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943\"/>
    </mc:Choice>
  </mc:AlternateContent>
  <xr:revisionPtr revIDLastSave="0" documentId="13_ncr:1_{2589185A-4EF9-4BEA-A9D6-A337CFB8550E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Հավելված 4" sheetId="72" r:id="rId8"/>
    <sheet name="Հավելված 5" sheetId="129" state="hidden" r:id="rId9"/>
    <sheet name="subv aparat" sheetId="109" state="hidden" r:id="rId10"/>
    <sheet name="aparat" sheetId="29" state="hidden" r:id="rId11"/>
    <sheet name="zags" sheetId="21" state="hidden" r:id="rId12"/>
    <sheet name="1.5.1" sheetId="61" state="hidden" r:id="rId13"/>
    <sheet name="sybv 1,6,1" sheetId="114" state="hidden" r:id="rId14"/>
    <sheet name="1.6.1" sheetId="59" state="hidden" r:id="rId15"/>
    <sheet name="arandzin aih" sheetId="20" state="hidden" r:id="rId16"/>
    <sheet name="anasnabyz" sheetId="25" state="hidden" r:id="rId17"/>
    <sheet name="subv gux" sheetId="110" state="hidden" r:id="rId18"/>
    <sheet name=" gux" sheetId="106" state="hidden" r:id="rId19"/>
    <sheet name="subv chanap" sheetId="104" state="hidden" r:id="rId20"/>
    <sheet name="arandzin chanaparh" sheetId="18" state="hidden" r:id="rId21"/>
    <sheet name="tnt.harab." sheetId="35" state="hidden" r:id="rId22"/>
    <sheet name="arandzin axbahan." sheetId="39" state="hidden" r:id="rId23"/>
    <sheet name="kext.grer" sheetId="67" state="hidden" r:id="rId24"/>
    <sheet name="subven sher" sheetId="112" state="hidden" r:id="rId25"/>
    <sheet name="Shner" sheetId="65" state="hidden" r:id="rId26"/>
    <sheet name="subv rhamat" sheetId="105" state="hidden" r:id="rId27"/>
    <sheet name="rhamat" sheetId="60" state="hidden" r:id="rId28"/>
    <sheet name="subv bnak" sheetId="107" state="hidden" r:id="rId29"/>
    <sheet name="bnak.chin" sheetId="75" state="hidden" r:id="rId30"/>
    <sheet name="poxoc.lus պ" sheetId="77" state="hidden" r:id="rId31"/>
    <sheet name="subv pox iusav" sheetId="108" state="hidden" r:id="rId32"/>
    <sheet name="poxoc.lusav." sheetId="42" state="hidden" r:id="rId33"/>
    <sheet name="suzi" sheetId="117" state="hidden" r:id="rId34"/>
    <sheet name="komynal" sheetId="119" state="hidden" r:id="rId35"/>
    <sheet name="qts" sheetId="54" state="hidden" r:id="rId36"/>
    <sheet name="qts partq" sheetId="52" state="hidden" r:id="rId37"/>
    <sheet name="Sheet3" sheetId="62" state="hidden" r:id="rId38"/>
    <sheet name="arandzin aroxg" sheetId="11" state="hidden" r:id="rId39"/>
    <sheet name="sybven 8,1,1" sheetId="115" state="hidden" r:id="rId40"/>
    <sheet name="arandzin sport" sheetId="16" state="hidden" r:id="rId41"/>
    <sheet name="kino" sheetId="64" state="hidden" r:id="rId42"/>
    <sheet name="gradaran" sheetId="55" state="hidden" r:id="rId43"/>
    <sheet name="mch kentron" sheetId="100" state="hidden" r:id="rId44"/>
    <sheet name="  mshakujti tun" sheetId="48" state="hidden" r:id="rId45"/>
    <sheet name="ajl mchak" sheetId="58" state="hidden" r:id="rId46"/>
    <sheet name="subv mank" sheetId="116" state="hidden" r:id="rId47"/>
    <sheet name="mankap" sheetId="27" state="hidden" r:id="rId48"/>
    <sheet name="mankap partq" sheetId="57" state="hidden" r:id="rId49"/>
    <sheet name="barz.krt" sheetId="73" state="hidden" r:id="rId50"/>
    <sheet name="arandzin dproc" sheetId="13" state="hidden" r:id="rId51"/>
    <sheet name="artadproc" sheetId="49" state="hidden" r:id="rId52"/>
    <sheet name="sub art dp" sheetId="127" state="hidden" r:id="rId53"/>
    <sheet name="sporti dproc" sheetId="50" state="hidden" r:id="rId54"/>
    <sheet name="Лист11" sheetId="126" state="hidden" r:id="rId55"/>
    <sheet name="sort droc sub" sheetId="53" state="hidden" r:id="rId56"/>
    <sheet name="Лист13" sheetId="128" state="hidden" r:id="rId57"/>
    <sheet name="arvesti dproc" sheetId="24" state="hidden" r:id="rId58"/>
    <sheet name="soc haraz.korcrac" sheetId="36" state="hidden" r:id="rId59"/>
    <sheet name="10-4-1" sheetId="102" state="hidden" r:id="rId60"/>
    <sheet name="arandzin soc" sheetId="12" state="hidden" r:id="rId61"/>
    <sheet name="10.5.1" sheetId="74" state="hidden" r:id="rId62"/>
    <sheet name="bjudj. chnax.caxs" sheetId="22" state="hidden" r:id="rId63"/>
    <sheet name="caxser eramsjak" sheetId="31" state="hidden" r:id="rId64"/>
    <sheet name="ekamut eramsjak" sheetId="30" state="hidden" r:id="rId65"/>
    <sheet name="4" sheetId="81" state="hidden" r:id="rId66"/>
    <sheet name="3" sheetId="80" state="hidden" r:id="rId67"/>
    <sheet name="2" sheetId="79" state="hidden" r:id="rId68"/>
    <sheet name="1" sheetId="78" state="hidden" r:id="rId69"/>
    <sheet name="Лист2" sheetId="83" state="hidden" r:id="rId70"/>
    <sheet name="Лист3" sheetId="86" state="hidden" r:id="rId71"/>
    <sheet name="Лист4" sheetId="87" state="hidden" r:id="rId72"/>
    <sheet name="blagod" sheetId="90" state="hidden" r:id="rId73"/>
    <sheet name="katnar" sheetId="91" state="hidden" r:id="rId74"/>
    <sheet name="lernov" sheetId="92" state="hidden" r:id="rId75"/>
    <sheet name="medov" sheetId="93" state="hidden" r:id="rId76"/>
    <sheet name="sarat" sheetId="94" state="hidden" r:id="rId77"/>
    <sheet name="novos" sheetId="95" state="hidden" r:id="rId78"/>
    <sheet name="mexvh" sheetId="96" state="hidden" r:id="rId79"/>
    <sheet name="dachtad" sheetId="97" state="hidden" r:id="rId80"/>
    <sheet name="Лист7" sheetId="98" state="hidden" r:id="rId81"/>
    <sheet name="Лист8" sheetId="101" state="hidden" r:id="rId82"/>
    <sheet name="սառչապետ" sheetId="120" state="hidden" r:id="rId83"/>
    <sheet name="մեծավ" sheetId="121" state="hidden" r:id="rId84"/>
    <sheet name="arv dp" sheetId="122" state="hidden" r:id="rId85"/>
    <sheet name="մեծ առվ դպ" sheetId="123" state="hidden" r:id="rId86"/>
    <sheet name="Лист12" sheetId="124" state="hidden" r:id="rId87"/>
  </sheets>
  <calcPr calcId="191029"/>
  <fileRecoveryPr autoRecover="0"/>
</workbook>
</file>

<file path=xl/calcChain.xml><?xml version="1.0" encoding="utf-8"?>
<calcChain xmlns="http://schemas.openxmlformats.org/spreadsheetml/2006/main">
  <c r="D65" i="129" l="1"/>
  <c r="D64" i="129"/>
  <c r="F62" i="129"/>
  <c r="D62" i="129" s="1"/>
  <c r="E61" i="129"/>
  <c r="D61" i="129" s="1"/>
  <c r="D60" i="129"/>
  <c r="E58" i="129"/>
  <c r="D58" i="129"/>
  <c r="F56" i="129"/>
  <c r="D56" i="129"/>
  <c r="D45" i="129" s="1"/>
  <c r="D15" i="129" s="1"/>
  <c r="F15" i="129" s="1"/>
  <c r="F13" i="129" s="1"/>
  <c r="D13" i="129" s="1"/>
  <c r="F45" i="129"/>
  <c r="E45" i="129"/>
  <c r="E13" i="129"/>
  <c r="F156" i="59" l="1"/>
  <c r="F156" i="114" l="1"/>
  <c r="F155" i="67" l="1"/>
  <c r="J155" i="67" s="1"/>
  <c r="F58" i="30" l="1"/>
  <c r="K58" i="30"/>
  <c r="G58" i="30" s="1"/>
  <c r="E175" i="128" l="1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F70" i="128"/>
  <c r="J70" i="128" s="1"/>
  <c r="I69" i="128"/>
  <c r="H69" i="128"/>
  <c r="G69" i="128"/>
  <c r="D69" i="128"/>
  <c r="J68" i="128"/>
  <c r="J67" i="128"/>
  <c r="J66" i="128" s="1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F63" i="128"/>
  <c r="F55" i="128" s="1"/>
  <c r="J55" i="128" s="1"/>
  <c r="J62" i="128"/>
  <c r="J61" i="128"/>
  <c r="J60" i="128"/>
  <c r="J59" i="128"/>
  <c r="J57" i="128"/>
  <c r="J56" i="128"/>
  <c r="I55" i="128"/>
  <c r="I42" i="128" s="1"/>
  <c r="H55" i="128"/>
  <c r="H42" i="128" s="1"/>
  <c r="G55" i="128"/>
  <c r="D55" i="128"/>
  <c r="J52" i="128"/>
  <c r="J51" i="128"/>
  <c r="I51" i="128"/>
  <c r="H51" i="128"/>
  <c r="G51" i="128"/>
  <c r="F51" i="128"/>
  <c r="D51" i="128"/>
  <c r="F47" i="128"/>
  <c r="F43" i="128" s="1"/>
  <c r="J46" i="128"/>
  <c r="F46" i="128"/>
  <c r="F45" i="128"/>
  <c r="J45" i="128" s="1"/>
  <c r="I43" i="128"/>
  <c r="H43" i="128"/>
  <c r="G43" i="128"/>
  <c r="D43" i="128"/>
  <c r="F41" i="128"/>
  <c r="J41" i="128" s="1"/>
  <c r="J36" i="128"/>
  <c r="F35" i="128"/>
  <c r="F34" i="128" s="1"/>
  <c r="F33" i="128" s="1"/>
  <c r="I34" i="128"/>
  <c r="I33" i="128" s="1"/>
  <c r="H34" i="128"/>
  <c r="H33" i="128" s="1"/>
  <c r="G34" i="128"/>
  <c r="G33" i="128" s="1"/>
  <c r="D34" i="128"/>
  <c r="D33" i="128" s="1"/>
  <c r="E32" i="128"/>
  <c r="D42" i="128" l="1"/>
  <c r="G42" i="128"/>
  <c r="F42" i="128"/>
  <c r="J42" i="128" s="1"/>
  <c r="J63" i="128"/>
  <c r="I32" i="128"/>
  <c r="I175" i="128" s="1"/>
  <c r="H32" i="128"/>
  <c r="H175" i="128" s="1"/>
  <c r="F32" i="128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l="1"/>
  <c r="F175" i="128"/>
  <c r="F155" i="50"/>
  <c r="J155" i="50" l="1"/>
  <c r="F155" i="127"/>
  <c r="J155" i="127" s="1"/>
  <c r="F154" i="127"/>
  <c r="J153" i="127"/>
  <c r="I152" i="127"/>
  <c r="H152" i="127"/>
  <c r="G152" i="127"/>
  <c r="G151" i="127" s="1"/>
  <c r="D152" i="127"/>
  <c r="D151" i="127" s="1"/>
  <c r="I151" i="127"/>
  <c r="H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J75" i="127"/>
  <c r="J73" i="127"/>
  <c r="J72" i="127"/>
  <c r="J71" i="127"/>
  <c r="F70" i="127"/>
  <c r="J70" i="127" s="1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I42" i="127" s="1"/>
  <c r="H64" i="127"/>
  <c r="H42" i="127" s="1"/>
  <c r="G64" i="127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6" i="127"/>
  <c r="J46" i="127" s="1"/>
  <c r="F45" i="127"/>
  <c r="J45" i="127" s="1"/>
  <c r="I43" i="127"/>
  <c r="H43" i="127"/>
  <c r="G43" i="127"/>
  <c r="D43" i="127"/>
  <c r="F41" i="127"/>
  <c r="J41" i="127" s="1"/>
  <c r="J36" i="127"/>
  <c r="F35" i="127"/>
  <c r="I34" i="127"/>
  <c r="I33" i="127" s="1"/>
  <c r="H34" i="127"/>
  <c r="H33" i="127" s="1"/>
  <c r="G34" i="127"/>
  <c r="G33" i="127" s="1"/>
  <c r="D34" i="127"/>
  <c r="D33" i="127"/>
  <c r="E32" i="127"/>
  <c r="E175" i="127" s="1"/>
  <c r="D42" i="127" l="1"/>
  <c r="H32" i="127"/>
  <c r="F69" i="127"/>
  <c r="J69" i="127" s="1"/>
  <c r="I32" i="127"/>
  <c r="F64" i="127"/>
  <c r="J64" i="127" s="1"/>
  <c r="G42" i="127"/>
  <c r="F34" i="127"/>
  <c r="F33" i="127" s="1"/>
  <c r="F32" i="127" s="1"/>
  <c r="F43" i="127"/>
  <c r="F42" i="127" s="1"/>
  <c r="J42" i="127" s="1"/>
  <c r="I175" i="127"/>
  <c r="H175" i="127"/>
  <c r="F152" i="127"/>
  <c r="J152" i="127" s="1"/>
  <c r="D32" i="127"/>
  <c r="D175" i="127" s="1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F151" i="127" l="1"/>
  <c r="J32" i="127"/>
  <c r="J151" i="127"/>
  <c r="J175" i="127" s="1"/>
  <c r="F175" i="127"/>
  <c r="E139" i="65"/>
  <c r="I135" i="29"/>
  <c r="H135" i="29"/>
  <c r="G135" i="29"/>
  <c r="E135" i="29"/>
  <c r="F146" i="29"/>
  <c r="J146" i="29" s="1"/>
  <c r="J158" i="124" l="1"/>
  <c r="J157" i="124"/>
  <c r="F155" i="124"/>
  <c r="J155" i="124" s="1"/>
  <c r="F154" i="124"/>
  <c r="J154" i="124" s="1"/>
  <c r="J153" i="124"/>
  <c r="I152" i="124"/>
  <c r="I151" i="124" s="1"/>
  <c r="H152" i="124"/>
  <c r="H151" i="124" s="1"/>
  <c r="G152" i="124"/>
  <c r="G151" i="124" s="1"/>
  <c r="E152" i="124"/>
  <c r="E151" i="124" s="1"/>
  <c r="D152" i="124"/>
  <c r="D151" i="124" s="1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D131" i="124" s="1"/>
  <c r="H131" i="124"/>
  <c r="F105" i="124"/>
  <c r="J105" i="124" s="1"/>
  <c r="J99" i="124" s="1"/>
  <c r="J92" i="124" s="1"/>
  <c r="I99" i="124"/>
  <c r="H99" i="124"/>
  <c r="G99" i="124"/>
  <c r="F99" i="124"/>
  <c r="F92" i="124" s="1"/>
  <c r="E99" i="124"/>
  <c r="E92" i="124" s="1"/>
  <c r="E32" i="124" s="1"/>
  <c r="E175" i="124" s="1"/>
  <c r="D99" i="124"/>
  <c r="D92" i="124" s="1"/>
  <c r="D32" i="124" s="1"/>
  <c r="I92" i="124"/>
  <c r="I32" i="124" s="1"/>
  <c r="H92" i="124"/>
  <c r="H32" i="124" s="1"/>
  <c r="G92" i="124"/>
  <c r="G32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7" i="124"/>
  <c r="J67" i="124" s="1"/>
  <c r="I66" i="124"/>
  <c r="H66" i="124"/>
  <c r="G66" i="124"/>
  <c r="D66" i="124"/>
  <c r="J65" i="124"/>
  <c r="F65" i="124"/>
  <c r="F64" i="124" s="1"/>
  <c r="J64" i="124" s="1"/>
  <c r="I64" i="124"/>
  <c r="H64" i="124"/>
  <c r="G64" i="124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I43" i="124"/>
  <c r="H43" i="124"/>
  <c r="G43" i="124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F76" i="123"/>
  <c r="F69" i="123" s="1"/>
  <c r="J69" i="123" s="1"/>
  <c r="J75" i="123"/>
  <c r="J73" i="123"/>
  <c r="J72" i="123"/>
  <c r="J71" i="123"/>
  <c r="F70" i="123"/>
  <c r="J70" i="123" s="1"/>
  <c r="I69" i="123"/>
  <c r="H69" i="123"/>
  <c r="G69" i="123"/>
  <c r="D69" i="123"/>
  <c r="J68" i="123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F47" i="123"/>
  <c r="J47" i="123" s="1"/>
  <c r="F46" i="123"/>
  <c r="J46" i="123" s="1"/>
  <c r="F45" i="123"/>
  <c r="J45" i="123" s="1"/>
  <c r="I43" i="123"/>
  <c r="H43" i="123"/>
  <c r="G43" i="123"/>
  <c r="D43" i="123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H151" i="122" s="1"/>
  <c r="G152" i="122"/>
  <c r="D152" i="122"/>
  <c r="D151" i="122" s="1"/>
  <c r="G151" i="122"/>
  <c r="J138" i="122"/>
  <c r="J137" i="122"/>
  <c r="I135" i="122"/>
  <c r="I131" i="122" s="1"/>
  <c r="H135" i="122"/>
  <c r="H131" i="122" s="1"/>
  <c r="G135" i="122"/>
  <c r="G131" i="122" s="1"/>
  <c r="F135" i="122"/>
  <c r="J135" i="122" s="1"/>
  <c r="J131" i="122" s="1"/>
  <c r="D135" i="122"/>
  <c r="D131" i="122" s="1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I34" i="122"/>
  <c r="I33" i="122" s="1"/>
  <c r="H34" i="122"/>
  <c r="H33" i="122" s="1"/>
  <c r="G34" i="122"/>
  <c r="G33" i="122" s="1"/>
  <c r="D34" i="122"/>
  <c r="D33" i="122" s="1"/>
  <c r="E32" i="122"/>
  <c r="E175" i="122" s="1"/>
  <c r="J34" i="122" l="1"/>
  <c r="J33" i="122" s="1"/>
  <c r="J66" i="123"/>
  <c r="J76" i="123"/>
  <c r="G42" i="122"/>
  <c r="G42" i="124"/>
  <c r="H42" i="124"/>
  <c r="F66" i="124"/>
  <c r="F34" i="122"/>
  <c r="F33" i="122" s="1"/>
  <c r="D42" i="123"/>
  <c r="D32" i="123" s="1"/>
  <c r="D175" i="123" s="1"/>
  <c r="F43" i="124"/>
  <c r="F32" i="124" s="1"/>
  <c r="G42" i="123"/>
  <c r="G32" i="123" s="1"/>
  <c r="G175" i="123" s="1"/>
  <c r="J66" i="124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D32" i="122" s="1"/>
  <c r="D175" i="122" s="1"/>
  <c r="F131" i="123"/>
  <c r="H42" i="122"/>
  <c r="H32" i="122" s="1"/>
  <c r="H175" i="122" s="1"/>
  <c r="F78" i="124"/>
  <c r="H175" i="124"/>
  <c r="G175" i="124"/>
  <c r="D175" i="124"/>
  <c r="F152" i="124"/>
  <c r="I42" i="124"/>
  <c r="I175" i="124"/>
  <c r="J135" i="124"/>
  <c r="J131" i="124" s="1"/>
  <c r="J35" i="124"/>
  <c r="J34" i="124" s="1"/>
  <c r="J33" i="124" s="1"/>
  <c r="J75" i="124"/>
  <c r="F55" i="123"/>
  <c r="J55" i="123" s="1"/>
  <c r="J152" i="123"/>
  <c r="F43" i="123"/>
  <c r="F151" i="123"/>
  <c r="F152" i="122"/>
  <c r="J151" i="122" s="1"/>
  <c r="G32" i="122"/>
  <c r="G175" i="122" s="1"/>
  <c r="J63" i="122"/>
  <c r="F43" i="122"/>
  <c r="F42" i="122" s="1"/>
  <c r="J42" i="122" s="1"/>
  <c r="J32" i="122" s="1"/>
  <c r="J175" i="122" l="1"/>
  <c r="F42" i="123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F77" i="121"/>
  <c r="J77" i="121" s="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H151" i="120" s="1"/>
  <c r="G152" i="120"/>
  <c r="G151" i="120" s="1"/>
  <c r="D152" i="120"/>
  <c r="D151" i="120" s="1"/>
  <c r="I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D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F45" i="120"/>
  <c r="J45" i="120" s="1"/>
  <c r="J43" i="120" s="1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I33" i="120" s="1"/>
  <c r="H34" i="120"/>
  <c r="G34" i="120"/>
  <c r="G33" i="120" s="1"/>
  <c r="D34" i="120"/>
  <c r="D33" i="120" s="1"/>
  <c r="H33" i="120"/>
  <c r="J138" i="120" l="1"/>
  <c r="F66" i="120"/>
  <c r="J154" i="120"/>
  <c r="H42" i="120"/>
  <c r="H32" i="120" s="1"/>
  <c r="H175" i="120" s="1"/>
  <c r="I42" i="120"/>
  <c r="I32" i="120" s="1"/>
  <c r="I175" i="120" s="1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F34" i="121"/>
  <c r="J34" i="121" s="1"/>
  <c r="G42" i="121"/>
  <c r="G32" i="121" s="1"/>
  <c r="G175" i="121" s="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43" i="121"/>
  <c r="F151" i="121"/>
  <c r="J67" i="121"/>
  <c r="J66" i="121" s="1"/>
  <c r="F34" i="120"/>
  <c r="J34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H100" i="106"/>
  <c r="H33" i="106" s="1"/>
  <c r="K97" i="31" s="1"/>
  <c r="G100" i="106"/>
  <c r="G33" i="106" s="1"/>
  <c r="E100" i="106"/>
  <c r="E33" i="106" s="1"/>
  <c r="F113" i="106"/>
  <c r="J113" i="106" s="1"/>
  <c r="J100" i="106" s="1"/>
  <c r="J33" i="106" s="1"/>
  <c r="F33" i="121" l="1"/>
  <c r="F100" i="106"/>
  <c r="F33" i="106" s="1"/>
  <c r="F42" i="121"/>
  <c r="J42" i="121" s="1"/>
  <c r="J33" i="121"/>
  <c r="F42" i="120"/>
  <c r="J42" i="120" s="1"/>
  <c r="J33" i="120"/>
  <c r="G32" i="60"/>
  <c r="F32" i="121" l="1"/>
  <c r="F175" i="121" s="1"/>
  <c r="F32" i="120"/>
  <c r="F63" i="60"/>
  <c r="J63" i="60" l="1"/>
  <c r="J32" i="121"/>
  <c r="J175" i="121" s="1"/>
  <c r="F175" i="120"/>
  <c r="J32" i="120"/>
  <c r="J175" i="120" s="1"/>
  <c r="I43" i="39"/>
  <c r="E32" i="54" l="1"/>
  <c r="E32" i="119"/>
  <c r="E32" i="50" l="1"/>
  <c r="E32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F158" i="117"/>
  <c r="J158" i="117" s="1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F114" i="117"/>
  <c r="J114" i="117" s="1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D51" i="117"/>
  <c r="F49" i="117"/>
  <c r="J49" i="117" s="1"/>
  <c r="F48" i="117"/>
  <c r="J48" i="117" s="1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51" i="117" l="1"/>
  <c r="J66" i="119"/>
  <c r="D42" i="119"/>
  <c r="J131" i="119"/>
  <c r="F34" i="117"/>
  <c r="F33" i="117" s="1"/>
  <c r="F51" i="119"/>
  <c r="G42" i="117"/>
  <c r="G32" i="117" s="1"/>
  <c r="G175" i="117" s="1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J152" i="119" s="1"/>
  <c r="J151" i="119" s="1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D32" i="117"/>
  <c r="D175" i="117" s="1"/>
  <c r="E175" i="117"/>
  <c r="J43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s="1"/>
  <c r="F151" i="119" l="1"/>
  <c r="F151" i="117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F155" i="58" l="1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H69" i="30"/>
  <c r="H14" i="30"/>
  <c r="I14" i="30"/>
  <c r="J14" i="30"/>
  <c r="I111" i="30"/>
  <c r="H111" i="30"/>
  <c r="K114" i="30"/>
  <c r="K111" i="30" s="1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O108" i="30" l="1"/>
  <c r="G53" i="30"/>
  <c r="G52" i="30" s="1"/>
  <c r="I42" i="42" l="1"/>
  <c r="H42" i="42"/>
  <c r="G42" i="42"/>
  <c r="E42" i="42"/>
  <c r="D42" i="42"/>
  <c r="F63" i="42"/>
  <c r="I69" i="60"/>
  <c r="H69" i="60"/>
  <c r="G69" i="60"/>
  <c r="D69" i="60"/>
  <c r="F42" i="42" l="1"/>
  <c r="J63" i="42"/>
  <c r="J42" i="42" s="1"/>
  <c r="F105" i="50"/>
  <c r="J105" i="50" s="1"/>
  <c r="D138" i="16"/>
  <c r="D138" i="115"/>
  <c r="F105" i="54"/>
  <c r="J105" i="54" l="1"/>
  <c r="F158" i="116" l="1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I55" i="116" s="1"/>
  <c r="H63" i="116"/>
  <c r="H55" i="116" s="1"/>
  <c r="G63" i="116"/>
  <c r="G55" i="116" s="1"/>
  <c r="D63" i="116"/>
  <c r="F63" i="116" s="1"/>
  <c r="J62" i="116"/>
  <c r="J61" i="116"/>
  <c r="J60" i="116"/>
  <c r="J59" i="116"/>
  <c r="J57" i="116"/>
  <c r="J56" i="116"/>
  <c r="F52" i="116"/>
  <c r="F51" i="116" s="1"/>
  <c r="I51" i="116"/>
  <c r="H51" i="116"/>
  <c r="G51" i="116"/>
  <c r="D51" i="116"/>
  <c r="J47" i="116"/>
  <c r="I46" i="116"/>
  <c r="H46" i="116"/>
  <c r="G46" i="116"/>
  <c r="D46" i="116"/>
  <c r="F46" i="116" s="1"/>
  <c r="J46" i="116" s="1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H138" i="115"/>
  <c r="G138" i="115"/>
  <c r="G135" i="115" s="1"/>
  <c r="I135" i="115"/>
  <c r="H135" i="115"/>
  <c r="D135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H159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F155" i="114"/>
  <c r="F153" i="114" s="1"/>
  <c r="J154" i="114"/>
  <c r="I153" i="114"/>
  <c r="H153" i="114"/>
  <c r="H152" i="114" s="1"/>
  <c r="G153" i="114"/>
  <c r="G152" i="114" s="1"/>
  <c r="D153" i="114"/>
  <c r="D152" i="114" s="1"/>
  <c r="I152" i="114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J121" i="115" l="1"/>
  <c r="G69" i="116"/>
  <c r="I69" i="116"/>
  <c r="G159" i="115"/>
  <c r="H43" i="114"/>
  <c r="E175" i="116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I42" i="116" s="1"/>
  <c r="I32" i="116" s="1"/>
  <c r="I175" i="116" s="1"/>
  <c r="D55" i="116"/>
  <c r="D42" i="116" s="1"/>
  <c r="G42" i="116"/>
  <c r="G32" i="116" s="1"/>
  <c r="G175" i="116" s="1"/>
  <c r="E176" i="114"/>
  <c r="J42" i="115"/>
  <c r="J32" i="115" s="1"/>
  <c r="J157" i="116"/>
  <c r="F152" i="116"/>
  <c r="J151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153" i="114"/>
  <c r="J152" i="114"/>
  <c r="F152" i="114"/>
  <c r="J77" i="114"/>
  <c r="F132" i="114"/>
  <c r="J155" i="114"/>
  <c r="F159" i="115" l="1"/>
  <c r="J159" i="115" s="1"/>
  <c r="D32" i="116"/>
  <c r="D175" i="116" s="1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s="1"/>
  <c r="J33" i="116" l="1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H131" i="29" s="1"/>
  <c r="G140" i="29"/>
  <c r="G131" i="29" s="1"/>
  <c r="E140" i="29"/>
  <c r="E131" i="29" s="1"/>
  <c r="D140" i="29"/>
  <c r="F141" i="29"/>
  <c r="F140" i="29" l="1"/>
  <c r="J141" i="29"/>
  <c r="J140" i="29" s="1"/>
  <c r="I113" i="42"/>
  <c r="H113" i="42"/>
  <c r="G113" i="42"/>
  <c r="G32" i="42" s="1"/>
  <c r="E113" i="42"/>
  <c r="D113" i="42"/>
  <c r="F123" i="42"/>
  <c r="J123" i="42" s="1"/>
  <c r="J113" i="42" s="1"/>
  <c r="F113" i="42" l="1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D92" i="42" l="1"/>
  <c r="D32" i="42" s="1"/>
  <c r="E92" i="42" l="1"/>
  <c r="I92" i="42"/>
  <c r="I32" i="42" s="1"/>
  <c r="H92" i="42"/>
  <c r="H32" i="42" s="1"/>
  <c r="F98" i="42"/>
  <c r="F92" i="42" s="1"/>
  <c r="J98" i="42" l="1"/>
  <c r="J92" i="42" s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39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111" i="30"/>
  <c r="L64" i="30" s="1"/>
  <c r="M111" i="30"/>
  <c r="M64" i="30" s="1"/>
  <c r="N111" i="30"/>
  <c r="N64" i="30" s="1"/>
  <c r="O111" i="30"/>
  <c r="O64" i="30" s="1"/>
  <c r="O113" i="30"/>
  <c r="G113" i="30" s="1"/>
  <c r="G78" i="29" l="1"/>
  <c r="E78" i="29"/>
  <c r="F114" i="29"/>
  <c r="F92" i="29" s="1"/>
  <c r="J92" i="29" s="1"/>
  <c r="J114" i="29" l="1"/>
  <c r="E139" i="112" l="1"/>
  <c r="F139" i="112" s="1"/>
  <c r="J139" i="112" s="1"/>
  <c r="E32" i="16" l="1"/>
  <c r="F99" i="16"/>
  <c r="J99" i="16" s="1"/>
  <c r="F146" i="112" l="1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H34" i="112" s="1"/>
  <c r="G68" i="112"/>
  <c r="G34" i="112" s="1"/>
  <c r="D68" i="112"/>
  <c r="D34" i="112" s="1"/>
  <c r="F65" i="112"/>
  <c r="F48" i="112"/>
  <c r="J48" i="112" s="1"/>
  <c r="F47" i="112"/>
  <c r="F46" i="112"/>
  <c r="H45" i="112"/>
  <c r="G45" i="112"/>
  <c r="D45" i="112"/>
  <c r="I34" i="112"/>
  <c r="E34" i="112"/>
  <c r="E160" i="112" l="1"/>
  <c r="F136" i="112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N61" i="30"/>
  <c r="N45" i="30" s="1"/>
  <c r="N8" i="30" s="1"/>
  <c r="L61" i="30"/>
  <c r="I116" i="30"/>
  <c r="J116" i="30"/>
  <c r="K116" i="30"/>
  <c r="H116" i="30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I16" i="30"/>
  <c r="E16" i="30" s="1"/>
  <c r="J16" i="30"/>
  <c r="F16" i="30" s="1"/>
  <c r="H16" i="30"/>
  <c r="D16" i="30" s="1"/>
  <c r="I10" i="30"/>
  <c r="E10" i="30" s="1"/>
  <c r="J10" i="30"/>
  <c r="F10" i="30" s="1"/>
  <c r="H10" i="30"/>
  <c r="D10" i="30" s="1"/>
  <c r="J79" i="30"/>
  <c r="J78" i="30" s="1"/>
  <c r="F78" i="30" s="1"/>
  <c r="I79" i="30"/>
  <c r="E79" i="30" s="1"/>
  <c r="H79" i="30"/>
  <c r="D79" i="30" s="1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J69" i="30"/>
  <c r="F69" i="30" s="1"/>
  <c r="I69" i="30"/>
  <c r="E69" i="30" s="1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F28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45" i="30" l="1"/>
  <c r="L8" i="30" s="1"/>
  <c r="M45" i="30"/>
  <c r="M8" i="30" s="1"/>
  <c r="I78" i="30"/>
  <c r="E78" i="30" s="1"/>
  <c r="F79" i="30"/>
  <c r="H78" i="30"/>
  <c r="D78" i="30" s="1"/>
  <c r="I9" i="30"/>
  <c r="E9" i="30" s="1"/>
  <c r="O61" i="30"/>
  <c r="O45" i="30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I64" i="30" l="1"/>
  <c r="E64" i="30" s="1"/>
  <c r="H64" i="30"/>
  <c r="D64" i="30" s="1"/>
  <c r="K64" i="30"/>
  <c r="G64" i="30" s="1"/>
  <c r="J55" i="30"/>
  <c r="E55" i="30"/>
  <c r="I54" i="30"/>
  <c r="H45" i="30"/>
  <c r="D54" i="30"/>
  <c r="D45" i="30" s="1"/>
  <c r="G10" i="30"/>
  <c r="H8" i="30" l="1"/>
  <c r="D8" i="30" s="1"/>
  <c r="I45" i="30"/>
  <c r="E54" i="30"/>
  <c r="E45" i="30" s="1"/>
  <c r="F55" i="30"/>
  <c r="J54" i="30"/>
  <c r="I8" i="30" l="1"/>
  <c r="E8" i="30" s="1"/>
  <c r="F54" i="30"/>
  <c r="F45" i="30" s="1"/>
  <c r="J45" i="30"/>
  <c r="J8" i="30" l="1"/>
  <c r="F8" i="30" s="1"/>
  <c r="K16" i="30" l="1"/>
  <c r="G16" i="30" l="1"/>
  <c r="K9" i="30"/>
  <c r="K8" i="30" l="1"/>
  <c r="G8" i="30" s="1"/>
  <c r="G9" i="30"/>
  <c r="I139" i="65" l="1"/>
  <c r="H139" i="65"/>
  <c r="G139" i="65"/>
  <c r="E136" i="65"/>
  <c r="G136" i="65"/>
  <c r="N161" i="31" s="1"/>
  <c r="F139" i="42" l="1"/>
  <c r="J139" i="42" s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68" i="110" l="1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F140" i="109"/>
  <c r="J140" i="109" s="1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F114" i="107"/>
  <c r="J114" i="107" s="1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I33" i="107" s="1"/>
  <c r="H34" i="107"/>
  <c r="G34" i="107"/>
  <c r="G33" i="107" s="1"/>
  <c r="D34" i="107"/>
  <c r="D33" i="107" s="1"/>
  <c r="H33" i="107"/>
  <c r="E32" i="107"/>
  <c r="E175" i="107" s="1"/>
  <c r="D32" i="107"/>
  <c r="F142" i="106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Q95" i="31"/>
  <c r="F135" i="106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F150" i="22"/>
  <c r="J77" i="12" l="1"/>
  <c r="J150" i="22"/>
  <c r="F159" i="106"/>
  <c r="J159" i="106" s="1"/>
  <c r="F159" i="104"/>
  <c r="J159" i="104" s="1"/>
  <c r="E32" i="12" l="1"/>
  <c r="F76" i="12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M284" i="31"/>
  <c r="I286" i="31"/>
  <c r="I284" i="31" s="1"/>
  <c r="F103" i="102"/>
  <c r="F99" i="102" s="1"/>
  <c r="F158" i="102" s="1"/>
  <c r="J32" i="102" l="1"/>
  <c r="J158" i="102" s="1"/>
  <c r="H175" i="22" l="1"/>
  <c r="E152" i="54" l="1"/>
  <c r="E151" i="54" s="1"/>
  <c r="E137" i="42" l="1"/>
  <c r="E134" i="42" s="1"/>
  <c r="F143" i="60" l="1"/>
  <c r="F155" i="29" l="1"/>
  <c r="F155" i="75"/>
  <c r="F155" i="24" l="1"/>
  <c r="J155" i="24" l="1"/>
  <c r="F52" i="50" l="1"/>
  <c r="D32" i="13"/>
  <c r="I99" i="100"/>
  <c r="I32" i="13"/>
  <c r="H32" i="13"/>
  <c r="G32" i="13"/>
  <c r="F117" i="13"/>
  <c r="G99" i="100"/>
  <c r="H99" i="100"/>
  <c r="J117" i="13" l="1"/>
  <c r="F52" i="54" l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144" i="16" l="1"/>
  <c r="F102" i="60"/>
  <c r="J102" i="60" s="1"/>
  <c r="D32" i="60"/>
  <c r="D136" i="65" l="1"/>
  <c r="I136" i="65" l="1"/>
  <c r="P161" i="31" s="1"/>
  <c r="H136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5" i="65" l="1"/>
  <c r="J145" i="65" l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F99" i="100"/>
  <c r="F92" i="100" s="1"/>
  <c r="J158" i="100"/>
  <c r="J157" i="100"/>
  <c r="F154" i="100"/>
  <c r="J154" i="100" s="1"/>
  <c r="J153" i="100"/>
  <c r="I152" i="100"/>
  <c r="H152" i="100"/>
  <c r="G152" i="100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H151" i="100" l="1"/>
  <c r="O220" i="31"/>
  <c r="G151" i="100"/>
  <c r="N220" i="31"/>
  <c r="I151" i="100"/>
  <c r="P220" i="31"/>
  <c r="J47" i="100"/>
  <c r="F152" i="100"/>
  <c r="J152" i="100" s="1"/>
  <c r="Q220" i="31" s="1"/>
  <c r="H42" i="100"/>
  <c r="I42" i="100"/>
  <c r="F43" i="100"/>
  <c r="F66" i="100"/>
  <c r="G42" i="100"/>
  <c r="J34" i="100"/>
  <c r="J33" i="100" s="1"/>
  <c r="H175" i="100"/>
  <c r="F135" i="100"/>
  <c r="J135" i="100" s="1"/>
  <c r="J131" i="100" s="1"/>
  <c r="F78" i="100"/>
  <c r="J67" i="100"/>
  <c r="J66" i="100" s="1"/>
  <c r="J63" i="100"/>
  <c r="D42" i="100"/>
  <c r="D175" i="100" s="1"/>
  <c r="J43" i="100"/>
  <c r="I175" i="100"/>
  <c r="F69" i="100"/>
  <c r="J69" i="100" s="1"/>
  <c r="F34" i="100"/>
  <c r="F33" i="100" s="1"/>
  <c r="G175" i="100" l="1"/>
  <c r="F131" i="100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I69" i="20" l="1"/>
  <c r="H69" i="20"/>
  <c r="G69" i="20"/>
  <c r="D69" i="20"/>
  <c r="F77" i="20"/>
  <c r="H113" i="20"/>
  <c r="G113" i="20"/>
  <c r="I66" i="20"/>
  <c r="H66" i="20"/>
  <c r="G66" i="20"/>
  <c r="D66" i="20"/>
  <c r="F67" i="20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D152" i="29"/>
  <c r="I152" i="75" l="1"/>
  <c r="P166" i="31" s="1"/>
  <c r="H152" i="75"/>
  <c r="O166" i="31" s="1"/>
  <c r="G152" i="75"/>
  <c r="F45" i="48" l="1"/>
  <c r="F64" i="48"/>
  <c r="J149" i="22" l="1"/>
  <c r="J32" i="22" s="1"/>
  <c r="F67" i="48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F135" i="79" l="1"/>
  <c r="J135" i="79" s="1"/>
  <c r="J131" i="79" s="1"/>
  <c r="F51" i="79"/>
  <c r="F34" i="79"/>
  <c r="J65" i="79"/>
  <c r="D42" i="79"/>
  <c r="D32" i="79"/>
  <c r="D175" i="79" s="1"/>
  <c r="G42" i="79"/>
  <c r="G32" i="79" s="1"/>
  <c r="G175" i="79" s="1"/>
  <c r="J65" i="11"/>
  <c r="J63" i="79"/>
  <c r="F152" i="79"/>
  <c r="J152" i="79" s="1"/>
  <c r="H42" i="79"/>
  <c r="H32" i="79" s="1"/>
  <c r="H175" i="79" s="1"/>
  <c r="F69" i="79"/>
  <c r="J69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F175" i="79" l="1"/>
  <c r="J32" i="79"/>
  <c r="J175" i="79" s="1"/>
  <c r="J107" i="60"/>
  <c r="E43" i="58" l="1"/>
  <c r="E32" i="58" s="1"/>
  <c r="F49" i="58"/>
  <c r="J49" i="58" l="1"/>
  <c r="F157" i="54" l="1"/>
  <c r="J157" i="54" l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G131" i="96" s="1"/>
  <c r="F135" i="96"/>
  <c r="J135" i="96" s="1"/>
  <c r="J131" i="96" s="1"/>
  <c r="D135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D33" i="96" s="1"/>
  <c r="E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F43" i="95" s="1"/>
  <c r="I43" i="95"/>
  <c r="H43" i="95"/>
  <c r="G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D33" i="95" s="1"/>
  <c r="E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I131" i="93" s="1"/>
  <c r="H135" i="93"/>
  <c r="H131" i="93" s="1"/>
  <c r="G135" i="93"/>
  <c r="F135" i="93"/>
  <c r="D135" i="93"/>
  <c r="D131" i="93" s="1"/>
  <c r="G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D33" i="93" s="1"/>
  <c r="E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I33" i="92" s="1"/>
  <c r="H34" i="92"/>
  <c r="H33" i="92" s="1"/>
  <c r="G34" i="92"/>
  <c r="G33" i="92" s="1"/>
  <c r="D34" i="92"/>
  <c r="D33" i="92" s="1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 s="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E51" i="91"/>
  <c r="D51" i="91"/>
  <c r="F49" i="91"/>
  <c r="F48" i="91"/>
  <c r="F47" i="91"/>
  <c r="J47" i="91" s="1"/>
  <c r="F46" i="91"/>
  <c r="J46" i="91" s="1"/>
  <c r="F45" i="91"/>
  <c r="F44" i="91"/>
  <c r="I43" i="91"/>
  <c r="I42" i="91" s="1"/>
  <c r="H43" i="91"/>
  <c r="G43" i="91"/>
  <c r="E43" i="91"/>
  <c r="E42" i="91" s="1"/>
  <c r="D43" i="91"/>
  <c r="F41" i="91"/>
  <c r="J41" i="91" s="1"/>
  <c r="F40" i="91"/>
  <c r="F39" i="91"/>
  <c r="F38" i="91"/>
  <c r="F37" i="91"/>
  <c r="F36" i="91"/>
  <c r="J36" i="91" s="1"/>
  <c r="F35" i="91"/>
  <c r="J35" i="91" s="1"/>
  <c r="I34" i="91"/>
  <c r="I33" i="91" s="1"/>
  <c r="H34" i="91"/>
  <c r="H33" i="91" s="1"/>
  <c r="G34" i="91"/>
  <c r="G33" i="91" s="1"/>
  <c r="D34" i="91"/>
  <c r="D33" i="91" s="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D151" i="90" s="1"/>
  <c r="H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31" i="90" l="1"/>
  <c r="F131" i="94"/>
  <c r="H42" i="97"/>
  <c r="F51" i="93"/>
  <c r="F51" i="95"/>
  <c r="F51" i="91"/>
  <c r="F152" i="92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D32" i="93" s="1"/>
  <c r="D175" i="93" s="1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C5" i="85" l="1"/>
  <c r="F151" i="95"/>
  <c r="F151" i="96"/>
  <c r="J151" i="96"/>
  <c r="C8" i="85"/>
  <c r="C9" i="89" s="1"/>
  <c r="J9" i="89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6" i="65"/>
  <c r="F141" i="65"/>
  <c r="F144" i="65"/>
  <c r="J144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H42" i="83"/>
  <c r="G42" i="83"/>
  <c r="G32" i="83" s="1"/>
  <c r="G175" i="83" s="1"/>
  <c r="F66" i="83"/>
  <c r="D42" i="83"/>
  <c r="F92" i="83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J125" i="20"/>
  <c r="F135" i="83"/>
  <c r="F34" i="83"/>
  <c r="F42" i="83" l="1"/>
  <c r="J42" i="83" s="1"/>
  <c r="J152" i="83"/>
  <c r="J151" i="83"/>
  <c r="F151" i="83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F135" i="59"/>
  <c r="J135" i="59" s="1"/>
  <c r="F136" i="59"/>
  <c r="J136" i="59" s="1"/>
  <c r="G136" i="59"/>
  <c r="H136" i="59"/>
  <c r="I136" i="59"/>
  <c r="J138" i="59"/>
  <c r="J139" i="59"/>
  <c r="J114" i="61" l="1"/>
  <c r="J66" i="61" s="1"/>
  <c r="F66" i="61"/>
  <c r="I77" i="48"/>
  <c r="E32" i="13"/>
  <c r="F140" i="42"/>
  <c r="E151" i="29"/>
  <c r="E152" i="29" s="1"/>
  <c r="E33" i="18"/>
  <c r="E158" i="12"/>
  <c r="E175" i="50" l="1"/>
  <c r="F68" i="50"/>
  <c r="F137" i="48"/>
  <c r="J137" i="48" s="1"/>
  <c r="J77" i="48" s="1"/>
  <c r="E175" i="49"/>
  <c r="F146" i="65"/>
  <c r="F139" i="65" s="1"/>
  <c r="J139" i="65" s="1"/>
  <c r="E160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F47" i="55"/>
  <c r="I92" i="27"/>
  <c r="E32" i="24"/>
  <c r="E175" i="24" s="1"/>
  <c r="F46" i="54"/>
  <c r="F58" i="29"/>
  <c r="F66" i="48"/>
  <c r="F159" i="54"/>
  <c r="F35" i="29"/>
  <c r="D152" i="58"/>
  <c r="F67" i="49"/>
  <c r="I152" i="55"/>
  <c r="I151" i="55" s="1"/>
  <c r="P218" i="31" s="1"/>
  <c r="H152" i="55"/>
  <c r="G152" i="55"/>
  <c r="G151" i="55" s="1"/>
  <c r="N218" i="31" s="1"/>
  <c r="D152" i="55"/>
  <c r="F157" i="55"/>
  <c r="G55" i="29"/>
  <c r="D55" i="29"/>
  <c r="I64" i="29"/>
  <c r="H64" i="29"/>
  <c r="F77" i="21"/>
  <c r="J77" i="21" s="1"/>
  <c r="F46" i="49"/>
  <c r="J46" i="49" s="1"/>
  <c r="F115" i="59"/>
  <c r="J115" i="59" s="1"/>
  <c r="E150" i="48"/>
  <c r="E174" i="48" s="1"/>
  <c r="F68" i="18"/>
  <c r="J68" i="18" s="1"/>
  <c r="J33" i="18" s="1"/>
  <c r="M116" i="31" s="1"/>
  <c r="E152" i="59"/>
  <c r="E176" i="59" s="1"/>
  <c r="E33" i="59"/>
  <c r="F99" i="59"/>
  <c r="E175" i="54"/>
  <c r="F70" i="49"/>
  <c r="F46" i="55"/>
  <c r="J46" i="55" s="1"/>
  <c r="F76" i="54"/>
  <c r="H45" i="65"/>
  <c r="I80" i="65"/>
  <c r="I34" i="65" s="1"/>
  <c r="I160" i="65" s="1"/>
  <c r="J140" i="42"/>
  <c r="F143" i="42"/>
  <c r="J143" i="42" s="1"/>
  <c r="O170" i="31"/>
  <c r="N170" i="31"/>
  <c r="F142" i="60"/>
  <c r="F76" i="49"/>
  <c r="F45" i="54"/>
  <c r="J45" i="54" s="1"/>
  <c r="I33" i="48"/>
  <c r="I32" i="48" s="1"/>
  <c r="E66" i="21"/>
  <c r="E51" i="21"/>
  <c r="E33" i="21"/>
  <c r="F77" i="49"/>
  <c r="F155" i="59"/>
  <c r="F75" i="50"/>
  <c r="F64" i="59"/>
  <c r="I68" i="65"/>
  <c r="H68" i="65"/>
  <c r="H34" i="65" s="1"/>
  <c r="G68" i="65"/>
  <c r="G34" i="65" s="1"/>
  <c r="G160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7" i="42"/>
  <c r="F112" i="11"/>
  <c r="F67" i="16"/>
  <c r="G50" i="35"/>
  <c r="D50" i="35"/>
  <c r="F50" i="35" s="1"/>
  <c r="J50" i="35" s="1"/>
  <c r="F77" i="42"/>
  <c r="F32" i="42" s="1"/>
  <c r="G134" i="11"/>
  <c r="N203" i="31" s="1"/>
  <c r="N201" i="31" s="1"/>
  <c r="N182" i="31" s="1"/>
  <c r="F157" i="48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F67" i="54"/>
  <c r="E159" i="16"/>
  <c r="F111" i="16"/>
  <c r="F52" i="13"/>
  <c r="I100" i="59"/>
  <c r="H92" i="27"/>
  <c r="G92" i="27"/>
  <c r="I32" i="80"/>
  <c r="H32" i="80"/>
  <c r="G32" i="80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K223" i="31"/>
  <c r="G223" i="31" s="1"/>
  <c r="J223" i="31"/>
  <c r="F223" i="31" s="1"/>
  <c r="I32" i="64"/>
  <c r="L223" i="31" s="1"/>
  <c r="D51" i="55"/>
  <c r="F41" i="74"/>
  <c r="J41" i="74" s="1"/>
  <c r="F41" i="25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55" i="27" s="1"/>
  <c r="I46" i="27"/>
  <c r="I45" i="27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D75" i="27"/>
  <c r="D70" i="27"/>
  <c r="F70" i="27" s="1"/>
  <c r="D63" i="27"/>
  <c r="D46" i="27"/>
  <c r="F46" i="27" s="1"/>
  <c r="D45" i="27"/>
  <c r="F45" i="27" s="1"/>
  <c r="J45" i="27" s="1"/>
  <c r="D41" i="27"/>
  <c r="F41" i="27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J73" i="80" s="1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J157" i="80" s="1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3" i="80"/>
  <c r="J137" i="80"/>
  <c r="I135" i="80"/>
  <c r="I131" i="80" s="1"/>
  <c r="H135" i="80"/>
  <c r="H131" i="80" s="1"/>
  <c r="G135" i="80"/>
  <c r="G131" i="80" s="1"/>
  <c r="D135" i="80"/>
  <c r="D131" i="80" s="1"/>
  <c r="I92" i="80"/>
  <c r="H92" i="80"/>
  <c r="G92" i="80"/>
  <c r="D92" i="80"/>
  <c r="F78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J36" i="78" s="1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G131" i="78" s="1"/>
  <c r="D135" i="78"/>
  <c r="D131" i="78" s="1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5" i="78"/>
  <c r="F45" i="29"/>
  <c r="F57" i="29"/>
  <c r="J57" i="29" s="1"/>
  <c r="F62" i="29"/>
  <c r="F53" i="29"/>
  <c r="F70" i="29"/>
  <c r="J70" i="29" s="1"/>
  <c r="F45" i="24"/>
  <c r="J45" i="24" s="1"/>
  <c r="F65" i="27"/>
  <c r="I69" i="24"/>
  <c r="H69" i="24"/>
  <c r="G69" i="24"/>
  <c r="F76" i="24"/>
  <c r="F70" i="24"/>
  <c r="J70" i="24" s="1"/>
  <c r="F47" i="24"/>
  <c r="F41" i="24"/>
  <c r="J41" i="24" s="1"/>
  <c r="I66" i="27"/>
  <c r="I64" i="27"/>
  <c r="H66" i="27"/>
  <c r="G66" i="27"/>
  <c r="G64" i="27"/>
  <c r="D34" i="29"/>
  <c r="D33" i="29" s="1"/>
  <c r="D43" i="29"/>
  <c r="D51" i="29"/>
  <c r="I55" i="50"/>
  <c r="I43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F156" i="29"/>
  <c r="F36" i="29"/>
  <c r="J36" i="29" s="1"/>
  <c r="F46" i="29"/>
  <c r="F48" i="29"/>
  <c r="F52" i="29"/>
  <c r="D152" i="54"/>
  <c r="D151" i="54" s="1"/>
  <c r="D151" i="29"/>
  <c r="F142" i="42"/>
  <c r="J142" i="42" s="1"/>
  <c r="F141" i="18"/>
  <c r="F140" i="18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F105" i="24"/>
  <c r="F134" i="58"/>
  <c r="J134" i="58" s="1"/>
  <c r="J132" i="58" s="1"/>
  <c r="J131" i="58" s="1"/>
  <c r="F77" i="58"/>
  <c r="F76" i="58"/>
  <c r="F73" i="58"/>
  <c r="F63" i="58"/>
  <c r="F55" i="58" s="1"/>
  <c r="J55" i="58" s="1"/>
  <c r="F52" i="58"/>
  <c r="F52" i="16"/>
  <c r="F51" i="16" s="1"/>
  <c r="F137" i="54"/>
  <c r="F68" i="54"/>
  <c r="F63" i="54"/>
  <c r="J63" i="54" s="1"/>
  <c r="F41" i="54"/>
  <c r="J41" i="54" s="1"/>
  <c r="F35" i="54"/>
  <c r="F46" i="39"/>
  <c r="F52" i="35"/>
  <c r="F38" i="35"/>
  <c r="J38" i="35" s="1"/>
  <c r="F100" i="59"/>
  <c r="F162" i="61"/>
  <c r="F138" i="6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65" i="24"/>
  <c r="J65" i="24" s="1"/>
  <c r="F46" i="24"/>
  <c r="J46" i="24" s="1"/>
  <c r="F51" i="24"/>
  <c r="F35" i="24"/>
  <c r="F49" i="54"/>
  <c r="F77" i="54"/>
  <c r="J77" i="54" s="1"/>
  <c r="F63" i="64"/>
  <c r="F32" i="64" s="1"/>
  <c r="F112" i="12"/>
  <c r="F59" i="29"/>
  <c r="D135" i="61"/>
  <c r="D131" i="61" s="1"/>
  <c r="D64" i="61"/>
  <c r="F133" i="59"/>
  <c r="F132" i="59" s="1"/>
  <c r="F67" i="2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 s="1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135" i="24"/>
  <c r="H131" i="24" s="1"/>
  <c r="H43" i="50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43" i="50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F77" i="59"/>
  <c r="F76" i="21"/>
  <c r="F70" i="16"/>
  <c r="F69" i="16" s="1"/>
  <c r="F70" i="21"/>
  <c r="J70" i="21" s="1"/>
  <c r="E69" i="50"/>
  <c r="F47" i="21"/>
  <c r="J47" i="21" s="1"/>
  <c r="F45" i="21"/>
  <c r="F68" i="21"/>
  <c r="F64" i="21"/>
  <c r="J64" i="21" s="1"/>
  <c r="F77" i="29"/>
  <c r="F63" i="50"/>
  <c r="J36" i="24"/>
  <c r="F135" i="24"/>
  <c r="F35" i="49"/>
  <c r="J35" i="49" s="1"/>
  <c r="H51" i="16"/>
  <c r="H42" i="16" s="1"/>
  <c r="H114" i="16"/>
  <c r="G114" i="16"/>
  <c r="F140" i="16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F63" i="21"/>
  <c r="J63" i="21" s="1"/>
  <c r="F65" i="65"/>
  <c r="D55" i="58"/>
  <c r="F158" i="58"/>
  <c r="F142" i="65"/>
  <c r="J141" i="65"/>
  <c r="G151" i="75"/>
  <c r="F45" i="49"/>
  <c r="G132" i="58"/>
  <c r="G131" i="58" s="1"/>
  <c r="F40" i="48"/>
  <c r="F70" i="55"/>
  <c r="I135" i="16"/>
  <c r="H135" i="16"/>
  <c r="G135" i="16"/>
  <c r="N215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N213" i="31"/>
  <c r="O203" i="31"/>
  <c r="O201" i="31" s="1"/>
  <c r="O182" i="31" s="1"/>
  <c r="Q201" i="31"/>
  <c r="Q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I70" i="31" s="1"/>
  <c r="L70" i="31"/>
  <c r="H70" i="31" s="1"/>
  <c r="H63" i="31" s="1"/>
  <c r="K70" i="31"/>
  <c r="G70" i="31" s="1"/>
  <c r="G63" i="31" s="1"/>
  <c r="J70" i="31"/>
  <c r="F70" i="31" s="1"/>
  <c r="F63" i="31" s="1"/>
  <c r="D149" i="22"/>
  <c r="D32" i="22" s="1"/>
  <c r="D175" i="22" s="1"/>
  <c r="H158" i="74"/>
  <c r="D158" i="74"/>
  <c r="F148" i="74"/>
  <c r="J148" i="74" s="1"/>
  <c r="J134" i="74" s="1"/>
  <c r="Q289" i="31" s="1"/>
  <c r="I134" i="74"/>
  <c r="P289" i="31" s="1"/>
  <c r="H134" i="74"/>
  <c r="O289" i="31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 s="1"/>
  <c r="J77" i="74"/>
  <c r="F76" i="74"/>
  <c r="J76" i="74" s="1"/>
  <c r="F73" i="74"/>
  <c r="J73" i="74" s="1"/>
  <c r="F67" i="74"/>
  <c r="J67" i="74" s="1"/>
  <c r="F63" i="74"/>
  <c r="E32" i="74"/>
  <c r="J112" i="12"/>
  <c r="J109" i="12"/>
  <c r="I103" i="12"/>
  <c r="I99" i="12" s="1"/>
  <c r="I103" i="36"/>
  <c r="H103" i="36"/>
  <c r="H99" i="36" s="1"/>
  <c r="H32" i="36" s="1"/>
  <c r="G103" i="36"/>
  <c r="F103" i="36"/>
  <c r="F99" i="36" s="1"/>
  <c r="F32" i="36" s="1"/>
  <c r="I99" i="36"/>
  <c r="I32" i="36" s="1"/>
  <c r="I158" i="36" s="1"/>
  <c r="L283" i="31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I151" i="49" s="1"/>
  <c r="H152" i="49"/>
  <c r="G152" i="49"/>
  <c r="G151" i="49" s="1"/>
  <c r="F152" i="49"/>
  <c r="D152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F47" i="48"/>
  <c r="F46" i="48"/>
  <c r="J46" i="48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G131" i="55" s="1"/>
  <c r="F135" i="55"/>
  <c r="F131" i="55" s="1"/>
  <c r="D135" i="55"/>
  <c r="D131" i="55" s="1"/>
  <c r="F107" i="55"/>
  <c r="F92" i="55" s="1"/>
  <c r="J92" i="55" s="1"/>
  <c r="I92" i="55"/>
  <c r="H92" i="55"/>
  <c r="G92" i="55"/>
  <c r="D92" i="55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J41" i="62"/>
  <c r="J36" i="62"/>
  <c r="J35" i="62"/>
  <c r="I34" i="62"/>
  <c r="I33" i="62" s="1"/>
  <c r="H34" i="62"/>
  <c r="H33" i="62" s="1"/>
  <c r="G34" i="62"/>
  <c r="G33" i="62" s="1"/>
  <c r="F34" i="62"/>
  <c r="F33" i="62" s="1"/>
  <c r="D34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7" i="42"/>
  <c r="I134" i="42" s="1"/>
  <c r="H137" i="42"/>
  <c r="H134" i="42" s="1"/>
  <c r="G137" i="42"/>
  <c r="G158" i="42" s="1"/>
  <c r="D137" i="42"/>
  <c r="D134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2" i="65"/>
  <c r="J136" i="65"/>
  <c r="Q161" i="31" s="1"/>
  <c r="J122" i="65"/>
  <c r="J80" i="65" s="1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F152" i="67"/>
  <c r="D152" i="67"/>
  <c r="D151" i="67" s="1"/>
  <c r="G151" i="67"/>
  <c r="N149" i="31" s="1"/>
  <c r="N147" i="31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F60" i="67"/>
  <c r="J60" i="67" s="1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I33" i="67" s="1"/>
  <c r="H34" i="67"/>
  <c r="H33" i="67" s="1"/>
  <c r="G34" i="67"/>
  <c r="G33" i="67" s="1"/>
  <c r="D34" i="67"/>
  <c r="D33" i="67" s="1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H43" i="25"/>
  <c r="H42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J158" i="59"/>
  <c r="J156" i="59"/>
  <c r="J154" i="59"/>
  <c r="I153" i="59"/>
  <c r="P33" i="31" s="1"/>
  <c r="H153" i="59"/>
  <c r="G153" i="59"/>
  <c r="G152" i="59" s="1"/>
  <c r="F153" i="59"/>
  <c r="D153" i="59"/>
  <c r="D152" i="59" s="1"/>
  <c r="H152" i="59"/>
  <c r="D136" i="59"/>
  <c r="J133" i="59"/>
  <c r="J132" i="59" s="1"/>
  <c r="D133" i="59"/>
  <c r="D132" i="59" s="1"/>
  <c r="D33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 s="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F40" i="29"/>
  <c r="F39" i="29"/>
  <c r="F38" i="29"/>
  <c r="F37" i="29"/>
  <c r="E33" i="29"/>
  <c r="J137" i="54" l="1"/>
  <c r="F69" i="49"/>
  <c r="J69" i="49" s="1"/>
  <c r="F55" i="24"/>
  <c r="J55" i="24" s="1"/>
  <c r="I43" i="27"/>
  <c r="H32" i="24"/>
  <c r="H43" i="59"/>
  <c r="J63" i="31"/>
  <c r="G175" i="80"/>
  <c r="I42" i="52"/>
  <c r="L63" i="31"/>
  <c r="J52" i="81"/>
  <c r="J51" i="81" s="1"/>
  <c r="F134" i="74"/>
  <c r="M63" i="31"/>
  <c r="I63" i="31" s="1"/>
  <c r="D42" i="62"/>
  <c r="H32" i="25"/>
  <c r="H175" i="25" s="1"/>
  <c r="I42" i="25"/>
  <c r="I32" i="25" s="1"/>
  <c r="L97" i="31" s="1"/>
  <c r="F131" i="54"/>
  <c r="J155" i="59"/>
  <c r="D42" i="25"/>
  <c r="D32" i="25" s="1"/>
  <c r="D175" i="25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J77" i="60"/>
  <c r="J69" i="60" s="1"/>
  <c r="F69" i="60"/>
  <c r="G33" i="59"/>
  <c r="J33" i="31" s="1"/>
  <c r="F34" i="78"/>
  <c r="F33" i="78" s="1"/>
  <c r="J65" i="80"/>
  <c r="J63" i="81"/>
  <c r="H43" i="27"/>
  <c r="G42" i="80"/>
  <c r="J76" i="49"/>
  <c r="O33" i="31"/>
  <c r="O31" i="31" s="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D32" i="49" s="1"/>
  <c r="D175" i="49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J34" i="58"/>
  <c r="J33" i="58" s="1"/>
  <c r="H42" i="52"/>
  <c r="J64" i="59"/>
  <c r="J43" i="75"/>
  <c r="F43" i="52"/>
  <c r="J34" i="62"/>
  <c r="J33" i="62" s="1"/>
  <c r="J34" i="48"/>
  <c r="J73" i="58"/>
  <c r="J46" i="27"/>
  <c r="F66" i="49"/>
  <c r="F55" i="50"/>
  <c r="J55" i="50" s="1"/>
  <c r="D32" i="54"/>
  <c r="F32" i="54" s="1"/>
  <c r="K146" i="31"/>
  <c r="G146" i="31" s="1"/>
  <c r="J157" i="27"/>
  <c r="J40" i="48"/>
  <c r="J66" i="50"/>
  <c r="J63" i="50"/>
  <c r="F43" i="54"/>
  <c r="J46" i="54"/>
  <c r="N33" i="31"/>
  <c r="N31" i="31" s="1"/>
  <c r="L295" i="31"/>
  <c r="H295" i="31" s="1"/>
  <c r="H293" i="31" s="1"/>
  <c r="I32" i="12"/>
  <c r="H32" i="12"/>
  <c r="H158" i="12" s="1"/>
  <c r="H32" i="16"/>
  <c r="K215" i="31" s="1"/>
  <c r="I32" i="75"/>
  <c r="L166" i="31" s="1"/>
  <c r="L164" i="31" s="1"/>
  <c r="I158" i="39"/>
  <c r="G158" i="39"/>
  <c r="J135" i="29"/>
  <c r="J131" i="29" s="1"/>
  <c r="J105" i="24"/>
  <c r="J65" i="50"/>
  <c r="F99" i="54"/>
  <c r="J99" i="54" s="1"/>
  <c r="F33" i="18"/>
  <c r="F140" i="60"/>
  <c r="J53" i="29"/>
  <c r="F34" i="35"/>
  <c r="J34" i="35" s="1"/>
  <c r="J65" i="81"/>
  <c r="D42" i="81"/>
  <c r="D32" i="81" s="1"/>
  <c r="D175" i="81" s="1"/>
  <c r="F152" i="80"/>
  <c r="F151" i="80" s="1"/>
  <c r="G69" i="27"/>
  <c r="J70" i="27"/>
  <c r="J68" i="54"/>
  <c r="J66" i="54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J158" i="29"/>
  <c r="F69" i="50"/>
  <c r="J69" i="50" s="1"/>
  <c r="E32" i="21"/>
  <c r="E175" i="21" s="1"/>
  <c r="F138" i="18"/>
  <c r="F135" i="18" s="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J70" i="54"/>
  <c r="J77" i="75"/>
  <c r="G42" i="75"/>
  <c r="G32" i="75" s="1"/>
  <c r="D32" i="12"/>
  <c r="D158" i="12" s="1"/>
  <c r="J142" i="60"/>
  <c r="F135" i="27"/>
  <c r="F152" i="27"/>
  <c r="J152" i="27" s="1"/>
  <c r="M203" i="31"/>
  <c r="I203" i="31" s="1"/>
  <c r="F158" i="11"/>
  <c r="J76" i="54"/>
  <c r="F103" i="12"/>
  <c r="F99" i="12" s="1"/>
  <c r="F32" i="12" s="1"/>
  <c r="F92" i="13"/>
  <c r="J92" i="13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61" i="31"/>
  <c r="O259" i="31" s="1"/>
  <c r="L289" i="31"/>
  <c r="L287" i="31" s="1"/>
  <c r="I158" i="74"/>
  <c r="I42" i="80"/>
  <c r="F64" i="16"/>
  <c r="J64" i="16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F42" i="25"/>
  <c r="J42" i="25" s="1"/>
  <c r="F131" i="25"/>
  <c r="J152" i="52"/>
  <c r="J151" i="52"/>
  <c r="G42" i="57"/>
  <c r="G32" i="57" s="1"/>
  <c r="G175" i="57" s="1"/>
  <c r="K63" i="31"/>
  <c r="J141" i="16"/>
  <c r="F138" i="16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G32" i="67" s="1"/>
  <c r="J149" i="31" s="1"/>
  <c r="I175" i="75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J63" i="74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J41" i="25"/>
  <c r="H175" i="80"/>
  <c r="F152" i="75"/>
  <c r="F151" i="75" s="1"/>
  <c r="E158" i="74"/>
  <c r="F42" i="16"/>
  <c r="J52" i="29"/>
  <c r="G42" i="78"/>
  <c r="G32" i="78" s="1"/>
  <c r="G175" i="78" s="1"/>
  <c r="H42" i="78"/>
  <c r="H32" i="78" s="1"/>
  <c r="H175" i="78" s="1"/>
  <c r="J43" i="78"/>
  <c r="F32" i="60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I69" i="27"/>
  <c r="I42" i="27" s="1"/>
  <c r="I32" i="27" s="1"/>
  <c r="F51" i="29"/>
  <c r="J51" i="29" s="1"/>
  <c r="F64" i="27"/>
  <c r="J64" i="27" s="1"/>
  <c r="J65" i="27"/>
  <c r="G42" i="50"/>
  <c r="G32" i="50" s="1"/>
  <c r="G175" i="50" s="1"/>
  <c r="H42" i="75"/>
  <c r="P181" i="31"/>
  <c r="P179" i="31" s="1"/>
  <c r="D42" i="54"/>
  <c r="D158" i="42"/>
  <c r="J59" i="29"/>
  <c r="F114" i="20"/>
  <c r="F32" i="20" s="1"/>
  <c r="J32" i="20" s="1"/>
  <c r="J138" i="61"/>
  <c r="F114" i="16"/>
  <c r="J114" i="16" s="1"/>
  <c r="J67" i="75"/>
  <c r="J66" i="75" s="1"/>
  <c r="F64" i="29"/>
  <c r="J64" i="29" s="1"/>
  <c r="J46" i="29"/>
  <c r="E42" i="58"/>
  <c r="I42" i="61"/>
  <c r="I32" i="61" s="1"/>
  <c r="L30" i="31" s="1"/>
  <c r="H30" i="31" s="1"/>
  <c r="H28" i="31" s="1"/>
  <c r="J140" i="16"/>
  <c r="J138" i="16" s="1"/>
  <c r="J77" i="50"/>
  <c r="J63" i="58"/>
  <c r="J68" i="21"/>
  <c r="J158" i="58"/>
  <c r="J158" i="54"/>
  <c r="D159" i="18"/>
  <c r="I42" i="21"/>
  <c r="I32" i="21" s="1"/>
  <c r="H32" i="49"/>
  <c r="H175" i="49" s="1"/>
  <c r="G42" i="49"/>
  <c r="G32" i="49"/>
  <c r="G175" i="49" s="1"/>
  <c r="I42" i="49"/>
  <c r="I32" i="49" s="1"/>
  <c r="I175" i="49" s="1"/>
  <c r="F77" i="48"/>
  <c r="F134" i="48"/>
  <c r="J65" i="48"/>
  <c r="D41" i="48"/>
  <c r="D31" i="48" s="1"/>
  <c r="D174" i="48" s="1"/>
  <c r="F54" i="48"/>
  <c r="J54" i="48" s="1"/>
  <c r="F152" i="58"/>
  <c r="J151" i="58" s="1"/>
  <c r="Q221" i="31" s="1"/>
  <c r="J155" i="54"/>
  <c r="J77" i="42"/>
  <c r="J73" i="29"/>
  <c r="J62" i="48"/>
  <c r="F152" i="29"/>
  <c r="F151" i="29" s="1"/>
  <c r="F43" i="55"/>
  <c r="J47" i="55"/>
  <c r="J43" i="55" s="1"/>
  <c r="H42" i="29"/>
  <c r="H32" i="29" s="1"/>
  <c r="J45" i="29"/>
  <c r="J67" i="42"/>
  <c r="F135" i="61"/>
  <c r="J135" i="61" s="1"/>
  <c r="J131" i="61" s="1"/>
  <c r="J65" i="6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F161" i="31"/>
  <c r="H42" i="67"/>
  <c r="H32" i="67" s="1"/>
  <c r="K149" i="31" s="1"/>
  <c r="K147" i="31" s="1"/>
  <c r="J144" i="31"/>
  <c r="F144" i="31" s="1"/>
  <c r="G42" i="21"/>
  <c r="G32" i="21" s="1"/>
  <c r="G175" i="21" s="1"/>
  <c r="J45" i="21"/>
  <c r="J43" i="21" s="1"/>
  <c r="F43" i="21"/>
  <c r="G42" i="29"/>
  <c r="G32" i="29" s="1"/>
  <c r="F152" i="54"/>
  <c r="J152" i="54" s="1"/>
  <c r="J151" i="54" s="1"/>
  <c r="J156" i="54"/>
  <c r="N216" i="31"/>
  <c r="N211" i="31" s="1"/>
  <c r="F149" i="22"/>
  <c r="J77" i="55"/>
  <c r="D42" i="75"/>
  <c r="J64" i="48"/>
  <c r="J48" i="48"/>
  <c r="J75" i="48"/>
  <c r="J46" i="39"/>
  <c r="F43" i="39"/>
  <c r="J69" i="65"/>
  <c r="J68" i="65" s="1"/>
  <c r="F45" i="65"/>
  <c r="J45" i="65" s="1"/>
  <c r="J76" i="27"/>
  <c r="J41" i="27"/>
  <c r="J43" i="27"/>
  <c r="D43" i="27"/>
  <c r="G43" i="27"/>
  <c r="J45" i="48"/>
  <c r="J42" i="48" s="1"/>
  <c r="J35" i="54"/>
  <c r="J34" i="54" s="1"/>
  <c r="J33" i="54" s="1"/>
  <c r="F34" i="54"/>
  <c r="F33" i="54" s="1"/>
  <c r="J77" i="58"/>
  <c r="F69" i="58"/>
  <c r="D42" i="67"/>
  <c r="D32" i="67" s="1"/>
  <c r="D175" i="67" s="1"/>
  <c r="J156" i="29"/>
  <c r="D42" i="29"/>
  <c r="D32" i="29" s="1"/>
  <c r="F43" i="29"/>
  <c r="H151" i="75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F152" i="61"/>
  <c r="J152" i="61" s="1"/>
  <c r="F151" i="61"/>
  <c r="J162" i="61"/>
  <c r="F34" i="29"/>
  <c r="F33" i="29" s="1"/>
  <c r="J138" i="29"/>
  <c r="J35" i="29"/>
  <c r="J111" i="16"/>
  <c r="L161" i="31"/>
  <c r="L159" i="31" s="1"/>
  <c r="H159" i="31" s="1"/>
  <c r="I42" i="54"/>
  <c r="I32" i="54" s="1"/>
  <c r="I159" i="18"/>
  <c r="J65" i="65"/>
  <c r="F69" i="54"/>
  <c r="J69" i="54" s="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H97" i="31"/>
  <c r="I175" i="25"/>
  <c r="J64" i="25"/>
  <c r="I42" i="67"/>
  <c r="I32" i="67" s="1"/>
  <c r="L149" i="31" s="1"/>
  <c r="F69" i="67"/>
  <c r="J69" i="67" s="1"/>
  <c r="J70" i="75"/>
  <c r="F43" i="62"/>
  <c r="F42" i="62" s="1"/>
  <c r="J46" i="62"/>
  <c r="J43" i="62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7" i="42"/>
  <c r="J34" i="65"/>
  <c r="J68" i="29"/>
  <c r="J66" i="29" s="1"/>
  <c r="J56" i="21"/>
  <c r="F55" i="21"/>
  <c r="J55" i="21" s="1"/>
  <c r="D42" i="61"/>
  <c r="D32" i="61" s="1"/>
  <c r="D175" i="61" s="1"/>
  <c r="P31" i="31"/>
  <c r="I152" i="59"/>
  <c r="H176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61" i="31"/>
  <c r="P259" i="31" s="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F32" i="35"/>
  <c r="J76" i="58"/>
  <c r="J141" i="18"/>
  <c r="J48" i="29"/>
  <c r="F135" i="54"/>
  <c r="J135" i="54" s="1"/>
  <c r="I42" i="50"/>
  <c r="I32" i="50" s="1"/>
  <c r="J62" i="29"/>
  <c r="I42" i="78"/>
  <c r="I32" i="78" s="1"/>
  <c r="I175" i="78" s="1"/>
  <c r="F152" i="78"/>
  <c r="J71" i="21"/>
  <c r="F69" i="21"/>
  <c r="J69" i="21" s="1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0" i="65"/>
  <c r="K172" i="31"/>
  <c r="H161" i="60"/>
  <c r="J34" i="75"/>
  <c r="J33" i="75" s="1"/>
  <c r="J114" i="75"/>
  <c r="J137" i="42"/>
  <c r="J135" i="62"/>
  <c r="J35" i="55"/>
  <c r="J34" i="55" s="1"/>
  <c r="J33" i="55" s="1"/>
  <c r="J150" i="48"/>
  <c r="F150" i="48"/>
  <c r="J151" i="48"/>
  <c r="J43" i="58"/>
  <c r="D42" i="24"/>
  <c r="D32" i="24" s="1"/>
  <c r="D175" i="24" s="1"/>
  <c r="I283" i="31"/>
  <c r="I281" i="31" s="1"/>
  <c r="O114" i="31"/>
  <c r="G116" i="31"/>
  <c r="G114" i="31" s="1"/>
  <c r="J146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P164" i="31"/>
  <c r="I151" i="75"/>
  <c r="K161" i="31"/>
  <c r="K159" i="31" s="1"/>
  <c r="G159" i="31" s="1"/>
  <c r="H160" i="65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J152" i="50"/>
  <c r="G203" i="31"/>
  <c r="J52" i="35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J31" i="31"/>
  <c r="K213" i="31"/>
  <c r="F66" i="27"/>
  <c r="J52" i="78"/>
  <c r="J51" i="78" s="1"/>
  <c r="F51" i="78"/>
  <c r="J34" i="78"/>
  <c r="F64" i="50"/>
  <c r="J64" i="50" s="1"/>
  <c r="N261" i="31"/>
  <c r="N259" i="31" s="1"/>
  <c r="H159" i="18"/>
  <c r="D42" i="78"/>
  <c r="D32" i="78" s="1"/>
  <c r="D175" i="78" s="1"/>
  <c r="F66" i="78"/>
  <c r="F69" i="80"/>
  <c r="J69" i="80" s="1"/>
  <c r="F55" i="80"/>
  <c r="J63" i="80"/>
  <c r="J138" i="81"/>
  <c r="F43" i="27"/>
  <c r="F75" i="27"/>
  <c r="D69" i="27"/>
  <c r="J35" i="25"/>
  <c r="I175" i="80"/>
  <c r="F203" i="31"/>
  <c r="J201" i="31"/>
  <c r="J48" i="54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J34" i="24"/>
  <c r="J33" i="24" s="1"/>
  <c r="F43" i="24"/>
  <c r="F42" i="24" s="1"/>
  <c r="J42" i="24" s="1"/>
  <c r="F55" i="29"/>
  <c r="J55" i="29" s="1"/>
  <c r="J43" i="81"/>
  <c r="F152" i="81"/>
  <c r="J151" i="81" s="1"/>
  <c r="I45" i="65"/>
  <c r="E158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F42" i="48"/>
  <c r="I158" i="42"/>
  <c r="H158" i="42"/>
  <c r="G134" i="42"/>
  <c r="N175" i="31" s="1"/>
  <c r="P170" i="31"/>
  <c r="I158" i="12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K144" i="31"/>
  <c r="I250" i="31"/>
  <c r="M247" i="31"/>
  <c r="I247" i="31" s="1"/>
  <c r="F92" i="73"/>
  <c r="P20" i="31"/>
  <c r="J152" i="21"/>
  <c r="P142" i="31"/>
  <c r="O142" i="31"/>
  <c r="N142" i="31"/>
  <c r="F160" i="65"/>
  <c r="J160" i="65" s="1"/>
  <c r="M161" i="31"/>
  <c r="M159" i="31" s="1"/>
  <c r="Q159" i="31"/>
  <c r="M114" i="31"/>
  <c r="J34" i="25" l="1"/>
  <c r="J33" i="25" s="1"/>
  <c r="H42" i="27"/>
  <c r="H32" i="27" s="1"/>
  <c r="G33" i="31"/>
  <c r="G31" i="31" s="1"/>
  <c r="L170" i="31"/>
  <c r="H172" i="31"/>
  <c r="H170" i="31" s="1"/>
  <c r="F151" i="55"/>
  <c r="J32" i="25"/>
  <c r="M97" i="31" s="1"/>
  <c r="Q33" i="31"/>
  <c r="Q31" i="31" s="1"/>
  <c r="J181" i="31"/>
  <c r="F181" i="31" s="1"/>
  <c r="Q181" i="31"/>
  <c r="Q179" i="31" s="1"/>
  <c r="O211" i="31"/>
  <c r="L293" i="31"/>
  <c r="L272" i="31" s="1"/>
  <c r="H272" i="31" s="1"/>
  <c r="G176" i="59"/>
  <c r="L181" i="31"/>
  <c r="F42" i="78"/>
  <c r="J42" i="78" s="1"/>
  <c r="K181" i="31"/>
  <c r="H289" i="31"/>
  <c r="H287" i="31" s="1"/>
  <c r="P211" i="31"/>
  <c r="G175" i="67"/>
  <c r="I161" i="60"/>
  <c r="O9" i="31"/>
  <c r="J151" i="55"/>
  <c r="Q218" i="31" s="1"/>
  <c r="F158" i="74"/>
  <c r="G215" i="31"/>
  <c r="G213" i="31" s="1"/>
  <c r="J66" i="21"/>
  <c r="D175" i="54"/>
  <c r="D32" i="50"/>
  <c r="F32" i="50" s="1"/>
  <c r="J32" i="50" s="1"/>
  <c r="I175" i="50"/>
  <c r="H32" i="50"/>
  <c r="H175" i="50" s="1"/>
  <c r="H175" i="54"/>
  <c r="N9" i="31"/>
  <c r="F33" i="31"/>
  <c r="F31" i="31" s="1"/>
  <c r="K295" i="31"/>
  <c r="H159" i="16"/>
  <c r="G30" i="31"/>
  <c r="G28" i="31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131" i="61"/>
  <c r="J138" i="18"/>
  <c r="J135" i="18" s="1"/>
  <c r="Q116" i="31" s="1"/>
  <c r="Q114" i="31" s="1"/>
  <c r="G42" i="27"/>
  <c r="G32" i="27" s="1"/>
  <c r="J245" i="3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J42" i="16"/>
  <c r="J32" i="16" s="1"/>
  <c r="M215" i="31" s="1"/>
  <c r="F134" i="42"/>
  <c r="F158" i="42" s="1"/>
  <c r="M201" i="31"/>
  <c r="I201" i="31" s="1"/>
  <c r="F137" i="60"/>
  <c r="F161" i="60" s="1"/>
  <c r="J69" i="75"/>
  <c r="H175" i="67"/>
  <c r="G149" i="31"/>
  <c r="G147" i="31" s="1"/>
  <c r="I175" i="61"/>
  <c r="J151" i="75"/>
  <c r="F151" i="27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L162" i="31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F42" i="58"/>
  <c r="J42" i="58" s="1"/>
  <c r="F135" i="16"/>
  <c r="J135" i="16" s="1"/>
  <c r="J158" i="64"/>
  <c r="H175" i="27"/>
  <c r="D92" i="27"/>
  <c r="F92" i="27"/>
  <c r="P241" i="31"/>
  <c r="N241" i="31"/>
  <c r="H175" i="75"/>
  <c r="K166" i="31"/>
  <c r="J43" i="54"/>
  <c r="F113" i="20"/>
  <c r="J13" i="31"/>
  <c r="F13" i="31" s="1"/>
  <c r="F11" i="31" s="1"/>
  <c r="J69" i="58"/>
  <c r="I176" i="59"/>
  <c r="F220" i="31"/>
  <c r="I174" i="48"/>
  <c r="G220" i="31"/>
  <c r="L24" i="31"/>
  <c r="I175" i="21"/>
  <c r="J134" i="48"/>
  <c r="J130" i="48" s="1"/>
  <c r="F130" i="48"/>
  <c r="F42" i="21"/>
  <c r="J42" i="21" s="1"/>
  <c r="J32" i="21" s="1"/>
  <c r="M24" i="31" s="1"/>
  <c r="J152" i="58"/>
  <c r="F151" i="58"/>
  <c r="F151" i="54"/>
  <c r="J32" i="42"/>
  <c r="M175" i="31" s="1"/>
  <c r="L28" i="31"/>
  <c r="J28" i="31"/>
  <c r="J24" i="31"/>
  <c r="J20" i="31" s="1"/>
  <c r="F20" i="31" s="1"/>
  <c r="F141" i="31"/>
  <c r="F139" i="31" s="1"/>
  <c r="L261" i="31"/>
  <c r="L259" i="31" s="1"/>
  <c r="J261" i="31"/>
  <c r="J259" i="31" s="1"/>
  <c r="F32" i="22"/>
  <c r="F175" i="22" s="1"/>
  <c r="H174" i="48"/>
  <c r="F41" i="48"/>
  <c r="J41" i="48" s="1"/>
  <c r="F32" i="39"/>
  <c r="J43" i="39"/>
  <c r="F42" i="29"/>
  <c r="F32" i="29" s="1"/>
  <c r="I175" i="27"/>
  <c r="F42" i="54"/>
  <c r="J42" i="54" s="1"/>
  <c r="H175" i="58"/>
  <c r="J221" i="31"/>
  <c r="F221" i="31" s="1"/>
  <c r="L221" i="31"/>
  <c r="H221" i="31" s="1"/>
  <c r="I175" i="67"/>
  <c r="H161" i="31"/>
  <c r="I175" i="54"/>
  <c r="J152" i="29"/>
  <c r="J151" i="29"/>
  <c r="Q13" i="31" s="1"/>
  <c r="J105" i="27"/>
  <c r="J92" i="27" s="1"/>
  <c r="H175" i="55"/>
  <c r="I175" i="55"/>
  <c r="J218" i="31"/>
  <c r="G175" i="55"/>
  <c r="J75" i="27"/>
  <c r="J158" i="74"/>
  <c r="M289" i="31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F151" i="81"/>
  <c r="F201" i="31"/>
  <c r="J182" i="31"/>
  <c r="F182" i="31" s="1"/>
  <c r="G181" i="31"/>
  <c r="H166" i="31"/>
  <c r="H164" i="31" s="1"/>
  <c r="F69" i="27"/>
  <c r="J69" i="27" s="1"/>
  <c r="J151" i="78"/>
  <c r="F151" i="78"/>
  <c r="J152" i="78"/>
  <c r="J32" i="35"/>
  <c r="Q141" i="31" s="1"/>
  <c r="J158" i="20"/>
  <c r="M52" i="31" s="1"/>
  <c r="J113" i="20"/>
  <c r="F42" i="75"/>
  <c r="J42" i="75" s="1"/>
  <c r="J97" i="31"/>
  <c r="F97" i="31" s="1"/>
  <c r="G175" i="25"/>
  <c r="L215" i="31"/>
  <c r="I159" i="16"/>
  <c r="J55" i="55"/>
  <c r="F42" i="55"/>
  <c r="J42" i="62"/>
  <c r="F32" i="62"/>
  <c r="H95" i="31"/>
  <c r="L95" i="31"/>
  <c r="L89" i="31" s="1"/>
  <c r="H89" i="31" s="1"/>
  <c r="L31" i="31"/>
  <c r="H33" i="31"/>
  <c r="H31" i="31" s="1"/>
  <c r="G161" i="31"/>
  <c r="G174" i="48"/>
  <c r="G172" i="31"/>
  <c r="G170" i="31" s="1"/>
  <c r="K170" i="31"/>
  <c r="H201" i="31"/>
  <c r="L182" i="31"/>
  <c r="H182" i="31" s="1"/>
  <c r="F32" i="61"/>
  <c r="F175" i="61" s="1"/>
  <c r="G175" i="54"/>
  <c r="G175" i="61"/>
  <c r="F42" i="67"/>
  <c r="J42" i="67" s="1"/>
  <c r="J32" i="67" s="1"/>
  <c r="M149" i="31" s="1"/>
  <c r="Q216" i="31"/>
  <c r="G95" i="31"/>
  <c r="K95" i="31"/>
  <c r="K89" i="31" s="1"/>
  <c r="J152" i="24"/>
  <c r="J151" i="24"/>
  <c r="Q261" i="31" s="1"/>
  <c r="Q259" i="31" s="1"/>
  <c r="F151" i="24"/>
  <c r="J213" i="31"/>
  <c r="F215" i="31"/>
  <c r="F213" i="31" s="1"/>
  <c r="F32" i="52"/>
  <c r="F175" i="52" s="1"/>
  <c r="J43" i="59"/>
  <c r="J135" i="78"/>
  <c r="J131" i="78" s="1"/>
  <c r="F131" i="78"/>
  <c r="F158" i="20"/>
  <c r="J33" i="81"/>
  <c r="J147" i="31"/>
  <c r="J142" i="31" s="1"/>
  <c r="F142" i="31" s="1"/>
  <c r="F149" i="31"/>
  <c r="F147" i="31" s="1"/>
  <c r="H149" i="31"/>
  <c r="H147" i="31" s="1"/>
  <c r="L147" i="31"/>
  <c r="L142" i="31" s="1"/>
  <c r="H142" i="31" s="1"/>
  <c r="H175" i="2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J92" i="73"/>
  <c r="J32" i="73" s="1"/>
  <c r="F32" i="73"/>
  <c r="I161" i="31"/>
  <c r="I159" i="31"/>
  <c r="Q142" i="31"/>
  <c r="J31" i="48" l="1"/>
  <c r="M220" i="31" s="1"/>
  <c r="Q215" i="31"/>
  <c r="Q213" i="31" s="1"/>
  <c r="Q211" i="31" s="1"/>
  <c r="F32" i="81"/>
  <c r="F33" i="27"/>
  <c r="J33" i="27" s="1"/>
  <c r="G175" i="27"/>
  <c r="J161" i="60"/>
  <c r="D175" i="50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4" i="42"/>
  <c r="J158" i="42" s="1"/>
  <c r="Q172" i="31"/>
  <c r="Q170" i="31" s="1"/>
  <c r="I116" i="31"/>
  <c r="I114" i="31" s="1"/>
  <c r="J42" i="29"/>
  <c r="F175" i="29"/>
  <c r="M182" i="31"/>
  <c r="I182" i="31" s="1"/>
  <c r="Q166" i="31"/>
  <c r="Q164" i="31" s="1"/>
  <c r="J175" i="22"/>
  <c r="M308" i="31"/>
  <c r="Q11" i="31"/>
  <c r="Q9" i="31" s="1"/>
  <c r="J158" i="12"/>
  <c r="G89" i="31"/>
  <c r="F32" i="58"/>
  <c r="J32" i="58" s="1"/>
  <c r="M221" i="31" s="1"/>
  <c r="I221" i="31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61" i="31"/>
  <c r="H259" i="31" s="1"/>
  <c r="F24" i="31"/>
  <c r="I24" i="31"/>
  <c r="M20" i="31"/>
  <c r="I20" i="3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I215" i="31"/>
  <c r="I213" i="31" s="1"/>
  <c r="M213" i="31"/>
  <c r="F32" i="67"/>
  <c r="J11" i="31"/>
  <c r="J9" i="31" s="1"/>
  <c r="F9" i="31" s="1"/>
  <c r="H215" i="31"/>
  <c r="H213" i="31" s="1"/>
  <c r="L213" i="31"/>
  <c r="I95" i="31"/>
  <c r="M95" i="31"/>
  <c r="M89" i="31" s="1"/>
  <c r="J42" i="55"/>
  <c r="F32" i="55"/>
  <c r="J32" i="62"/>
  <c r="J175" i="62" s="1"/>
  <c r="F175" i="62"/>
  <c r="J95" i="31"/>
  <c r="J89" i="31" s="1"/>
  <c r="F89" i="31" s="1"/>
  <c r="F95" i="31"/>
  <c r="F175" i="24"/>
  <c r="F218" i="31"/>
  <c r="J216" i="31"/>
  <c r="M50" i="31"/>
  <c r="M45" i="31" s="1"/>
  <c r="I52" i="31"/>
  <c r="I50" i="31" s="1"/>
  <c r="I45" i="31" s="1"/>
  <c r="J33" i="80"/>
  <c r="F32" i="80"/>
  <c r="F175" i="49"/>
  <c r="J32" i="49"/>
  <c r="J32" i="61"/>
  <c r="J175" i="61" s="1"/>
  <c r="J33" i="59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J32" i="81"/>
  <c r="J175" i="81" s="1"/>
  <c r="F175" i="81"/>
  <c r="I149" i="31"/>
  <c r="I147" i="31" s="1"/>
  <c r="M147" i="31"/>
  <c r="J174" i="48"/>
  <c r="I220" i="31"/>
  <c r="H173" i="31"/>
  <c r="P162" i="31"/>
  <c r="G173" i="31"/>
  <c r="O162" i="31"/>
  <c r="O8" i="31" s="1"/>
  <c r="F173" i="31"/>
  <c r="N162" i="31"/>
  <c r="N8" i="31" s="1"/>
  <c r="H13" i="31"/>
  <c r="H11" i="31" s="1"/>
  <c r="L11" i="31"/>
  <c r="I295" i="31"/>
  <c r="I293" i="31" s="1"/>
  <c r="M293" i="31"/>
  <c r="F159" i="73"/>
  <c r="J159" i="73" s="1"/>
  <c r="M173" i="31"/>
  <c r="M272" i="31" l="1"/>
  <c r="K259" i="31"/>
  <c r="K241" i="31" s="1"/>
  <c r="G241" i="31" s="1"/>
  <c r="K211" i="31"/>
  <c r="G211" i="31" s="1"/>
  <c r="Q175" i="31"/>
  <c r="Q173" i="31" s="1"/>
  <c r="I173" i="31" s="1"/>
  <c r="J32" i="29"/>
  <c r="J175" i="29" s="1"/>
  <c r="G13" i="31"/>
  <c r="G11" i="31" s="1"/>
  <c r="F175" i="58"/>
  <c r="I172" i="31"/>
  <c r="I170" i="31" s="1"/>
  <c r="I166" i="31"/>
  <c r="I164" i="31" s="1"/>
  <c r="M306" i="31"/>
  <c r="M304" i="31" s="1"/>
  <c r="I306" i="31"/>
  <c r="I304" i="31" s="1"/>
  <c r="F175" i="54"/>
  <c r="L9" i="31"/>
  <c r="H9" i="31" s="1"/>
  <c r="F175" i="21"/>
  <c r="L211" i="31"/>
  <c r="H211" i="31" s="1"/>
  <c r="F174" i="48"/>
  <c r="M13" i="31"/>
  <c r="I13" i="31" s="1"/>
  <c r="I11" i="31" s="1"/>
  <c r="M144" i="31"/>
  <c r="I144" i="31" s="1"/>
  <c r="I146" i="31"/>
  <c r="F32" i="27"/>
  <c r="J175" i="58"/>
  <c r="F175" i="67"/>
  <c r="J175" i="67" s="1"/>
  <c r="M30" i="31"/>
  <c r="I30" i="31" s="1"/>
  <c r="I28" i="31" s="1"/>
  <c r="I89" i="31"/>
  <c r="J175" i="54"/>
  <c r="I181" i="31"/>
  <c r="F175" i="80"/>
  <c r="J32" i="80"/>
  <c r="J175" i="80" s="1"/>
  <c r="I272" i="31"/>
  <c r="M33" i="31"/>
  <c r="J176" i="59"/>
  <c r="J175" i="49"/>
  <c r="M261" i="31"/>
  <c r="J211" i="31"/>
  <c r="F216" i="31"/>
  <c r="F175" i="55"/>
  <c r="J32" i="55"/>
  <c r="H162" i="31"/>
  <c r="P8" i="31"/>
  <c r="G162" i="31"/>
  <c r="F162" i="31"/>
  <c r="K8" i="31" l="1"/>
  <c r="Q162" i="31"/>
  <c r="Q8" i="31" s="1"/>
  <c r="I175" i="31"/>
  <c r="G8" i="31"/>
  <c r="H8" i="31"/>
  <c r="F175" i="27"/>
  <c r="L8" i="31"/>
  <c r="F211" i="31"/>
  <c r="F8" i="31" s="1"/>
  <c r="J8" i="31"/>
  <c r="M11" i="31"/>
  <c r="M142" i="31"/>
  <c r="I142" i="31" s="1"/>
  <c r="J32" i="27"/>
  <c r="J175" i="27" s="1"/>
  <c r="M28" i="31"/>
  <c r="M31" i="31"/>
  <c r="I33" i="31"/>
  <c r="I31" i="31" s="1"/>
  <c r="M162" i="31"/>
  <c r="M259" i="31"/>
  <c r="I261" i="31"/>
  <c r="I259" i="31" s="1"/>
  <c r="J175" i="55"/>
  <c r="M218" i="31"/>
  <c r="I162" i="31" l="1"/>
  <c r="M9" i="31"/>
  <c r="I9" i="31" s="1"/>
  <c r="M245" i="31"/>
  <c r="M243" i="31" s="1"/>
  <c r="M241" i="31" s="1"/>
  <c r="I241" i="31" s="1"/>
  <c r="I218" i="31"/>
  <c r="M216" i="31"/>
  <c r="I245" i="31" l="1"/>
  <c r="I243" i="31" s="1"/>
  <c r="M211" i="31"/>
  <c r="I216" i="31"/>
  <c r="I211" i="31" l="1"/>
  <c r="I8" i="31" s="1"/>
  <c r="M8" i="31"/>
  <c r="O115" i="30" l="1"/>
  <c r="L115" i="30" l="1"/>
  <c r="N115" i="30"/>
  <c r="M115" i="30"/>
  <c r="G115" i="30"/>
  <c r="G116" i="30" s="1"/>
  <c r="O116" i="30"/>
  <c r="E14" i="72"/>
  <c r="C14" i="72" s="1"/>
  <c r="F115" i="30" l="1"/>
  <c r="F116" i="30" s="1"/>
  <c r="N116" i="30"/>
  <c r="D115" i="30"/>
  <c r="D116" i="30" s="1"/>
  <c r="L116" i="30"/>
  <c r="M116" i="30"/>
  <c r="E115" i="30"/>
  <c r="E116" i="30" s="1"/>
</calcChain>
</file>

<file path=xl/sharedStrings.xml><?xml version="1.0" encoding="utf-8"?>
<sst xmlns="http://schemas.openxmlformats.org/spreadsheetml/2006/main" count="27350" uniqueCount="1950">
  <si>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</si>
  <si>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</si>
  <si>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</si>
  <si>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</si>
  <si>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</si>
  <si>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</si>
  <si>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</si>
  <si>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</si>
  <si>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</si>
  <si>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</si>
  <si>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</si>
  <si>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</si>
  <si>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</si>
  <si>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</si>
  <si>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</si>
  <si>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</si>
  <si>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</si>
  <si>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</si>
  <si>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</si>
  <si>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</si>
  <si>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</si>
  <si>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</si>
  <si>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</si>
  <si>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</si>
  <si>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</si>
  <si>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</si>
  <si>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</si>
  <si>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</si>
  <si>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</si>
  <si>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</si>
  <si>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</si>
  <si>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</si>
  <si>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</si>
  <si>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</si>
  <si>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</si>
  <si>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</si>
  <si>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</si>
  <si>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</si>
  <si>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</si>
  <si>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</si>
  <si>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</si>
  <si>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</si>
  <si>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</si>
  <si>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</si>
  <si>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</si>
  <si>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</si>
  <si>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</si>
  <si>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</si>
  <si>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</si>
  <si>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</si>
  <si>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</si>
  <si>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</si>
  <si>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</si>
  <si>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</si>
  <si>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</si>
  <si>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</si>
  <si>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</si>
  <si>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</si>
  <si>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</si>
  <si>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</si>
  <si>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</si>
  <si>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</si>
  <si>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</si>
  <si>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</si>
  <si>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</si>
  <si>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</si>
  <si>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</si>
  <si>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</si>
  <si>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</si>
  <si>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</si>
  <si>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</si>
  <si>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</si>
  <si>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</si>
  <si>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</si>
  <si>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</si>
  <si>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</si>
  <si>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</si>
  <si>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</si>
  <si>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</si>
  <si>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</si>
  <si>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</si>
  <si>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</si>
  <si>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</si>
  <si>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</si>
  <si>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</si>
  <si>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</si>
  <si>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</si>
  <si>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</si>
  <si>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</si>
  <si>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</si>
  <si>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</si>
  <si>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</si>
  <si>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</si>
  <si>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</si>
  <si>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</si>
  <si>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</si>
  <si>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</si>
  <si>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</si>
  <si>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</si>
  <si>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</si>
  <si>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</si>
  <si>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</si>
  <si>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</si>
  <si>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</si>
  <si>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</si>
  <si>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</si>
  <si>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</si>
  <si>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</si>
  <si>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</si>
  <si>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</si>
  <si>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</si>
  <si>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Social exclusion not elsewhere classified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</si>
  <si>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</si>
  <si>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</si>
  <si>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</si>
  <si>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</si>
  <si>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</si>
  <si>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</si>
  <si>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</si>
  <si>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</si>
  <si>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</si>
  <si>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</si>
  <si>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</si>
  <si>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</si>
  <si>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</si>
  <si>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</si>
  <si>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</si>
  <si>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</si>
  <si>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</si>
  <si>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</si>
  <si>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</si>
  <si>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</si>
  <si>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</si>
  <si>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</si>
  <si>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</si>
  <si>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</si>
  <si>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</si>
  <si>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</si>
  <si>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</si>
  <si>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</si>
  <si>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</si>
  <si>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</si>
  <si>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</si>
  <si>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</si>
  <si>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</si>
  <si>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</si>
  <si>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</si>
  <si>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</si>
  <si>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</si>
  <si>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</si>
  <si>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</si>
  <si>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</si>
  <si>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</si>
  <si>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</si>
  <si>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</si>
  <si>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</si>
  <si>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</si>
  <si>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</si>
  <si>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</si>
  <si>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</si>
  <si>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</si>
  <si>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</si>
  <si>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</si>
  <si>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ýáÝ¹³ÛÇÝ    Ù³ë</t>
  </si>
  <si>
    <t>6310</t>
  </si>
  <si>
    <t>6400</t>
  </si>
  <si>
    <t>6410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</si>
  <si>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</si>
  <si>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</si>
  <si>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</si>
  <si>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</si>
  <si>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</si>
  <si>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</si>
  <si>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</si>
  <si>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</si>
  <si>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</si>
  <si>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</si>
  <si>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</si>
  <si>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</si>
  <si>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</si>
  <si>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</si>
  <si>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</si>
  <si>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</si>
  <si>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</si>
  <si>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</si>
  <si>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</si>
  <si>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</si>
  <si>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</si>
  <si>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</si>
  <si>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</si>
  <si>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</si>
  <si>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</si>
  <si>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</si>
  <si>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</si>
  <si>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</si>
  <si>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</si>
  <si>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</si>
  <si>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</si>
  <si>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</si>
  <si>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</si>
  <si>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</si>
  <si>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4264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</si>
  <si>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</si>
  <si>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</si>
  <si>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</si>
  <si>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</si>
  <si>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</si>
  <si>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</si>
  <si>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</si>
  <si>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</si>
  <si>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</si>
  <si>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</si>
  <si>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</si>
  <si>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 xml:space="preserve">                                                ________________                                                                                                                       Ս. Սուքիասյան  ___________________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</si>
  <si>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</si>
  <si>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</si>
  <si>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</si>
  <si>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</si>
  <si>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</si>
  <si>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</si>
  <si>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</si>
  <si>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</si>
  <si>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</si>
  <si>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</si>
  <si>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</si>
  <si>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</si>
  <si>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</si>
  <si>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</si>
  <si>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</si>
  <si>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</si>
  <si>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</si>
  <si>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</si>
  <si>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</si>
  <si>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</si>
  <si>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</si>
  <si>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</si>
  <si>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</si>
  <si>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</si>
  <si>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</si>
  <si>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</si>
  <si>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</si>
  <si>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</si>
  <si>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</si>
  <si>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</si>
  <si>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</si>
  <si>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</si>
  <si>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</si>
  <si>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</si>
  <si>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</si>
  <si>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</si>
  <si>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</si>
  <si>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</si>
  <si>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</si>
  <si>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</si>
  <si>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</si>
  <si>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</si>
  <si>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</si>
  <si>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</si>
  <si>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</si>
  <si>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</si>
  <si>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</si>
  <si>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</si>
  <si>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</si>
  <si>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</si>
  <si>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</si>
  <si>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</si>
  <si>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</si>
  <si>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</si>
  <si>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</si>
  <si>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</si>
  <si>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</si>
  <si>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</si>
  <si>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</si>
  <si>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</si>
  <si>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</si>
  <si>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</si>
  <si>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</si>
  <si>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</si>
  <si>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</si>
  <si>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</si>
  <si>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</si>
  <si>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</si>
  <si>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</si>
  <si>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</si>
  <si>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</si>
  <si>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</si>
  <si>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</si>
  <si>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</si>
  <si>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</si>
  <si>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</si>
  <si>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</si>
  <si>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</si>
  <si>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</si>
  <si>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</si>
  <si>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</si>
  <si>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</si>
  <si>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</si>
  <si>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</si>
  <si>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</si>
  <si>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</si>
  <si>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</si>
  <si>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</si>
  <si>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</si>
  <si>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</si>
  <si>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</si>
  <si>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</si>
  <si>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</si>
  <si>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</si>
  <si>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</si>
  <si>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</si>
  <si>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</si>
  <si>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</si>
  <si>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</si>
  <si>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</si>
  <si>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</si>
  <si>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8211</t>
  </si>
  <si>
    <t>8221</t>
  </si>
  <si>
    <t>8222</t>
  </si>
  <si>
    <t>8223</t>
  </si>
  <si>
    <t>8311</t>
  </si>
  <si>
    <t>Nursing and convalescent home services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</si>
  <si>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</si>
  <si>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</si>
  <si>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</si>
  <si>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</si>
  <si>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</si>
  <si>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</si>
  <si>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</si>
  <si>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</si>
  <si>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</si>
  <si>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</si>
  <si>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</si>
  <si>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</si>
  <si>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</si>
  <si>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</si>
  <si>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</si>
  <si>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</si>
  <si>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</si>
  <si>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</si>
  <si>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</si>
  <si>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</si>
  <si>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</si>
  <si>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</si>
  <si>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</si>
  <si>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</si>
  <si>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</si>
  <si>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</si>
  <si>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</si>
  <si>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</si>
  <si>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</si>
  <si>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</si>
  <si>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</si>
  <si>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</si>
  <si>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</si>
  <si>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</si>
  <si>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</si>
  <si>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</si>
  <si>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Ðáõß³ñÓ³ÝÝ»ñÇ ¨ Ùß³ÏáõÛÃ³ÛÇÝ ³ñÅ»ùÝ»ñÇ í»ñ³Ï³Ý·ÝáõÙ ¨ å³Ñå³ÝáõÙ</t>
  </si>
  <si>
    <t>09</t>
  </si>
  <si>
    <t>452200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</si>
  <si>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</si>
  <si>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</si>
  <si>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</si>
  <si>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</si>
  <si>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</si>
  <si>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</si>
  <si>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</si>
  <si>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</si>
  <si>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</si>
  <si>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</si>
  <si>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</si>
  <si>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</si>
  <si>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</si>
  <si>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</si>
  <si>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</si>
  <si>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</si>
  <si>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</si>
  <si>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</si>
  <si>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</si>
  <si>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</si>
  <si>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</si>
  <si>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</si>
  <si>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</si>
  <si>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</si>
  <si>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</si>
  <si>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</si>
  <si>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</si>
  <si>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</si>
  <si>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</si>
  <si>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</si>
  <si>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</si>
  <si>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</si>
  <si>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</si>
  <si>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</si>
  <si>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</si>
  <si>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</si>
  <si>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</si>
  <si>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</si>
  <si>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</si>
  <si>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</si>
  <si>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</si>
  <si>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</si>
  <si>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</si>
  <si>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</si>
  <si>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</si>
  <si>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</si>
  <si>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</si>
  <si>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</si>
  <si>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</si>
  <si>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</si>
  <si>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</si>
  <si>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</si>
  <si>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</si>
  <si>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</si>
  <si>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</si>
  <si>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</si>
  <si>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</si>
  <si>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</si>
  <si>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</si>
  <si>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</si>
  <si>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</si>
  <si>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</si>
  <si>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</si>
  <si>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</si>
  <si>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</si>
  <si>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</si>
  <si>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</si>
  <si>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</si>
  <si>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</si>
  <si>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</si>
  <si>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</si>
  <si>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</si>
  <si>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</si>
  <si>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</si>
  <si>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</si>
  <si>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</si>
  <si>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</si>
  <si>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</si>
  <si>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</si>
  <si>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</si>
  <si>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</si>
  <si>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</si>
  <si>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</si>
  <si>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</si>
  <si>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</si>
  <si>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</si>
  <si>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</si>
  <si>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</si>
  <si>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</si>
  <si>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</si>
  <si>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</si>
  <si>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</si>
  <si>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</si>
  <si>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</si>
  <si>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</si>
  <si>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</si>
  <si>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</si>
  <si>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</si>
  <si>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</si>
  <si>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</si>
  <si>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</si>
  <si>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</si>
  <si>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</si>
  <si>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</si>
  <si>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</si>
  <si>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</si>
  <si>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</si>
  <si>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</si>
  <si>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</si>
  <si>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</si>
  <si>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</si>
  <si>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</si>
  <si>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</si>
  <si>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</si>
  <si>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</si>
  <si>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</si>
  <si>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</si>
  <si>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</si>
  <si>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</si>
  <si>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</si>
  <si>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</si>
  <si>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</si>
  <si>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</si>
  <si>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</si>
  <si>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</si>
  <si>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</si>
  <si>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>î»Õ³Ï³Ý ïáõñù»ñ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</si>
  <si>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</si>
  <si>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</si>
  <si>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</si>
  <si>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</si>
  <si>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</si>
  <si>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</si>
  <si>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</si>
  <si>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</si>
  <si>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</si>
  <si>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</si>
  <si>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</si>
  <si>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</si>
  <si>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</si>
  <si>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</si>
  <si>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</si>
  <si>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</si>
  <si>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</si>
  <si>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</si>
  <si>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</si>
  <si>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</si>
  <si>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</si>
  <si>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</si>
  <si>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</si>
  <si>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</si>
  <si>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</si>
  <si>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</si>
  <si>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</si>
  <si>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>General services not elsewhere classified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</si>
  <si>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</si>
  <si>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</si>
  <si>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</si>
  <si>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</si>
  <si>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</si>
  <si>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</si>
  <si>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</si>
  <si>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</si>
  <si>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</si>
  <si>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</si>
  <si>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</si>
  <si>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</si>
  <si>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</si>
  <si>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</si>
  <si>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</si>
  <si>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</si>
  <si>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</si>
  <si>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</si>
  <si>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</si>
  <si>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</si>
  <si>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</si>
  <si>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</si>
  <si>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</si>
  <si>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</si>
  <si>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</si>
  <si>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</si>
  <si>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</si>
  <si>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</si>
  <si>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</si>
  <si>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</si>
  <si>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</si>
  <si>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</si>
  <si>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</si>
  <si>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</si>
  <si>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</si>
  <si>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</si>
  <si>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</si>
  <si>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</si>
  <si>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</si>
  <si>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- ÑÇÙÝ³Ï³Ý ·áõÙ³ñÇ Ù³ñáõÙ</t>
  </si>
  <si>
    <t>Lower-secondary education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</si>
  <si>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</si>
  <si>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</si>
  <si>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</si>
  <si>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</si>
  <si>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</si>
  <si>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</si>
  <si>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</si>
  <si>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</si>
  <si>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>¸ñ³Ù³ßÝáñÑÝ»ñ ûï³ñ»ñÏñÛ³ Ï³é³í³ñáõÃÛáõÝÝ»ñÇÝ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</si>
  <si>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</si>
  <si>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</si>
  <si>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</si>
  <si>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</si>
  <si>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</si>
  <si>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</si>
  <si>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</si>
  <si>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</si>
  <si>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</si>
  <si>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</si>
  <si>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</si>
  <si>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</si>
  <si>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</si>
  <si>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>2.4. Ð³Ù³ÛÝùÇ µÛáõç»Ç ýáÝ¹³ÛÇÝ Ù³ëÇ Å³Ù³Ý³Ï³íáñ ³½³ï ÙÇçáóÝ»ñÇ ïñ³Ù³¹ñáõÙ í³ñã³Ï³Ý Ù³ë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</si>
  <si>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</si>
  <si>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</si>
  <si>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</si>
  <si>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</si>
  <si>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</si>
  <si>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</si>
  <si>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</si>
  <si>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</si>
  <si>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</si>
  <si>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</si>
  <si>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</si>
  <si>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</si>
  <si>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</si>
  <si>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</si>
  <si>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</si>
  <si>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</si>
  <si>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</si>
  <si>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</si>
  <si>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</si>
  <si>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</si>
  <si>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</si>
  <si>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</si>
  <si>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</si>
  <si>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</si>
  <si>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</si>
  <si>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</si>
  <si>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</si>
  <si>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</si>
  <si>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</si>
  <si>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</si>
  <si>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</si>
  <si>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</si>
  <si>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</si>
  <si>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</si>
  <si>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</si>
  <si>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</si>
  <si>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</si>
  <si>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</si>
  <si>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</si>
  <si>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</si>
  <si>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</si>
  <si>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</si>
  <si>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</si>
  <si>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</si>
  <si>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</si>
  <si>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</si>
  <si>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</si>
  <si>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</si>
  <si>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</si>
  <si>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</si>
  <si>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</si>
  <si>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</si>
  <si>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</si>
  <si>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</si>
  <si>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</si>
  <si>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</si>
  <si>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</si>
  <si>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</si>
  <si>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</si>
  <si>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</si>
  <si>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</si>
  <si>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</si>
  <si>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</si>
  <si>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</si>
  <si>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</si>
  <si>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</si>
  <si>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</si>
  <si>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</si>
  <si>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</si>
  <si>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</si>
  <si>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</si>
  <si>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</si>
  <si>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</si>
  <si>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</si>
  <si>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</si>
  <si>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</si>
  <si>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</si>
  <si>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</si>
  <si>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</si>
  <si>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</si>
  <si>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</si>
  <si>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</si>
  <si>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</si>
  <si>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</si>
  <si>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</si>
  <si>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</si>
  <si>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</si>
  <si>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Ý³Ë³Ñ³ßíÇ óáõó³ÝÇßÝ»ñÁ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</si>
  <si>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</si>
  <si>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</si>
  <si>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</si>
  <si>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</si>
  <si>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</si>
  <si>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</si>
  <si>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</si>
  <si>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</si>
  <si>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</si>
  <si>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</si>
  <si>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</si>
  <si>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</si>
  <si>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</si>
  <si>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</si>
  <si>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</si>
  <si>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</si>
  <si>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</si>
  <si>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</si>
  <si>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</si>
  <si>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</si>
  <si>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</si>
  <si>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</si>
  <si>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</si>
  <si>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</si>
  <si>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</si>
  <si>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</si>
  <si>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</si>
  <si>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</si>
  <si>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</si>
  <si>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</si>
  <si>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</si>
  <si>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</si>
  <si>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</si>
  <si>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</si>
  <si>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</si>
  <si>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</si>
  <si>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</si>
  <si>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</si>
  <si>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</si>
  <si>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</si>
  <si>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</si>
  <si>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</si>
  <si>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</si>
  <si>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</si>
  <si>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</si>
  <si>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</si>
  <si>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</si>
  <si>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</si>
  <si>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</si>
  <si>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</si>
  <si>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</si>
  <si>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</si>
  <si>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</si>
  <si>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</si>
  <si>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</si>
  <si>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</si>
  <si>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</si>
  <si>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</si>
  <si>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</si>
  <si>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</si>
  <si>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</si>
  <si>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</si>
  <si>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</si>
  <si>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</si>
  <si>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</si>
  <si>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</si>
  <si>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</si>
  <si>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</si>
  <si>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</si>
  <si>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</si>
  <si>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</si>
  <si>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</si>
  <si>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</si>
  <si>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</si>
  <si>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08</t>
  </si>
  <si>
    <t xml:space="preserve">  - ÃáÕ³ñÏáõÙÇó ¨ ï»Õ³µ³ßËáõÙÇó Ùáõïù»ñ</t>
  </si>
  <si>
    <t>Family and Children</t>
  </si>
  <si>
    <t>Family and children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</si>
  <si>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</si>
  <si>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</si>
  <si>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</si>
  <si>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</si>
  <si>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</si>
  <si>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</si>
  <si>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</si>
  <si>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</si>
  <si>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</si>
  <si>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</si>
  <si>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</si>
  <si>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</si>
  <si>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</si>
  <si>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</si>
  <si>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 xml:space="preserve">(ÐÐ å»ï³Ï³Ý Ï³é³í³ñÙ³Ý Ï³Ù ï»Õ³Ï³Ý ÇÝùÝ³Ï³é³í³ñÙ³Ý  Ù³ñÙÝÇ Õ»Ï³í³ñÇ ëïáñ³·ñáõÃÛáõÝÁ ¨ ².Ð.².) </t>
  </si>
  <si>
    <t>Broadcasting and publishing services</t>
  </si>
  <si>
    <t>Religious and Other Community Services</t>
  </si>
  <si>
    <t>(Ñ³½³ñ ¹ñ³ÙÝ»ñáí)</t>
  </si>
  <si>
    <t>ÀÝ¹³Ù»ÝÁ (ë.5+ë.6)</t>
  </si>
  <si>
    <t xml:space="preserve">                     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</si>
  <si>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</si>
  <si>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</si>
  <si>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</si>
  <si>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</si>
  <si>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</si>
  <si>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9. Ìñ³·ñÇ ³Ýí³ÝáõÙÁ _ïÝï»ë³Ï³Ý Ñ³ñ³µ»ñáõÃÛáõÝÝ»ñ</t>
  </si>
  <si>
    <t>Հոդվածի NN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</si>
  <si>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</si>
  <si>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</si>
  <si>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</si>
  <si>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</si>
  <si>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</si>
  <si>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</si>
  <si>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</si>
  <si>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</si>
  <si>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</si>
  <si>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</si>
  <si>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</si>
  <si>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</si>
  <si>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</si>
  <si>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</si>
  <si>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</si>
  <si>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</si>
  <si>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</si>
  <si>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</si>
  <si>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</si>
  <si>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</si>
  <si>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</si>
  <si>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</si>
  <si>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</si>
  <si>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</si>
  <si>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</si>
  <si>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</si>
  <si>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</si>
  <si>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</si>
  <si>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</si>
  <si>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</si>
  <si>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</si>
  <si>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</si>
  <si>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</si>
  <si>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</si>
  <si>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</si>
  <si>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</si>
  <si>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</si>
  <si>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</si>
  <si>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</si>
  <si>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</si>
  <si>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</si>
  <si>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</si>
  <si>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</si>
  <si>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</si>
  <si>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</si>
  <si>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</si>
  <si>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</si>
  <si>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</si>
  <si>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</si>
  <si>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</si>
  <si>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</si>
  <si>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</si>
  <si>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</si>
  <si>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</si>
  <si>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</si>
  <si>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</si>
  <si>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</si>
  <si>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</si>
  <si>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</si>
  <si>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</si>
  <si>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</si>
  <si>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</si>
  <si>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</si>
  <si>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</si>
  <si>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</si>
  <si>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</si>
  <si>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</si>
  <si>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</si>
  <si>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</si>
  <si>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</si>
  <si>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</si>
  <si>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</si>
  <si>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</si>
  <si>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</si>
  <si>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</si>
  <si>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</si>
  <si>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</si>
  <si>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</si>
  <si>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</si>
  <si>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</si>
  <si>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</si>
  <si>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</si>
  <si>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</si>
  <si>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</si>
  <si>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</si>
  <si>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</si>
  <si>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</si>
  <si>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</si>
  <si>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</si>
  <si>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</si>
  <si>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</si>
  <si>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</si>
  <si>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</si>
  <si>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</si>
  <si>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</si>
  <si>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</si>
  <si>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</si>
  <si>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</si>
  <si>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</si>
  <si>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</si>
  <si>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</si>
  <si>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</si>
  <si>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</si>
  <si>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</si>
  <si>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</si>
  <si>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</si>
  <si>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</si>
  <si>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</si>
  <si>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       ³Û¹ ÃíáõÙ`</t>
  </si>
  <si>
    <t xml:space="preserve">     ³Û¹ ÃíáõÙ`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</si>
  <si>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</si>
  <si>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</si>
  <si>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</si>
  <si>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</si>
  <si>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</si>
  <si>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</si>
  <si>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</si>
  <si>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</si>
  <si>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</si>
  <si>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</si>
  <si>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</si>
  <si>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</si>
  <si>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</si>
  <si>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</si>
  <si>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</si>
  <si>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</si>
  <si>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</si>
  <si>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</si>
  <si>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</si>
  <si>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</si>
  <si>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</si>
  <si>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</si>
  <si>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</si>
  <si>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</si>
  <si>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</si>
  <si>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</si>
  <si>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</si>
  <si>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</si>
  <si>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</si>
  <si>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</si>
  <si>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</si>
  <si>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</si>
  <si>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</si>
  <si>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</si>
  <si>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</si>
  <si>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</si>
  <si>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</si>
  <si>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</si>
  <si>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</si>
  <si>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</si>
  <si>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</si>
  <si>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</si>
  <si>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</si>
  <si>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</si>
  <si>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</si>
  <si>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</si>
  <si>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</si>
  <si>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</si>
  <si>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</si>
  <si>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</si>
  <si>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</si>
  <si>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</si>
  <si>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</si>
  <si>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</si>
  <si>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</si>
  <si>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</si>
  <si>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</si>
  <si>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</si>
  <si>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</si>
  <si>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</si>
  <si>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</si>
  <si>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</si>
  <si>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</si>
  <si>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</si>
  <si>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</si>
  <si>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</si>
  <si>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</si>
  <si>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</si>
  <si>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</si>
  <si>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</si>
  <si>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</si>
  <si>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</si>
  <si>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</si>
  <si>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</si>
  <si>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</si>
  <si>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</si>
  <si>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</si>
  <si>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</si>
  <si>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</si>
  <si>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</si>
  <si>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</si>
  <si>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</si>
  <si>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</si>
  <si>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</si>
  <si>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</si>
  <si>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</si>
  <si>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</si>
  <si>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</si>
  <si>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</si>
  <si>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</si>
  <si>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</si>
  <si>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</si>
  <si>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</si>
  <si>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</si>
  <si>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</si>
  <si>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</si>
  <si>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</si>
  <si>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</si>
  <si>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</si>
  <si>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</si>
  <si>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</si>
  <si>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</si>
  <si>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</si>
  <si>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</si>
  <si>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</si>
  <si>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</si>
  <si>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</si>
  <si>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</si>
  <si>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</si>
  <si>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</si>
  <si>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</si>
  <si>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</si>
  <si>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</si>
  <si>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</si>
  <si>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</si>
  <si>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</si>
  <si>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</si>
  <si>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</si>
  <si>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</si>
  <si>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</si>
  <si>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</si>
  <si>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</si>
  <si>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</si>
  <si>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</si>
  <si>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</si>
  <si>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</si>
  <si>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</si>
  <si>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</si>
  <si>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</si>
  <si>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</si>
  <si>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</si>
  <si>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</si>
  <si>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</si>
  <si>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</si>
  <si>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</si>
  <si>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</si>
  <si>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</si>
  <si>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</si>
  <si>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</si>
  <si>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</si>
  <si>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</si>
  <si>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</si>
  <si>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</si>
  <si>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</si>
  <si>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</si>
  <si>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</si>
  <si>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</si>
  <si>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</si>
  <si>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</si>
  <si>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</si>
  <si>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</si>
  <si>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</si>
  <si>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</si>
  <si>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</si>
  <si>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</si>
  <si>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</si>
  <si>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</si>
  <si>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</si>
  <si>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</si>
  <si>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</si>
  <si>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</si>
  <si>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</si>
  <si>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</si>
  <si>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</si>
  <si>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</si>
  <si>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</si>
  <si>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</si>
  <si>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</si>
  <si>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</si>
  <si>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</si>
  <si>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</si>
  <si>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</si>
  <si>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</si>
  <si>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</si>
  <si>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</si>
  <si>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</si>
  <si>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</si>
  <si>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</si>
  <si>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</si>
  <si>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</si>
  <si>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</si>
  <si>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</si>
  <si>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</si>
  <si>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</si>
  <si>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</si>
  <si>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</si>
  <si>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</si>
  <si>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</si>
  <si>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</si>
  <si>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</si>
  <si>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</si>
  <si>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</si>
  <si>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</si>
  <si>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</si>
  <si>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</si>
  <si>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</si>
  <si>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</si>
  <si>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</si>
  <si>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</si>
  <si>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</si>
  <si>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</si>
  <si>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</si>
  <si>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</si>
  <si>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</si>
  <si>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</si>
  <si>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</si>
  <si>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</si>
  <si>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</si>
  <si>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</si>
  <si>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</si>
  <si>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</si>
  <si>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</si>
  <si>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</si>
  <si>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</si>
  <si>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</si>
  <si>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</si>
  <si>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</si>
  <si>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</si>
  <si>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</si>
  <si>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</si>
  <si>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</si>
  <si>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</si>
  <si>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</si>
  <si>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</si>
  <si>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</si>
  <si>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</si>
  <si>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</si>
  <si>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</si>
  <si>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</si>
  <si>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</si>
  <si>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</si>
  <si>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</si>
  <si>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</si>
  <si>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</si>
  <si>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</si>
  <si>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</si>
  <si>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</si>
  <si>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</si>
  <si>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</si>
  <si>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</si>
  <si>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</si>
  <si>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</si>
  <si>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</si>
  <si>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</si>
  <si>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</si>
  <si>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</si>
  <si>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</si>
  <si>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</si>
  <si>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</si>
  <si>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</si>
  <si>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</si>
  <si>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</si>
  <si>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</si>
  <si>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</si>
  <si>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</si>
  <si>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</si>
  <si>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</si>
  <si>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</si>
  <si>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</si>
  <si>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</si>
  <si>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</si>
  <si>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</si>
  <si>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</si>
  <si>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</si>
  <si>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</si>
  <si>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</si>
  <si>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</si>
  <si>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</si>
  <si>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</si>
  <si>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</si>
  <si>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</si>
  <si>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</si>
  <si>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</si>
  <si>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</si>
  <si>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</si>
  <si>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</si>
  <si>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</si>
  <si>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</si>
  <si>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</si>
  <si>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</si>
  <si>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</si>
  <si>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</si>
  <si>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</si>
  <si>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</si>
  <si>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</si>
  <si>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</si>
  <si>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</si>
  <si>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</si>
  <si>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</si>
  <si>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</si>
  <si>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</si>
  <si>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</si>
  <si>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</si>
  <si>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</si>
  <si>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</si>
  <si>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</si>
  <si>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</si>
  <si>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</si>
  <si>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</si>
  <si>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</si>
  <si>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</si>
  <si>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</si>
  <si>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</si>
  <si>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</si>
  <si>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</si>
  <si>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</si>
  <si>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</si>
  <si>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</si>
  <si>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</si>
  <si>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</si>
  <si>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</si>
  <si>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</si>
  <si>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</si>
  <si>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</si>
  <si>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</si>
  <si>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</si>
  <si>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</si>
  <si>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</si>
  <si>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</si>
  <si>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</si>
  <si>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</si>
  <si>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</si>
  <si>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</si>
  <si>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</si>
  <si>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</si>
  <si>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</si>
  <si>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</si>
  <si>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</si>
  <si>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</si>
  <si>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</si>
  <si>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</si>
  <si>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</si>
  <si>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</si>
  <si>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</si>
  <si>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</si>
  <si>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</si>
  <si>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</si>
  <si>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</si>
  <si>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</si>
  <si>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</si>
  <si>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</si>
  <si>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</si>
  <si>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</si>
  <si>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</si>
  <si>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</si>
  <si>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</si>
  <si>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</si>
  <si>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</si>
  <si>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</si>
  <si>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</si>
  <si>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</si>
  <si>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</si>
  <si>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</si>
  <si>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</si>
  <si>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</si>
  <si>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</si>
  <si>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</si>
  <si>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</si>
  <si>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</si>
  <si>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</si>
  <si>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</si>
  <si>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</si>
  <si>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</si>
  <si>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</si>
  <si>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</si>
  <si>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</si>
  <si>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</si>
  <si>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</si>
  <si>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</si>
  <si>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</si>
  <si>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</si>
  <si>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</si>
  <si>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</si>
  <si>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</si>
  <si>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</si>
  <si>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</si>
  <si>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</si>
  <si>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</si>
  <si>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</si>
  <si>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</si>
  <si>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</si>
  <si>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</si>
  <si>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</si>
  <si>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</si>
  <si>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</si>
  <si>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</si>
  <si>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</si>
  <si>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</si>
  <si>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</si>
  <si>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</si>
  <si>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</si>
  <si>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</si>
  <si>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</si>
  <si>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</si>
  <si>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</si>
  <si>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</si>
  <si>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</si>
  <si>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</si>
  <si>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</si>
  <si>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</si>
  <si>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</si>
  <si>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</si>
  <si>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</si>
  <si>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</si>
  <si>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</si>
  <si>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</si>
  <si>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</si>
  <si>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</si>
  <si>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</si>
  <si>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</si>
  <si>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</si>
  <si>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</si>
  <si>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</si>
  <si>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</si>
  <si>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</si>
  <si>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</si>
  <si>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</si>
  <si>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</si>
  <si>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</si>
  <si>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</si>
  <si>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</si>
  <si>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</si>
  <si>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</si>
  <si>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</si>
  <si>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</si>
  <si>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</si>
  <si>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</si>
  <si>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</si>
  <si>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</si>
  <si>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</si>
  <si>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</si>
  <si>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</si>
  <si>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</si>
  <si>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</si>
  <si>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</si>
  <si>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</si>
  <si>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</si>
  <si>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</si>
  <si>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</si>
  <si>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</si>
  <si>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</si>
  <si>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</si>
  <si>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</si>
  <si>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</si>
  <si>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</si>
  <si>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</si>
  <si>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</si>
  <si>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</si>
  <si>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</si>
  <si>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</si>
  <si>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</si>
  <si>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</si>
  <si>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</si>
  <si>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</si>
  <si>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</si>
  <si>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</si>
  <si>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</si>
  <si>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</si>
  <si>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</si>
  <si>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</si>
  <si>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</si>
  <si>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</si>
  <si>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</si>
  <si>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</si>
  <si>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</si>
  <si>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</si>
  <si>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</si>
  <si>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</si>
  <si>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</si>
  <si>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</si>
  <si>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</si>
  <si>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</si>
  <si>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</si>
  <si>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</si>
  <si>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</si>
  <si>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</si>
  <si>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</si>
  <si>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</si>
  <si>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</si>
  <si>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</si>
  <si>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</si>
  <si>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</si>
  <si>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</si>
  <si>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</si>
  <si>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</si>
  <si>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</si>
  <si>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</si>
  <si>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</si>
  <si>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</si>
  <si>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</si>
  <si>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</si>
  <si>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</si>
  <si>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</si>
  <si>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</si>
  <si>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</si>
  <si>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</si>
  <si>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</si>
  <si>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</si>
  <si>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</si>
  <si>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</si>
  <si>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</si>
  <si>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</si>
  <si>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</si>
  <si>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</si>
  <si>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</si>
  <si>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</si>
  <si>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</si>
  <si>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</si>
  <si>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</si>
  <si>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</si>
  <si>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</si>
  <si>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</si>
  <si>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</si>
  <si>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</si>
  <si>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</si>
  <si>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</si>
  <si>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</si>
  <si>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</si>
  <si>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</si>
  <si>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</si>
  <si>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</si>
  <si>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</si>
  <si>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</si>
  <si>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</si>
  <si>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</si>
  <si>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</si>
  <si>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</si>
  <si>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</si>
  <si>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</si>
  <si>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</si>
  <si>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</si>
  <si>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</si>
  <si>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</si>
  <si>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</si>
  <si>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</si>
  <si>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</si>
  <si>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</si>
  <si>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</si>
  <si>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</si>
  <si>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</si>
  <si>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</si>
  <si>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</si>
  <si>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</si>
  <si>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</si>
  <si>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</si>
  <si>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</si>
  <si>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</si>
  <si>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</si>
  <si>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</si>
  <si>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</si>
  <si>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</si>
  <si>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</si>
  <si>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</si>
  <si>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</si>
  <si>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</si>
  <si>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</si>
  <si>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</si>
  <si>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</si>
  <si>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</si>
  <si>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</si>
  <si>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</si>
  <si>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</si>
  <si>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</si>
  <si>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</si>
  <si>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</si>
  <si>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</si>
  <si>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</si>
  <si>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</si>
  <si>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</si>
  <si>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</si>
  <si>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</si>
  <si>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</si>
  <si>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</si>
  <si>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</si>
  <si>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</si>
  <si>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</si>
  <si>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</si>
  <si>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</si>
  <si>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</si>
  <si>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</si>
  <si>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</si>
  <si>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</si>
  <si>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</si>
  <si>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</si>
  <si>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</si>
  <si>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</si>
  <si>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</si>
  <si>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</si>
  <si>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</si>
  <si>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</si>
  <si>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</si>
  <si>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</si>
  <si>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</si>
  <si>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</si>
  <si>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</si>
  <si>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</si>
  <si>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</si>
  <si>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</si>
  <si>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</si>
  <si>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</si>
  <si>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</si>
  <si>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</si>
  <si>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</si>
  <si>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</si>
  <si>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</si>
  <si>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</si>
  <si>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</si>
  <si>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</si>
  <si>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</si>
  <si>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</si>
  <si>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</si>
  <si>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</si>
  <si>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</si>
  <si>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</si>
  <si>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</si>
  <si>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</si>
  <si>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</si>
  <si>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</si>
  <si>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</si>
  <si>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</si>
  <si>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</si>
  <si>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</si>
  <si>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</si>
  <si>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</si>
  <si>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</si>
  <si>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</si>
  <si>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</si>
  <si>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</si>
  <si>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</si>
  <si>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</si>
  <si>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</si>
  <si>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</si>
  <si>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</si>
  <si>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</si>
  <si>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</si>
  <si>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</si>
  <si>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</si>
  <si>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</si>
  <si>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</si>
  <si>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</si>
  <si>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</si>
  <si>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</si>
  <si>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</si>
  <si>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</si>
  <si>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</si>
  <si>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</si>
  <si>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</si>
  <si>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Ա. Ավետյան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</si>
  <si>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</si>
  <si>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</si>
  <si>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</si>
  <si>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</si>
  <si>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</si>
  <si>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</si>
  <si>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</si>
  <si>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</si>
  <si>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</si>
  <si>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</si>
  <si>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</si>
  <si>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</si>
  <si>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</si>
  <si>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</si>
  <si>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</si>
  <si>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</si>
  <si>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</si>
  <si>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</si>
  <si>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</si>
  <si>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</si>
  <si>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</si>
  <si>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</si>
  <si>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</si>
  <si>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</si>
  <si>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</si>
  <si>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</si>
  <si>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</si>
  <si>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</si>
  <si>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</si>
  <si>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</si>
  <si>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</si>
  <si>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</si>
  <si>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</si>
  <si>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</si>
  <si>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</si>
  <si>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</si>
  <si>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</si>
  <si>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</si>
  <si>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</si>
  <si>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</si>
  <si>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</si>
  <si>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</si>
  <si>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</si>
  <si>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</si>
  <si>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</si>
  <si>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</si>
  <si>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</si>
  <si>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</si>
  <si>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</si>
  <si>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</si>
  <si>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</si>
  <si>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</si>
  <si>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</si>
  <si>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</si>
  <si>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</si>
  <si>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</si>
  <si>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</si>
  <si>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</si>
  <si>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</si>
  <si>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</si>
  <si>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</si>
  <si>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</si>
  <si>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</si>
  <si>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</si>
  <si>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</si>
  <si>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</si>
  <si>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</si>
  <si>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</si>
  <si>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</si>
  <si>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</si>
  <si>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</si>
  <si>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</si>
  <si>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</si>
  <si>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</si>
  <si>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</si>
  <si>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</si>
  <si>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</si>
  <si>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</si>
  <si>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t>§01¦ §ÐáõÝí³ñÇ ¦ 2021 Ã. --  §30¦ §¹»Ïï»Ùµ»ñÇ ¦ 2021 Ã.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</si>
  <si>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</si>
  <si>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</si>
  <si>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</si>
  <si>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</si>
  <si>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</si>
  <si>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</si>
  <si>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</si>
  <si>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</si>
  <si>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</si>
  <si>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</si>
  <si>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</si>
  <si>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</si>
  <si>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</si>
  <si>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</si>
  <si>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Այլ տեղական տուրքեր</t>
  </si>
  <si>
    <t>Եկամտային 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</si>
  <si>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</si>
  <si>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</si>
  <si>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</si>
  <si>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</si>
  <si>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NN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</si>
  <si>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</si>
  <si>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</si>
  <si>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</si>
  <si>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</si>
  <si>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</si>
  <si>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Այլ դոտացիաներ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</si>
  <si>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</si>
  <si>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</si>
  <si>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</si>
  <si>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</si>
  <si>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</si>
  <si>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</si>
  <si>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</si>
  <si>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</si>
  <si>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Կենտրոնացված ջեռուցման համար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</si>
  <si>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</si>
  <si>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</si>
  <si>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</si>
  <si>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</si>
  <si>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</si>
  <si>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</si>
  <si>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</si>
  <si>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</si>
  <si>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</si>
  <si>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</si>
  <si>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</si>
  <si>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Վարչական բյուջեի պահուստային ֆոնդից ֆոնդային բյուջե կատարվող հատկացումներից մուտքեր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</si>
  <si>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</si>
  <si>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</si>
  <si>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</si>
  <si>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</si>
  <si>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</si>
  <si>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</si>
  <si>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</si>
  <si>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</si>
  <si>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</si>
  <si>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</si>
  <si>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</si>
  <si>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</si>
  <si>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</si>
  <si>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</si>
  <si>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</si>
  <si>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</si>
  <si>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</si>
  <si>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</si>
  <si>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</si>
  <si>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</si>
  <si>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</si>
  <si>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</si>
  <si>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</si>
  <si>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</si>
  <si>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</si>
  <si>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</si>
  <si>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</si>
  <si>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</si>
  <si>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</si>
  <si>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</si>
  <si>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</si>
  <si>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</si>
  <si>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</si>
  <si>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</si>
  <si>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</si>
  <si>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</si>
  <si>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</si>
  <si>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</si>
  <si>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</si>
  <si>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</si>
  <si>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</si>
  <si>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</si>
  <si>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</si>
  <si>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</si>
  <si>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</si>
  <si>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</si>
  <si>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</si>
  <si>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</si>
  <si>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</si>
  <si>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</si>
  <si>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</si>
  <si>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</si>
  <si>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</si>
  <si>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</si>
  <si>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</si>
  <si>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</si>
  <si>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</si>
  <si>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</si>
  <si>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</si>
  <si>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</si>
  <si>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</si>
  <si>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</si>
  <si>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</si>
  <si>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</si>
  <si>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</si>
  <si>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</si>
  <si>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</si>
  <si>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</si>
  <si>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</si>
  <si>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</si>
  <si>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</si>
  <si>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</si>
  <si>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</si>
  <si>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</si>
  <si>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</si>
  <si>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</si>
  <si>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</si>
  <si>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</si>
  <si>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</si>
  <si>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</si>
  <si>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</si>
  <si>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</si>
  <si>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</si>
  <si>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</si>
  <si>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</si>
  <si>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</si>
  <si>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</si>
  <si>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</si>
  <si>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</si>
  <si>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</si>
  <si>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</si>
  <si>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</si>
  <si>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</si>
  <si>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</si>
  <si>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</si>
  <si>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</si>
  <si>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</si>
  <si>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</si>
  <si>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</si>
  <si>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</si>
  <si>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r>
      <t xml:space="preserve">                                                                    </t>
    </r>
    <r>
      <rPr>
        <sz val="11"/>
        <rFont val="GHEA Grapalat"/>
        <charset val="204"/>
      </rPr>
      <t xml:space="preserve"> հավելված 1</t>
    </r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</si>
  <si>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</si>
  <si>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</si>
  <si>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 xml:space="preserve">Ý³Ë³Ñ³ßÇíÁ  00,0  դրամ                   </t>
  </si>
  <si>
    <t>§     ¦ դեկտեմբերի  2022թ</t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</si>
  <si>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</si>
  <si>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</si>
  <si>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</si>
  <si>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</si>
  <si>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</si>
  <si>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</si>
  <si>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</si>
  <si>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</si>
  <si>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</si>
  <si>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</si>
  <si>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</si>
  <si>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</si>
  <si>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</si>
  <si>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</si>
  <si>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</si>
  <si>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</si>
  <si>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</si>
  <si>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</si>
  <si>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</si>
  <si>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</si>
  <si>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</si>
  <si>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</si>
  <si>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</si>
  <si>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</si>
  <si>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</si>
  <si>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</si>
  <si>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</si>
  <si>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</si>
  <si>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</si>
  <si>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</si>
  <si>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</si>
  <si>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</si>
  <si>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</si>
  <si>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</si>
  <si>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</si>
  <si>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</si>
  <si>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</si>
  <si>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</si>
  <si>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</si>
  <si>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</si>
  <si>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</si>
  <si>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</si>
  <si>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</si>
  <si>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</si>
  <si>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</si>
  <si>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</si>
  <si>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</si>
  <si>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</si>
  <si>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</si>
  <si>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</si>
  <si>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</si>
  <si>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</si>
  <si>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</si>
  <si>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</si>
  <si>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</si>
  <si>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</si>
  <si>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</si>
  <si>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</si>
  <si>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</si>
  <si>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</si>
  <si>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</si>
  <si>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</si>
  <si>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</si>
  <si>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</si>
  <si>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</si>
  <si>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</si>
  <si>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</si>
  <si>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</si>
  <si>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</si>
  <si>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</si>
  <si>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</si>
  <si>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</si>
  <si>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</si>
  <si>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</si>
  <si>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</si>
  <si>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</si>
  <si>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</si>
  <si>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</si>
  <si>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</si>
  <si>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</si>
  <si>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</si>
  <si>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</si>
  <si>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</si>
  <si>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</si>
  <si>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</si>
  <si>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</si>
  <si>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</si>
  <si>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</si>
  <si>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</si>
  <si>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</si>
  <si>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</si>
  <si>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</si>
  <si>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</si>
  <si>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</si>
  <si>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</si>
  <si>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</si>
  <si>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</si>
  <si>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</si>
  <si>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</si>
  <si>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</si>
  <si>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</si>
  <si>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</si>
  <si>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</si>
  <si>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 xml:space="preserve">        §01¦ § դեÏï»Ùµ»ñ ¦ 2021 Ã. 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</si>
  <si>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</si>
  <si>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</si>
  <si>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</si>
  <si>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</si>
  <si>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</si>
  <si>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 xml:space="preserve">Ý³Ë³Ñ³ßÇíÁ  33900,0  եռեսուներեք  միլիոն ինն հարյուր  դրամ 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</si>
  <si>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</si>
  <si>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</si>
  <si>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 xml:space="preserve"> Տաշիր    Ñ³Ù³ÛÝùÇ 2023 Ã. µÛáõç»Ç »Éù³ÛÇÝ(Í³Ëë³ÛÇÝ) Ù³ëÇ µ³ßËáõÙÁ Áëï »é³ÙëÛ³ÏÝ»ñÇ</t>
  </si>
  <si>
    <t xml:space="preserve"> Տաշիր  Ñ³Ù³ÛÝùÇ 2023 Ã. µÛáõç»Ç »Ï³Ùï³ÛÇÝ(Ùáõïù³ÛÇÝ) Ù³ëÇ µ³ßËáõÙÁ Áëï »é³ÙëÛ³ÏÝ»ñÇ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</si>
  <si>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</si>
  <si>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</si>
  <si>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</si>
  <si>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 xml:space="preserve">Ý³Ë³Ñ³ßÇíÁª   35000,0   երեսունհինգ միլիոն  դրամ  </t>
  </si>
  <si>
    <t xml:space="preserve">Ý³Ë³Ñ³ßÇíÁª   66000,0  վաթսունվեց միլիոն  դրամ  </t>
  </si>
  <si>
    <t xml:space="preserve">Ý³Ë³Ñ³ßÇíÁª   3000.0  երեք միլիոն   դրամ  </t>
  </si>
  <si>
    <t>Ý³Ë³Ñ³ßÇíÁ  20000.0  քսան   միլիոն  դրամ</t>
  </si>
  <si>
    <t xml:space="preserve">Ý³Ë³Ñ³ßÇíÁª   5000.0   հինգ միլիոն դրամ   </t>
  </si>
  <si>
    <t xml:space="preserve">Ý³Ë³Ñ³ßÇíÁ 41500,0 քառասունմեկ   միլիոն հինգ  հարյուր հազար  դրամ </t>
  </si>
  <si>
    <t>Ý³Ë³Ñ³ßÇíÁ 57337,0  հիսունյոթ միլիոն երեք հարյուր երեսունյոթ հազար    դրամ</t>
  </si>
  <si>
    <t>Ý³Ë³Ñ³ßÇíÁ 45000,0  քառասունհինգ  միլիոն  հազ դր</t>
  </si>
  <si>
    <t>Ý³Ë³Ñ³ßÇíÁ 33700,0  երեսուներեք  միլիոն  յոթ հարյուր հազ դր</t>
  </si>
  <si>
    <t>Ý³Ë³Ñ³ßÇíÁª 144000,0   հարյուր քառասունչորս միլիոն   դրամ</t>
  </si>
  <si>
    <t>Ý³Ë³Ñ³ßÇíÁ 500,0  հինգ  հարյուր հազար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</si>
  <si>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37500.0   եռեսունյոթ միլիոն հինգ հարյուր հազար    դրամ </t>
    </r>
  </si>
  <si>
    <t xml:space="preserve">Ý³Ë³Ñ³ßÇíÁ   8000,0  ութ   միլիոն   դրամ.  </t>
  </si>
  <si>
    <t xml:space="preserve">                                             Տաշիր   Ñ³Ù³ÛÝùÇ  Õ»Ï³í³ñÇ §03 ¦ հունվարի 2023 թ - ÃÇí  1  Ա  áñáßÙ³Ý</t>
  </si>
  <si>
    <t xml:space="preserve">                                             ՏԱՇԻՐ  Ñ³Ù³ÛÝùÇ  Õ»Ï³í³ñÇ §03 ¦ հունվարÇ   2023թ.  ÃÇí 1Ա   áñáßÙ³Ý</t>
  </si>
  <si>
    <t xml:space="preserve">փոփոխություն </t>
  </si>
  <si>
    <t>§20 ¦ հունվարիի  2022թ</t>
  </si>
  <si>
    <t>Ý³Ë³Ñ³ßÇíÁª     1999,0   մեկ միլիÇáÝ ինն  Ñ³ñÛáõñ  ինսունինը հազ. դրամ</t>
  </si>
  <si>
    <t xml:space="preserve">Ý³Ë³Ñ³ßÇíÁ 26019,0    քսանվեց միլիոն տասնինը հազ.  դրամ </t>
  </si>
  <si>
    <t xml:space="preserve">Ý³Ë³Ñ³ßÇíÁ 232486,0  երկու հարյուր երեսում երկու  միլիոն չորս հարյուր ութսունվեց հազար     դրամ. </t>
  </si>
  <si>
    <t xml:space="preserve">Ý³Ë³Ñ³ßÇíÁ 80637,0  ութսուն  միլիոն  վեց հարյուր երեսունյոթ հազ.  դրամ. </t>
  </si>
  <si>
    <t xml:space="preserve">Ý³Ë³Ñ³ßÇíÁª       հազար դրամ. </t>
  </si>
  <si>
    <t xml:space="preserve">Ý³Ë³Ñ³ßÇíÁª   148602,0  հարյուր քառասուն    ÙÇÉÇáÝ  դրամ </t>
  </si>
  <si>
    <t>Ý³Ë³Ñ³ßÇíÁª     5735,0  հինգ միÉÇáÝ  յոթ   հարյուր երեսունհինգ  հազ.դրամ</t>
  </si>
  <si>
    <t xml:space="preserve">Ý³Ë³Ñ³ßÇíÁ 141341,0  հարյուր քառասունմեկ միլիոն հարյուրքառասունմեկ հազար   դրամ </t>
  </si>
  <si>
    <r>
      <t xml:space="preserve">                                                              </t>
    </r>
    <r>
      <rPr>
        <sz val="11"/>
        <color rgb="FFFF0000"/>
        <rFont val="Arial LatArm"/>
        <family val="2"/>
      </rPr>
      <t>2500,0 ï»Õ³÷áË»É Ù»Í³í³ÝÇ   Ùß³ÏáõÛÃÇ ïáõÝ</t>
    </r>
  </si>
  <si>
    <t xml:space="preserve">Ý³Ë³Ñ³ßÇíÁª 385432,0  երեք  հարյուր ութսունհինգ  միլիոն չորս   հարյուր երեսուներկու  հազ  դրամ </t>
  </si>
  <si>
    <t xml:space="preserve">Ý³Ë³Ñ³ßÇíÁ 64689,0   վաթսունչորս    միլիոն վեց հարյուր ութսուն ինը  հազար դրամ </t>
  </si>
  <si>
    <t xml:space="preserve">Ý³Ë³Ñ³ßÇíÁ    130000,0 հարյուրերեսուն    միլիոն դրամ    </t>
  </si>
  <si>
    <t xml:space="preserve">Ý³Ë³Ñ³ßÇíÁª   27500,0 քսանյոթ   միլիոն  հինգ հարյու հազ.  դրամ. </t>
  </si>
  <si>
    <t>Ý³Ë³Ñ³ßÇíÁ 8 5814,0  ութսունհինգ  միլիոն ութ հարյուր տասնչորս  հազար դրամ</t>
  </si>
  <si>
    <t>Ý³Ë³Ñ³ßÇíÁ   351832  երեք  հարյուր հիսունմեկ  միլիոն ութ հարուր երեսուներկու  հազար դրամ,8</t>
  </si>
  <si>
    <t>Ý³Ë³Ñ³ßÇíÁ   132457,0  հարյուր  երեսուներկու միլիոն չորս հարյուր հիսունյոթ  հազար   դրամ</t>
  </si>
  <si>
    <t>Ý³Ë³Ñ³ßÇíÁ 83445,0 ութսուներեք    միլիոն  չորս հարյուր քառասունհինգ հազար  դրամ</t>
  </si>
  <si>
    <t xml:space="preserve">Ý³Ë³Ñ³ßÇíÁª   130000,0  հարյուր երեսուն    ÙÇÉÇáÝ  դրամ </t>
  </si>
  <si>
    <t xml:space="preserve">Ý³Ë³Ñ³ßÇíÁª   18602,0 տասնութ միլիոն վեց հարյուր երկու  դրամ </t>
  </si>
  <si>
    <t>Ý³Ë³Ñ³ßÇíÁª 46610,0 քառասունվեց ÙÇÉÇáÝ վեց հարյուր տաս    դրամ</t>
  </si>
  <si>
    <t>Ý³Ë³Ñ³ßÇíÁª 51275,8  հիսունմեկ միլիոն երկու հարյուր յոթանասունհինգ հազար  ութ հարյուր դրամ</t>
  </si>
  <si>
    <t>Ý³Ë³Ñ³ßÇíÁª 27368,7   քսանյոթ միլիոն երեք հարյուր  վաթսունութ հազ յոթ հարյուր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</si>
  <si>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35850,0   երեսունհինգ միլիոն ութ հարյուր հիսուն հազ դրամ   </t>
    </r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</si>
  <si>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</si>
  <si>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</si>
  <si>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</si>
  <si>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</si>
  <si>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</si>
  <si>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</si>
  <si>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</si>
  <si>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</si>
  <si>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</si>
  <si>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</si>
  <si>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</si>
  <si>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</si>
  <si>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</si>
  <si>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</si>
  <si>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</si>
  <si>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</si>
  <si>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r>
      <t>900272501033     -    900272000</t>
    </r>
    <r>
      <rPr>
        <sz val="8"/>
        <color rgb="FFFF0000"/>
        <rFont val="Arial LatArm"/>
        <family val="2"/>
      </rPr>
      <t>598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</si>
  <si>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</si>
  <si>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</si>
  <si>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 xml:space="preserve">2024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</si>
  <si>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 xml:space="preserve">                         naxagic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</si>
  <si>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 xml:space="preserve">2023 </t>
    </r>
    <r>
      <rPr>
        <b/>
        <sz val="14"/>
        <rFont val="Sylfaen"/>
        <family val="1"/>
      </rPr>
      <t>թվականի</t>
    </r>
    <r>
      <rPr>
        <b/>
        <sz val="14"/>
        <rFont val="GHEA Grapalat"/>
      </rPr>
      <t xml:space="preserve">      դեկտեմբերի  </t>
    </r>
    <r>
      <rPr>
        <b/>
        <sz val="14"/>
        <rFont val="GHEA Grapalat"/>
        <charset val="204"/>
      </rPr>
      <t xml:space="preserve">N   </t>
    </r>
    <r>
      <rPr>
        <b/>
        <sz val="14"/>
        <rFont val="GHEA Grapalat"/>
      </rPr>
      <t xml:space="preserve"> Ն 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</si>
  <si>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t xml:space="preserve"> որից -280000,0 այլ ներդրող</t>
  </si>
  <si>
    <t>որից 52800,0 այլ ներդրող</t>
  </si>
  <si>
    <t>որից 28000 այլ ներդրող</t>
  </si>
  <si>
    <t>Հայաստանի Հանրապետության Լոռու մարզի</t>
  </si>
  <si>
    <t xml:space="preserve">Տաշիր համայնքի ավագանու </t>
  </si>
  <si>
    <t>Հավելված 4</t>
  </si>
  <si>
    <t>Հավելված 5</t>
  </si>
  <si>
    <t xml:space="preserve">2024 թվականի հունվարի  N03 Ն որոշման </t>
  </si>
  <si>
    <t>2024 թվականի հունվարի  N03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</si>
</sst>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5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11"/>
      <name val="GHEA Grapalat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1"/>
      <color rgb="FFFF0000"/>
      <name val="Arial LatArm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45" fillId="0" borderId="0"/>
    <xf numFmtId="164" fontId="77" fillId="0" borderId="0" applyFont="0" applyFill="0" applyBorder="0" applyAlignment="0" applyProtection="0"/>
    <xf numFmtId="0" fontId="95" fillId="0" borderId="0"/>
    <xf numFmtId="0" fontId="97" fillId="0" borderId="78" applyNumberFormat="0" applyFill="0" applyProtection="0">
      <alignment horizontal="left" vertical="center" wrapText="1"/>
    </xf>
    <xf numFmtId="0" fontId="97" fillId="0" borderId="78" applyNumberFormat="0" applyFill="0" applyProtection="0">
      <alignment horizontal="center" vertical="center"/>
    </xf>
    <xf numFmtId="4" fontId="97" fillId="0" borderId="78" applyFill="0" applyProtection="0">
      <alignment horizontal="right" vertical="center"/>
    </xf>
  </cellStyleXfs>
  <cellXfs count="2243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3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3" xfId="0" applyFont="1" applyFill="1" applyBorder="1" applyAlignment="1">
      <alignment horizontal="centerContinuous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Continuous" vertical="center" wrapText="1"/>
    </xf>
    <xf numFmtId="49" fontId="7" fillId="2" borderId="34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top" wrapText="1"/>
    </xf>
    <xf numFmtId="49" fontId="36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2" xfId="0" applyNumberFormat="1" applyFont="1" applyBorder="1" applyAlignment="1">
      <alignment vertical="top" wrapText="1"/>
    </xf>
    <xf numFmtId="49" fontId="37" fillId="0" borderId="22" xfId="0" applyNumberFormat="1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vertical="center"/>
    </xf>
    <xf numFmtId="49" fontId="6" fillId="0" borderId="45" xfId="0" applyNumberFormat="1" applyFont="1" applyBorder="1" applyAlignment="1">
      <alignment vertical="top" wrapText="1"/>
    </xf>
    <xf numFmtId="0" fontId="4" fillId="2" borderId="45" xfId="0" applyFont="1" applyFill="1" applyBorder="1" applyAlignment="1">
      <alignment horizontal="center"/>
    </xf>
    <xf numFmtId="49" fontId="14" fillId="0" borderId="35" xfId="0" applyNumberFormat="1" applyFont="1" applyBorder="1" applyAlignment="1">
      <alignment vertical="top" wrapText="1"/>
    </xf>
    <xf numFmtId="49" fontId="38" fillId="0" borderId="35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2" xfId="0" applyFont="1" applyFill="1" applyBorder="1"/>
    <xf numFmtId="49" fontId="1" fillId="0" borderId="22" xfId="0" applyNumberFormat="1" applyFont="1" applyBorder="1" applyAlignment="1">
      <alignment vertical="top" wrapText="1"/>
    </xf>
    <xf numFmtId="49" fontId="14" fillId="0" borderId="4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5" xfId="0" applyNumberFormat="1" applyFont="1" applyBorder="1" applyAlignment="1">
      <alignment horizontal="center" vertical="center" wrapText="1"/>
    </xf>
    <xf numFmtId="49" fontId="36" fillId="0" borderId="2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2" xfId="0" applyNumberFormat="1" applyFont="1" applyBorder="1" applyAlignment="1">
      <alignment vertical="top" wrapText="1"/>
    </xf>
    <xf numFmtId="0" fontId="4" fillId="2" borderId="35" xfId="0" applyFont="1" applyFill="1" applyBorder="1"/>
    <xf numFmtId="49" fontId="40" fillId="0" borderId="40" xfId="0" applyNumberFormat="1" applyFont="1" applyBorder="1" applyAlignment="1">
      <alignment vertical="top" wrapText="1"/>
    </xf>
    <xf numFmtId="49" fontId="11" fillId="0" borderId="35" xfId="0" applyNumberFormat="1" applyFont="1" applyBorder="1" applyAlignment="1">
      <alignment vertical="top" wrapText="1"/>
    </xf>
    <xf numFmtId="49" fontId="36" fillId="0" borderId="37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 vertical="center"/>
    </xf>
    <xf numFmtId="49" fontId="40" fillId="0" borderId="40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2" xfId="0" applyNumberFormat="1" applyFont="1" applyBorder="1" applyAlignment="1">
      <alignment vertical="top" wrapText="1"/>
    </xf>
    <xf numFmtId="0" fontId="4" fillId="2" borderId="22" xfId="0" applyFont="1" applyFill="1" applyBorder="1" applyAlignment="1">
      <alignment horizontal="center" vertical="top"/>
    </xf>
    <xf numFmtId="49" fontId="42" fillId="0" borderId="40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top"/>
    </xf>
    <xf numFmtId="49" fontId="8" fillId="0" borderId="40" xfId="0" applyNumberFormat="1" applyFont="1" applyBorder="1" applyAlignment="1">
      <alignment vertical="top" wrapText="1"/>
    </xf>
    <xf numFmtId="49" fontId="1" fillId="2" borderId="4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6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3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7" xfId="0" applyNumberFormat="1" applyFont="1" applyBorder="1" applyAlignment="1">
      <alignment vertical="top" wrapText="1"/>
    </xf>
    <xf numFmtId="49" fontId="22" fillId="0" borderId="38" xfId="0" applyNumberFormat="1" applyFont="1" applyBorder="1" applyAlignment="1">
      <alignment vertical="top" wrapText="1"/>
    </xf>
    <xf numFmtId="49" fontId="37" fillId="0" borderId="45" xfId="0" applyNumberFormat="1" applyFont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top"/>
    </xf>
    <xf numFmtId="49" fontId="19" fillId="0" borderId="26" xfId="0" applyNumberFormat="1" applyFont="1" applyBorder="1" applyAlignment="1">
      <alignment vertical="top" wrapText="1"/>
    </xf>
    <xf numFmtId="49" fontId="22" fillId="0" borderId="27" xfId="0" applyNumberFormat="1" applyFont="1" applyBorder="1" applyAlignment="1">
      <alignment vertical="top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9" fillId="0" borderId="45" xfId="0" applyNumberFormat="1" applyFont="1" applyBorder="1" applyAlignment="1">
      <alignment vertical="top" wrapText="1"/>
    </xf>
    <xf numFmtId="49" fontId="22" fillId="0" borderId="48" xfId="0" applyNumberFormat="1" applyFont="1" applyBorder="1" applyAlignment="1">
      <alignment vertical="top" wrapText="1"/>
    </xf>
    <xf numFmtId="49" fontId="1" fillId="2" borderId="45" xfId="0" applyNumberFormat="1" applyFont="1" applyFill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49" fontId="19" fillId="0" borderId="35" xfId="0" applyNumberFormat="1" applyFont="1" applyBorder="1" applyAlignment="1">
      <alignment vertical="top" wrapText="1"/>
    </xf>
    <xf numFmtId="49" fontId="11" fillId="0" borderId="40" xfId="0" applyNumberFormat="1" applyFont="1" applyBorder="1" applyAlignment="1">
      <alignment vertical="top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5" xfId="0" applyFont="1" applyFill="1" applyBorder="1" applyAlignment="1">
      <alignment vertical="center"/>
    </xf>
    <xf numFmtId="0" fontId="2" fillId="2" borderId="48" xfId="0" applyFont="1" applyFill="1" applyBorder="1" applyAlignment="1">
      <alignment vertical="top" wrapText="1"/>
    </xf>
    <xf numFmtId="49" fontId="12" fillId="2" borderId="3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5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left"/>
    </xf>
    <xf numFmtId="0" fontId="15" fillId="2" borderId="29" xfId="0" applyFont="1" applyFill="1" applyBorder="1" applyAlignment="1">
      <alignment horizontal="left"/>
    </xf>
    <xf numFmtId="0" fontId="15" fillId="2" borderId="25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8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5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5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6" xfId="0" applyNumberFormat="1" applyFont="1" applyBorder="1" applyAlignment="1">
      <alignment vertical="top" wrapText="1"/>
    </xf>
    <xf numFmtId="49" fontId="22" fillId="0" borderId="36" xfId="0" applyNumberFormat="1" applyFont="1" applyBorder="1" applyAlignment="1">
      <alignment vertical="top" wrapText="1"/>
    </xf>
    <xf numFmtId="49" fontId="37" fillId="0" borderId="36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0" xfId="0" applyNumberFormat="1" applyFont="1" applyBorder="1" applyAlignment="1">
      <alignment vertical="top" wrapText="1"/>
    </xf>
    <xf numFmtId="49" fontId="12" fillId="2" borderId="35" xfId="0" applyNumberFormat="1" applyFont="1" applyFill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left" vertical="top" wrapText="1"/>
    </xf>
    <xf numFmtId="0" fontId="22" fillId="0" borderId="39" xfId="0" applyFont="1" applyBorder="1" applyAlignment="1">
      <alignment horizontal="left" vertical="top" wrapText="1"/>
    </xf>
    <xf numFmtId="0" fontId="4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top" wrapText="1"/>
    </xf>
    <xf numFmtId="49" fontId="19" fillId="0" borderId="25" xfId="0" applyNumberFormat="1" applyFont="1" applyBorder="1" applyAlignment="1">
      <alignment vertical="top" wrapText="1"/>
    </xf>
    <xf numFmtId="0" fontId="9" fillId="2" borderId="22" xfId="0" applyFont="1" applyFill="1" applyBorder="1" applyAlignment="1">
      <alignment horizontal="center" vertical="top"/>
    </xf>
    <xf numFmtId="49" fontId="42" fillId="0" borderId="22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5" xfId="0" applyFont="1" applyFill="1" applyBorder="1" applyAlignment="1">
      <alignment horizontal="center" vertical="center"/>
    </xf>
    <xf numFmtId="0" fontId="52" fillId="2" borderId="24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2" xfId="0" applyFont="1" applyFill="1" applyBorder="1" applyAlignment="1">
      <alignment horizontal="center" vertical="center"/>
    </xf>
    <xf numFmtId="0" fontId="52" fillId="2" borderId="22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5" xfId="0" applyFont="1" applyFill="1" applyBorder="1"/>
    <xf numFmtId="0" fontId="52" fillId="2" borderId="40" xfId="0" applyFont="1" applyFill="1" applyBorder="1" applyAlignment="1">
      <alignment horizontal="center" vertical="center"/>
    </xf>
    <xf numFmtId="0" fontId="52" fillId="0" borderId="35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2" xfId="0" applyFont="1" applyBorder="1" applyAlignment="1">
      <alignment horizontal="justify" vertical="top" wrapText="1"/>
    </xf>
    <xf numFmtId="0" fontId="52" fillId="2" borderId="35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2" xfId="0" applyFont="1" applyFill="1" applyBorder="1" applyAlignment="1">
      <alignment horizontal="center" vertical="top"/>
    </xf>
    <xf numFmtId="0" fontId="52" fillId="2" borderId="35" xfId="0" applyFont="1" applyFill="1" applyBorder="1" applyAlignment="1">
      <alignment horizontal="center" vertical="top"/>
    </xf>
    <xf numFmtId="49" fontId="53" fillId="0" borderId="25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6" xfId="0" applyNumberFormat="1" applyFont="1" applyBorder="1" applyAlignment="1">
      <alignment vertical="top" wrapText="1"/>
    </xf>
    <xf numFmtId="49" fontId="53" fillId="0" borderId="35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6" xfId="0" applyFont="1" applyBorder="1" applyAlignment="1">
      <alignment horizontal="left" vertical="top" wrapText="1"/>
    </xf>
    <xf numFmtId="0" fontId="52" fillId="2" borderId="25" xfId="0" applyFont="1" applyFill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7" fillId="0" borderId="35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7" xfId="0" applyNumberFormat="1" applyFont="1" applyBorder="1" applyAlignment="1">
      <alignment horizontal="center" vertical="center" wrapText="1"/>
    </xf>
    <xf numFmtId="49" fontId="16" fillId="0" borderId="36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2" xfId="0" applyNumberFormat="1" applyFont="1" applyBorder="1" applyAlignment="1">
      <alignment horizontal="center" vertical="center" wrapText="1"/>
    </xf>
    <xf numFmtId="49" fontId="16" fillId="0" borderId="45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5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49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2" xfId="0" applyNumberFormat="1" applyFont="1" applyFill="1" applyBorder="1" applyAlignment="1">
      <alignment horizontal="center"/>
    </xf>
    <xf numFmtId="167" fontId="4" fillId="2" borderId="45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4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2" xfId="0" applyNumberFormat="1" applyFont="1" applyFill="1" applyBorder="1" applyAlignment="1">
      <alignment horizontal="center" vertical="center"/>
    </xf>
    <xf numFmtId="167" fontId="4" fillId="2" borderId="22" xfId="0" applyNumberFormat="1" applyFont="1" applyFill="1" applyBorder="1" applyAlignment="1">
      <alignment horizontal="center" vertical="top"/>
    </xf>
    <xf numFmtId="167" fontId="4" fillId="2" borderId="55" xfId="0" applyNumberFormat="1" applyFont="1" applyFill="1" applyBorder="1" applyAlignment="1">
      <alignment horizontal="center" vertical="center"/>
    </xf>
    <xf numFmtId="167" fontId="4" fillId="2" borderId="36" xfId="0" applyNumberFormat="1" applyFont="1" applyFill="1" applyBorder="1" applyAlignment="1">
      <alignment horizontal="center" vertical="center"/>
    </xf>
    <xf numFmtId="167" fontId="4" fillId="2" borderId="36" xfId="0" applyNumberFormat="1" applyFont="1" applyFill="1" applyBorder="1" applyAlignment="1">
      <alignment horizontal="center" vertical="top"/>
    </xf>
    <xf numFmtId="167" fontId="4" fillId="2" borderId="36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8" xfId="0" applyNumberFormat="1" applyFont="1" applyFill="1" applyBorder="1" applyAlignment="1">
      <alignment horizontal="center" vertical="top"/>
    </xf>
    <xf numFmtId="167" fontId="4" fillId="2" borderId="54" xfId="0" applyNumberFormat="1" applyFont="1" applyFill="1" applyBorder="1" applyAlignment="1">
      <alignment horizontal="center" vertical="top"/>
    </xf>
    <xf numFmtId="167" fontId="4" fillId="2" borderId="47" xfId="0" applyNumberFormat="1" applyFont="1" applyFill="1" applyBorder="1" applyAlignment="1">
      <alignment horizontal="center" vertical="top"/>
    </xf>
    <xf numFmtId="167" fontId="22" fillId="0" borderId="47" xfId="0" applyNumberFormat="1" applyFont="1" applyBorder="1" applyAlignment="1">
      <alignment vertical="top" wrapText="1"/>
    </xf>
    <xf numFmtId="167" fontId="22" fillId="0" borderId="55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5" xfId="0" applyNumberFormat="1" applyFont="1" applyFill="1" applyBorder="1"/>
    <xf numFmtId="167" fontId="4" fillId="2" borderId="50" xfId="0" applyNumberFormat="1" applyFont="1" applyFill="1" applyBorder="1" applyAlignment="1">
      <alignment horizontal="center"/>
    </xf>
    <xf numFmtId="167" fontId="4" fillId="2" borderId="35" xfId="0" applyNumberFormat="1" applyFont="1" applyFill="1" applyBorder="1" applyAlignment="1">
      <alignment horizontal="center" vertical="center"/>
    </xf>
    <xf numFmtId="167" fontId="9" fillId="2" borderId="22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49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5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49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2" xfId="0" applyNumberFormat="1" applyFont="1" applyFill="1" applyBorder="1" applyAlignment="1">
      <alignment horizontal="center" vertical="center"/>
    </xf>
    <xf numFmtId="0" fontId="63" fillId="0" borderId="36" xfId="0" applyFont="1" applyBorder="1" applyAlignment="1">
      <alignment horizontal="center"/>
    </xf>
    <xf numFmtId="0" fontId="63" fillId="0" borderId="37" xfId="0" applyFont="1" applyBorder="1" applyAlignment="1">
      <alignment horizontal="center"/>
    </xf>
    <xf numFmtId="0" fontId="59" fillId="0" borderId="37" xfId="0" applyFont="1" applyBorder="1"/>
    <xf numFmtId="0" fontId="63" fillId="0" borderId="37" xfId="0" applyFont="1" applyBorder="1"/>
    <xf numFmtId="0" fontId="59" fillId="0" borderId="37" xfId="0" applyFont="1" applyBorder="1" applyAlignment="1">
      <alignment horizontal="center"/>
    </xf>
    <xf numFmtId="0" fontId="67" fillId="0" borderId="37" xfId="0" applyFont="1" applyBorder="1"/>
    <xf numFmtId="0" fontId="64" fillId="0" borderId="37" xfId="0" applyFont="1" applyBorder="1"/>
    <xf numFmtId="0" fontId="0" fillId="0" borderId="37" xfId="0" applyBorder="1"/>
    <xf numFmtId="0" fontId="60" fillId="0" borderId="37" xfId="0" applyFont="1" applyBorder="1"/>
    <xf numFmtId="0" fontId="61" fillId="0" borderId="37" xfId="0" applyFont="1" applyBorder="1"/>
    <xf numFmtId="0" fontId="62" fillId="0" borderId="37" xfId="0" applyFont="1" applyBorder="1"/>
    <xf numFmtId="0" fontId="59" fillId="0" borderId="35" xfId="0" applyFont="1" applyBorder="1"/>
    <xf numFmtId="0" fontId="52" fillId="3" borderId="24" xfId="0" applyFont="1" applyFill="1" applyBorder="1" applyAlignment="1">
      <alignment horizontal="center" vertical="center"/>
    </xf>
    <xf numFmtId="49" fontId="2" fillId="3" borderId="35" xfId="0" applyNumberFormat="1" applyFont="1" applyFill="1" applyBorder="1" applyAlignment="1">
      <alignment vertical="top" wrapText="1"/>
    </xf>
    <xf numFmtId="49" fontId="36" fillId="3" borderId="3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5" xfId="0" applyNumberFormat="1" applyFont="1" applyFill="1" applyBorder="1" applyAlignment="1">
      <alignment vertical="top" wrapText="1"/>
    </xf>
    <xf numFmtId="49" fontId="43" fillId="3" borderId="40" xfId="0" applyNumberFormat="1" applyFont="1" applyFill="1" applyBorder="1" applyAlignment="1">
      <alignment vertical="top" wrapText="1"/>
    </xf>
    <xf numFmtId="49" fontId="12" fillId="3" borderId="35" xfId="0" applyNumberFormat="1" applyFont="1" applyFill="1" applyBorder="1" applyAlignment="1">
      <alignment horizontal="center" vertical="center" wrapText="1"/>
    </xf>
    <xf numFmtId="167" fontId="4" fillId="3" borderId="49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5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5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5" xfId="0" applyNumberFormat="1" applyFont="1" applyFill="1" applyBorder="1" applyAlignment="1">
      <alignment horizontal="center" vertical="center"/>
    </xf>
    <xf numFmtId="4" fontId="4" fillId="2" borderId="49" xfId="0" applyNumberFormat="1" applyFont="1" applyFill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/>
    </xf>
    <xf numFmtId="4" fontId="4" fillId="3" borderId="22" xfId="0" applyNumberFormat="1" applyFont="1" applyFill="1" applyBorder="1" applyAlignment="1">
      <alignment horizontal="center" vertical="center"/>
    </xf>
    <xf numFmtId="4" fontId="4" fillId="2" borderId="45" xfId="0" applyNumberFormat="1" applyFont="1" applyFill="1" applyBorder="1" applyAlignment="1">
      <alignment horizontal="center" vertical="center"/>
    </xf>
    <xf numFmtId="4" fontId="4" fillId="3" borderId="35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4" xfId="0" applyNumberFormat="1" applyFont="1" applyFill="1" applyBorder="1" applyAlignment="1">
      <alignment horizontal="center" vertical="center"/>
    </xf>
    <xf numFmtId="4" fontId="4" fillId="2" borderId="55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4" fontId="4" fillId="3" borderId="2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49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49" xfId="0" applyNumberFormat="1" applyFont="1" applyFill="1" applyBorder="1" applyAlignment="1">
      <alignment horizontal="center"/>
    </xf>
    <xf numFmtId="4" fontId="4" fillId="2" borderId="54" xfId="0" applyNumberFormat="1" applyFont="1" applyFill="1" applyBorder="1" applyAlignment="1">
      <alignment horizontal="center" vertical="top"/>
    </xf>
    <xf numFmtId="4" fontId="4" fillId="3" borderId="54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5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8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4" xfId="0" applyNumberFormat="1" applyFont="1" applyFill="1" applyBorder="1" applyAlignment="1">
      <alignment horizontal="center" vertical="top"/>
    </xf>
    <xf numFmtId="4" fontId="4" fillId="2" borderId="56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49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5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5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49" xfId="0" applyNumberFormat="1" applyFont="1" applyFill="1" applyBorder="1" applyAlignment="1">
      <alignment horizontal="center"/>
    </xf>
    <xf numFmtId="4" fontId="1" fillId="2" borderId="22" xfId="0" applyNumberFormat="1" applyFont="1" applyFill="1" applyBorder="1" applyAlignment="1">
      <alignment horizontal="center"/>
    </xf>
    <xf numFmtId="4" fontId="1" fillId="2" borderId="45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4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2" xfId="0" applyNumberFormat="1" applyFont="1" applyFill="1" applyBorder="1" applyAlignment="1">
      <alignment horizontal="center" vertical="center"/>
    </xf>
    <xf numFmtId="4" fontId="1" fillId="2" borderId="22" xfId="0" applyNumberFormat="1" applyFont="1" applyFill="1" applyBorder="1" applyAlignment="1">
      <alignment horizontal="center" vertical="top"/>
    </xf>
    <xf numFmtId="4" fontId="1" fillId="2" borderId="55" xfId="0" applyNumberFormat="1" applyFont="1" applyFill="1" applyBorder="1" applyAlignment="1">
      <alignment horizontal="center" vertical="center"/>
    </xf>
    <xf numFmtId="4" fontId="1" fillId="2" borderId="36" xfId="0" applyNumberFormat="1" applyFont="1" applyFill="1" applyBorder="1" applyAlignment="1">
      <alignment horizontal="center" vertical="center"/>
    </xf>
    <xf numFmtId="4" fontId="1" fillId="2" borderId="36" xfId="0" applyNumberFormat="1" applyFont="1" applyFill="1" applyBorder="1" applyAlignment="1">
      <alignment horizontal="center" vertical="top"/>
    </xf>
    <xf numFmtId="4" fontId="1" fillId="2" borderId="36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8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49" xfId="0" applyNumberFormat="1" applyFont="1" applyFill="1" applyBorder="1" applyAlignment="1">
      <alignment vertical="center" wrapText="1"/>
    </xf>
    <xf numFmtId="4" fontId="1" fillId="2" borderId="54" xfId="0" applyNumberFormat="1" applyFont="1" applyFill="1" applyBorder="1" applyAlignment="1">
      <alignment horizontal="center" vertical="top"/>
    </xf>
    <xf numFmtId="4" fontId="4" fillId="3" borderId="36" xfId="0" applyNumberFormat="1" applyFont="1" applyFill="1" applyBorder="1" applyAlignment="1">
      <alignment horizontal="center" vertical="center"/>
    </xf>
    <xf numFmtId="167" fontId="4" fillId="2" borderId="49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63" fillId="0" borderId="37" xfId="0" applyFont="1" applyBorder="1" applyAlignment="1">
      <alignment vertical="center"/>
    </xf>
    <xf numFmtId="0" fontId="72" fillId="0" borderId="0" xfId="0" applyFont="1"/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vertical="center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4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4" fillId="0" borderId="17" xfId="0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/>
    </xf>
    <xf numFmtId="0" fontId="73" fillId="0" borderId="9" xfId="0" applyFont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/>
    <xf numFmtId="0" fontId="74" fillId="0" borderId="0" xfId="0" applyFont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0" fontId="80" fillId="0" borderId="0" xfId="0" applyFont="1"/>
    <xf numFmtId="0" fontId="82" fillId="0" borderId="0" xfId="0" applyFont="1"/>
    <xf numFmtId="0" fontId="81" fillId="0" borderId="0" xfId="0" applyFont="1" applyAlignment="1">
      <alignment horizontal="center" wrapText="1"/>
    </xf>
    <xf numFmtId="0" fontId="79" fillId="0" borderId="0" xfId="0" applyFont="1"/>
    <xf numFmtId="0" fontId="81" fillId="0" borderId="0" xfId="0" applyFont="1"/>
    <xf numFmtId="0" fontId="83" fillId="0" borderId="1" xfId="0" applyFont="1" applyBorder="1"/>
    <xf numFmtId="0" fontId="84" fillId="0" borderId="1" xfId="0" applyFont="1" applyBorder="1"/>
    <xf numFmtId="0" fontId="58" fillId="0" borderId="1" xfId="0" applyFont="1" applyBorder="1"/>
    <xf numFmtId="0" fontId="85" fillId="0" borderId="0" xfId="0" applyFont="1"/>
    <xf numFmtId="0" fontId="57" fillId="0" borderId="0" xfId="0" applyFont="1"/>
    <xf numFmtId="0" fontId="88" fillId="0" borderId="0" xfId="0" applyFont="1" applyAlignment="1">
      <alignment horizontal="left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 vertical="center"/>
    </xf>
    <xf numFmtId="0" fontId="89" fillId="0" borderId="0" xfId="0" applyFont="1" applyAlignment="1">
      <alignment horizontal="left"/>
    </xf>
    <xf numFmtId="0" fontId="88" fillId="0" borderId="4" xfId="0" applyFont="1" applyBorder="1" applyAlignment="1">
      <alignment horizontal="left"/>
    </xf>
    <xf numFmtId="0" fontId="88" fillId="0" borderId="7" xfId="0" applyFont="1" applyBorder="1" applyAlignment="1">
      <alignment horizontal="left"/>
    </xf>
    <xf numFmtId="0" fontId="89" fillId="0" borderId="30" xfId="0" applyFont="1" applyBorder="1"/>
    <xf numFmtId="0" fontId="88" fillId="0" borderId="0" xfId="0" applyFont="1" applyAlignment="1">
      <alignment horizontal="left" vertical="top"/>
    </xf>
    <xf numFmtId="49" fontId="88" fillId="0" borderId="0" xfId="0" applyNumberFormat="1" applyFont="1" applyAlignment="1">
      <alignment horizontal="left"/>
    </xf>
    <xf numFmtId="0" fontId="89" fillId="0" borderId="7" xfId="0" applyFont="1" applyBorder="1" applyAlignment="1">
      <alignment horizontal="left"/>
    </xf>
    <xf numFmtId="49" fontId="88" fillId="0" borderId="0" xfId="0" applyNumberFormat="1" applyFont="1" applyAlignment="1">
      <alignment horizontal="left" vertical="center"/>
    </xf>
    <xf numFmtId="49" fontId="88" fillId="0" borderId="4" xfId="0" applyNumberFormat="1" applyFont="1" applyBorder="1" applyAlignment="1">
      <alignment horizontal="left"/>
    </xf>
    <xf numFmtId="0" fontId="88" fillId="0" borderId="30" xfId="0" applyFont="1" applyBorder="1" applyAlignment="1">
      <alignment horizontal="left"/>
    </xf>
    <xf numFmtId="0" fontId="89" fillId="0" borderId="0" xfId="0" applyFont="1" applyAlignment="1">
      <alignment horizontal="left" vertical="center"/>
    </xf>
    <xf numFmtId="0" fontId="88" fillId="0" borderId="0" xfId="0" applyFont="1"/>
    <xf numFmtId="0" fontId="89" fillId="0" borderId="0" xfId="0" applyFont="1"/>
    <xf numFmtId="0" fontId="78" fillId="0" borderId="61" xfId="0" applyFont="1" applyBorder="1" applyAlignment="1">
      <alignment horizontal="center" vertical="center" wrapText="1"/>
    </xf>
    <xf numFmtId="49" fontId="78" fillId="0" borderId="7" xfId="0" applyNumberFormat="1" applyFont="1" applyBorder="1" applyAlignment="1">
      <alignment horizontal="center" vertical="center" textRotation="90" wrapText="1"/>
    </xf>
    <xf numFmtId="0" fontId="78" fillId="0" borderId="7" xfId="0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90" fillId="0" borderId="0" xfId="0" applyFont="1" applyAlignment="1">
      <alignment vertical="top"/>
    </xf>
    <xf numFmtId="0" fontId="78" fillId="0" borderId="7" xfId="0" applyFont="1" applyBorder="1" applyAlignment="1">
      <alignment horizontal="center" vertical="center"/>
    </xf>
    <xf numFmtId="49" fontId="78" fillId="0" borderId="7" xfId="0" applyNumberFormat="1" applyFont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0" fontId="78" fillId="0" borderId="0" xfId="0" applyFont="1"/>
    <xf numFmtId="0" fontId="78" fillId="0" borderId="0" xfId="0" applyFont="1" applyAlignment="1">
      <alignment vertical="top"/>
    </xf>
    <xf numFmtId="0" fontId="58" fillId="0" borderId="35" xfId="0" applyFont="1" applyBorder="1" applyAlignment="1">
      <alignment horizontal="center" vertical="center" wrapText="1"/>
    </xf>
    <xf numFmtId="0" fontId="91" fillId="0" borderId="35" xfId="0" applyFont="1" applyBorder="1" applyAlignment="1">
      <alignment horizontal="center" vertical="center" wrapText="1"/>
    </xf>
    <xf numFmtId="0" fontId="57" fillId="0" borderId="66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69" xfId="0" applyFont="1" applyBorder="1" applyAlignment="1">
      <alignment horizontal="center" vertical="top" wrapText="1"/>
    </xf>
    <xf numFmtId="0" fontId="58" fillId="0" borderId="70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3" xfId="0" applyFont="1" applyBorder="1" applyAlignment="1">
      <alignment horizontal="center" wrapText="1"/>
    </xf>
    <xf numFmtId="0" fontId="57" fillId="0" borderId="73" xfId="0" applyFont="1" applyBorder="1" applyAlignment="1">
      <alignment wrapText="1"/>
    </xf>
    <xf numFmtId="0" fontId="57" fillId="0" borderId="69" xfId="0" applyFont="1" applyBorder="1" applyAlignment="1">
      <alignment horizontal="center" wrapText="1"/>
    </xf>
    <xf numFmtId="0" fontId="58" fillId="0" borderId="74" xfId="0" applyFont="1" applyBorder="1" applyAlignment="1">
      <alignment horizontal="center" wrapText="1"/>
    </xf>
    <xf numFmtId="0" fontId="57" fillId="0" borderId="73" xfId="0" applyFont="1" applyBorder="1" applyAlignment="1">
      <alignment horizontal="center" wrapText="1"/>
    </xf>
    <xf numFmtId="0" fontId="58" fillId="0" borderId="73" xfId="0" applyFont="1" applyBorder="1" applyAlignment="1">
      <alignment horizontal="center" vertical="top" wrapText="1"/>
    </xf>
    <xf numFmtId="0" fontId="58" fillId="0" borderId="73" xfId="0" applyFont="1" applyBorder="1" applyAlignment="1">
      <alignment vertical="top" wrapText="1"/>
    </xf>
    <xf numFmtId="0" fontId="57" fillId="0" borderId="73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wrapText="1"/>
    </xf>
    <xf numFmtId="0" fontId="57" fillId="0" borderId="75" xfId="0" applyFont="1" applyBorder="1" applyAlignment="1">
      <alignment horizontal="center" wrapText="1"/>
    </xf>
    <xf numFmtId="0" fontId="58" fillId="0" borderId="76" xfId="0" applyFont="1" applyBorder="1" applyAlignment="1">
      <alignment horizontal="center" wrapText="1"/>
    </xf>
    <xf numFmtId="0" fontId="58" fillId="0" borderId="75" xfId="0" applyFont="1" applyBorder="1" applyAlignment="1">
      <alignment horizontal="center" vertical="top" wrapText="1"/>
    </xf>
    <xf numFmtId="0" fontId="57" fillId="0" borderId="75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top" wrapText="1"/>
    </xf>
    <xf numFmtId="0" fontId="58" fillId="0" borderId="73" xfId="0" applyFont="1" applyBorder="1" applyAlignment="1">
      <alignment horizontal="center" vertical="center" wrapText="1"/>
    </xf>
    <xf numFmtId="0" fontId="91" fillId="0" borderId="73" xfId="0" applyFont="1" applyBorder="1" applyAlignment="1">
      <alignment horizontal="center" vertical="center" wrapText="1"/>
    </xf>
    <xf numFmtId="0" fontId="57" fillId="0" borderId="73" xfId="0" applyFont="1" applyBorder="1" applyAlignment="1">
      <alignment horizontal="center" vertical="center" wrapText="1"/>
    </xf>
    <xf numFmtId="0" fontId="58" fillId="0" borderId="73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3" xfId="0" applyFont="1" applyBorder="1" applyAlignment="1">
      <alignment vertical="top" wrapText="1"/>
    </xf>
    <xf numFmtId="0" fontId="81" fillId="0" borderId="73" xfId="0" applyFont="1" applyBorder="1" applyAlignment="1">
      <alignment vertical="top" wrapText="1"/>
    </xf>
    <xf numFmtId="0" fontId="57" fillId="0" borderId="75" xfId="0" applyFont="1" applyBorder="1" applyAlignment="1">
      <alignment vertical="top" wrapText="1"/>
    </xf>
    <xf numFmtId="0" fontId="58" fillId="0" borderId="75" xfId="0" applyFont="1" applyBorder="1" applyAlignment="1">
      <alignment horizontal="center" vertical="center" wrapText="1"/>
    </xf>
    <xf numFmtId="0" fontId="57" fillId="0" borderId="75" xfId="0" applyFont="1" applyBorder="1" applyAlignment="1">
      <alignment horizontal="center" vertical="center" wrapText="1"/>
    </xf>
    <xf numFmtId="0" fontId="58" fillId="0" borderId="69" xfId="0" applyFont="1" applyBorder="1" applyAlignment="1">
      <alignment vertical="top" wrapText="1"/>
    </xf>
    <xf numFmtId="0" fontId="57" fillId="0" borderId="73" xfId="0" applyFont="1" applyBorder="1" applyAlignment="1">
      <alignment horizontal="left" vertical="top" wrapText="1"/>
    </xf>
    <xf numFmtId="0" fontId="58" fillId="0" borderId="73" xfId="0" applyFont="1" applyBorder="1" applyAlignment="1">
      <alignment horizontal="left" vertical="top" wrapText="1"/>
    </xf>
    <xf numFmtId="0" fontId="57" fillId="0" borderId="73" xfId="0" applyFont="1" applyBorder="1" applyAlignment="1">
      <alignment horizontal="left" wrapText="1"/>
    </xf>
    <xf numFmtId="172" fontId="58" fillId="0" borderId="73" xfId="2" applyNumberFormat="1" applyFont="1" applyFill="1" applyBorder="1" applyAlignment="1">
      <alignment horizontal="center" vertical="top" wrapText="1"/>
    </xf>
    <xf numFmtId="172" fontId="57" fillId="0" borderId="73" xfId="0" applyNumberFormat="1" applyFont="1" applyBorder="1" applyAlignment="1">
      <alignment horizontal="center" vertical="top" wrapText="1"/>
    </xf>
    <xf numFmtId="0" fontId="57" fillId="0" borderId="75" xfId="0" applyFont="1" applyBorder="1" applyAlignment="1">
      <alignment horizontal="left" vertical="top" wrapText="1"/>
    </xf>
    <xf numFmtId="0" fontId="58" fillId="0" borderId="69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2" fillId="0" borderId="0" xfId="0" applyFont="1"/>
    <xf numFmtId="0" fontId="89" fillId="0" borderId="0" xfId="0" applyFont="1" applyAlignment="1">
      <alignment horizontal="center" vertical="top" wrapText="1"/>
    </xf>
    <xf numFmtId="0" fontId="90" fillId="0" borderId="0" xfId="0" applyFont="1" applyAlignment="1">
      <alignment horizontal="left" vertical="top" wrapText="1"/>
    </xf>
    <xf numFmtId="0" fontId="90" fillId="0" borderId="0" xfId="0" applyFont="1" applyAlignment="1">
      <alignment horizontal="center" vertical="top" wrapText="1"/>
    </xf>
    <xf numFmtId="0" fontId="89" fillId="0" borderId="0" xfId="0" applyFont="1" applyAlignment="1">
      <alignment horizontal="center" vertical="top"/>
    </xf>
    <xf numFmtId="0" fontId="90" fillId="0" borderId="0" xfId="0" applyFont="1" applyAlignment="1">
      <alignment horizontal="center" vertical="top"/>
    </xf>
    <xf numFmtId="0" fontId="86" fillId="0" borderId="0" xfId="0" applyFont="1"/>
    <xf numFmtId="0" fontId="87" fillId="0" borderId="0" xfId="0" applyFont="1"/>
    <xf numFmtId="0" fontId="58" fillId="0" borderId="0" xfId="0" applyFont="1" applyAlignment="1">
      <alignment horizontal="right"/>
    </xf>
    <xf numFmtId="0" fontId="93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6" fillId="3" borderId="10" xfId="3" applyNumberFormat="1" applyFont="1" applyFill="1" applyBorder="1" applyAlignment="1">
      <alignment horizontal="left" vertical="center"/>
    </xf>
    <xf numFmtId="167" fontId="96" fillId="4" borderId="10" xfId="3" applyNumberFormat="1" applyFont="1" applyFill="1" applyBorder="1" applyAlignment="1">
      <alignment horizontal="left" vertical="center"/>
    </xf>
    <xf numFmtId="0" fontId="96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6" fillId="3" borderId="10" xfId="2" applyNumberFormat="1" applyFont="1" applyFill="1" applyBorder="1" applyAlignment="1">
      <alignment horizontal="center" wrapText="1"/>
    </xf>
    <xf numFmtId="170" fontId="96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6" fillId="3" borderId="10" xfId="3" applyNumberFormat="1" applyFont="1" applyFill="1" applyBorder="1" applyAlignment="1">
      <alignment horizontal="center" vertical="center"/>
    </xf>
    <xf numFmtId="167" fontId="96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6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6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6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6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7" fillId="0" borderId="10" xfId="0" applyFont="1" applyBorder="1" applyAlignment="1">
      <alignment horizontal="left" vertical="center" wrapText="1" indent="2"/>
    </xf>
    <xf numFmtId="0" fontId="97" fillId="0" borderId="0" xfId="0" applyFont="1"/>
    <xf numFmtId="0" fontId="100" fillId="0" borderId="0" xfId="0" applyFont="1"/>
    <xf numFmtId="0" fontId="101" fillId="0" borderId="0" xfId="0" applyFont="1"/>
    <xf numFmtId="0" fontId="97" fillId="0" borderId="0" xfId="0" applyFont="1" applyAlignment="1">
      <alignment vertical="center"/>
    </xf>
    <xf numFmtId="0" fontId="97" fillId="0" borderId="10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/>
    </xf>
    <xf numFmtId="0" fontId="97" fillId="0" borderId="36" xfId="0" applyFont="1" applyBorder="1" applyAlignment="1">
      <alignment horizontal="left" vertical="center" wrapText="1" indent="2"/>
    </xf>
    <xf numFmtId="0" fontId="103" fillId="0" borderId="0" xfId="0" applyFont="1" applyAlignment="1">
      <alignment horizontal="center"/>
    </xf>
    <xf numFmtId="0" fontId="103" fillId="0" borderId="0" xfId="0" applyFont="1"/>
    <xf numFmtId="49" fontId="107" fillId="0" borderId="26" xfId="0" applyNumberFormat="1" applyFont="1" applyBorder="1" applyAlignment="1">
      <alignment horizontal="center" vertical="center" wrapText="1"/>
    </xf>
    <xf numFmtId="49" fontId="107" fillId="0" borderId="27" xfId="0" applyNumberFormat="1" applyFont="1" applyBorder="1" applyAlignment="1">
      <alignment horizontal="center" vertical="center" wrapText="1"/>
    </xf>
    <xf numFmtId="49" fontId="107" fillId="0" borderId="7" xfId="0" applyNumberFormat="1" applyFont="1" applyBorder="1" applyAlignment="1">
      <alignment horizontal="center" vertical="center" wrapText="1"/>
    </xf>
    <xf numFmtId="49" fontId="107" fillId="0" borderId="5" xfId="0" applyNumberFormat="1" applyFont="1" applyBorder="1" applyAlignment="1">
      <alignment horizontal="center" vertical="center" wrapText="1"/>
    </xf>
    <xf numFmtId="49" fontId="108" fillId="0" borderId="26" xfId="0" applyNumberFormat="1" applyFont="1" applyBorder="1" applyAlignment="1">
      <alignment horizontal="center" vertical="center" wrapText="1"/>
    </xf>
    <xf numFmtId="0" fontId="108" fillId="0" borderId="26" xfId="0" applyFont="1" applyBorder="1" applyAlignment="1">
      <alignment horizontal="center" vertical="center" wrapText="1"/>
    </xf>
    <xf numFmtId="49" fontId="107" fillId="0" borderId="8" xfId="0" applyNumberFormat="1" applyFont="1" applyBorder="1" applyAlignment="1">
      <alignment horizontal="center" vertical="center"/>
    </xf>
    <xf numFmtId="49" fontId="107" fillId="0" borderId="35" xfId="0" applyNumberFormat="1" applyFont="1" applyBorder="1" applyAlignment="1">
      <alignment horizontal="center" vertical="center"/>
    </xf>
    <xf numFmtId="49" fontId="107" fillId="0" borderId="40" xfId="0" applyNumberFormat="1" applyFont="1" applyBorder="1" applyAlignment="1">
      <alignment horizontal="center" vertical="center"/>
    </xf>
    <xf numFmtId="49" fontId="107" fillId="0" borderId="10" xfId="0" applyNumberFormat="1" applyFont="1" applyBorder="1" applyAlignment="1">
      <alignment horizontal="center" vertical="center"/>
    </xf>
    <xf numFmtId="49" fontId="107" fillId="0" borderId="17" xfId="0" applyNumberFormat="1" applyFont="1" applyBorder="1" applyAlignment="1">
      <alignment horizontal="center" vertical="center"/>
    </xf>
    <xf numFmtId="49" fontId="101" fillId="0" borderId="8" xfId="0" applyNumberFormat="1" applyFont="1" applyBorder="1" applyAlignment="1">
      <alignment horizontal="center" vertical="center"/>
    </xf>
    <xf numFmtId="49" fontId="101" fillId="0" borderId="10" xfId="0" applyNumberFormat="1" applyFont="1" applyBorder="1" applyAlignment="1">
      <alignment horizontal="center" vertical="center"/>
    </xf>
    <xf numFmtId="49" fontId="101" fillId="0" borderId="17" xfId="0" applyNumberFormat="1" applyFont="1" applyBorder="1" applyAlignment="1">
      <alignment horizontal="center" vertical="center"/>
    </xf>
    <xf numFmtId="49" fontId="107" fillId="0" borderId="9" xfId="0" applyNumberFormat="1" applyFont="1" applyBorder="1" applyAlignment="1">
      <alignment horizontal="center" vertical="center"/>
    </xf>
    <xf numFmtId="49" fontId="101" fillId="0" borderId="9" xfId="0" applyNumberFormat="1" applyFont="1" applyBorder="1" applyAlignment="1">
      <alignment horizontal="center" vertical="center"/>
    </xf>
    <xf numFmtId="49" fontId="101" fillId="0" borderId="36" xfId="0" applyNumberFormat="1" applyFont="1" applyBorder="1" applyAlignment="1">
      <alignment horizontal="center" vertical="center"/>
    </xf>
    <xf numFmtId="49" fontId="101" fillId="0" borderId="39" xfId="0" applyNumberFormat="1" applyFont="1" applyBorder="1" applyAlignment="1">
      <alignment horizontal="center" vertical="center"/>
    </xf>
    <xf numFmtId="49" fontId="101" fillId="0" borderId="10" xfId="0" applyNumberFormat="1" applyFont="1" applyBorder="1" applyAlignment="1">
      <alignment horizontal="center" vertical="top"/>
    </xf>
    <xf numFmtId="49" fontId="101" fillId="0" borderId="17" xfId="0" applyNumberFormat="1" applyFont="1" applyBorder="1" applyAlignment="1">
      <alignment horizontal="center" vertical="top"/>
    </xf>
    <xf numFmtId="49" fontId="101" fillId="0" borderId="22" xfId="0" applyNumberFormat="1" applyFont="1" applyBorder="1" applyAlignment="1">
      <alignment horizontal="center" vertical="top"/>
    </xf>
    <xf numFmtId="49" fontId="101" fillId="0" borderId="23" xfId="0" applyNumberFormat="1" applyFont="1" applyBorder="1" applyAlignment="1">
      <alignment horizontal="center" vertical="top"/>
    </xf>
    <xf numFmtId="166" fontId="108" fillId="0" borderId="0" xfId="0" applyNumberFormat="1" applyFont="1" applyAlignment="1">
      <alignment horizontal="center" vertical="top"/>
    </xf>
    <xf numFmtId="166" fontId="101" fillId="0" borderId="0" xfId="0" applyNumberFormat="1" applyFont="1" applyAlignment="1">
      <alignment horizontal="center" vertical="top"/>
    </xf>
    <xf numFmtId="165" fontId="101" fillId="0" borderId="0" xfId="0" applyNumberFormat="1" applyFont="1" applyAlignment="1">
      <alignment horizontal="center" vertical="top"/>
    </xf>
    <xf numFmtId="0" fontId="108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97" fillId="2" borderId="0" xfId="0" applyFont="1" applyFill="1"/>
    <xf numFmtId="0" fontId="97" fillId="2" borderId="0" xfId="0" applyFont="1" applyFill="1" applyAlignment="1">
      <alignment vertical="top" wrapText="1"/>
    </xf>
    <xf numFmtId="49" fontId="97" fillId="2" borderId="0" xfId="0" applyNumberFormat="1" applyFont="1" applyFill="1"/>
    <xf numFmtId="0" fontId="97" fillId="2" borderId="0" xfId="0" applyFont="1" applyFill="1" applyAlignment="1">
      <alignment vertical="top"/>
    </xf>
    <xf numFmtId="0" fontId="97" fillId="2" borderId="0" xfId="0" applyFont="1" applyFill="1" applyAlignment="1">
      <alignment horizontal="center" vertical="top"/>
    </xf>
    <xf numFmtId="0" fontId="106" fillId="2" borderId="0" xfId="0" applyFont="1" applyFill="1"/>
    <xf numFmtId="0" fontId="110" fillId="2" borderId="0" xfId="0" applyFont="1" applyFill="1" applyAlignment="1">
      <alignment horizontal="center"/>
    </xf>
    <xf numFmtId="0" fontId="106" fillId="2" borderId="0" xfId="0" applyFont="1" applyFill="1" applyAlignment="1">
      <alignment horizontal="center"/>
    </xf>
    <xf numFmtId="0" fontId="111" fillId="2" borderId="0" xfId="0" applyFont="1" applyFill="1"/>
    <xf numFmtId="0" fontId="106" fillId="2" borderId="0" xfId="0" applyFont="1" applyFill="1" applyAlignment="1">
      <alignment vertical="top" wrapText="1"/>
    </xf>
    <xf numFmtId="0" fontId="101" fillId="2" borderId="0" xfId="0" applyFont="1" applyFill="1"/>
    <xf numFmtId="49" fontId="97" fillId="2" borderId="0" xfId="0" applyNumberFormat="1" applyFont="1" applyFill="1" applyAlignment="1">
      <alignment horizontal="center" vertical="center" wrapText="1"/>
    </xf>
    <xf numFmtId="0" fontId="102" fillId="2" borderId="0" xfId="0" applyFont="1" applyFill="1" applyAlignment="1">
      <alignment vertical="center"/>
    </xf>
    <xf numFmtId="0" fontId="110" fillId="2" borderId="0" xfId="0" applyFont="1" applyFill="1" applyAlignment="1">
      <alignment horizontal="center" wrapText="1"/>
    </xf>
    <xf numFmtId="0" fontId="107" fillId="2" borderId="0" xfId="0" applyFont="1" applyFill="1" applyAlignment="1">
      <alignment horizontal="left" wrapText="1"/>
    </xf>
    <xf numFmtId="0" fontId="107" fillId="2" borderId="0" xfId="0" applyFont="1" applyFill="1" applyAlignment="1">
      <alignment horizontal="left"/>
    </xf>
    <xf numFmtId="0" fontId="101" fillId="2" borderId="0" xfId="0" applyFont="1" applyFill="1" applyAlignment="1">
      <alignment horizontal="center"/>
    </xf>
    <xf numFmtId="0" fontId="107" fillId="2" borderId="0" xfId="0" applyFont="1" applyFill="1" applyAlignment="1">
      <alignment horizontal="left" vertical="center"/>
    </xf>
    <xf numFmtId="0" fontId="101" fillId="2" borderId="0" xfId="0" applyFont="1" applyFill="1" applyAlignment="1">
      <alignment horizontal="left"/>
    </xf>
    <xf numFmtId="0" fontId="107" fillId="2" borderId="10" xfId="0" applyFont="1" applyFill="1" applyBorder="1" applyAlignment="1">
      <alignment horizontal="left"/>
    </xf>
    <xf numFmtId="0" fontId="101" fillId="2" borderId="0" xfId="0" applyFont="1" applyFill="1" applyAlignment="1">
      <alignment horizontal="left" vertical="top"/>
    </xf>
    <xf numFmtId="49" fontId="101" fillId="2" borderId="0" xfId="0" applyNumberFormat="1" applyFont="1" applyFill="1" applyAlignment="1">
      <alignment horizontal="left"/>
    </xf>
    <xf numFmtId="0" fontId="101" fillId="2" borderId="0" xfId="0" applyFont="1" applyFill="1" applyAlignment="1">
      <alignment horizontal="left" vertical="center"/>
    </xf>
    <xf numFmtId="49" fontId="101" fillId="2" borderId="0" xfId="0" applyNumberFormat="1" applyFont="1" applyFill="1" applyAlignment="1">
      <alignment horizontal="left" vertical="center"/>
    </xf>
    <xf numFmtId="0" fontId="101" fillId="2" borderId="7" xfId="0" applyFont="1" applyFill="1" applyBorder="1" applyAlignment="1">
      <alignment horizontal="left"/>
    </xf>
    <xf numFmtId="0" fontId="101" fillId="2" borderId="25" xfId="0" applyFont="1" applyFill="1" applyBorder="1" applyAlignment="1">
      <alignment horizontal="left" vertical="top"/>
    </xf>
    <xf numFmtId="0" fontId="101" fillId="2" borderId="27" xfId="0" applyFont="1" applyFill="1" applyBorder="1" applyAlignment="1">
      <alignment horizontal="left" vertical="top"/>
    </xf>
    <xf numFmtId="0" fontId="101" fillId="2" borderId="7" xfId="0" applyFont="1" applyFill="1" applyBorder="1" applyAlignment="1">
      <alignment horizontal="left" vertical="top"/>
    </xf>
    <xf numFmtId="0" fontId="107" fillId="2" borderId="0" xfId="0" applyFont="1" applyFill="1" applyAlignment="1">
      <alignment horizontal="left" vertical="top"/>
    </xf>
    <xf numFmtId="0" fontId="114" fillId="2" borderId="0" xfId="0" applyFont="1" applyFill="1" applyAlignment="1">
      <alignment horizontal="left" vertical="top"/>
    </xf>
    <xf numFmtId="49" fontId="101" fillId="2" borderId="0" xfId="0" applyNumberFormat="1" applyFont="1" applyFill="1"/>
    <xf numFmtId="0" fontId="101" fillId="2" borderId="7" xfId="0" applyFont="1" applyFill="1" applyBorder="1" applyAlignment="1">
      <alignment vertical="top"/>
    </xf>
    <xf numFmtId="0" fontId="101" fillId="2" borderId="0" xfId="0" applyFont="1" applyFill="1" applyAlignment="1">
      <alignment vertical="top"/>
    </xf>
    <xf numFmtId="0" fontId="101" fillId="2" borderId="43" xfId="0" applyFont="1" applyFill="1" applyBorder="1" applyAlignment="1">
      <alignment horizontal="centerContinuous" vertical="center" wrapText="1"/>
    </xf>
    <xf numFmtId="0" fontId="107" fillId="2" borderId="4" xfId="0" applyFont="1" applyFill="1" applyBorder="1" applyAlignment="1">
      <alignment horizontal="centerContinuous" vertical="center" wrapText="1"/>
    </xf>
    <xf numFmtId="0" fontId="107" fillId="2" borderId="30" xfId="0" applyFont="1" applyFill="1" applyBorder="1" applyAlignment="1">
      <alignment horizontal="center" vertical="center" wrapText="1"/>
    </xf>
    <xf numFmtId="0" fontId="107" fillId="2" borderId="5" xfId="0" applyFont="1" applyFill="1" applyBorder="1" applyAlignment="1">
      <alignment horizontal="centerContinuous" vertical="center" wrapText="1"/>
    </xf>
    <xf numFmtId="0" fontId="101" fillId="2" borderId="34" xfId="0" applyFont="1" applyFill="1" applyBorder="1" applyAlignment="1">
      <alignment horizontal="centerContinuous" vertical="center" wrapText="1"/>
    </xf>
    <xf numFmtId="0" fontId="107" fillId="2" borderId="6" xfId="0" applyFont="1" applyFill="1" applyBorder="1" applyAlignment="1">
      <alignment horizontal="center" vertical="center" wrapText="1"/>
    </xf>
    <xf numFmtId="49" fontId="107" fillId="2" borderId="34" xfId="0" applyNumberFormat="1" applyFont="1" applyFill="1" applyBorder="1" applyAlignment="1">
      <alignment horizontal="center" vertical="center" wrapText="1"/>
    </xf>
    <xf numFmtId="0" fontId="107" fillId="2" borderId="43" xfId="0" applyFont="1" applyFill="1" applyBorder="1" applyAlignment="1">
      <alignment horizontal="center" vertical="center" wrapText="1"/>
    </xf>
    <xf numFmtId="0" fontId="107" fillId="2" borderId="44" xfId="0" applyFont="1" applyFill="1" applyBorder="1" applyAlignment="1">
      <alignment horizontal="center" vertical="center" wrapText="1"/>
    </xf>
    <xf numFmtId="0" fontId="101" fillId="2" borderId="7" xfId="0" applyFont="1" applyFill="1" applyBorder="1" applyAlignment="1">
      <alignment horizontal="center" vertical="center"/>
    </xf>
    <xf numFmtId="0" fontId="107" fillId="2" borderId="7" xfId="0" applyFont="1" applyFill="1" applyBorder="1" applyAlignment="1">
      <alignment horizontal="center" vertical="center" wrapText="1"/>
    </xf>
    <xf numFmtId="49" fontId="107" fillId="2" borderId="7" xfId="0" applyNumberFormat="1" applyFont="1" applyFill="1" applyBorder="1" applyAlignment="1">
      <alignment horizontal="center" vertical="center" wrapText="1"/>
    </xf>
    <xf numFmtId="49" fontId="107" fillId="2" borderId="7" xfId="0" applyNumberFormat="1" applyFont="1" applyFill="1" applyBorder="1" applyAlignment="1">
      <alignment horizontal="center" vertical="center"/>
    </xf>
    <xf numFmtId="0" fontId="107" fillId="2" borderId="4" xfId="0" applyFont="1" applyFill="1" applyBorder="1" applyAlignment="1">
      <alignment horizontal="center" vertical="center"/>
    </xf>
    <xf numFmtId="0" fontId="107" fillId="2" borderId="7" xfId="0" applyFont="1" applyFill="1" applyBorder="1" applyAlignment="1">
      <alignment horizontal="center" vertical="center"/>
    </xf>
    <xf numFmtId="0" fontId="107" fillId="2" borderId="5" xfId="0" applyFont="1" applyFill="1" applyBorder="1" applyAlignment="1">
      <alignment horizontal="center" vertical="center"/>
    </xf>
    <xf numFmtId="0" fontId="110" fillId="2" borderId="7" xfId="0" applyFont="1" applyFill="1" applyBorder="1" applyAlignment="1">
      <alignment horizontal="center" vertical="center" wrapText="1"/>
    </xf>
    <xf numFmtId="49" fontId="97" fillId="2" borderId="7" xfId="0" applyNumberFormat="1" applyFont="1" applyFill="1" applyBorder="1" applyAlignment="1">
      <alignment horizontal="center" vertical="center" wrapText="1"/>
    </xf>
    <xf numFmtId="167" fontId="101" fillId="2" borderId="7" xfId="0" applyNumberFormat="1" applyFont="1" applyFill="1" applyBorder="1" applyAlignment="1">
      <alignment horizontal="center" vertical="center"/>
    </xf>
    <xf numFmtId="0" fontId="102" fillId="2" borderId="5" xfId="0" applyFont="1" applyFill="1" applyBorder="1" applyAlignment="1">
      <alignment wrapText="1"/>
    </xf>
    <xf numFmtId="167" fontId="101" fillId="2" borderId="7" xfId="0" applyNumberFormat="1" applyFont="1" applyFill="1" applyBorder="1" applyAlignment="1">
      <alignment horizontal="center" vertical="center" wrapText="1"/>
    </xf>
    <xf numFmtId="0" fontId="101" fillId="2" borderId="35" xfId="0" applyFont="1" applyFill="1" applyBorder="1" applyAlignment="1">
      <alignment horizontal="center" vertical="center"/>
    </xf>
    <xf numFmtId="0" fontId="110" fillId="2" borderId="40" xfId="0" applyFont="1" applyFill="1" applyBorder="1" applyAlignment="1">
      <alignment horizontal="left" vertical="center" wrapText="1"/>
    </xf>
    <xf numFmtId="49" fontId="97" fillId="2" borderId="35" xfId="0" applyNumberFormat="1" applyFont="1" applyFill="1" applyBorder="1" applyAlignment="1">
      <alignment horizontal="center" vertical="center" wrapText="1"/>
    </xf>
    <xf numFmtId="167" fontId="101" fillId="2" borderId="8" xfId="0" applyNumberFormat="1" applyFont="1" applyFill="1" applyBorder="1" applyAlignment="1">
      <alignment horizontal="center" vertical="center" wrapText="1"/>
    </xf>
    <xf numFmtId="0" fontId="101" fillId="2" borderId="24" xfId="0" applyFont="1" applyFill="1" applyBorder="1" applyAlignment="1">
      <alignment horizontal="center" vertical="center"/>
    </xf>
    <xf numFmtId="49" fontId="102" fillId="0" borderId="35" xfId="0" applyNumberFormat="1" applyFont="1" applyBorder="1" applyAlignment="1">
      <alignment vertical="top" wrapText="1"/>
    </xf>
    <xf numFmtId="49" fontId="115" fillId="0" borderId="35" xfId="0" applyNumberFormat="1" applyFont="1" applyBorder="1" applyAlignment="1">
      <alignment horizontal="center" vertical="center" wrapText="1"/>
    </xf>
    <xf numFmtId="167" fontId="101" fillId="2" borderId="35" xfId="0" applyNumberFormat="1" applyFont="1" applyFill="1" applyBorder="1" applyAlignment="1">
      <alignment horizontal="center"/>
    </xf>
    <xf numFmtId="0" fontId="101" fillId="2" borderId="10" xfId="0" applyFont="1" applyFill="1" applyBorder="1"/>
    <xf numFmtId="49" fontId="102" fillId="0" borderId="10" xfId="0" applyNumberFormat="1" applyFont="1" applyBorder="1" applyAlignment="1">
      <alignment vertical="top" wrapText="1"/>
    </xf>
    <xf numFmtId="49" fontId="115" fillId="0" borderId="10" xfId="0" applyNumberFormat="1" applyFont="1" applyBorder="1" applyAlignment="1">
      <alignment horizontal="center" vertical="center" wrapText="1"/>
    </xf>
    <xf numFmtId="167" fontId="101" fillId="2" borderId="10" xfId="0" applyNumberFormat="1" applyFont="1" applyFill="1" applyBorder="1" applyAlignment="1">
      <alignment horizontal="center"/>
    </xf>
    <xf numFmtId="0" fontId="101" fillId="2" borderId="10" xfId="0" applyFont="1" applyFill="1" applyBorder="1" applyAlignment="1">
      <alignment vertical="center"/>
    </xf>
    <xf numFmtId="49" fontId="102" fillId="0" borderId="22" xfId="0" applyNumberFormat="1" applyFont="1" applyBorder="1" applyAlignment="1">
      <alignment vertical="top" wrapText="1"/>
    </xf>
    <xf numFmtId="49" fontId="115" fillId="0" borderId="22" xfId="0" applyNumberFormat="1" applyFont="1" applyBorder="1" applyAlignment="1">
      <alignment horizontal="center" vertical="center" wrapText="1"/>
    </xf>
    <xf numFmtId="167" fontId="101" fillId="2" borderId="22" xfId="0" applyNumberFormat="1" applyFont="1" applyFill="1" applyBorder="1" applyAlignment="1">
      <alignment horizontal="center"/>
    </xf>
    <xf numFmtId="0" fontId="101" fillId="2" borderId="22" xfId="0" applyFont="1" applyFill="1" applyBorder="1" applyAlignment="1">
      <alignment horizontal="center" vertical="center"/>
    </xf>
    <xf numFmtId="49" fontId="110" fillId="0" borderId="45" xfId="0" applyNumberFormat="1" applyFont="1" applyBorder="1" applyAlignment="1">
      <alignment vertical="top" wrapText="1"/>
    </xf>
    <xf numFmtId="167" fontId="101" fillId="2" borderId="45" xfId="0" applyNumberFormat="1" applyFont="1" applyFill="1" applyBorder="1" applyAlignment="1">
      <alignment horizontal="center"/>
    </xf>
    <xf numFmtId="49" fontId="105" fillId="0" borderId="35" xfId="0" applyNumberFormat="1" applyFont="1" applyBorder="1" applyAlignment="1">
      <alignment vertical="top" wrapText="1"/>
    </xf>
    <xf numFmtId="49" fontId="116" fillId="0" borderId="35" xfId="0" applyNumberFormat="1" applyFont="1" applyBorder="1" applyAlignment="1">
      <alignment horizontal="center" vertical="center" wrapText="1"/>
    </xf>
    <xf numFmtId="49" fontId="97" fillId="0" borderId="10" xfId="0" applyNumberFormat="1" applyFont="1" applyBorder="1" applyAlignment="1">
      <alignment vertical="top" wrapText="1"/>
    </xf>
    <xf numFmtId="49" fontId="117" fillId="0" borderId="10" xfId="0" applyNumberFormat="1" applyFont="1" applyBorder="1" applyAlignment="1">
      <alignment vertical="top" wrapText="1"/>
    </xf>
    <xf numFmtId="167" fontId="101" fillId="2" borderId="35" xfId="0" applyNumberFormat="1" applyFont="1" applyFill="1" applyBorder="1" applyAlignment="1">
      <alignment horizontal="center" vertical="center"/>
    </xf>
    <xf numFmtId="0" fontId="101" fillId="2" borderId="22" xfId="0" applyFont="1" applyFill="1" applyBorder="1"/>
    <xf numFmtId="49" fontId="97" fillId="0" borderId="22" xfId="0" applyNumberFormat="1" applyFont="1" applyBorder="1" applyAlignment="1">
      <alignment vertical="top" wrapText="1"/>
    </xf>
    <xf numFmtId="49" fontId="105" fillId="0" borderId="40" xfId="0" applyNumberFormat="1" applyFont="1" applyBorder="1" applyAlignment="1">
      <alignment vertical="top" wrapText="1"/>
    </xf>
    <xf numFmtId="167" fontId="101" fillId="2" borderId="8" xfId="0" applyNumberFormat="1" applyFont="1" applyFill="1" applyBorder="1" applyAlignment="1">
      <alignment horizontal="center"/>
    </xf>
    <xf numFmtId="0" fontId="101" fillId="2" borderId="10" xfId="0" applyFont="1" applyFill="1" applyBorder="1" applyAlignment="1">
      <alignment horizontal="center" vertical="center"/>
    </xf>
    <xf numFmtId="0" fontId="97" fillId="0" borderId="10" xfId="0" applyFont="1" applyBorder="1" applyAlignment="1">
      <alignment vertical="top" wrapText="1"/>
    </xf>
    <xf numFmtId="0" fontId="111" fillId="0" borderId="10" xfId="0" applyFont="1" applyBorder="1" applyAlignment="1">
      <alignment horizontal="center" vertical="center" wrapText="1"/>
    </xf>
    <xf numFmtId="49" fontId="118" fillId="0" borderId="10" xfId="0" applyNumberFormat="1" applyFont="1" applyBorder="1" applyAlignment="1">
      <alignment vertical="top" wrapText="1"/>
    </xf>
    <xf numFmtId="49" fontId="118" fillId="0" borderId="10" xfId="0" applyNumberFormat="1" applyFont="1" applyBorder="1" applyAlignment="1">
      <alignment vertical="center" wrapText="1"/>
    </xf>
    <xf numFmtId="49" fontId="118" fillId="0" borderId="22" xfId="0" applyNumberFormat="1" applyFont="1" applyBorder="1" applyAlignment="1">
      <alignment vertical="top" wrapText="1"/>
    </xf>
    <xf numFmtId="0" fontId="101" fillId="2" borderId="35" xfId="0" applyFont="1" applyFill="1" applyBorder="1"/>
    <xf numFmtId="49" fontId="119" fillId="0" borderId="40" xfId="0" applyNumberFormat="1" applyFont="1" applyBorder="1" applyAlignment="1">
      <alignment vertical="top" wrapText="1"/>
    </xf>
    <xf numFmtId="49" fontId="118" fillId="0" borderId="35" xfId="0" applyNumberFormat="1" applyFont="1" applyBorder="1" applyAlignment="1">
      <alignment vertical="top" wrapText="1"/>
    </xf>
    <xf numFmtId="49" fontId="115" fillId="0" borderId="37" xfId="0" applyNumberFormat="1" applyFont="1" applyBorder="1" applyAlignment="1">
      <alignment horizontal="center" vertical="center" wrapText="1"/>
    </xf>
    <xf numFmtId="49" fontId="120" fillId="0" borderId="17" xfId="0" applyNumberFormat="1" applyFont="1" applyBorder="1" applyAlignment="1">
      <alignment vertical="top" wrapText="1"/>
    </xf>
    <xf numFmtId="49" fontId="97" fillId="2" borderId="10" xfId="0" applyNumberFormat="1" applyFont="1" applyFill="1" applyBorder="1" applyAlignment="1">
      <alignment horizontal="center" vertical="center" wrapText="1"/>
    </xf>
    <xf numFmtId="167" fontId="101" fillId="2" borderId="9" xfId="0" applyNumberFormat="1" applyFont="1" applyFill="1" applyBorder="1" applyAlignment="1">
      <alignment horizontal="center"/>
    </xf>
    <xf numFmtId="0" fontId="101" fillId="2" borderId="40" xfId="0" applyFont="1" applyFill="1" applyBorder="1" applyAlignment="1">
      <alignment horizontal="center" vertical="center"/>
    </xf>
    <xf numFmtId="49" fontId="119" fillId="0" borderId="40" xfId="0" applyNumberFormat="1" applyFont="1" applyBorder="1" applyAlignment="1">
      <alignment vertical="center" wrapText="1"/>
    </xf>
    <xf numFmtId="0" fontId="101" fillId="2" borderId="17" xfId="0" applyFont="1" applyFill="1" applyBorder="1" applyAlignment="1">
      <alignment horizontal="center" vertical="center"/>
    </xf>
    <xf numFmtId="49" fontId="121" fillId="0" borderId="10" xfId="0" applyNumberFormat="1" applyFont="1" applyBorder="1" applyAlignment="1">
      <alignment vertical="top" wrapText="1"/>
    </xf>
    <xf numFmtId="167" fontId="101" fillId="2" borderId="10" xfId="0" applyNumberFormat="1" applyFont="1" applyFill="1" applyBorder="1" applyAlignment="1">
      <alignment horizontal="center" vertical="center"/>
    </xf>
    <xf numFmtId="49" fontId="121" fillId="0" borderId="22" xfId="0" applyNumberFormat="1" applyFont="1" applyBorder="1" applyAlignment="1">
      <alignment vertical="top" wrapText="1"/>
    </xf>
    <xf numFmtId="167" fontId="101" fillId="2" borderId="22" xfId="0" applyNumberFormat="1" applyFont="1" applyFill="1" applyBorder="1" applyAlignment="1">
      <alignment horizontal="center" vertical="center"/>
    </xf>
    <xf numFmtId="49" fontId="122" fillId="0" borderId="40" xfId="0" applyNumberFormat="1" applyFont="1" applyBorder="1" applyAlignment="1">
      <alignment vertical="top" wrapText="1"/>
    </xf>
    <xf numFmtId="167" fontId="101" fillId="2" borderId="8" xfId="0" applyNumberFormat="1" applyFont="1" applyFill="1" applyBorder="1" applyAlignment="1">
      <alignment horizontal="center" vertical="center"/>
    </xf>
    <xf numFmtId="49" fontId="123" fillId="0" borderId="10" xfId="0" applyNumberFormat="1" applyFont="1" applyBorder="1" applyAlignment="1">
      <alignment vertical="top" wrapText="1"/>
    </xf>
    <xf numFmtId="49" fontId="106" fillId="2" borderId="10" xfId="0" applyNumberFormat="1" applyFont="1" applyFill="1" applyBorder="1" applyAlignment="1">
      <alignment horizontal="center" vertical="center" wrapText="1"/>
    </xf>
    <xf numFmtId="167" fontId="101" fillId="2" borderId="10" xfId="0" applyNumberFormat="1" applyFont="1" applyFill="1" applyBorder="1" applyAlignment="1">
      <alignment horizontal="center" vertical="top"/>
    </xf>
    <xf numFmtId="0" fontId="101" fillId="2" borderId="22" xfId="0" applyFont="1" applyFill="1" applyBorder="1" applyAlignment="1">
      <alignment horizontal="center" vertical="top"/>
    </xf>
    <xf numFmtId="167" fontId="101" fillId="2" borderId="22" xfId="0" applyNumberFormat="1" applyFont="1" applyFill="1" applyBorder="1" applyAlignment="1">
      <alignment horizontal="center" vertical="top"/>
    </xf>
    <xf numFmtId="0" fontId="101" fillId="2" borderId="35" xfId="0" applyFont="1" applyFill="1" applyBorder="1" applyAlignment="1">
      <alignment horizontal="center" vertical="top"/>
    </xf>
    <xf numFmtId="49" fontId="104" fillId="0" borderId="40" xfId="0" applyNumberFormat="1" applyFont="1" applyBorder="1" applyAlignment="1">
      <alignment vertical="top" wrapText="1"/>
    </xf>
    <xf numFmtId="49" fontId="97" fillId="2" borderId="46" xfId="0" applyNumberFormat="1" applyFont="1" applyFill="1" applyBorder="1" applyAlignment="1">
      <alignment horizontal="center" vertical="center" wrapText="1"/>
    </xf>
    <xf numFmtId="167" fontId="101" fillId="2" borderId="8" xfId="0" applyNumberFormat="1" applyFont="1" applyFill="1" applyBorder="1" applyAlignment="1">
      <alignment horizontal="center" vertical="top"/>
    </xf>
    <xf numFmtId="0" fontId="101" fillId="2" borderId="10" xfId="0" applyFont="1" applyFill="1" applyBorder="1" applyAlignment="1">
      <alignment horizontal="center" vertical="top"/>
    </xf>
    <xf numFmtId="49" fontId="117" fillId="0" borderId="17" xfId="0" applyNumberFormat="1" applyFont="1" applyBorder="1" applyAlignment="1">
      <alignment vertical="top" wrapText="1"/>
    </xf>
    <xf numFmtId="167" fontId="101" fillId="2" borderId="9" xfId="0" applyNumberFormat="1" applyFont="1" applyFill="1" applyBorder="1" applyAlignment="1">
      <alignment horizontal="center" vertical="top"/>
    </xf>
    <xf numFmtId="49" fontId="115" fillId="0" borderId="36" xfId="0" applyNumberFormat="1" applyFont="1" applyBorder="1" applyAlignment="1">
      <alignment horizontal="center" vertical="center" wrapText="1"/>
    </xf>
    <xf numFmtId="49" fontId="123" fillId="0" borderId="17" xfId="0" applyNumberFormat="1" applyFont="1" applyBorder="1" applyAlignment="1">
      <alignment vertical="top" wrapText="1"/>
    </xf>
    <xf numFmtId="0" fontId="115" fillId="0" borderId="10" xfId="0" applyFont="1" applyBorder="1" applyAlignment="1">
      <alignment horizontal="center" vertical="center" wrapText="1"/>
    </xf>
    <xf numFmtId="49" fontId="121" fillId="0" borderId="17" xfId="0" applyNumberFormat="1" applyFont="1" applyBorder="1" applyAlignment="1">
      <alignment vertical="top" wrapText="1"/>
    </xf>
    <xf numFmtId="49" fontId="118" fillId="0" borderId="17" xfId="0" applyNumberFormat="1" applyFont="1" applyBorder="1" applyAlignment="1">
      <alignment vertical="top" wrapText="1"/>
    </xf>
    <xf numFmtId="49" fontId="121" fillId="0" borderId="23" xfId="0" applyNumberFormat="1" applyFont="1" applyBorder="1" applyAlignment="1">
      <alignment vertical="top" wrapText="1"/>
    </xf>
    <xf numFmtId="167" fontId="101" fillId="2" borderId="15" xfId="0" applyNumberFormat="1" applyFont="1" applyFill="1" applyBorder="1" applyAlignment="1">
      <alignment horizontal="center" vertical="top"/>
    </xf>
    <xf numFmtId="49" fontId="124" fillId="0" borderId="37" xfId="0" applyNumberFormat="1" applyFont="1" applyBorder="1" applyAlignment="1">
      <alignment vertical="top" wrapText="1"/>
    </xf>
    <xf numFmtId="49" fontId="121" fillId="0" borderId="38" xfId="0" applyNumberFormat="1" applyFont="1" applyBorder="1" applyAlignment="1">
      <alignment vertical="top" wrapText="1"/>
    </xf>
    <xf numFmtId="49" fontId="115" fillId="0" borderId="45" xfId="0" applyNumberFormat="1" applyFont="1" applyBorder="1" applyAlignment="1">
      <alignment horizontal="center" vertical="center" wrapText="1"/>
    </xf>
    <xf numFmtId="167" fontId="101" fillId="2" borderId="47" xfId="0" applyNumberFormat="1" applyFont="1" applyFill="1" applyBorder="1" applyAlignment="1">
      <alignment horizontal="center" vertical="top"/>
    </xf>
    <xf numFmtId="49" fontId="124" fillId="0" borderId="26" xfId="0" applyNumberFormat="1" applyFont="1" applyBorder="1" applyAlignment="1">
      <alignment vertical="top" wrapText="1"/>
    </xf>
    <xf numFmtId="49" fontId="121" fillId="0" borderId="27" xfId="0" applyNumberFormat="1" applyFont="1" applyBorder="1" applyAlignment="1">
      <alignment vertical="top" wrapText="1"/>
    </xf>
    <xf numFmtId="49" fontId="97" fillId="2" borderId="26" xfId="0" applyNumberFormat="1" applyFont="1" applyFill="1" applyBorder="1" applyAlignment="1">
      <alignment horizontal="center" vertical="center" wrapText="1"/>
    </xf>
    <xf numFmtId="49" fontId="124" fillId="0" borderId="45" xfId="0" applyNumberFormat="1" applyFont="1" applyBorder="1" applyAlignment="1">
      <alignment vertical="top" wrapText="1"/>
    </xf>
    <xf numFmtId="49" fontId="121" fillId="0" borderId="48" xfId="0" applyNumberFormat="1" applyFont="1" applyBorder="1" applyAlignment="1">
      <alignment vertical="top" wrapText="1"/>
    </xf>
    <xf numFmtId="49" fontId="97" fillId="2" borderId="45" xfId="0" applyNumberFormat="1" applyFont="1" applyFill="1" applyBorder="1" applyAlignment="1">
      <alignment horizontal="center" vertical="center" wrapText="1"/>
    </xf>
    <xf numFmtId="167" fontId="121" fillId="0" borderId="47" xfId="0" applyNumberFormat="1" applyFont="1" applyBorder="1" applyAlignment="1">
      <alignment vertical="top" wrapText="1"/>
    </xf>
    <xf numFmtId="49" fontId="97" fillId="2" borderId="43" xfId="0" applyNumberFormat="1" applyFont="1" applyFill="1" applyBorder="1" applyAlignment="1">
      <alignment horizontal="center" vertical="center" wrapText="1"/>
    </xf>
    <xf numFmtId="167" fontId="121" fillId="0" borderId="55" xfId="0" applyNumberFormat="1" applyFont="1" applyBorder="1" applyAlignment="1">
      <alignment vertical="top" wrapText="1"/>
    </xf>
    <xf numFmtId="49" fontId="124" fillId="0" borderId="35" xfId="0" applyNumberFormat="1" applyFont="1" applyBorder="1" applyAlignment="1">
      <alignment vertical="top" wrapText="1"/>
    </xf>
    <xf numFmtId="49" fontId="118" fillId="0" borderId="40" xfId="0" applyNumberFormat="1" applyFont="1" applyBorder="1" applyAlignment="1">
      <alignment vertical="top" wrapText="1"/>
    </xf>
    <xf numFmtId="49" fontId="97" fillId="2" borderId="24" xfId="0" applyNumberFormat="1" applyFont="1" applyFill="1" applyBorder="1" applyAlignment="1">
      <alignment horizontal="center" vertical="center" wrapText="1"/>
    </xf>
    <xf numFmtId="167" fontId="101" fillId="2" borderId="20" xfId="0" applyNumberFormat="1" applyFont="1" applyFill="1" applyBorder="1" applyAlignment="1">
      <alignment horizontal="center" vertical="top"/>
    </xf>
    <xf numFmtId="49" fontId="124" fillId="0" borderId="10" xfId="0" applyNumberFormat="1" applyFont="1" applyBorder="1" applyAlignment="1">
      <alignment vertical="top" wrapText="1"/>
    </xf>
    <xf numFmtId="49" fontId="115" fillId="0" borderId="13" xfId="0" applyNumberFormat="1" applyFont="1" applyBorder="1" applyAlignment="1">
      <alignment horizontal="center" vertical="top" wrapText="1"/>
    </xf>
    <xf numFmtId="49" fontId="106" fillId="2" borderId="13" xfId="0" applyNumberFormat="1" applyFont="1" applyFill="1" applyBorder="1" applyAlignment="1">
      <alignment horizontal="center" vertical="center" wrapText="1"/>
    </xf>
    <xf numFmtId="49" fontId="101" fillId="0" borderId="10" xfId="1" applyNumberFormat="1" applyFont="1" applyBorder="1" applyAlignment="1">
      <alignment vertical="top" wrapText="1"/>
    </xf>
    <xf numFmtId="49" fontId="117" fillId="0" borderId="17" xfId="1" applyNumberFormat="1" applyFont="1" applyBorder="1" applyAlignment="1">
      <alignment vertical="top" wrapText="1"/>
    </xf>
    <xf numFmtId="0" fontId="124" fillId="0" borderId="22" xfId="0" applyFont="1" applyBorder="1" applyAlignment="1">
      <alignment horizontal="left" vertical="top" wrapText="1"/>
    </xf>
    <xf numFmtId="0" fontId="121" fillId="0" borderId="23" xfId="0" applyFont="1" applyBorder="1" applyAlignment="1">
      <alignment horizontal="left" vertical="top" wrapText="1"/>
    </xf>
    <xf numFmtId="49" fontId="115" fillId="0" borderId="18" xfId="0" applyNumberFormat="1" applyFont="1" applyBorder="1" applyAlignment="1">
      <alignment horizontal="center" vertical="top" wrapText="1"/>
    </xf>
    <xf numFmtId="0" fontId="101" fillId="2" borderId="45" xfId="0" applyFont="1" applyFill="1" applyBorder="1" applyAlignment="1">
      <alignment vertical="center"/>
    </xf>
    <xf numFmtId="0" fontId="102" fillId="2" borderId="48" xfId="0" applyFont="1" applyFill="1" applyBorder="1" applyAlignment="1">
      <alignment vertical="top" wrapText="1"/>
    </xf>
    <xf numFmtId="49" fontId="106" fillId="2" borderId="34" xfId="0" applyNumberFormat="1" applyFont="1" applyFill="1" applyBorder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vertical="top" wrapText="1"/>
    </xf>
    <xf numFmtId="49" fontId="106" fillId="2" borderId="0" xfId="0" applyNumberFormat="1" applyFont="1" applyFill="1" applyAlignment="1">
      <alignment horizontal="center" vertical="center" wrapText="1"/>
    </xf>
    <xf numFmtId="0" fontId="97" fillId="0" borderId="0" xfId="0" applyFont="1" applyAlignment="1">
      <alignment horizontal="left" vertical="top"/>
    </xf>
    <xf numFmtId="0" fontId="97" fillId="0" borderId="0" xfId="0" applyFont="1" applyAlignment="1">
      <alignment horizontal="center" vertical="top"/>
    </xf>
    <xf numFmtId="0" fontId="103" fillId="0" borderId="0" xfId="0" applyFont="1" applyAlignment="1">
      <alignment horizontal="center" vertical="top"/>
    </xf>
    <xf numFmtId="0" fontId="103" fillId="0" borderId="0" xfId="0" applyFont="1" applyAlignment="1">
      <alignment horizontal="justify" vertical="top"/>
    </xf>
    <xf numFmtId="0" fontId="97" fillId="2" borderId="0" xfId="0" applyFont="1" applyFill="1" applyAlignment="1">
      <alignment horizontal="center"/>
    </xf>
    <xf numFmtId="0" fontId="101" fillId="2" borderId="0" xfId="0" applyFont="1" applyFill="1" applyAlignment="1">
      <alignment horizontal="right"/>
    </xf>
    <xf numFmtId="0" fontId="103" fillId="2" borderId="0" xfId="0" applyFont="1" applyFill="1"/>
    <xf numFmtId="49" fontId="102" fillId="2" borderId="0" xfId="0" applyNumberFormat="1" applyFont="1" applyFill="1"/>
    <xf numFmtId="0" fontId="102" fillId="2" borderId="0" xfId="0" applyFont="1" applyFill="1"/>
    <xf numFmtId="0" fontId="106" fillId="2" borderId="0" xfId="0" applyFont="1" applyFill="1" applyAlignment="1">
      <alignment vertical="top"/>
    </xf>
    <xf numFmtId="4" fontId="101" fillId="2" borderId="7" xfId="0" applyNumberFormat="1" applyFont="1" applyFill="1" applyBorder="1" applyAlignment="1">
      <alignment horizontal="center" vertical="center"/>
    </xf>
    <xf numFmtId="4" fontId="101" fillId="2" borderId="7" xfId="0" applyNumberFormat="1" applyFont="1" applyFill="1" applyBorder="1" applyAlignment="1">
      <alignment horizontal="center" vertical="center" wrapText="1"/>
    </xf>
    <xf numFmtId="4" fontId="101" fillId="2" borderId="8" xfId="0" applyNumberFormat="1" applyFont="1" applyFill="1" applyBorder="1" applyAlignment="1">
      <alignment horizontal="center" vertical="center" wrapText="1"/>
    </xf>
    <xf numFmtId="4" fontId="101" fillId="2" borderId="35" xfId="0" applyNumberFormat="1" applyFont="1" applyFill="1" applyBorder="1" applyAlignment="1">
      <alignment horizontal="center"/>
    </xf>
    <xf numFmtId="4" fontId="101" fillId="2" borderId="10" xfId="0" applyNumberFormat="1" applyFont="1" applyFill="1" applyBorder="1" applyAlignment="1">
      <alignment horizontal="center"/>
    </xf>
    <xf numFmtId="4" fontId="101" fillId="2" borderId="22" xfId="0" applyNumberFormat="1" applyFont="1" applyFill="1" applyBorder="1" applyAlignment="1">
      <alignment horizontal="center"/>
    </xf>
    <xf numFmtId="4" fontId="101" fillId="2" borderId="45" xfId="0" applyNumberFormat="1" applyFont="1" applyFill="1" applyBorder="1" applyAlignment="1">
      <alignment horizontal="center"/>
    </xf>
    <xf numFmtId="4" fontId="101" fillId="2" borderId="45" xfId="0" applyNumberFormat="1" applyFont="1" applyFill="1" applyBorder="1" applyAlignment="1">
      <alignment horizontal="center" vertical="center"/>
    </xf>
    <xf numFmtId="4" fontId="101" fillId="2" borderId="35" xfId="0" applyNumberFormat="1" applyFont="1" applyFill="1" applyBorder="1" applyAlignment="1">
      <alignment horizontal="center" vertical="center"/>
    </xf>
    <xf numFmtId="4" fontId="101" fillId="2" borderId="8" xfId="0" applyNumberFormat="1" applyFont="1" applyFill="1" applyBorder="1" applyAlignment="1">
      <alignment horizontal="center"/>
    </xf>
    <xf numFmtId="4" fontId="101" fillId="3" borderId="22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horizontal="center"/>
    </xf>
    <xf numFmtId="4" fontId="101" fillId="3" borderId="8" xfId="0" applyNumberFormat="1" applyFont="1" applyFill="1" applyBorder="1" applyAlignment="1">
      <alignment horizontal="center"/>
    </xf>
    <xf numFmtId="4" fontId="101" fillId="2" borderId="22" xfId="0" applyNumberFormat="1" applyFont="1" applyFill="1" applyBorder="1" applyAlignment="1">
      <alignment horizontal="center" vertical="center"/>
    </xf>
    <xf numFmtId="4" fontId="101" fillId="3" borderId="22" xfId="0" applyNumberFormat="1" applyFont="1" applyFill="1" applyBorder="1" applyAlignment="1">
      <alignment horizontal="center" vertical="center"/>
    </xf>
    <xf numFmtId="0" fontId="97" fillId="3" borderId="0" xfId="0" applyFont="1" applyFill="1"/>
    <xf numFmtId="4" fontId="101" fillId="2" borderId="8" xfId="0" applyNumberFormat="1" applyFont="1" applyFill="1" applyBorder="1" applyAlignment="1">
      <alignment horizontal="center" vertical="center"/>
    </xf>
    <xf numFmtId="4" fontId="101" fillId="3" borderId="8" xfId="0" applyNumberFormat="1" applyFont="1" applyFill="1" applyBorder="1" applyAlignment="1">
      <alignment horizontal="center" vertical="center"/>
    </xf>
    <xf numFmtId="4" fontId="101" fillId="2" borderId="10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horizontal="center" vertical="center"/>
    </xf>
    <xf numFmtId="4" fontId="101" fillId="3" borderId="35" xfId="0" applyNumberFormat="1" applyFont="1" applyFill="1" applyBorder="1" applyAlignment="1">
      <alignment horizontal="center" vertical="center"/>
    </xf>
    <xf numFmtId="4" fontId="101" fillId="2" borderId="9" xfId="0" applyNumberFormat="1" applyFont="1" applyFill="1" applyBorder="1" applyAlignment="1">
      <alignment horizontal="center" vertical="center"/>
    </xf>
    <xf numFmtId="4" fontId="101" fillId="3" borderId="9" xfId="0" applyNumberFormat="1" applyFont="1" applyFill="1" applyBorder="1" applyAlignment="1">
      <alignment horizontal="center" vertical="center"/>
    </xf>
    <xf numFmtId="4" fontId="101" fillId="2" borderId="9" xfId="0" applyNumberFormat="1" applyFont="1" applyFill="1" applyBorder="1" applyAlignment="1">
      <alignment horizontal="center" vertical="top"/>
    </xf>
    <xf numFmtId="4" fontId="101" fillId="3" borderId="9" xfId="0" applyNumberFormat="1" applyFont="1" applyFill="1" applyBorder="1" applyAlignment="1">
      <alignment horizontal="center" vertical="top"/>
    </xf>
    <xf numFmtId="4" fontId="101" fillId="2" borderId="15" xfId="0" applyNumberFormat="1" applyFont="1" applyFill="1" applyBorder="1" applyAlignment="1">
      <alignment horizontal="center" vertical="top"/>
    </xf>
    <xf numFmtId="4" fontId="101" fillId="3" borderId="15" xfId="0" applyNumberFormat="1" applyFont="1" applyFill="1" applyBorder="1" applyAlignment="1">
      <alignment horizontal="center" vertical="top"/>
    </xf>
    <xf numFmtId="4" fontId="101" fillId="2" borderId="47" xfId="0" applyNumberFormat="1" applyFont="1" applyFill="1" applyBorder="1" applyAlignment="1">
      <alignment horizontal="center" vertical="top"/>
    </xf>
    <xf numFmtId="4" fontId="101" fillId="3" borderId="47" xfId="0" applyNumberFormat="1" applyFont="1" applyFill="1" applyBorder="1" applyAlignment="1">
      <alignment horizontal="center" vertical="top"/>
    </xf>
    <xf numFmtId="4" fontId="101" fillId="2" borderId="47" xfId="0" applyNumberFormat="1" applyFont="1" applyFill="1" applyBorder="1" applyAlignment="1">
      <alignment horizontal="center" vertical="center"/>
    </xf>
    <xf numFmtId="4" fontId="101" fillId="3" borderId="47" xfId="0" applyNumberFormat="1" applyFont="1" applyFill="1" applyBorder="1" applyAlignment="1">
      <alignment horizontal="center" vertical="center"/>
    </xf>
    <xf numFmtId="4" fontId="121" fillId="0" borderId="47" xfId="0" applyNumberFormat="1" applyFont="1" applyBorder="1" applyAlignment="1">
      <alignment vertical="top" wrapText="1"/>
    </xf>
    <xf numFmtId="4" fontId="121" fillId="3" borderId="47" xfId="0" applyNumberFormat="1" applyFont="1" applyFill="1" applyBorder="1" applyAlignment="1">
      <alignment horizontal="center" vertical="top" wrapText="1"/>
    </xf>
    <xf numFmtId="4" fontId="121" fillId="0" borderId="55" xfId="0" applyNumberFormat="1" applyFont="1" applyBorder="1" applyAlignment="1">
      <alignment vertical="top" wrapText="1"/>
    </xf>
    <xf numFmtId="4" fontId="121" fillId="3" borderId="55" xfId="0" applyNumberFormat="1" applyFont="1" applyFill="1" applyBorder="1" applyAlignment="1">
      <alignment horizontal="center" vertical="top" wrapText="1"/>
    </xf>
    <xf numFmtId="4" fontId="101" fillId="2" borderId="20" xfId="0" applyNumberFormat="1" applyFont="1" applyFill="1" applyBorder="1" applyAlignment="1">
      <alignment horizontal="center" vertical="top"/>
    </xf>
    <xf numFmtId="4" fontId="106" fillId="2" borderId="35" xfId="0" applyNumberFormat="1" applyFont="1" applyFill="1" applyBorder="1" applyAlignment="1">
      <alignment horizontal="center"/>
    </xf>
    <xf numFmtId="49" fontId="124" fillId="3" borderId="10" xfId="0" applyNumberFormat="1" applyFont="1" applyFill="1" applyBorder="1" applyAlignment="1">
      <alignment vertical="top" wrapText="1"/>
    </xf>
    <xf numFmtId="49" fontId="121" fillId="3" borderId="17" xfId="0" applyNumberFormat="1" applyFont="1" applyFill="1" applyBorder="1" applyAlignment="1">
      <alignment vertical="top" wrapText="1"/>
    </xf>
    <xf numFmtId="49" fontId="115" fillId="3" borderId="13" xfId="0" applyNumberFormat="1" applyFont="1" applyFill="1" applyBorder="1" applyAlignment="1">
      <alignment horizontal="center" vertical="top" wrapText="1"/>
    </xf>
    <xf numFmtId="4" fontId="101" fillId="3" borderId="35" xfId="0" applyNumberFormat="1" applyFont="1" applyFill="1" applyBorder="1" applyAlignment="1">
      <alignment horizontal="center"/>
    </xf>
    <xf numFmtId="4" fontId="101" fillId="2" borderId="54" xfId="0" applyNumberFormat="1" applyFont="1" applyFill="1" applyBorder="1" applyAlignment="1">
      <alignment horizontal="center" vertical="top"/>
    </xf>
    <xf numFmtId="0" fontId="125" fillId="2" borderId="0" xfId="0" applyFont="1" applyFill="1"/>
    <xf numFmtId="0" fontId="106" fillId="2" borderId="0" xfId="0" applyFont="1" applyFill="1" applyAlignment="1">
      <alignment horizontal="left"/>
    </xf>
    <xf numFmtId="0" fontId="112" fillId="2" borderId="0" xfId="0" applyFont="1" applyFill="1"/>
    <xf numFmtId="0" fontId="99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" vertical="center" wrapText="1"/>
    </xf>
    <xf numFmtId="0" fontId="97" fillId="2" borderId="0" xfId="0" applyFont="1" applyFill="1" applyAlignment="1">
      <alignment horizontal="centerContinuous"/>
    </xf>
    <xf numFmtId="0" fontId="97" fillId="2" borderId="0" xfId="0" applyFont="1" applyFill="1" applyAlignment="1">
      <alignment horizontal="center" vertical="center" wrapText="1"/>
    </xf>
    <xf numFmtId="0" fontId="102" fillId="2" borderId="0" xfId="0" applyFont="1" applyFill="1" applyAlignment="1">
      <alignment wrapText="1"/>
    </xf>
    <xf numFmtId="49" fontId="102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horizontal="centerContinuous" vertical="top" wrapText="1"/>
    </xf>
    <xf numFmtId="0" fontId="101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horizontal="center" vertical="top" wrapText="1"/>
    </xf>
    <xf numFmtId="0" fontId="101" fillId="2" borderId="0" xfId="0" applyFont="1" applyFill="1" applyAlignment="1">
      <alignment horizontal="centerContinuous"/>
    </xf>
    <xf numFmtId="0" fontId="102" fillId="2" borderId="0" xfId="0" applyFont="1" applyFill="1" applyAlignment="1">
      <alignment horizontal="right" vertical="center"/>
    </xf>
    <xf numFmtId="0" fontId="101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" wrapText="1"/>
    </xf>
    <xf numFmtId="0" fontId="126" fillId="2" borderId="0" xfId="0" applyFont="1" applyFill="1" applyAlignment="1">
      <alignment horizontal="centerContinuous" wrapText="1"/>
    </xf>
    <xf numFmtId="0" fontId="98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horizontal="centerContinuous" wrapText="1"/>
    </xf>
    <xf numFmtId="0" fontId="111" fillId="2" borderId="0" xfId="0" applyFont="1" applyFill="1" applyAlignment="1">
      <alignment horizontal="center"/>
    </xf>
    <xf numFmtId="0" fontId="111" fillId="2" borderId="0" xfId="0" applyFont="1" applyFill="1" applyAlignment="1">
      <alignment horizontal="center" vertical="center" wrapText="1"/>
    </xf>
    <xf numFmtId="0" fontId="111" fillId="2" borderId="0" xfId="0" applyFont="1" applyFill="1" applyAlignment="1">
      <alignment horizontal="left" vertical="center"/>
    </xf>
    <xf numFmtId="0" fontId="111" fillId="2" borderId="0" xfId="0" applyFont="1" applyFill="1" applyAlignment="1">
      <alignment horizontal="center" vertical="center"/>
    </xf>
    <xf numFmtId="0" fontId="111" fillId="2" borderId="0" xfId="0" applyFont="1" applyFill="1" applyAlignment="1">
      <alignment horizontal="left"/>
    </xf>
    <xf numFmtId="0" fontId="106" fillId="2" borderId="25" xfId="0" applyFont="1" applyFill="1" applyBorder="1" applyAlignment="1">
      <alignment horizontal="left"/>
    </xf>
    <xf numFmtId="0" fontId="111" fillId="2" borderId="26" xfId="0" applyFont="1" applyFill="1" applyBorder="1" applyAlignment="1">
      <alignment horizontal="left"/>
    </xf>
    <xf numFmtId="0" fontId="111" fillId="2" borderId="29" xfId="0" applyFont="1" applyFill="1" applyBorder="1" applyAlignment="1">
      <alignment horizontal="left"/>
    </xf>
    <xf numFmtId="0" fontId="111" fillId="2" borderId="25" xfId="0" applyFont="1" applyFill="1" applyBorder="1" applyAlignment="1">
      <alignment horizontal="center" vertical="center" wrapText="1"/>
    </xf>
    <xf numFmtId="0" fontId="111" fillId="2" borderId="30" xfId="0" applyFont="1" applyFill="1" applyBorder="1" applyAlignment="1">
      <alignment horizontal="left"/>
    </xf>
    <xf numFmtId="0" fontId="111" fillId="2" borderId="7" xfId="0" applyFont="1" applyFill="1" applyBorder="1" applyAlignment="1">
      <alignment horizontal="left"/>
    </xf>
    <xf numFmtId="0" fontId="111" fillId="2" borderId="0" xfId="0" applyFont="1" applyFill="1" applyAlignment="1">
      <alignment horizontal="left" vertical="top"/>
    </xf>
    <xf numFmtId="49" fontId="111" fillId="2" borderId="0" xfId="0" applyNumberFormat="1" applyFont="1" applyFill="1" applyAlignment="1">
      <alignment horizontal="center" vertical="center" wrapText="1"/>
    </xf>
    <xf numFmtId="0" fontId="106" fillId="2" borderId="0" xfId="0" applyFont="1" applyFill="1" applyAlignment="1">
      <alignment horizontal="left" vertical="top"/>
    </xf>
    <xf numFmtId="0" fontId="106" fillId="2" borderId="0" xfId="0" applyFont="1" applyFill="1" applyAlignment="1">
      <alignment horizontal="left" vertical="center"/>
    </xf>
    <xf numFmtId="0" fontId="106" fillId="2" borderId="7" xfId="0" applyFont="1" applyFill="1" applyBorder="1" applyAlignment="1">
      <alignment horizontal="left"/>
    </xf>
    <xf numFmtId="0" fontId="106" fillId="2" borderId="10" xfId="0" applyFont="1" applyFill="1" applyBorder="1" applyAlignment="1">
      <alignment horizontal="left" vertical="top"/>
    </xf>
    <xf numFmtId="0" fontId="106" fillId="2" borderId="28" xfId="0" applyFont="1" applyFill="1" applyBorder="1" applyAlignment="1">
      <alignment horizontal="left" vertical="top"/>
    </xf>
    <xf numFmtId="0" fontId="106" fillId="2" borderId="29" xfId="0" applyFont="1" applyFill="1" applyBorder="1" applyAlignment="1">
      <alignment horizontal="left" vertical="top"/>
    </xf>
    <xf numFmtId="49" fontId="106" fillId="2" borderId="7" xfId="0" applyNumberFormat="1" applyFont="1" applyFill="1" applyBorder="1" applyAlignment="1">
      <alignment horizontal="left"/>
    </xf>
    <xf numFmtId="0" fontId="106" fillId="2" borderId="0" xfId="0" applyFont="1" applyFill="1" applyAlignment="1">
      <alignment horizontal="center" vertical="center" wrapText="1"/>
    </xf>
    <xf numFmtId="49" fontId="106" fillId="2" borderId="0" xfId="0" applyNumberFormat="1" applyFont="1" applyFill="1" applyAlignment="1">
      <alignment horizontal="left"/>
    </xf>
    <xf numFmtId="0" fontId="107" fillId="2" borderId="0" xfId="0" applyFont="1" applyFill="1"/>
    <xf numFmtId="0" fontId="127" fillId="2" borderId="7" xfId="0" applyFont="1" applyFill="1" applyBorder="1" applyAlignment="1">
      <alignment horizontal="center" vertical="center"/>
    </xf>
    <xf numFmtId="0" fontId="127" fillId="2" borderId="35" xfId="0" applyFont="1" applyFill="1" applyBorder="1" applyAlignment="1">
      <alignment horizontal="center" vertical="center"/>
    </xf>
    <xf numFmtId="0" fontId="127" fillId="2" borderId="24" xfId="0" applyFont="1" applyFill="1" applyBorder="1" applyAlignment="1">
      <alignment horizontal="center" vertical="center"/>
    </xf>
    <xf numFmtId="0" fontId="127" fillId="2" borderId="10" xfId="0" applyFont="1" applyFill="1" applyBorder="1"/>
    <xf numFmtId="4" fontId="101" fillId="2" borderId="49" xfId="0" applyNumberFormat="1" applyFont="1" applyFill="1" applyBorder="1" applyAlignment="1">
      <alignment horizontal="center"/>
    </xf>
    <xf numFmtId="0" fontId="127" fillId="2" borderId="10" xfId="0" applyFont="1" applyFill="1" applyBorder="1" applyAlignment="1">
      <alignment vertical="center"/>
    </xf>
    <xf numFmtId="0" fontId="127" fillId="2" borderId="22" xfId="0" applyFont="1" applyFill="1" applyBorder="1" applyAlignment="1">
      <alignment horizontal="center" vertical="center"/>
    </xf>
    <xf numFmtId="0" fontId="127" fillId="2" borderId="22" xfId="0" applyFont="1" applyFill="1" applyBorder="1"/>
    <xf numFmtId="0" fontId="127" fillId="2" borderId="10" xfId="0" applyFont="1" applyFill="1" applyBorder="1" applyAlignment="1">
      <alignment horizontal="center" vertical="center"/>
    </xf>
    <xf numFmtId="0" fontId="127" fillId="2" borderId="35" xfId="0" applyFont="1" applyFill="1" applyBorder="1"/>
    <xf numFmtId="0" fontId="127" fillId="2" borderId="40" xfId="0" applyFont="1" applyFill="1" applyBorder="1" applyAlignment="1">
      <alignment horizontal="center" vertical="center"/>
    </xf>
    <xf numFmtId="0" fontId="127" fillId="0" borderId="35" xfId="0" applyFont="1" applyBorder="1" applyAlignment="1">
      <alignment horizontal="justify" vertical="top" wrapText="1"/>
    </xf>
    <xf numFmtId="0" fontId="105" fillId="0" borderId="1" xfId="0" applyFont="1" applyBorder="1" applyAlignment="1">
      <alignment horizontal="left" vertical="top" wrapText="1"/>
    </xf>
    <xf numFmtId="0" fontId="127" fillId="0" borderId="10" xfId="0" applyFont="1" applyBorder="1" applyAlignment="1">
      <alignment horizontal="justify" vertical="top" wrapText="1"/>
    </xf>
    <xf numFmtId="0" fontId="123" fillId="0" borderId="2" xfId="0" applyFont="1" applyBorder="1" applyAlignment="1">
      <alignment horizontal="left" vertical="top" wrapText="1"/>
    </xf>
    <xf numFmtId="4" fontId="101" fillId="2" borderId="9" xfId="0" applyNumberFormat="1" applyFont="1" applyFill="1" applyBorder="1" applyAlignment="1">
      <alignment horizontal="center"/>
    </xf>
    <xf numFmtId="0" fontId="118" fillId="0" borderId="2" xfId="0" applyFont="1" applyBorder="1" applyAlignment="1">
      <alignment horizontal="left" vertical="top" wrapText="1"/>
    </xf>
    <xf numFmtId="0" fontId="111" fillId="0" borderId="10" xfId="0" applyFont="1" applyBorder="1" applyAlignment="1">
      <alignment horizontal="center" vertical="top" wrapText="1"/>
    </xf>
    <xf numFmtId="0" fontId="117" fillId="0" borderId="2" xfId="0" applyFont="1" applyBorder="1" applyAlignment="1">
      <alignment horizontal="left" vertical="top" wrapText="1"/>
    </xf>
    <xf numFmtId="49" fontId="111" fillId="2" borderId="10" xfId="0" applyNumberFormat="1" applyFont="1" applyFill="1" applyBorder="1" applyAlignment="1">
      <alignment horizontal="center" vertical="center" wrapText="1"/>
    </xf>
    <xf numFmtId="4" fontId="101" fillId="2" borderId="54" xfId="0" applyNumberFormat="1" applyFont="1" applyFill="1" applyBorder="1" applyAlignment="1">
      <alignment horizontal="center" vertical="center"/>
    </xf>
    <xf numFmtId="0" fontId="97" fillId="0" borderId="2" xfId="0" applyFont="1" applyBorder="1" applyAlignment="1">
      <alignment horizontal="left" vertical="top" wrapText="1"/>
    </xf>
    <xf numFmtId="4" fontId="101" fillId="2" borderId="10" xfId="0" applyNumberFormat="1" applyFont="1" applyFill="1" applyBorder="1" applyAlignment="1">
      <alignment horizontal="center" vertical="top"/>
    </xf>
    <xf numFmtId="0" fontId="127" fillId="0" borderId="22" xfId="0" applyFont="1" applyBorder="1" applyAlignment="1">
      <alignment horizontal="justify" vertical="top" wrapText="1"/>
    </xf>
    <xf numFmtId="0" fontId="97" fillId="0" borderId="16" xfId="0" applyFont="1" applyBorder="1" applyAlignment="1">
      <alignment horizontal="left" vertical="top" wrapText="1"/>
    </xf>
    <xf numFmtId="0" fontId="111" fillId="0" borderId="22" xfId="0" applyFont="1" applyBorder="1" applyAlignment="1">
      <alignment horizontal="center" vertical="top" wrapText="1"/>
    </xf>
    <xf numFmtId="4" fontId="101" fillId="2" borderId="22" xfId="0" applyNumberFormat="1" applyFont="1" applyFill="1" applyBorder="1" applyAlignment="1">
      <alignment horizontal="center" vertical="top"/>
    </xf>
    <xf numFmtId="0" fontId="117" fillId="0" borderId="1" xfId="0" applyFont="1" applyBorder="1" applyAlignment="1">
      <alignment horizontal="left" vertical="top" wrapText="1"/>
    </xf>
    <xf numFmtId="49" fontId="111" fillId="2" borderId="35" xfId="0" applyNumberFormat="1" applyFont="1" applyFill="1" applyBorder="1" applyAlignment="1">
      <alignment horizontal="center" vertical="center" wrapText="1"/>
    </xf>
    <xf numFmtId="4" fontId="101" fillId="2" borderId="55" xfId="0" applyNumberFormat="1" applyFont="1" applyFill="1" applyBorder="1" applyAlignment="1">
      <alignment horizontal="center" vertical="center"/>
    </xf>
    <xf numFmtId="0" fontId="97" fillId="0" borderId="2" xfId="0" applyFont="1" applyBorder="1" applyAlignment="1">
      <alignment vertical="top" wrapText="1"/>
    </xf>
    <xf numFmtId="0" fontId="117" fillId="0" borderId="2" xfId="0" applyFont="1" applyBorder="1" applyAlignment="1">
      <alignment vertical="top" wrapText="1"/>
    </xf>
    <xf numFmtId="4" fontId="101" fillId="2" borderId="36" xfId="0" applyNumberFormat="1" applyFont="1" applyFill="1" applyBorder="1" applyAlignment="1">
      <alignment horizontal="center" vertical="center"/>
    </xf>
    <xf numFmtId="4" fontId="101" fillId="2" borderId="36" xfId="0" applyNumberFormat="1" applyFont="1" applyFill="1" applyBorder="1" applyAlignment="1">
      <alignment horizontal="center" vertical="top"/>
    </xf>
    <xf numFmtId="4" fontId="101" fillId="2" borderId="36" xfId="0" applyNumberFormat="1" applyFont="1" applyFill="1" applyBorder="1" applyAlignment="1">
      <alignment horizontal="center"/>
    </xf>
    <xf numFmtId="0" fontId="97" fillId="0" borderId="16" xfId="0" applyFont="1" applyBorder="1" applyAlignment="1">
      <alignment vertical="top" wrapText="1"/>
    </xf>
    <xf numFmtId="0" fontId="127" fillId="2" borderId="35" xfId="0" applyFont="1" applyFill="1" applyBorder="1" applyAlignment="1">
      <alignment horizontal="center" vertical="center" wrapText="1"/>
    </xf>
    <xf numFmtId="0" fontId="127" fillId="2" borderId="10" xfId="0" applyFont="1" applyFill="1" applyBorder="1" applyAlignment="1">
      <alignment horizontal="center" vertical="top"/>
    </xf>
    <xf numFmtId="0" fontId="127" fillId="2" borderId="22" xfId="0" applyFont="1" applyFill="1" applyBorder="1" applyAlignment="1">
      <alignment horizontal="center" vertical="top"/>
    </xf>
    <xf numFmtId="0" fontId="127" fillId="2" borderId="35" xfId="0" applyFont="1" applyFill="1" applyBorder="1" applyAlignment="1">
      <alignment horizontal="center" vertical="top"/>
    </xf>
    <xf numFmtId="4" fontId="101" fillId="2" borderId="8" xfId="0" applyNumberFormat="1" applyFont="1" applyFill="1" applyBorder="1" applyAlignment="1">
      <alignment horizontal="center" vertical="top"/>
    </xf>
    <xf numFmtId="49" fontId="128" fillId="0" borderId="25" xfId="0" applyNumberFormat="1" applyFont="1" applyBorder="1" applyAlignment="1">
      <alignment vertical="top" wrapText="1"/>
    </xf>
    <xf numFmtId="4" fontId="101" fillId="2" borderId="28" xfId="0" applyNumberFormat="1" applyFont="1" applyFill="1" applyBorder="1" applyAlignment="1">
      <alignment horizontal="center" vertical="center"/>
    </xf>
    <xf numFmtId="4" fontId="101" fillId="2" borderId="49" xfId="0" applyNumberFormat="1" applyFont="1" applyFill="1" applyBorder="1" applyAlignment="1">
      <alignment horizontal="center" vertical="center"/>
    </xf>
    <xf numFmtId="49" fontId="115" fillId="0" borderId="10" xfId="0" applyNumberFormat="1" applyFont="1" applyBorder="1" applyAlignment="1">
      <alignment horizontal="center" vertical="top" wrapText="1"/>
    </xf>
    <xf numFmtId="4" fontId="124" fillId="0" borderId="9" xfId="0" applyNumberFormat="1" applyFont="1" applyBorder="1" applyAlignment="1">
      <alignment horizontal="center" vertical="center" wrapText="1"/>
    </xf>
    <xf numFmtId="49" fontId="128" fillId="0" borderId="10" xfId="0" applyNumberFormat="1" applyFont="1" applyBorder="1" applyAlignment="1">
      <alignment vertical="top" wrapText="1"/>
    </xf>
    <xf numFmtId="49" fontId="128" fillId="0" borderId="36" xfId="0" applyNumberFormat="1" applyFont="1" applyBorder="1" applyAlignment="1">
      <alignment vertical="top" wrapText="1"/>
    </xf>
    <xf numFmtId="49" fontId="121" fillId="0" borderId="36" xfId="0" applyNumberFormat="1" applyFont="1" applyBorder="1" applyAlignment="1">
      <alignment vertical="top" wrapText="1"/>
    </xf>
    <xf numFmtId="49" fontId="115" fillId="0" borderId="36" xfId="0" applyNumberFormat="1" applyFont="1" applyBorder="1" applyAlignment="1">
      <alignment horizontal="center" vertical="top" wrapText="1"/>
    </xf>
    <xf numFmtId="0" fontId="97" fillId="0" borderId="2" xfId="0" applyFont="1" applyBorder="1" applyAlignment="1">
      <alignment horizontal="justify" vertical="top" wrapText="1"/>
    </xf>
    <xf numFmtId="49" fontId="128" fillId="0" borderId="35" xfId="0" applyNumberFormat="1" applyFont="1" applyBorder="1" applyAlignment="1">
      <alignment vertical="top" wrapText="1"/>
    </xf>
    <xf numFmtId="49" fontId="123" fillId="0" borderId="40" xfId="0" applyNumberFormat="1" applyFont="1" applyBorder="1" applyAlignment="1">
      <alignment vertical="top" wrapText="1"/>
    </xf>
    <xf numFmtId="49" fontId="106" fillId="2" borderId="35" xfId="0" applyNumberFormat="1" applyFont="1" applyFill="1" applyBorder="1" applyAlignment="1">
      <alignment horizontal="center" vertical="center" wrapText="1"/>
    </xf>
    <xf numFmtId="49" fontId="127" fillId="0" borderId="10" xfId="1" applyNumberFormat="1" applyFont="1" applyBorder="1" applyAlignment="1">
      <alignment vertical="top" wrapText="1"/>
    </xf>
    <xf numFmtId="0" fontId="128" fillId="0" borderId="36" xfId="0" applyFont="1" applyBorder="1" applyAlignment="1">
      <alignment horizontal="left" vertical="top" wrapText="1"/>
    </xf>
    <xf numFmtId="0" fontId="121" fillId="0" borderId="39" xfId="0" applyFont="1" applyBorder="1" applyAlignment="1">
      <alignment horizontal="left" vertical="top" wrapText="1"/>
    </xf>
    <xf numFmtId="0" fontId="127" fillId="2" borderId="25" xfId="0" applyFont="1" applyFill="1" applyBorder="1" applyAlignment="1">
      <alignment vertical="center"/>
    </xf>
    <xf numFmtId="0" fontId="102" fillId="2" borderId="26" xfId="0" applyFont="1" applyFill="1" applyBorder="1" applyAlignment="1">
      <alignment vertical="top" wrapText="1"/>
    </xf>
    <xf numFmtId="49" fontId="106" fillId="2" borderId="26" xfId="0" applyNumberFormat="1" applyFont="1" applyFill="1" applyBorder="1" applyAlignment="1">
      <alignment horizontal="center" vertical="center" wrapText="1"/>
    </xf>
    <xf numFmtId="0" fontId="129" fillId="0" borderId="0" xfId="0" applyFont="1" applyAlignment="1">
      <alignment horizontal="left"/>
    </xf>
    <xf numFmtId="0" fontId="129" fillId="2" borderId="0" xfId="0" applyFont="1" applyFill="1" applyAlignment="1">
      <alignment horizontal="left"/>
    </xf>
    <xf numFmtId="0" fontId="97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4" fontId="101" fillId="3" borderId="9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horizontal="center" vertical="top"/>
    </xf>
    <xf numFmtId="4" fontId="101" fillId="3" borderId="22" xfId="0" applyNumberFormat="1" applyFont="1" applyFill="1" applyBorder="1" applyAlignment="1">
      <alignment horizontal="center" vertical="top"/>
    </xf>
    <xf numFmtId="4" fontId="101" fillId="3" borderId="8" xfId="0" applyNumberFormat="1" applyFont="1" applyFill="1" applyBorder="1" applyAlignment="1">
      <alignment horizontal="center" vertical="top"/>
    </xf>
    <xf numFmtId="4" fontId="121" fillId="3" borderId="47" xfId="0" applyNumberFormat="1" applyFont="1" applyFill="1" applyBorder="1" applyAlignment="1">
      <alignment vertical="top" wrapText="1"/>
    </xf>
    <xf numFmtId="4" fontId="121" fillId="3" borderId="55" xfId="0" applyNumberFormat="1" applyFont="1" applyFill="1" applyBorder="1" applyAlignment="1">
      <alignment vertical="top" wrapText="1"/>
    </xf>
    <xf numFmtId="49" fontId="97" fillId="2" borderId="59" xfId="0" applyNumberFormat="1" applyFont="1" applyFill="1" applyBorder="1" applyAlignment="1">
      <alignment horizontal="center" vertical="center" wrapText="1"/>
    </xf>
    <xf numFmtId="4" fontId="101" fillId="2" borderId="20" xfId="0" applyNumberFormat="1" applyFont="1" applyFill="1" applyBorder="1" applyAlignment="1">
      <alignment horizontal="center" vertical="center"/>
    </xf>
    <xf numFmtId="4" fontId="101" fillId="3" borderId="20" xfId="0" applyNumberFormat="1" applyFont="1" applyFill="1" applyBorder="1" applyAlignment="1">
      <alignment horizontal="center" vertical="center"/>
    </xf>
    <xf numFmtId="49" fontId="131" fillId="2" borderId="0" xfId="0" applyNumberFormat="1" applyFont="1" applyFill="1" applyAlignment="1">
      <alignment horizontal="center" vertical="center" wrapText="1"/>
    </xf>
    <xf numFmtId="0" fontId="101" fillId="3" borderId="0" xfId="0" applyFont="1" applyFill="1"/>
    <xf numFmtId="0" fontId="127" fillId="2" borderId="22" xfId="0" applyFont="1" applyFill="1" applyBorder="1" applyAlignment="1">
      <alignment vertical="center"/>
    </xf>
    <xf numFmtId="170" fontId="101" fillId="2" borderId="7" xfId="0" applyNumberFormat="1" applyFont="1" applyFill="1" applyBorder="1" applyAlignment="1">
      <alignment horizontal="center" vertical="center"/>
    </xf>
    <xf numFmtId="170" fontId="101" fillId="2" borderId="7" xfId="0" applyNumberFormat="1" applyFont="1" applyFill="1" applyBorder="1" applyAlignment="1">
      <alignment horizontal="center" vertical="center" wrapText="1"/>
    </xf>
    <xf numFmtId="170" fontId="101" fillId="2" borderId="8" xfId="0" applyNumberFormat="1" applyFont="1" applyFill="1" applyBorder="1" applyAlignment="1">
      <alignment horizontal="center" vertical="center" wrapText="1"/>
    </xf>
    <xf numFmtId="170" fontId="101" fillId="2" borderId="35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 vertical="center"/>
    </xf>
    <xf numFmtId="170" fontId="101" fillId="2" borderId="22" xfId="0" applyNumberFormat="1" applyFont="1" applyFill="1" applyBorder="1" applyAlignment="1">
      <alignment horizontal="center" vertical="center"/>
    </xf>
    <xf numFmtId="170" fontId="101" fillId="2" borderId="45" xfId="0" applyNumberFormat="1" applyFont="1" applyFill="1" applyBorder="1" applyAlignment="1">
      <alignment horizontal="center" vertical="center"/>
    </xf>
    <xf numFmtId="170" fontId="101" fillId="2" borderId="8" xfId="0" applyNumberFormat="1" applyFont="1" applyFill="1" applyBorder="1" applyAlignment="1">
      <alignment horizontal="center" vertical="center"/>
    </xf>
    <xf numFmtId="170" fontId="101" fillId="3" borderId="10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/>
    </xf>
    <xf numFmtId="170" fontId="101" fillId="3" borderId="10" xfId="0" applyNumberFormat="1" applyFont="1" applyFill="1" applyBorder="1" applyAlignment="1">
      <alignment horizontal="center"/>
    </xf>
    <xf numFmtId="170" fontId="101" fillId="2" borderId="22" xfId="0" applyNumberFormat="1" applyFont="1" applyFill="1" applyBorder="1" applyAlignment="1">
      <alignment horizontal="center"/>
    </xf>
    <xf numFmtId="170" fontId="101" fillId="3" borderId="22" xfId="0" applyNumberFormat="1" applyFont="1" applyFill="1" applyBorder="1" applyAlignment="1">
      <alignment horizontal="center"/>
    </xf>
    <xf numFmtId="170" fontId="101" fillId="2" borderId="8" xfId="0" applyNumberFormat="1" applyFont="1" applyFill="1" applyBorder="1" applyAlignment="1">
      <alignment horizontal="center"/>
    </xf>
    <xf numFmtId="170" fontId="101" fillId="2" borderId="35" xfId="0" applyNumberFormat="1" applyFont="1" applyFill="1" applyBorder="1" applyAlignment="1">
      <alignment horizontal="center"/>
    </xf>
    <xf numFmtId="170" fontId="101" fillId="3" borderId="35" xfId="0" applyNumberFormat="1" applyFont="1" applyFill="1" applyBorder="1" applyAlignment="1">
      <alignment horizontal="center"/>
    </xf>
    <xf numFmtId="170" fontId="101" fillId="2" borderId="9" xfId="0" applyNumberFormat="1" applyFont="1" applyFill="1" applyBorder="1" applyAlignment="1">
      <alignment horizontal="center"/>
    </xf>
    <xf numFmtId="170" fontId="101" fillId="3" borderId="22" xfId="0" applyNumberFormat="1" applyFont="1" applyFill="1" applyBorder="1" applyAlignment="1">
      <alignment horizontal="center" vertical="center"/>
    </xf>
    <xf numFmtId="170" fontId="101" fillId="3" borderId="8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 vertical="top"/>
    </xf>
    <xf numFmtId="170" fontId="101" fillId="3" borderId="10" xfId="0" applyNumberFormat="1" applyFont="1" applyFill="1" applyBorder="1" applyAlignment="1">
      <alignment horizontal="center" vertical="top"/>
    </xf>
    <xf numFmtId="170" fontId="101" fillId="2" borderId="22" xfId="0" applyNumberFormat="1" applyFont="1" applyFill="1" applyBorder="1" applyAlignment="1">
      <alignment horizontal="center" vertical="top"/>
    </xf>
    <xf numFmtId="170" fontId="101" fillId="3" borderId="22" xfId="0" applyNumberFormat="1" applyFont="1" applyFill="1" applyBorder="1" applyAlignment="1">
      <alignment horizontal="center" vertical="top"/>
    </xf>
    <xf numFmtId="170" fontId="101" fillId="2" borderId="8" xfId="0" applyNumberFormat="1" applyFont="1" applyFill="1" applyBorder="1" applyAlignment="1">
      <alignment horizontal="center" vertical="top"/>
    </xf>
    <xf numFmtId="170" fontId="101" fillId="3" borderId="8" xfId="0" applyNumberFormat="1" applyFont="1" applyFill="1" applyBorder="1" applyAlignment="1">
      <alignment horizontal="center" vertical="top"/>
    </xf>
    <xf numFmtId="170" fontId="101" fillId="2" borderId="9" xfId="0" applyNumberFormat="1" applyFont="1" applyFill="1" applyBorder="1" applyAlignment="1">
      <alignment horizontal="center" vertical="top"/>
    </xf>
    <xf numFmtId="170" fontId="101" fillId="3" borderId="9" xfId="0" applyNumberFormat="1" applyFont="1" applyFill="1" applyBorder="1" applyAlignment="1">
      <alignment horizontal="center" vertical="top"/>
    </xf>
    <xf numFmtId="170" fontId="101" fillId="2" borderId="15" xfId="0" applyNumberFormat="1" applyFont="1" applyFill="1" applyBorder="1" applyAlignment="1">
      <alignment horizontal="center" vertical="top"/>
    </xf>
    <xf numFmtId="170" fontId="101" fillId="3" borderId="15" xfId="0" applyNumberFormat="1" applyFont="1" applyFill="1" applyBorder="1" applyAlignment="1">
      <alignment horizontal="center" vertical="top"/>
    </xf>
    <xf numFmtId="170" fontId="101" fillId="2" borderId="47" xfId="0" applyNumberFormat="1" applyFont="1" applyFill="1" applyBorder="1" applyAlignment="1">
      <alignment horizontal="center" vertical="top"/>
    </xf>
    <xf numFmtId="170" fontId="101" fillId="3" borderId="47" xfId="0" applyNumberFormat="1" applyFont="1" applyFill="1" applyBorder="1" applyAlignment="1">
      <alignment horizontal="center" vertical="top"/>
    </xf>
    <xf numFmtId="170" fontId="121" fillId="0" borderId="47" xfId="0" applyNumberFormat="1" applyFont="1" applyBorder="1" applyAlignment="1">
      <alignment vertical="top" wrapText="1"/>
    </xf>
    <xf numFmtId="170" fontId="121" fillId="0" borderId="55" xfId="0" applyNumberFormat="1" applyFont="1" applyBorder="1" applyAlignment="1">
      <alignment vertical="top" wrapText="1"/>
    </xf>
    <xf numFmtId="170" fontId="101" fillId="2" borderId="20" xfId="0" applyNumberFormat="1" applyFont="1" applyFill="1" applyBorder="1" applyAlignment="1">
      <alignment horizontal="center" vertical="top"/>
    </xf>
    <xf numFmtId="170" fontId="101" fillId="3" borderId="20" xfId="0" applyNumberFormat="1" applyFont="1" applyFill="1" applyBorder="1" applyAlignment="1">
      <alignment horizontal="center" vertical="top"/>
    </xf>
    <xf numFmtId="170" fontId="101" fillId="2" borderId="54" xfId="0" applyNumberFormat="1" applyFont="1" applyFill="1" applyBorder="1" applyAlignment="1">
      <alignment horizontal="center" vertical="top"/>
    </xf>
    <xf numFmtId="170" fontId="97" fillId="2" borderId="25" xfId="0" applyNumberFormat="1" applyFont="1" applyFill="1" applyBorder="1" applyAlignment="1">
      <alignment horizontal="center" vertical="center"/>
    </xf>
    <xf numFmtId="0" fontId="98" fillId="2" borderId="0" xfId="0" applyFont="1" applyFill="1" applyAlignment="1">
      <alignment horizontal="center" wrapText="1"/>
    </xf>
    <xf numFmtId="0" fontId="127" fillId="2" borderId="7" xfId="0" applyFont="1" applyFill="1" applyBorder="1" applyAlignment="1">
      <alignment horizontal="center"/>
    </xf>
    <xf numFmtId="0" fontId="110" fillId="2" borderId="7" xfId="0" applyFont="1" applyFill="1" applyBorder="1" applyAlignment="1">
      <alignment horizontal="center" wrapText="1"/>
    </xf>
    <xf numFmtId="49" fontId="97" fillId="2" borderId="7" xfId="0" applyNumberFormat="1" applyFont="1" applyFill="1" applyBorder="1" applyAlignment="1">
      <alignment horizontal="center" wrapText="1"/>
    </xf>
    <xf numFmtId="0" fontId="127" fillId="2" borderId="35" xfId="0" applyFont="1" applyFill="1" applyBorder="1" applyAlignment="1">
      <alignment horizontal="center"/>
    </xf>
    <xf numFmtId="0" fontId="110" fillId="2" borderId="40" xfId="0" applyFont="1" applyFill="1" applyBorder="1" applyAlignment="1">
      <alignment horizontal="left" wrapText="1"/>
    </xf>
    <xf numFmtId="49" fontId="97" fillId="2" borderId="35" xfId="0" applyNumberFormat="1" applyFont="1" applyFill="1" applyBorder="1" applyAlignment="1">
      <alignment horizontal="center" wrapText="1"/>
    </xf>
    <xf numFmtId="0" fontId="127" fillId="2" borderId="24" xfId="0" applyFont="1" applyFill="1" applyBorder="1" applyAlignment="1">
      <alignment horizontal="center"/>
    </xf>
    <xf numFmtId="49" fontId="102" fillId="0" borderId="35" xfId="0" applyNumberFormat="1" applyFont="1" applyBorder="1" applyAlignment="1">
      <alignment wrapText="1"/>
    </xf>
    <xf numFmtId="49" fontId="115" fillId="0" borderId="35" xfId="0" applyNumberFormat="1" applyFont="1" applyBorder="1" applyAlignment="1">
      <alignment horizontal="center" wrapText="1"/>
    </xf>
    <xf numFmtId="49" fontId="102" fillId="0" borderId="10" xfId="0" applyNumberFormat="1" applyFont="1" applyBorder="1" applyAlignment="1">
      <alignment wrapText="1"/>
    </xf>
    <xf numFmtId="49" fontId="115" fillId="0" borderId="10" xfId="0" applyNumberFormat="1" applyFont="1" applyBorder="1" applyAlignment="1">
      <alignment horizontal="center" wrapText="1"/>
    </xf>
    <xf numFmtId="49" fontId="102" fillId="0" borderId="22" xfId="0" applyNumberFormat="1" applyFont="1" applyBorder="1" applyAlignment="1">
      <alignment wrapText="1"/>
    </xf>
    <xf numFmtId="49" fontId="115" fillId="0" borderId="22" xfId="0" applyNumberFormat="1" applyFont="1" applyBorder="1" applyAlignment="1">
      <alignment horizontal="center" wrapText="1"/>
    </xf>
    <xf numFmtId="0" fontId="127" fillId="2" borderId="22" xfId="0" applyFont="1" applyFill="1" applyBorder="1" applyAlignment="1">
      <alignment horizontal="center"/>
    </xf>
    <xf numFmtId="49" fontId="110" fillId="0" borderId="45" xfId="0" applyNumberFormat="1" applyFont="1" applyBorder="1" applyAlignment="1">
      <alignment wrapText="1"/>
    </xf>
    <xf numFmtId="4" fontId="101" fillId="3" borderId="45" xfId="0" applyNumberFormat="1" applyFont="1" applyFill="1" applyBorder="1" applyAlignment="1">
      <alignment horizontal="center"/>
    </xf>
    <xf numFmtId="49" fontId="105" fillId="0" borderId="35" xfId="0" applyNumberFormat="1" applyFont="1" applyBorder="1" applyAlignment="1">
      <alignment wrapText="1"/>
    </xf>
    <xf numFmtId="49" fontId="116" fillId="0" borderId="35" xfId="0" applyNumberFormat="1" applyFont="1" applyBorder="1" applyAlignment="1">
      <alignment horizontal="center" wrapText="1"/>
    </xf>
    <xf numFmtId="49" fontId="97" fillId="0" borderId="10" xfId="0" applyNumberFormat="1" applyFont="1" applyBorder="1" applyAlignment="1">
      <alignment wrapText="1"/>
    </xf>
    <xf numFmtId="49" fontId="117" fillId="0" borderId="10" xfId="0" applyNumberFormat="1" applyFont="1" applyBorder="1" applyAlignment="1">
      <alignment wrapText="1"/>
    </xf>
    <xf numFmtId="49" fontId="97" fillId="0" borderId="22" xfId="0" applyNumberFormat="1" applyFont="1" applyBorder="1" applyAlignment="1">
      <alignment wrapText="1"/>
    </xf>
    <xf numFmtId="49" fontId="105" fillId="0" borderId="40" xfId="0" applyNumberFormat="1" applyFont="1" applyBorder="1" applyAlignment="1">
      <alignment wrapText="1"/>
    </xf>
    <xf numFmtId="0" fontId="127" fillId="2" borderId="10" xfId="0" applyFont="1" applyFill="1" applyBorder="1" applyAlignment="1">
      <alignment horizontal="center"/>
    </xf>
    <xf numFmtId="0" fontId="97" fillId="0" borderId="10" xfId="0" applyFont="1" applyBorder="1" applyAlignment="1">
      <alignment wrapText="1"/>
    </xf>
    <xf numFmtId="0" fontId="111" fillId="0" borderId="10" xfId="0" applyFont="1" applyBorder="1" applyAlignment="1">
      <alignment horizontal="center" wrapText="1"/>
    </xf>
    <xf numFmtId="49" fontId="118" fillId="0" borderId="10" xfId="0" applyNumberFormat="1" applyFont="1" applyBorder="1" applyAlignment="1">
      <alignment wrapText="1"/>
    </xf>
    <xf numFmtId="49" fontId="118" fillId="0" borderId="22" xfId="0" applyNumberFormat="1" applyFont="1" applyBorder="1" applyAlignment="1">
      <alignment wrapText="1"/>
    </xf>
    <xf numFmtId="49" fontId="119" fillId="0" borderId="40" xfId="0" applyNumberFormat="1" applyFont="1" applyBorder="1" applyAlignment="1">
      <alignment wrapText="1"/>
    </xf>
    <xf numFmtId="49" fontId="118" fillId="0" borderId="35" xfId="0" applyNumberFormat="1" applyFont="1" applyBorder="1" applyAlignment="1">
      <alignment wrapText="1"/>
    </xf>
    <xf numFmtId="49" fontId="115" fillId="0" borderId="37" xfId="0" applyNumberFormat="1" applyFont="1" applyBorder="1" applyAlignment="1">
      <alignment horizontal="center" wrapText="1"/>
    </xf>
    <xf numFmtId="49" fontId="120" fillId="0" borderId="17" xfId="0" applyNumberFormat="1" applyFont="1" applyBorder="1" applyAlignment="1">
      <alignment wrapText="1"/>
    </xf>
    <xf numFmtId="49" fontId="97" fillId="2" borderId="10" xfId="0" applyNumberFormat="1" applyFont="1" applyFill="1" applyBorder="1" applyAlignment="1">
      <alignment horizontal="center" wrapText="1"/>
    </xf>
    <xf numFmtId="0" fontId="127" fillId="2" borderId="40" xfId="0" applyFont="1" applyFill="1" applyBorder="1" applyAlignment="1">
      <alignment horizontal="center"/>
    </xf>
    <xf numFmtId="0" fontId="127" fillId="0" borderId="35" xfId="0" applyFont="1" applyBorder="1" applyAlignment="1">
      <alignment horizontal="justify" wrapText="1"/>
    </xf>
    <xf numFmtId="0" fontId="105" fillId="0" borderId="1" xfId="0" applyFont="1" applyBorder="1" applyAlignment="1">
      <alignment horizontal="left" wrapText="1"/>
    </xf>
    <xf numFmtId="0" fontId="127" fillId="0" borderId="10" xfId="0" applyFont="1" applyBorder="1" applyAlignment="1">
      <alignment horizontal="justify" wrapText="1"/>
    </xf>
    <xf numFmtId="0" fontId="123" fillId="0" borderId="2" xfId="0" applyFont="1" applyBorder="1" applyAlignment="1">
      <alignment horizontal="left" wrapText="1"/>
    </xf>
    <xf numFmtId="0" fontId="118" fillId="0" borderId="2" xfId="0" applyFont="1" applyBorder="1" applyAlignment="1">
      <alignment horizontal="left" wrapText="1"/>
    </xf>
    <xf numFmtId="0" fontId="117" fillId="0" borderId="2" xfId="0" applyFont="1" applyBorder="1" applyAlignment="1">
      <alignment horizontal="left" wrapText="1"/>
    </xf>
    <xf numFmtId="49" fontId="111" fillId="2" borderId="10" xfId="0" applyNumberFormat="1" applyFont="1" applyFill="1" applyBorder="1" applyAlignment="1">
      <alignment horizontal="center" wrapText="1"/>
    </xf>
    <xf numFmtId="0" fontId="97" fillId="0" borderId="2" xfId="0" applyFont="1" applyBorder="1" applyAlignment="1">
      <alignment horizontal="left" wrapText="1"/>
    </xf>
    <xf numFmtId="0" fontId="127" fillId="0" borderId="22" xfId="0" applyFont="1" applyBorder="1" applyAlignment="1">
      <alignment horizontal="justify" wrapText="1"/>
    </xf>
    <xf numFmtId="0" fontId="97" fillId="0" borderId="16" xfId="0" applyFont="1" applyBorder="1" applyAlignment="1">
      <alignment horizontal="left" wrapText="1"/>
    </xf>
    <xf numFmtId="0" fontId="111" fillId="0" borderId="22" xfId="0" applyFont="1" applyBorder="1" applyAlignment="1">
      <alignment horizontal="center" wrapText="1"/>
    </xf>
    <xf numFmtId="0" fontId="117" fillId="0" borderId="1" xfId="0" applyFont="1" applyBorder="1" applyAlignment="1">
      <alignment horizontal="left" wrapText="1"/>
    </xf>
    <xf numFmtId="49" fontId="111" fillId="2" borderId="35" xfId="0" applyNumberFormat="1" applyFont="1" applyFill="1" applyBorder="1" applyAlignment="1">
      <alignment horizontal="center" wrapText="1"/>
    </xf>
    <xf numFmtId="0" fontId="97" fillId="0" borderId="2" xfId="0" applyFont="1" applyBorder="1" applyAlignment="1">
      <alignment wrapText="1"/>
    </xf>
    <xf numFmtId="0" fontId="117" fillId="0" borderId="2" xfId="0" applyFont="1" applyBorder="1" applyAlignment="1">
      <alignment wrapText="1"/>
    </xf>
    <xf numFmtId="0" fontId="97" fillId="0" borderId="16" xfId="0" applyFont="1" applyBorder="1" applyAlignment="1">
      <alignment wrapText="1"/>
    </xf>
    <xf numFmtId="0" fontId="127" fillId="2" borderId="35" xfId="0" applyFont="1" applyFill="1" applyBorder="1" applyAlignment="1">
      <alignment horizontal="center" wrapText="1"/>
    </xf>
    <xf numFmtId="49" fontId="122" fillId="0" borderId="40" xfId="0" applyNumberFormat="1" applyFont="1" applyBorder="1" applyAlignment="1">
      <alignment wrapText="1"/>
    </xf>
    <xf numFmtId="49" fontId="123" fillId="0" borderId="10" xfId="0" applyNumberFormat="1" applyFont="1" applyBorder="1" applyAlignment="1">
      <alignment wrapText="1"/>
    </xf>
    <xf numFmtId="49" fontId="106" fillId="2" borderId="10" xfId="0" applyNumberFormat="1" applyFont="1" applyFill="1" applyBorder="1" applyAlignment="1">
      <alignment horizontal="center" wrapText="1"/>
    </xf>
    <xf numFmtId="49" fontId="121" fillId="0" borderId="10" xfId="0" applyNumberFormat="1" applyFont="1" applyBorder="1" applyAlignment="1">
      <alignment wrapText="1"/>
    </xf>
    <xf numFmtId="49" fontId="104" fillId="0" borderId="40" xfId="0" applyNumberFormat="1" applyFont="1" applyBorder="1" applyAlignment="1">
      <alignment wrapText="1"/>
    </xf>
    <xf numFmtId="49" fontId="117" fillId="0" borderId="17" xfId="0" applyNumberFormat="1" applyFont="1" applyBorder="1" applyAlignment="1">
      <alignment wrapText="1"/>
    </xf>
    <xf numFmtId="49" fontId="115" fillId="0" borderId="36" xfId="0" applyNumberFormat="1" applyFont="1" applyBorder="1" applyAlignment="1">
      <alignment horizontal="center" wrapText="1"/>
    </xf>
    <xf numFmtId="49" fontId="123" fillId="0" borderId="17" xfId="0" applyNumberFormat="1" applyFont="1" applyBorder="1" applyAlignment="1">
      <alignment wrapText="1"/>
    </xf>
    <xf numFmtId="0" fontId="115" fillId="0" borderId="10" xfId="0" applyFont="1" applyBorder="1" applyAlignment="1">
      <alignment horizontal="center" wrapText="1"/>
    </xf>
    <xf numFmtId="49" fontId="121" fillId="0" borderId="17" xfId="0" applyNumberFormat="1" applyFont="1" applyBorder="1" applyAlignment="1">
      <alignment wrapText="1"/>
    </xf>
    <xf numFmtId="49" fontId="118" fillId="0" borderId="17" xfId="0" applyNumberFormat="1" applyFont="1" applyBorder="1" applyAlignment="1">
      <alignment wrapText="1"/>
    </xf>
    <xf numFmtId="49" fontId="121" fillId="0" borderId="23" xfId="0" applyNumberFormat="1" applyFont="1" applyBorder="1" applyAlignment="1">
      <alignment wrapText="1"/>
    </xf>
    <xf numFmtId="49" fontId="128" fillId="0" borderId="25" xfId="0" applyNumberFormat="1" applyFont="1" applyBorder="1" applyAlignment="1">
      <alignment wrapText="1"/>
    </xf>
    <xf numFmtId="49" fontId="121" fillId="0" borderId="27" xfId="0" applyNumberFormat="1" applyFont="1" applyBorder="1" applyAlignment="1">
      <alignment wrapText="1"/>
    </xf>
    <xf numFmtId="49" fontId="97" fillId="2" borderId="26" xfId="0" applyNumberFormat="1" applyFont="1" applyFill="1" applyBorder="1" applyAlignment="1">
      <alignment horizontal="center" wrapText="1"/>
    </xf>
    <xf numFmtId="49" fontId="118" fillId="0" borderId="40" xfId="0" applyNumberFormat="1" applyFont="1" applyBorder="1" applyAlignment="1">
      <alignment wrapText="1"/>
    </xf>
    <xf numFmtId="49" fontId="128" fillId="0" borderId="10" xfId="0" applyNumberFormat="1" applyFont="1" applyBorder="1" applyAlignment="1">
      <alignment wrapText="1"/>
    </xf>
    <xf numFmtId="49" fontId="128" fillId="0" borderId="36" xfId="0" applyNumberFormat="1" applyFont="1" applyBorder="1" applyAlignment="1">
      <alignment wrapText="1"/>
    </xf>
    <xf numFmtId="49" fontId="121" fillId="0" borderId="36" xfId="0" applyNumberFormat="1" applyFont="1" applyBorder="1" applyAlignment="1">
      <alignment wrapText="1"/>
    </xf>
    <xf numFmtId="0" fontId="97" fillId="0" borderId="2" xfId="0" applyFont="1" applyBorder="1" applyAlignment="1">
      <alignment horizontal="justify" wrapText="1"/>
    </xf>
    <xf numFmtId="49" fontId="128" fillId="0" borderId="35" xfId="0" applyNumberFormat="1" applyFont="1" applyBorder="1" applyAlignment="1">
      <alignment wrapText="1"/>
    </xf>
    <xf numFmtId="49" fontId="123" fillId="0" borderId="40" xfId="0" applyNumberFormat="1" applyFont="1" applyBorder="1" applyAlignment="1">
      <alignment wrapText="1"/>
    </xf>
    <xf numFmtId="49" fontId="106" fillId="2" borderId="35" xfId="0" applyNumberFormat="1" applyFont="1" applyFill="1" applyBorder="1" applyAlignment="1">
      <alignment horizontal="center" wrapText="1"/>
    </xf>
    <xf numFmtId="49" fontId="127" fillId="0" borderId="10" xfId="1" applyNumberFormat="1" applyFont="1" applyBorder="1" applyAlignment="1">
      <alignment wrapText="1"/>
    </xf>
    <xf numFmtId="49" fontId="117" fillId="0" borderId="17" xfId="1" applyNumberFormat="1" applyFont="1" applyBorder="1" applyAlignment="1">
      <alignment wrapText="1"/>
    </xf>
    <xf numFmtId="0" fontId="128" fillId="0" borderId="36" xfId="0" applyFont="1" applyBorder="1" applyAlignment="1">
      <alignment horizontal="left" wrapText="1"/>
    </xf>
    <xf numFmtId="0" fontId="121" fillId="0" borderId="39" xfId="0" applyFont="1" applyBorder="1" applyAlignment="1">
      <alignment horizontal="left" wrapText="1"/>
    </xf>
    <xf numFmtId="0" fontId="127" fillId="2" borderId="25" xfId="0" applyFont="1" applyFill="1" applyBorder="1"/>
    <xf numFmtId="0" fontId="102" fillId="2" borderId="26" xfId="0" applyFont="1" applyFill="1" applyBorder="1" applyAlignment="1">
      <alignment wrapText="1"/>
    </xf>
    <xf numFmtId="49" fontId="106" fillId="2" borderId="26" xfId="0" applyNumberFormat="1" applyFont="1" applyFill="1" applyBorder="1" applyAlignment="1">
      <alignment horizontal="center" wrapText="1"/>
    </xf>
    <xf numFmtId="4" fontId="101" fillId="3" borderId="7" xfId="0" applyNumberFormat="1" applyFont="1" applyFill="1" applyBorder="1" applyAlignment="1">
      <alignment horizontal="center" vertical="center"/>
    </xf>
    <xf numFmtId="4" fontId="106" fillId="2" borderId="35" xfId="0" applyNumberFormat="1" applyFont="1" applyFill="1" applyBorder="1" applyAlignment="1">
      <alignment horizontal="center" vertical="center"/>
    </xf>
    <xf numFmtId="4" fontId="106" fillId="3" borderId="35" xfId="0" applyNumberFormat="1" applyFont="1" applyFill="1" applyBorder="1" applyAlignment="1">
      <alignment horizontal="center" vertical="center"/>
    </xf>
    <xf numFmtId="4" fontId="101" fillId="3" borderId="45" xfId="0" applyNumberFormat="1" applyFont="1" applyFill="1" applyBorder="1" applyAlignment="1">
      <alignment horizontal="center" vertical="center"/>
    </xf>
    <xf numFmtId="4" fontId="101" fillId="3" borderId="54" xfId="0" applyNumberFormat="1" applyFont="1" applyFill="1" applyBorder="1" applyAlignment="1">
      <alignment horizontal="center" vertical="center"/>
    </xf>
    <xf numFmtId="4" fontId="101" fillId="3" borderId="55" xfId="0" applyNumberFormat="1" applyFont="1" applyFill="1" applyBorder="1" applyAlignment="1">
      <alignment horizontal="center" vertical="center"/>
    </xf>
    <xf numFmtId="4" fontId="101" fillId="3" borderId="36" xfId="0" applyNumberFormat="1" applyFont="1" applyFill="1" applyBorder="1" applyAlignment="1">
      <alignment horizontal="center" vertical="center"/>
    </xf>
    <xf numFmtId="4" fontId="101" fillId="3" borderId="28" xfId="0" applyNumberFormat="1" applyFont="1" applyFill="1" applyBorder="1" applyAlignment="1">
      <alignment horizontal="center" vertical="center"/>
    </xf>
    <xf numFmtId="4" fontId="118" fillId="0" borderId="9" xfId="0" applyNumberFormat="1" applyFont="1" applyBorder="1" applyAlignment="1">
      <alignment vertical="center" wrapText="1"/>
    </xf>
    <xf numFmtId="4" fontId="101" fillId="2" borderId="9" xfId="0" applyNumberFormat="1" applyFont="1" applyFill="1" applyBorder="1" applyAlignment="1">
      <alignment vertical="center" wrapText="1"/>
    </xf>
    <xf numFmtId="4" fontId="118" fillId="0" borderId="10" xfId="0" applyNumberFormat="1" applyFont="1" applyBorder="1" applyAlignment="1">
      <alignment vertical="center" wrapText="1"/>
    </xf>
    <xf numFmtId="4" fontId="101" fillId="2" borderId="49" xfId="0" applyNumberFormat="1" applyFont="1" applyFill="1" applyBorder="1" applyAlignment="1">
      <alignment vertical="center" wrapText="1"/>
    </xf>
    <xf numFmtId="4" fontId="97" fillId="2" borderId="35" xfId="0" applyNumberFormat="1" applyFont="1" applyFill="1" applyBorder="1" applyAlignment="1">
      <alignment horizontal="center"/>
    </xf>
    <xf numFmtId="167" fontId="101" fillId="3" borderId="7" xfId="0" applyNumberFormat="1" applyFont="1" applyFill="1" applyBorder="1" applyAlignment="1">
      <alignment horizontal="center" vertical="center"/>
    </xf>
    <xf numFmtId="167" fontId="101" fillId="2" borderId="36" xfId="0" applyNumberFormat="1" applyFont="1" applyFill="1" applyBorder="1" applyAlignment="1">
      <alignment horizontal="center" vertical="center"/>
    </xf>
    <xf numFmtId="167" fontId="101" fillId="3" borderId="10" xfId="0" applyNumberFormat="1" applyFont="1" applyFill="1" applyBorder="1" applyAlignment="1">
      <alignment horizontal="center" vertical="center"/>
    </xf>
    <xf numFmtId="167" fontId="101" fillId="2" borderId="54" xfId="0" applyNumberFormat="1" applyFont="1" applyFill="1" applyBorder="1" applyAlignment="1">
      <alignment horizontal="center" vertical="top"/>
    </xf>
    <xf numFmtId="167" fontId="97" fillId="2" borderId="25" xfId="0" applyNumberFormat="1" applyFont="1" applyFill="1" applyBorder="1" applyAlignment="1">
      <alignment horizontal="center" vertical="center"/>
    </xf>
    <xf numFmtId="4" fontId="101" fillId="3" borderId="7" xfId="0" applyNumberFormat="1" applyFont="1" applyFill="1" applyBorder="1" applyAlignment="1">
      <alignment horizontal="center" vertical="center" wrapText="1"/>
    </xf>
    <xf numFmtId="4" fontId="101" fillId="2" borderId="28" xfId="0" applyNumberFormat="1" applyFont="1" applyFill="1" applyBorder="1" applyAlignment="1">
      <alignment horizontal="center" vertical="top"/>
    </xf>
    <xf numFmtId="4" fontId="106" fillId="2" borderId="8" xfId="0" applyNumberFormat="1" applyFont="1" applyFill="1" applyBorder="1" applyAlignment="1">
      <alignment horizontal="center"/>
    </xf>
    <xf numFmtId="0" fontId="108" fillId="2" borderId="22" xfId="0" applyFont="1" applyFill="1" applyBorder="1" applyAlignment="1">
      <alignment horizontal="center" vertical="top"/>
    </xf>
    <xf numFmtId="49" fontId="122" fillId="0" borderId="22" xfId="0" applyNumberFormat="1" applyFont="1" applyBorder="1" applyAlignment="1">
      <alignment vertical="top" wrapText="1"/>
    </xf>
    <xf numFmtId="49" fontId="116" fillId="0" borderId="22" xfId="0" applyNumberFormat="1" applyFont="1" applyBorder="1" applyAlignment="1">
      <alignment horizontal="center" vertical="center" wrapText="1"/>
    </xf>
    <xf numFmtId="167" fontId="108" fillId="2" borderId="22" xfId="0" applyNumberFormat="1" applyFont="1" applyFill="1" applyBorder="1" applyAlignment="1">
      <alignment horizontal="center" vertical="top"/>
    </xf>
    <xf numFmtId="0" fontId="104" fillId="0" borderId="0" xfId="0" applyFont="1"/>
    <xf numFmtId="170" fontId="101" fillId="2" borderId="45" xfId="0" applyNumberFormat="1" applyFont="1" applyFill="1" applyBorder="1" applyAlignment="1">
      <alignment horizontal="center"/>
    </xf>
    <xf numFmtId="0" fontId="101" fillId="0" borderId="35" xfId="0" applyFont="1" applyBorder="1" applyAlignment="1">
      <alignment horizontal="justify" vertical="top" wrapText="1"/>
    </xf>
    <xf numFmtId="0" fontId="101" fillId="0" borderId="10" xfId="0" applyFont="1" applyBorder="1" applyAlignment="1">
      <alignment horizontal="justify" vertical="top" wrapText="1"/>
    </xf>
    <xf numFmtId="170" fontId="101" fillId="2" borderId="9" xfId="0" applyNumberFormat="1" applyFont="1" applyFill="1" applyBorder="1" applyAlignment="1">
      <alignment horizontal="center" vertical="center"/>
    </xf>
    <xf numFmtId="170" fontId="101" fillId="2" borderId="54" xfId="0" applyNumberFormat="1" applyFont="1" applyFill="1" applyBorder="1" applyAlignment="1">
      <alignment horizontal="center" vertical="center"/>
    </xf>
    <xf numFmtId="0" fontId="101" fillId="0" borderId="22" xfId="0" applyFont="1" applyBorder="1" applyAlignment="1">
      <alignment horizontal="justify" vertical="top" wrapText="1"/>
    </xf>
    <xf numFmtId="170" fontId="101" fillId="2" borderId="15" xfId="0" applyNumberFormat="1" applyFont="1" applyFill="1" applyBorder="1" applyAlignment="1">
      <alignment horizontal="center" vertical="center"/>
    </xf>
    <xf numFmtId="170" fontId="101" fillId="2" borderId="55" xfId="0" applyNumberFormat="1" applyFont="1" applyFill="1" applyBorder="1" applyAlignment="1">
      <alignment horizontal="center" vertical="center"/>
    </xf>
    <xf numFmtId="170" fontId="101" fillId="2" borderId="36" xfId="0" applyNumberFormat="1" applyFont="1" applyFill="1" applyBorder="1" applyAlignment="1">
      <alignment horizontal="center" vertical="center"/>
    </xf>
    <xf numFmtId="170" fontId="101" fillId="2" borderId="36" xfId="0" applyNumberFormat="1" applyFont="1" applyFill="1" applyBorder="1" applyAlignment="1">
      <alignment horizontal="center" vertical="top"/>
    </xf>
    <xf numFmtId="170" fontId="101" fillId="2" borderId="36" xfId="0" applyNumberFormat="1" applyFont="1" applyFill="1" applyBorder="1" applyAlignment="1">
      <alignment horizontal="center"/>
    </xf>
    <xf numFmtId="0" fontId="101" fillId="2" borderId="35" xfId="0" applyFont="1" applyFill="1" applyBorder="1" applyAlignment="1">
      <alignment horizontal="center" vertical="center" wrapText="1"/>
    </xf>
    <xf numFmtId="49" fontId="124" fillId="0" borderId="25" xfId="0" applyNumberFormat="1" applyFont="1" applyBorder="1" applyAlignment="1">
      <alignment vertical="top" wrapText="1"/>
    </xf>
    <xf numFmtId="170" fontId="101" fillId="2" borderId="28" xfId="0" applyNumberFormat="1" applyFont="1" applyFill="1" applyBorder="1" applyAlignment="1">
      <alignment horizontal="center" vertical="center"/>
    </xf>
    <xf numFmtId="49" fontId="124" fillId="0" borderId="36" xfId="0" applyNumberFormat="1" applyFont="1" applyBorder="1" applyAlignment="1">
      <alignment vertical="top" wrapText="1"/>
    </xf>
    <xf numFmtId="0" fontId="124" fillId="0" borderId="36" xfId="0" applyFont="1" applyBorder="1" applyAlignment="1">
      <alignment horizontal="left" vertical="top" wrapText="1"/>
    </xf>
    <xf numFmtId="0" fontId="101" fillId="2" borderId="25" xfId="0" applyFont="1" applyFill="1" applyBorder="1" applyAlignment="1">
      <alignment vertical="center"/>
    </xf>
    <xf numFmtId="0" fontId="102" fillId="0" borderId="0" xfId="0" applyFont="1" applyAlignment="1">
      <alignment horizontal="left" vertical="top"/>
    </xf>
    <xf numFmtId="0" fontId="102" fillId="0" borderId="0" xfId="0" applyFont="1" applyAlignment="1">
      <alignment horizontal="center" vertical="top"/>
    </xf>
    <xf numFmtId="165" fontId="107" fillId="0" borderId="0" xfId="0" applyNumberFormat="1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left" vertical="top" wrapText="1"/>
    </xf>
    <xf numFmtId="0" fontId="101" fillId="0" borderId="0" xfId="0" applyFont="1" applyAlignment="1">
      <alignment vertical="top" wrapText="1"/>
    </xf>
    <xf numFmtId="0" fontId="101" fillId="0" borderId="37" xfId="0" applyFont="1" applyBorder="1" applyAlignment="1">
      <alignment horizontal="center" vertical="center" wrapText="1"/>
    </xf>
    <xf numFmtId="167" fontId="101" fillId="0" borderId="0" xfId="0" applyNumberFormat="1" applyFont="1" applyAlignment="1">
      <alignment horizontal="center" vertical="center"/>
    </xf>
    <xf numFmtId="0" fontId="108" fillId="0" borderId="27" xfId="0" applyFont="1" applyBorder="1" applyAlignment="1">
      <alignment horizontal="center" vertical="center" wrapText="1"/>
    </xf>
    <xf numFmtId="0" fontId="107" fillId="0" borderId="7" xfId="0" applyFont="1" applyBorder="1" applyAlignment="1">
      <alignment horizontal="center" vertical="center" wrapText="1" readingOrder="1"/>
    </xf>
    <xf numFmtId="166" fontId="108" fillId="0" borderId="5" xfId="0" applyNumberFormat="1" applyFont="1" applyBorder="1" applyAlignment="1">
      <alignment horizontal="center" vertical="center" wrapText="1"/>
    </xf>
    <xf numFmtId="167" fontId="97" fillId="0" borderId="0" xfId="0" applyNumberFormat="1" applyFont="1"/>
    <xf numFmtId="0" fontId="107" fillId="0" borderId="24" xfId="0" applyFont="1" applyBorder="1" applyAlignment="1">
      <alignment horizontal="center" vertical="center" wrapText="1" readingOrder="1"/>
    </xf>
    <xf numFmtId="166" fontId="107" fillId="0" borderId="1" xfId="0" applyNumberFormat="1" applyFont="1" applyBorder="1" applyAlignment="1">
      <alignment horizontal="center" vertical="center" wrapText="1"/>
    </xf>
    <xf numFmtId="4" fontId="101" fillId="0" borderId="10" xfId="0" applyNumberFormat="1" applyFont="1" applyBorder="1" applyAlignment="1">
      <alignment horizontal="center" vertical="center"/>
    </xf>
    <xf numFmtId="167" fontId="101" fillId="0" borderId="0" xfId="0" applyNumberFormat="1" applyFont="1"/>
    <xf numFmtId="0" fontId="101" fillId="0" borderId="13" xfId="0" applyFont="1" applyBorder="1" applyAlignment="1">
      <alignment horizontal="left" vertical="top" wrapText="1" readingOrder="1"/>
    </xf>
    <xf numFmtId="166" fontId="107" fillId="0" borderId="1" xfId="0" applyNumberFormat="1" applyFont="1" applyBorder="1" applyAlignment="1">
      <alignment vertical="top" wrapText="1"/>
    </xf>
    <xf numFmtId="4" fontId="101" fillId="0" borderId="10" xfId="0" applyNumberFormat="1" applyFont="1" applyBorder="1"/>
    <xf numFmtId="0" fontId="108" fillId="0" borderId="13" xfId="0" applyFont="1" applyBorder="1" applyAlignment="1">
      <alignment horizontal="left" vertical="top" wrapText="1" readingOrder="1"/>
    </xf>
    <xf numFmtId="0" fontId="108" fillId="0" borderId="2" xfId="0" applyFont="1" applyBorder="1" applyAlignment="1">
      <alignment horizontal="left" vertical="top" wrapText="1" readingOrder="1"/>
    </xf>
    <xf numFmtId="4" fontId="133" fillId="0" borderId="10" xfId="0" applyNumberFormat="1" applyFont="1" applyBorder="1"/>
    <xf numFmtId="166" fontId="101" fillId="0" borderId="2" xfId="0" applyNumberFormat="1" applyFont="1" applyBorder="1" applyAlignment="1">
      <alignment vertical="top" wrapText="1"/>
    </xf>
    <xf numFmtId="4" fontId="101" fillId="0" borderId="52" xfId="0" applyNumberFormat="1" applyFont="1" applyBorder="1"/>
    <xf numFmtId="0" fontId="108" fillId="0" borderId="2" xfId="0" applyFont="1" applyBorder="1" applyAlignment="1">
      <alignment horizontal="justify" vertical="top" wrapText="1" readingOrder="1"/>
    </xf>
    <xf numFmtId="0" fontId="101" fillId="0" borderId="13" xfId="0" applyFont="1" applyBorder="1" applyAlignment="1">
      <alignment vertical="center" wrapText="1" readingOrder="1"/>
    </xf>
    <xf numFmtId="166" fontId="108" fillId="0" borderId="2" xfId="0" applyNumberFormat="1" applyFont="1" applyBorder="1" applyAlignment="1">
      <alignment vertical="top" wrapText="1"/>
    </xf>
    <xf numFmtId="0" fontId="101" fillId="0" borderId="2" xfId="0" applyFont="1" applyBorder="1" applyAlignment="1">
      <alignment vertical="top" wrapText="1"/>
    </xf>
    <xf numFmtId="0" fontId="101" fillId="0" borderId="24" xfId="0" applyFont="1" applyBorder="1" applyAlignment="1">
      <alignment horizontal="left" vertical="top" wrapText="1" readingOrder="1"/>
    </xf>
    <xf numFmtId="0" fontId="107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vertical="top" wrapText="1"/>
    </xf>
    <xf numFmtId="0" fontId="107" fillId="0" borderId="13" xfId="0" applyFont="1" applyBorder="1" applyAlignment="1">
      <alignment horizontal="center" vertical="center" wrapText="1" readingOrder="1"/>
    </xf>
    <xf numFmtId="4" fontId="101" fillId="0" borderId="52" xfId="0" applyNumberFormat="1" applyFont="1" applyBorder="1" applyAlignment="1">
      <alignment horizontal="center" vertical="center"/>
    </xf>
    <xf numFmtId="165" fontId="101" fillId="0" borderId="2" xfId="0" applyNumberFormat="1" applyFont="1" applyBorder="1" applyAlignment="1">
      <alignment vertical="top" wrapText="1"/>
    </xf>
    <xf numFmtId="4" fontId="108" fillId="0" borderId="10" xfId="0" applyNumberFormat="1" applyFont="1" applyBorder="1"/>
    <xf numFmtId="0" fontId="133" fillId="0" borderId="2" xfId="0" applyFont="1" applyBorder="1" applyAlignment="1">
      <alignment horizontal="left" vertical="top" wrapText="1" readingOrder="1"/>
    </xf>
    <xf numFmtId="0" fontId="108" fillId="0" borderId="13" xfId="0" applyFont="1" applyBorder="1" applyAlignment="1">
      <alignment horizontal="left" vertical="top" wrapText="1"/>
    </xf>
    <xf numFmtId="0" fontId="101" fillId="0" borderId="13" xfId="0" applyFont="1" applyBorder="1" applyAlignment="1">
      <alignment horizontal="left" vertical="top" wrapText="1"/>
    </xf>
    <xf numFmtId="0" fontId="101" fillId="0" borderId="18" xfId="0" applyFont="1" applyBorder="1" applyAlignment="1">
      <alignment horizontal="left" vertical="top" wrapText="1" readingOrder="1"/>
    </xf>
    <xf numFmtId="0" fontId="101" fillId="0" borderId="3" xfId="0" applyFont="1" applyBorder="1" applyAlignment="1">
      <alignment vertical="top" wrapText="1"/>
    </xf>
    <xf numFmtId="0" fontId="107" fillId="0" borderId="13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 wrapText="1"/>
    </xf>
    <xf numFmtId="0" fontId="101" fillId="0" borderId="14" xfId="0" applyFont="1" applyBorder="1" applyAlignment="1">
      <alignment horizontal="left" vertical="top" wrapText="1"/>
    </xf>
    <xf numFmtId="0" fontId="101" fillId="0" borderId="16" xfId="0" applyFont="1" applyBorder="1" applyAlignment="1">
      <alignment vertical="top" wrapText="1"/>
    </xf>
    <xf numFmtId="0" fontId="101" fillId="0" borderId="0" xfId="0" applyFont="1" applyAlignment="1">
      <alignment horizontal="left" vertical="top" wrapText="1"/>
    </xf>
    <xf numFmtId="4" fontId="101" fillId="0" borderId="9" xfId="0" applyNumberFormat="1" applyFont="1" applyBorder="1" applyAlignment="1">
      <alignment horizontal="center" vertical="center"/>
    </xf>
    <xf numFmtId="4" fontId="101" fillId="3" borderId="49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4" fontId="101" fillId="2" borderId="10" xfId="0" applyNumberFormat="1" applyFont="1" applyFill="1" applyBorder="1" applyAlignment="1">
      <alignment horizontal="center" vertical="center" wrapText="1"/>
    </xf>
    <xf numFmtId="4" fontId="101" fillId="2" borderId="9" xfId="0" applyNumberFormat="1" applyFont="1" applyFill="1" applyBorder="1" applyAlignment="1">
      <alignment horizontal="center" vertical="center" wrapText="1"/>
    </xf>
    <xf numFmtId="4" fontId="124" fillId="0" borderId="10" xfId="0" applyNumberFormat="1" applyFont="1" applyBorder="1" applyAlignment="1">
      <alignment horizontal="center" vertical="center" wrapText="1"/>
    </xf>
    <xf numFmtId="4" fontId="101" fillId="2" borderId="49" xfId="0" applyNumberFormat="1" applyFont="1" applyFill="1" applyBorder="1" applyAlignment="1">
      <alignment horizontal="center" vertical="center" wrapText="1"/>
    </xf>
    <xf numFmtId="4" fontId="101" fillId="2" borderId="49" xfId="0" applyNumberFormat="1" applyFont="1" applyFill="1" applyBorder="1" applyAlignment="1">
      <alignment vertical="center"/>
    </xf>
    <xf numFmtId="0" fontId="97" fillId="0" borderId="10" xfId="0" applyFont="1" applyBorder="1"/>
    <xf numFmtId="0" fontId="97" fillId="5" borderId="10" xfId="0" applyFont="1" applyFill="1" applyBorder="1" applyAlignment="1">
      <alignment horizontal="center" vertical="center" wrapText="1"/>
    </xf>
    <xf numFmtId="0" fontId="97" fillId="5" borderId="10" xfId="0" applyFont="1" applyFill="1" applyBorder="1" applyAlignment="1">
      <alignment vertical="center" wrapText="1"/>
    </xf>
    <xf numFmtId="0" fontId="97" fillId="4" borderId="10" xfId="0" applyFont="1" applyFill="1" applyBorder="1" applyAlignment="1">
      <alignment horizontal="left" vertical="center" wrapText="1" indent="1"/>
    </xf>
    <xf numFmtId="49" fontId="97" fillId="0" borderId="10" xfId="0" applyNumberFormat="1" applyFont="1" applyBorder="1" applyAlignment="1">
      <alignment horizontal="center" vertical="center" wrapText="1"/>
    </xf>
    <xf numFmtId="0" fontId="97" fillId="4" borderId="36" xfId="0" applyFont="1" applyFill="1" applyBorder="1" applyAlignment="1">
      <alignment horizontal="center" vertical="center" wrapText="1"/>
    </xf>
    <xf numFmtId="0" fontId="97" fillId="4" borderId="10" xfId="0" applyFont="1" applyFill="1" applyBorder="1" applyAlignment="1">
      <alignment horizontal="center" vertical="center" wrapText="1"/>
    </xf>
    <xf numFmtId="0" fontId="97" fillId="0" borderId="39" xfId="0" applyFont="1" applyBorder="1" applyAlignment="1">
      <alignment horizontal="left" vertical="center" wrapText="1" indent="1"/>
    </xf>
    <xf numFmtId="0" fontId="97" fillId="0" borderId="36" xfId="0" applyFont="1" applyBorder="1"/>
    <xf numFmtId="0" fontId="97" fillId="4" borderId="36" xfId="0" applyFont="1" applyFill="1" applyBorder="1" applyAlignment="1">
      <alignment vertical="center" wrapText="1"/>
    </xf>
    <xf numFmtId="0" fontId="97" fillId="0" borderId="36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left" vertical="center"/>
    </xf>
    <xf numFmtId="167" fontId="103" fillId="3" borderId="10" xfId="0" applyNumberFormat="1" applyFont="1" applyFill="1" applyBorder="1" applyAlignment="1">
      <alignment horizontal="center" vertical="center"/>
    </xf>
    <xf numFmtId="167" fontId="97" fillId="4" borderId="10" xfId="0" applyNumberFormat="1" applyFont="1" applyFill="1" applyBorder="1" applyAlignment="1">
      <alignment horizontal="center" vertical="center"/>
    </xf>
    <xf numFmtId="0" fontId="97" fillId="4" borderId="10" xfId="0" applyFont="1" applyFill="1" applyBorder="1" applyAlignment="1">
      <alignment horizontal="center" vertical="center"/>
    </xf>
    <xf numFmtId="0" fontId="97" fillId="0" borderId="17" xfId="0" applyFont="1" applyBorder="1" applyAlignment="1">
      <alignment horizontal="center" vertical="center"/>
    </xf>
    <xf numFmtId="0" fontId="97" fillId="3" borderId="17" xfId="0" applyFont="1" applyFill="1" applyBorder="1" applyAlignment="1">
      <alignment horizontal="center" vertical="center"/>
    </xf>
    <xf numFmtId="0" fontId="100" fillId="3" borderId="10" xfId="0" applyFont="1" applyFill="1" applyBorder="1" applyAlignment="1">
      <alignment horizontal="left" vertical="center"/>
    </xf>
    <xf numFmtId="0" fontId="97" fillId="3" borderId="10" xfId="0" applyFont="1" applyFill="1" applyBorder="1" applyAlignment="1">
      <alignment horizontal="center" vertical="center"/>
    </xf>
    <xf numFmtId="0" fontId="103" fillId="3" borderId="10" xfId="0" applyFont="1" applyFill="1" applyBorder="1" applyAlignment="1">
      <alignment horizontal="left" vertical="center"/>
    </xf>
    <xf numFmtId="167" fontId="97" fillId="3" borderId="10" xfId="0" applyNumberFormat="1" applyFont="1" applyFill="1" applyBorder="1" applyAlignment="1">
      <alignment horizontal="center" vertical="center"/>
    </xf>
    <xf numFmtId="167" fontId="97" fillId="3" borderId="17" xfId="0" applyNumberFormat="1" applyFont="1" applyFill="1" applyBorder="1" applyAlignment="1">
      <alignment horizontal="center" vertical="center"/>
    </xf>
    <xf numFmtId="0" fontId="97" fillId="4" borderId="10" xfId="0" applyFont="1" applyFill="1" applyBorder="1"/>
    <xf numFmtId="0" fontId="97" fillId="4" borderId="17" xfId="0" applyFont="1" applyFill="1" applyBorder="1" applyAlignment="1">
      <alignment horizontal="center" vertical="center"/>
    </xf>
    <xf numFmtId="0" fontId="97" fillId="4" borderId="0" xfId="0" applyFont="1" applyFill="1"/>
    <xf numFmtId="0" fontId="97" fillId="0" borderId="17" xfId="0" applyFont="1" applyBorder="1"/>
    <xf numFmtId="0" fontId="97" fillId="0" borderId="35" xfId="0" applyFont="1" applyBorder="1"/>
    <xf numFmtId="0" fontId="135" fillId="0" borderId="0" xfId="0" applyFont="1"/>
    <xf numFmtId="1" fontId="97" fillId="0" borderId="10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left" vertical="center"/>
    </xf>
    <xf numFmtId="0" fontId="97" fillId="0" borderId="10" xfId="0" applyFont="1" applyBorder="1" applyAlignment="1">
      <alignment horizontal="center"/>
    </xf>
    <xf numFmtId="0" fontId="97" fillId="4" borderId="10" xfId="0" applyFont="1" applyFill="1" applyBorder="1" applyAlignment="1">
      <alignment horizontal="center"/>
    </xf>
    <xf numFmtId="0" fontId="106" fillId="0" borderId="0" xfId="0" applyFont="1"/>
    <xf numFmtId="49" fontId="115" fillId="0" borderId="13" xfId="0" applyNumberFormat="1" applyFont="1" applyBorder="1" applyAlignment="1">
      <alignment horizontal="center" vertical="center" wrapText="1"/>
    </xf>
    <xf numFmtId="49" fontId="97" fillId="0" borderId="11" xfId="0" applyNumberFormat="1" applyFont="1" applyBorder="1" applyAlignment="1">
      <alignment horizontal="center" wrapText="1"/>
    </xf>
    <xf numFmtId="49" fontId="97" fillId="0" borderId="13" xfId="0" applyNumberFormat="1" applyFont="1" applyBorder="1" applyAlignment="1">
      <alignment wrapText="1"/>
    </xf>
    <xf numFmtId="49" fontId="97" fillId="0" borderId="11" xfId="0" applyNumberFormat="1" applyFont="1" applyBorder="1" applyAlignment="1">
      <alignment horizontal="center" vertical="top" wrapText="1"/>
    </xf>
    <xf numFmtId="49" fontId="97" fillId="0" borderId="11" xfId="0" applyNumberFormat="1" applyFont="1" applyBorder="1" applyAlignment="1">
      <alignment horizontal="center" vertical="center"/>
    </xf>
    <xf numFmtId="49" fontId="97" fillId="0" borderId="11" xfId="0" applyNumberFormat="1" applyFont="1" applyBorder="1" applyAlignment="1">
      <alignment horizontal="center"/>
    </xf>
    <xf numFmtId="0" fontId="97" fillId="0" borderId="13" xfId="0" applyFont="1" applyBorder="1" applyAlignment="1">
      <alignment wrapText="1"/>
    </xf>
    <xf numFmtId="49" fontId="97" fillId="0" borderId="12" xfId="0" applyNumberFormat="1" applyFont="1" applyBorder="1" applyAlignment="1">
      <alignment horizontal="center" vertical="center"/>
    </xf>
    <xf numFmtId="0" fontId="101" fillId="2" borderId="0" xfId="0" applyFont="1" applyFill="1" applyAlignment="1">
      <alignment horizontal="center" vertical="center"/>
    </xf>
    <xf numFmtId="0" fontId="97" fillId="0" borderId="9" xfId="0" applyFont="1" applyBorder="1" applyAlignment="1">
      <alignment horizontal="center" vertical="center" wrapText="1"/>
    </xf>
    <xf numFmtId="171" fontId="97" fillId="0" borderId="10" xfId="0" applyNumberFormat="1" applyFont="1" applyBorder="1" applyAlignment="1">
      <alignment horizontal="right" vertical="center"/>
    </xf>
    <xf numFmtId="0" fontId="97" fillId="2" borderId="10" xfId="0" applyFont="1" applyFill="1" applyBorder="1" applyAlignment="1">
      <alignment horizontal="center" vertical="center" wrapText="1"/>
    </xf>
    <xf numFmtId="0" fontId="101" fillId="0" borderId="10" xfId="0" applyFont="1" applyBorder="1" applyAlignment="1">
      <alignment vertical="center"/>
    </xf>
    <xf numFmtId="0" fontId="101" fillId="2" borderId="10" xfId="0" applyFont="1" applyFill="1" applyBorder="1" applyAlignment="1">
      <alignment horizontal="center"/>
    </xf>
    <xf numFmtId="0" fontId="101" fillId="0" borderId="10" xfId="0" applyFont="1" applyBorder="1"/>
    <xf numFmtId="0" fontId="97" fillId="0" borderId="10" xfId="0" applyFont="1" applyBorder="1" applyAlignment="1">
      <alignment horizontal="center" wrapText="1"/>
    </xf>
    <xf numFmtId="169" fontId="97" fillId="0" borderId="10" xfId="0" applyNumberFormat="1" applyFont="1" applyBorder="1" applyAlignment="1">
      <alignment horizontal="center" vertical="center"/>
    </xf>
    <xf numFmtId="0" fontId="97" fillId="2" borderId="36" xfId="0" applyFont="1" applyFill="1" applyBorder="1" applyAlignment="1">
      <alignment horizontal="centerContinuous" vertical="center" wrapText="1"/>
    </xf>
    <xf numFmtId="0" fontId="97" fillId="2" borderId="17" xfId="0" applyFont="1" applyFill="1" applyBorder="1" applyAlignment="1">
      <alignment horizontal="centerContinuous" vertical="center" wrapText="1"/>
    </xf>
    <xf numFmtId="0" fontId="97" fillId="2" borderId="9" xfId="0" applyFont="1" applyFill="1" applyBorder="1" applyAlignment="1">
      <alignment horizontal="centerContinuous" vertical="center" wrapText="1"/>
    </xf>
    <xf numFmtId="0" fontId="97" fillId="2" borderId="35" xfId="0" applyFont="1" applyFill="1" applyBorder="1" applyAlignment="1">
      <alignment horizontal="centerContinuous" vertical="center" wrapText="1"/>
    </xf>
    <xf numFmtId="49" fontId="97" fillId="2" borderId="17" xfId="0" applyNumberFormat="1" applyFont="1" applyFill="1" applyBorder="1" applyAlignment="1">
      <alignment horizontal="center" vertical="center" wrapText="1"/>
    </xf>
    <xf numFmtId="0" fontId="106" fillId="0" borderId="10" xfId="0" applyFont="1" applyBorder="1" applyAlignment="1">
      <alignment horizontal="center" wrapText="1"/>
    </xf>
    <xf numFmtId="171" fontId="97" fillId="0" borderId="10" xfId="0" applyNumberFormat="1" applyFont="1" applyBorder="1" applyAlignment="1">
      <alignment horizontal="center" vertical="center"/>
    </xf>
    <xf numFmtId="0" fontId="106" fillId="0" borderId="10" xfId="0" applyFont="1" applyBorder="1" applyAlignment="1">
      <alignment horizontal="center"/>
    </xf>
    <xf numFmtId="0" fontId="136" fillId="0" borderId="10" xfId="0" applyFont="1" applyBorder="1" applyAlignment="1">
      <alignment wrapText="1"/>
    </xf>
    <xf numFmtId="171" fontId="97" fillId="0" borderId="10" xfId="0" applyNumberFormat="1" applyFont="1" applyBorder="1" applyAlignment="1">
      <alignment horizontal="right" vertical="center" wrapText="1"/>
    </xf>
    <xf numFmtId="0" fontId="106" fillId="0" borderId="10" xfId="0" applyFont="1" applyBorder="1" applyAlignment="1">
      <alignment horizontal="left" wrapText="1"/>
    </xf>
    <xf numFmtId="0" fontId="106" fillId="0" borderId="10" xfId="0" applyFont="1" applyBorder="1" applyAlignment="1">
      <alignment wrapText="1"/>
    </xf>
    <xf numFmtId="0" fontId="136" fillId="0" borderId="10" xfId="0" applyFont="1" applyBorder="1"/>
    <xf numFmtId="49" fontId="137" fillId="0" borderId="10" xfId="0" applyNumberFormat="1" applyFont="1" applyBorder="1" applyAlignment="1">
      <alignment horizontal="center" vertical="center" wrapText="1"/>
    </xf>
    <xf numFmtId="0" fontId="138" fillId="0" borderId="0" xfId="0" applyFont="1"/>
    <xf numFmtId="171" fontId="138" fillId="0" borderId="10" xfId="0" applyNumberFormat="1" applyFont="1" applyBorder="1" applyAlignment="1">
      <alignment horizontal="right" vertical="center" wrapText="1"/>
    </xf>
    <xf numFmtId="171" fontId="138" fillId="0" borderId="10" xfId="0" applyNumberFormat="1" applyFont="1" applyBorder="1" applyAlignment="1">
      <alignment horizontal="right" vertical="center"/>
    </xf>
    <xf numFmtId="49" fontId="124" fillId="0" borderId="10" xfId="0" applyNumberFormat="1" applyFont="1" applyBorder="1" applyAlignment="1">
      <alignment horizontal="center" vertical="center" wrapText="1"/>
    </xf>
    <xf numFmtId="171" fontId="97" fillId="0" borderId="10" xfId="0" applyNumberFormat="1" applyFont="1" applyBorder="1" applyAlignment="1">
      <alignment horizontal="center" vertical="center" wrapText="1"/>
    </xf>
    <xf numFmtId="0" fontId="106" fillId="0" borderId="10" xfId="0" applyFont="1" applyBorder="1" applyAlignment="1">
      <alignment horizontal="left"/>
    </xf>
    <xf numFmtId="171" fontId="138" fillId="0" borderId="10" xfId="0" applyNumberFormat="1" applyFont="1" applyBorder="1" applyAlignment="1">
      <alignment horizontal="center" vertical="center" wrapText="1"/>
    </xf>
    <xf numFmtId="171" fontId="138" fillId="0" borderId="10" xfId="0" applyNumberFormat="1" applyFont="1" applyBorder="1" applyAlignment="1">
      <alignment horizontal="center" vertical="center"/>
    </xf>
    <xf numFmtId="0" fontId="101" fillId="0" borderId="10" xfId="0" applyFont="1" applyBorder="1" applyAlignment="1">
      <alignment horizontal="center" vertical="center"/>
    </xf>
    <xf numFmtId="0" fontId="101" fillId="0" borderId="10" xfId="0" applyFont="1" applyBorder="1" applyAlignment="1">
      <alignment horizontal="center"/>
    </xf>
    <xf numFmtId="0" fontId="106" fillId="0" borderId="10" xfId="0" applyFont="1" applyBorder="1" applyAlignment="1">
      <alignment vertical="center" wrapText="1"/>
    </xf>
    <xf numFmtId="171" fontId="97" fillId="3" borderId="10" xfId="0" applyNumberFormat="1" applyFont="1" applyFill="1" applyBorder="1" applyAlignment="1">
      <alignment horizontal="right" vertical="center"/>
    </xf>
    <xf numFmtId="0" fontId="101" fillId="0" borderId="10" xfId="0" applyFont="1" applyBorder="1" applyAlignment="1">
      <alignment horizontal="center" vertical="center" wrapText="1"/>
    </xf>
    <xf numFmtId="0" fontId="101" fillId="0" borderId="10" xfId="0" applyFont="1" applyBorder="1" applyAlignment="1">
      <alignment vertical="center" wrapText="1"/>
    </xf>
    <xf numFmtId="0" fontId="136" fillId="0" borderId="10" xfId="0" applyFont="1" applyBorder="1" applyAlignment="1">
      <alignment vertical="center" wrapText="1"/>
    </xf>
    <xf numFmtId="49" fontId="97" fillId="2" borderId="0" xfId="0" applyNumberFormat="1" applyFont="1" applyFill="1" applyAlignment="1">
      <alignment vertical="top" wrapText="1"/>
    </xf>
    <xf numFmtId="49" fontId="102" fillId="2" borderId="0" xfId="0" applyNumberFormat="1" applyFont="1" applyFill="1" applyAlignment="1">
      <alignment wrapText="1"/>
    </xf>
    <xf numFmtId="0" fontId="101" fillId="2" borderId="0" xfId="0" applyFont="1" applyFill="1" applyAlignment="1">
      <alignment horizontal="left" wrapText="1"/>
    </xf>
    <xf numFmtId="0" fontId="103" fillId="2" borderId="0" xfId="0" applyFont="1" applyFill="1" applyAlignment="1">
      <alignment horizontal="center" wrapText="1"/>
    </xf>
    <xf numFmtId="49" fontId="111" fillId="2" borderId="0" xfId="0" applyNumberFormat="1" applyFont="1" applyFill="1" applyAlignment="1">
      <alignment horizontal="center"/>
    </xf>
    <xf numFmtId="49" fontId="111" fillId="2" borderId="0" xfId="0" applyNumberFormat="1" applyFont="1" applyFill="1" applyAlignment="1">
      <alignment horizontal="left"/>
    </xf>
    <xf numFmtId="49" fontId="111" fillId="2" borderId="0" xfId="0" applyNumberFormat="1" applyFont="1" applyFill="1" applyAlignment="1">
      <alignment horizontal="left" vertical="top"/>
    </xf>
    <xf numFmtId="49" fontId="111" fillId="2" borderId="0" xfId="0" applyNumberFormat="1" applyFont="1" applyFill="1" applyAlignment="1">
      <alignment horizontal="left" vertical="center"/>
    </xf>
    <xf numFmtId="49" fontId="107" fillId="2" borderId="4" xfId="0" applyNumberFormat="1" applyFont="1" applyFill="1" applyBorder="1" applyAlignment="1">
      <alignment horizontal="centerContinuous" vertical="center" wrapText="1"/>
    </xf>
    <xf numFmtId="49" fontId="107" fillId="2" borderId="6" xfId="0" applyNumberFormat="1" applyFont="1" applyFill="1" applyBorder="1" applyAlignment="1">
      <alignment horizontal="center" vertical="center" wrapText="1"/>
    </xf>
    <xf numFmtId="49" fontId="110" fillId="2" borderId="7" xfId="0" applyNumberFormat="1" applyFont="1" applyFill="1" applyBorder="1" applyAlignment="1">
      <alignment horizontal="center" vertical="center" wrapText="1"/>
    </xf>
    <xf numFmtId="49" fontId="102" fillId="2" borderId="5" xfId="0" applyNumberFormat="1" applyFont="1" applyFill="1" applyBorder="1" applyAlignment="1">
      <alignment wrapText="1"/>
    </xf>
    <xf numFmtId="49" fontId="110" fillId="2" borderId="40" xfId="0" applyNumberFormat="1" applyFont="1" applyFill="1" applyBorder="1" applyAlignment="1">
      <alignment horizontal="left" vertical="center" wrapText="1"/>
    </xf>
    <xf numFmtId="49" fontId="105" fillId="0" borderId="1" xfId="0" applyNumberFormat="1" applyFont="1" applyBorder="1" applyAlignment="1">
      <alignment horizontal="left" vertical="top" wrapText="1"/>
    </xf>
    <xf numFmtId="49" fontId="123" fillId="0" borderId="2" xfId="0" applyNumberFormat="1" applyFont="1" applyBorder="1" applyAlignment="1">
      <alignment horizontal="left" vertical="top" wrapText="1"/>
    </xf>
    <xf numFmtId="49" fontId="118" fillId="0" borderId="2" xfId="0" applyNumberFormat="1" applyFont="1" applyBorder="1" applyAlignment="1">
      <alignment horizontal="left" vertical="top" wrapText="1"/>
    </xf>
    <xf numFmtId="49" fontId="117" fillId="0" borderId="2" xfId="0" applyNumberFormat="1" applyFont="1" applyBorder="1" applyAlignment="1">
      <alignment horizontal="left" vertical="top" wrapText="1"/>
    </xf>
    <xf numFmtId="49" fontId="97" fillId="0" borderId="2" xfId="0" applyNumberFormat="1" applyFont="1" applyBorder="1" applyAlignment="1">
      <alignment horizontal="left" vertical="top" wrapText="1"/>
    </xf>
    <xf numFmtId="49" fontId="97" fillId="0" borderId="16" xfId="0" applyNumberFormat="1" applyFont="1" applyBorder="1" applyAlignment="1">
      <alignment horizontal="left" vertical="top" wrapText="1"/>
    </xf>
    <xf numFmtId="49" fontId="117" fillId="0" borderId="1" xfId="0" applyNumberFormat="1" applyFont="1" applyBorder="1" applyAlignment="1">
      <alignment horizontal="left" vertical="top" wrapText="1"/>
    </xf>
    <xf numFmtId="49" fontId="97" fillId="0" borderId="2" xfId="0" applyNumberFormat="1" applyFont="1" applyBorder="1" applyAlignment="1">
      <alignment vertical="top" wrapText="1"/>
    </xf>
    <xf numFmtId="49" fontId="117" fillId="0" borderId="2" xfId="0" applyNumberFormat="1" applyFont="1" applyBorder="1" applyAlignment="1">
      <alignment vertical="top" wrapText="1"/>
    </xf>
    <xf numFmtId="49" fontId="97" fillId="0" borderId="16" xfId="0" applyNumberFormat="1" applyFont="1" applyBorder="1" applyAlignment="1">
      <alignment vertical="top" wrapText="1"/>
    </xf>
    <xf numFmtId="49" fontId="128" fillId="0" borderId="25" xfId="0" applyNumberFormat="1" applyFont="1" applyBorder="1" applyAlignment="1">
      <alignment horizontal="center" vertical="top" wrapText="1"/>
    </xf>
    <xf numFmtId="4" fontId="118" fillId="0" borderId="9" xfId="0" applyNumberFormat="1" applyFont="1" applyBorder="1" applyAlignment="1">
      <alignment horizontal="center" vertical="center" wrapText="1"/>
    </xf>
    <xf numFmtId="4" fontId="118" fillId="0" borderId="10" xfId="0" applyNumberFormat="1" applyFont="1" applyBorder="1" applyAlignment="1">
      <alignment horizontal="center" vertical="center" wrapText="1"/>
    </xf>
    <xf numFmtId="49" fontId="128" fillId="0" borderId="10" xfId="0" applyNumberFormat="1" applyFont="1" applyBorder="1" applyAlignment="1">
      <alignment horizontal="center" vertical="top" wrapText="1"/>
    </xf>
    <xf numFmtId="49" fontId="128" fillId="0" borderId="36" xfId="0" applyNumberFormat="1" applyFont="1" applyBorder="1" applyAlignment="1">
      <alignment horizontal="center" vertical="top" wrapText="1"/>
    </xf>
    <xf numFmtId="0" fontId="127" fillId="0" borderId="10" xfId="0" applyFont="1" applyBorder="1" applyAlignment="1">
      <alignment horizontal="center" vertical="top" wrapText="1"/>
    </xf>
    <xf numFmtId="49" fontId="97" fillId="0" borderId="2" xfId="0" applyNumberFormat="1" applyFont="1" applyBorder="1" applyAlignment="1">
      <alignment horizontal="justify" vertical="top" wrapText="1"/>
    </xf>
    <xf numFmtId="49" fontId="128" fillId="0" borderId="35" xfId="0" applyNumberFormat="1" applyFont="1" applyBorder="1" applyAlignment="1">
      <alignment horizontal="center" vertical="top" wrapText="1"/>
    </xf>
    <xf numFmtId="49" fontId="127" fillId="0" borderId="10" xfId="1" applyNumberFormat="1" applyFont="1" applyBorder="1" applyAlignment="1">
      <alignment horizontal="center" vertical="top" wrapText="1"/>
    </xf>
    <xf numFmtId="0" fontId="128" fillId="0" borderId="36" xfId="0" applyFont="1" applyBorder="1" applyAlignment="1">
      <alignment horizontal="center" vertical="top" wrapText="1"/>
    </xf>
    <xf numFmtId="49" fontId="121" fillId="0" borderId="39" xfId="0" applyNumberFormat="1" applyFont="1" applyBorder="1" applyAlignment="1">
      <alignment horizontal="left" vertical="top" wrapText="1"/>
    </xf>
    <xf numFmtId="4" fontId="101" fillId="3" borderId="54" xfId="0" applyNumberFormat="1" applyFont="1" applyFill="1" applyBorder="1" applyAlignment="1">
      <alignment horizontal="center" vertical="top"/>
    </xf>
    <xf numFmtId="0" fontId="127" fillId="2" borderId="25" xfId="0" applyFont="1" applyFill="1" applyBorder="1" applyAlignment="1">
      <alignment horizontal="center" vertical="center"/>
    </xf>
    <xf numFmtId="49" fontId="102" fillId="2" borderId="26" xfId="0" applyNumberFormat="1" applyFont="1" applyFill="1" applyBorder="1" applyAlignment="1">
      <alignment vertical="top" wrapText="1"/>
    </xf>
    <xf numFmtId="49" fontId="129" fillId="0" borderId="0" xfId="0" applyNumberFormat="1" applyFont="1" applyAlignment="1">
      <alignment horizontal="left"/>
    </xf>
    <xf numFmtId="49" fontId="130" fillId="0" borderId="0" xfId="0" applyNumberFormat="1" applyFont="1" applyAlignment="1">
      <alignment horizontal="left"/>
    </xf>
    <xf numFmtId="0" fontId="127" fillId="3" borderId="24" xfId="0" applyFont="1" applyFill="1" applyBorder="1" applyAlignment="1">
      <alignment horizontal="center" vertical="center"/>
    </xf>
    <xf numFmtId="49" fontId="102" fillId="3" borderId="35" xfId="0" applyNumberFormat="1" applyFont="1" applyFill="1" applyBorder="1" applyAlignment="1">
      <alignment vertical="top" wrapText="1"/>
    </xf>
    <xf numFmtId="49" fontId="115" fillId="3" borderId="35" xfId="0" applyNumberFormat="1" applyFont="1" applyFill="1" applyBorder="1" applyAlignment="1">
      <alignment horizontal="center" vertical="center" wrapText="1"/>
    </xf>
    <xf numFmtId="4" fontId="118" fillId="3" borderId="10" xfId="0" applyNumberFormat="1" applyFont="1" applyFill="1" applyBorder="1" applyAlignment="1">
      <alignment horizontal="center" vertical="center" wrapText="1"/>
    </xf>
    <xf numFmtId="4" fontId="101" fillId="2" borderId="56" xfId="0" applyNumberFormat="1" applyFont="1" applyFill="1" applyBorder="1" applyAlignment="1">
      <alignment horizontal="center" vertical="top"/>
    </xf>
    <xf numFmtId="4" fontId="101" fillId="3" borderId="56" xfId="0" applyNumberFormat="1" applyFont="1" applyFill="1" applyBorder="1" applyAlignment="1">
      <alignment horizontal="center" vertical="top"/>
    </xf>
    <xf numFmtId="0" fontId="127" fillId="2" borderId="0" xfId="0" applyFont="1" applyFill="1" applyAlignment="1">
      <alignment vertical="center"/>
    </xf>
    <xf numFmtId="4" fontId="101" fillId="2" borderId="0" xfId="0" applyNumberFormat="1" applyFont="1" applyFill="1" applyAlignment="1">
      <alignment horizontal="center" vertical="top"/>
    </xf>
    <xf numFmtId="4" fontId="97" fillId="2" borderId="35" xfId="0" applyNumberFormat="1" applyFont="1" applyFill="1" applyBorder="1" applyAlignment="1">
      <alignment horizontal="center" vertical="center"/>
    </xf>
    <xf numFmtId="4" fontId="101" fillId="2" borderId="58" xfId="0" applyNumberFormat="1" applyFont="1" applyFill="1" applyBorder="1" applyAlignment="1">
      <alignment horizontal="center" vertical="center"/>
    </xf>
    <xf numFmtId="4" fontId="101" fillId="3" borderId="2" xfId="0" applyNumberFormat="1" applyFont="1" applyFill="1" applyBorder="1" applyAlignment="1">
      <alignment horizontal="center" vertical="center"/>
    </xf>
    <xf numFmtId="0" fontId="127" fillId="3" borderId="22" xfId="0" applyFont="1" applyFill="1" applyBorder="1" applyAlignment="1">
      <alignment horizontal="justify" vertical="top" wrapText="1"/>
    </xf>
    <xf numFmtId="0" fontId="97" fillId="3" borderId="16" xfId="0" applyFont="1" applyFill="1" applyBorder="1" applyAlignment="1">
      <alignment vertical="top" wrapText="1"/>
    </xf>
    <xf numFmtId="49" fontId="115" fillId="3" borderId="22" xfId="0" applyNumberFormat="1" applyFont="1" applyFill="1" applyBorder="1" applyAlignment="1">
      <alignment horizontal="center" vertical="center" wrapText="1"/>
    </xf>
    <xf numFmtId="4" fontId="101" fillId="3" borderId="49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vertical="center" wrapText="1"/>
    </xf>
    <xf numFmtId="4" fontId="101" fillId="3" borderId="9" xfId="0" applyNumberFormat="1" applyFont="1" applyFill="1" applyBorder="1" applyAlignment="1">
      <alignment vertical="center" wrapText="1"/>
    </xf>
    <xf numFmtId="4" fontId="118" fillId="3" borderId="10" xfId="0" applyNumberFormat="1" applyFont="1" applyFill="1" applyBorder="1" applyAlignment="1">
      <alignment vertical="center" wrapText="1"/>
    </xf>
    <xf numFmtId="4" fontId="101" fillId="3" borderId="49" xfId="0" applyNumberFormat="1" applyFont="1" applyFill="1" applyBorder="1" applyAlignment="1">
      <alignment vertical="center" wrapText="1"/>
    </xf>
    <xf numFmtId="0" fontId="101" fillId="2" borderId="0" xfId="0" applyFont="1" applyFill="1" applyAlignment="1">
      <alignment wrapText="1"/>
    </xf>
    <xf numFmtId="0" fontId="107" fillId="2" borderId="25" xfId="0" applyFont="1" applyFill="1" applyBorder="1" applyAlignment="1">
      <alignment horizontal="left"/>
    </xf>
    <xf numFmtId="0" fontId="101" fillId="2" borderId="26" xfId="0" applyFont="1" applyFill="1" applyBorder="1" applyAlignment="1">
      <alignment horizontal="left"/>
    </xf>
    <xf numFmtId="0" fontId="101" fillId="2" borderId="29" xfId="0" applyFont="1" applyFill="1" applyBorder="1" applyAlignment="1">
      <alignment horizontal="left"/>
    </xf>
    <xf numFmtId="0" fontId="110" fillId="0" borderId="0" xfId="0" applyFont="1" applyAlignment="1">
      <alignment horizontal="justify" vertical="top"/>
    </xf>
    <xf numFmtId="0" fontId="110" fillId="0" borderId="0" xfId="0" applyFont="1" applyAlignment="1">
      <alignment horizontal="center" vertical="top"/>
    </xf>
    <xf numFmtId="4" fontId="121" fillId="0" borderId="47" xfId="0" applyNumberFormat="1" applyFont="1" applyBorder="1" applyAlignment="1">
      <alignment horizontal="center" vertical="center" wrapText="1"/>
    </xf>
    <xf numFmtId="4" fontId="121" fillId="0" borderId="55" xfId="0" applyNumberFormat="1" applyFont="1" applyBorder="1" applyAlignment="1">
      <alignment horizontal="center" vertical="center" wrapText="1"/>
    </xf>
    <xf numFmtId="4" fontId="97" fillId="2" borderId="25" xfId="0" applyNumberFormat="1" applyFont="1" applyFill="1" applyBorder="1" applyAlignment="1">
      <alignment horizontal="center" vertical="center"/>
    </xf>
    <xf numFmtId="49" fontId="106" fillId="2" borderId="0" xfId="0" applyNumberFormat="1" applyFont="1" applyFill="1"/>
    <xf numFmtId="49" fontId="107" fillId="2" borderId="57" xfId="0" applyNumberFormat="1" applyFont="1" applyFill="1" applyBorder="1" applyAlignment="1">
      <alignment horizontal="center" vertical="center"/>
    </xf>
    <xf numFmtId="49" fontId="107" fillId="2" borderId="43" xfId="0" applyNumberFormat="1" applyFont="1" applyFill="1" applyBorder="1" applyAlignment="1">
      <alignment horizontal="center" vertical="center"/>
    </xf>
    <xf numFmtId="49" fontId="97" fillId="0" borderId="42" xfId="0" applyNumberFormat="1" applyFont="1" applyBorder="1" applyAlignment="1">
      <alignment horizontal="center" wrapText="1"/>
    </xf>
    <xf numFmtId="49" fontId="102" fillId="0" borderId="33" xfId="0" applyNumberFormat="1" applyFont="1" applyBorder="1" applyAlignment="1">
      <alignment wrapText="1"/>
    </xf>
    <xf numFmtId="49" fontId="97" fillId="2" borderId="43" xfId="0" applyNumberFormat="1" applyFont="1" applyFill="1" applyBorder="1" applyAlignment="1">
      <alignment horizontal="center" wrapText="1"/>
    </xf>
    <xf numFmtId="49" fontId="97" fillId="2" borderId="33" xfId="0" applyNumberFormat="1" applyFont="1" applyFill="1" applyBorder="1" applyAlignment="1">
      <alignment horizontal="center" wrapText="1"/>
    </xf>
    <xf numFmtId="49" fontId="102" fillId="0" borderId="13" xfId="0" applyNumberFormat="1" applyFont="1" applyBorder="1" applyAlignment="1">
      <alignment wrapText="1"/>
    </xf>
    <xf numFmtId="49" fontId="97" fillId="2" borderId="13" xfId="0" applyNumberFormat="1" applyFont="1" applyFill="1" applyBorder="1" applyAlignment="1">
      <alignment horizontal="center" vertical="center" wrapText="1"/>
    </xf>
    <xf numFmtId="49" fontId="104" fillId="0" borderId="13" xfId="0" applyNumberFormat="1" applyFont="1" applyBorder="1" applyAlignment="1">
      <alignment wrapText="1"/>
    </xf>
    <xf numFmtId="49" fontId="118" fillId="0" borderId="13" xfId="0" applyNumberFormat="1" applyFont="1" applyBorder="1" applyAlignment="1">
      <alignment horizontal="center" vertical="top" wrapText="1"/>
    </xf>
    <xf numFmtId="4" fontId="101" fillId="2" borderId="52" xfId="0" applyNumberFormat="1" applyFont="1" applyFill="1" applyBorder="1" applyAlignment="1">
      <alignment horizontal="center" vertical="top"/>
    </xf>
    <xf numFmtId="49" fontId="118" fillId="0" borderId="13" xfId="0" applyNumberFormat="1" applyFont="1" applyBorder="1" applyAlignment="1">
      <alignment horizontal="center" vertical="center" wrapText="1"/>
    </xf>
    <xf numFmtId="49" fontId="118" fillId="0" borderId="13" xfId="0" applyNumberFormat="1" applyFont="1" applyBorder="1" applyAlignment="1">
      <alignment horizontal="center" wrapText="1"/>
    </xf>
    <xf numFmtId="49" fontId="118" fillId="0" borderId="14" xfId="0" applyNumberFormat="1" applyFont="1" applyBorder="1" applyAlignment="1">
      <alignment horizontal="center" vertical="top" wrapText="1"/>
    </xf>
    <xf numFmtId="49" fontId="118" fillId="0" borderId="31" xfId="0" applyNumberFormat="1" applyFont="1" applyBorder="1" applyAlignment="1">
      <alignment horizontal="center" wrapText="1"/>
    </xf>
    <xf numFmtId="49" fontId="118" fillId="0" borderId="11" xfId="0" applyNumberFormat="1" applyFont="1" applyBorder="1" applyAlignment="1">
      <alignment horizontal="center" vertical="center" wrapText="1"/>
    </xf>
    <xf numFmtId="49" fontId="104" fillId="0" borderId="14" xfId="0" applyNumberFormat="1" applyFont="1" applyBorder="1" applyAlignment="1">
      <alignment wrapText="1"/>
    </xf>
    <xf numFmtId="49" fontId="118" fillId="0" borderId="12" xfId="0" applyNumberFormat="1" applyFont="1" applyBorder="1" applyAlignment="1">
      <alignment horizontal="center" vertical="center" wrapText="1"/>
    </xf>
    <xf numFmtId="4" fontId="101" fillId="2" borderId="21" xfId="0" applyNumberFormat="1" applyFont="1" applyFill="1" applyBorder="1" applyAlignment="1">
      <alignment horizontal="center" vertical="top"/>
    </xf>
    <xf numFmtId="4" fontId="101" fillId="2" borderId="53" xfId="0" applyNumberFormat="1" applyFont="1" applyFill="1" applyBorder="1" applyAlignment="1">
      <alignment horizontal="center" vertical="top"/>
    </xf>
    <xf numFmtId="167" fontId="101" fillId="2" borderId="0" xfId="0" applyNumberFormat="1" applyFont="1" applyFill="1" applyAlignment="1">
      <alignment horizontal="left"/>
    </xf>
    <xf numFmtId="0" fontId="107" fillId="3" borderId="30" xfId="0" applyFont="1" applyFill="1" applyBorder="1" applyAlignment="1">
      <alignment horizontal="center" vertical="center" wrapText="1"/>
    </xf>
    <xf numFmtId="170" fontId="101" fillId="3" borderId="45" xfId="0" applyNumberFormat="1" applyFont="1" applyFill="1" applyBorder="1" applyAlignment="1">
      <alignment horizontal="center" vertical="center"/>
    </xf>
    <xf numFmtId="167" fontId="101" fillId="2" borderId="49" xfId="0" applyNumberFormat="1" applyFont="1" applyFill="1" applyBorder="1" applyAlignment="1">
      <alignment horizontal="center"/>
    </xf>
    <xf numFmtId="0" fontId="101" fillId="2" borderId="35" xfId="0" applyFont="1" applyFill="1" applyBorder="1" applyAlignment="1">
      <alignment horizontal="center"/>
    </xf>
    <xf numFmtId="2" fontId="101" fillId="2" borderId="10" xfId="0" applyNumberFormat="1" applyFont="1" applyFill="1" applyBorder="1" applyAlignment="1">
      <alignment horizontal="center"/>
    </xf>
    <xf numFmtId="0" fontId="101" fillId="2" borderId="22" xfId="0" applyFont="1" applyFill="1" applyBorder="1" applyAlignment="1">
      <alignment horizontal="center"/>
    </xf>
    <xf numFmtId="167" fontId="101" fillId="2" borderId="9" xfId="0" applyNumberFormat="1" applyFont="1" applyFill="1" applyBorder="1" applyAlignment="1">
      <alignment horizontal="center" vertical="center"/>
    </xf>
    <xf numFmtId="167" fontId="101" fillId="2" borderId="54" xfId="0" applyNumberFormat="1" applyFont="1" applyFill="1" applyBorder="1" applyAlignment="1">
      <alignment horizontal="center" vertical="center"/>
    </xf>
    <xf numFmtId="167" fontId="101" fillId="2" borderId="55" xfId="0" applyNumberFormat="1" applyFont="1" applyFill="1" applyBorder="1" applyAlignment="1">
      <alignment horizontal="center" vertical="center"/>
    </xf>
    <xf numFmtId="167" fontId="101" fillId="2" borderId="36" xfId="0" applyNumberFormat="1" applyFont="1" applyFill="1" applyBorder="1" applyAlignment="1">
      <alignment horizontal="center" vertical="top"/>
    </xf>
    <xf numFmtId="167" fontId="101" fillId="2" borderId="36" xfId="0" applyNumberFormat="1" applyFont="1" applyFill="1" applyBorder="1" applyAlignment="1">
      <alignment horizontal="center"/>
    </xf>
    <xf numFmtId="167" fontId="101" fillId="2" borderId="28" xfId="0" applyNumberFormat="1" applyFont="1" applyFill="1" applyBorder="1" applyAlignment="1">
      <alignment horizontal="center" vertical="top"/>
    </xf>
    <xf numFmtId="0" fontId="118" fillId="0" borderId="9" xfId="0" applyFont="1" applyBorder="1" applyAlignment="1">
      <alignment horizontal="center" wrapText="1"/>
    </xf>
    <xf numFmtId="167" fontId="101" fillId="2" borderId="9" xfId="0" applyNumberFormat="1" applyFont="1" applyFill="1" applyBorder="1" applyAlignment="1">
      <alignment horizontal="center" wrapText="1"/>
    </xf>
    <xf numFmtId="0" fontId="118" fillId="0" borderId="10" xfId="0" applyFont="1" applyBorder="1" applyAlignment="1">
      <alignment horizontal="center" wrapText="1"/>
    </xf>
    <xf numFmtId="167" fontId="101" fillId="2" borderId="49" xfId="0" applyNumberFormat="1" applyFont="1" applyFill="1" applyBorder="1" applyAlignment="1">
      <alignment horizontal="center" wrapText="1"/>
    </xf>
    <xf numFmtId="0" fontId="101" fillId="2" borderId="9" xfId="0" applyFont="1" applyFill="1" applyBorder="1" applyAlignment="1">
      <alignment horizontal="center" vertical="top"/>
    </xf>
    <xf numFmtId="0" fontId="111" fillId="0" borderId="10" xfId="0" applyFont="1" applyBorder="1" applyAlignment="1">
      <alignment vertical="center" wrapText="1"/>
    </xf>
    <xf numFmtId="49" fontId="97" fillId="3" borderId="10" xfId="0" applyNumberFormat="1" applyFont="1" applyFill="1" applyBorder="1" applyAlignment="1">
      <alignment horizontal="left" vertical="center" wrapText="1"/>
    </xf>
    <xf numFmtId="0" fontId="106" fillId="3" borderId="10" xfId="0" applyFont="1" applyFill="1" applyBorder="1" applyAlignment="1">
      <alignment horizontal="center" wrapText="1"/>
    </xf>
    <xf numFmtId="0" fontId="99" fillId="3" borderId="0" xfId="0" applyFont="1" applyFill="1" applyAlignment="1">
      <alignment horizontal="centerContinuous"/>
    </xf>
    <xf numFmtId="0" fontId="102" fillId="3" borderId="0" xfId="0" applyFont="1" applyFill="1"/>
    <xf numFmtId="0" fontId="101" fillId="3" borderId="0" xfId="0" applyFont="1" applyFill="1" applyAlignment="1">
      <alignment horizontal="centerContinuous" vertical="top" wrapText="1"/>
    </xf>
    <xf numFmtId="0" fontId="97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center"/>
    </xf>
    <xf numFmtId="0" fontId="106" fillId="3" borderId="0" xfId="0" applyFont="1" applyFill="1" applyAlignment="1">
      <alignment horizontal="left"/>
    </xf>
    <xf numFmtId="0" fontId="111" fillId="3" borderId="0" xfId="0" applyFont="1" applyFill="1" applyAlignment="1">
      <alignment horizontal="left"/>
    </xf>
    <xf numFmtId="0" fontId="106" fillId="3" borderId="0" xfId="0" applyFont="1" applyFill="1" applyAlignment="1">
      <alignment horizontal="left" vertical="center"/>
    </xf>
    <xf numFmtId="49" fontId="106" fillId="3" borderId="7" xfId="0" applyNumberFormat="1" applyFont="1" applyFill="1" applyBorder="1" applyAlignment="1">
      <alignment horizontal="left"/>
    </xf>
    <xf numFmtId="49" fontId="106" fillId="3" borderId="0" xfId="0" applyNumberFormat="1" applyFont="1" applyFill="1" applyAlignment="1">
      <alignment horizontal="left"/>
    </xf>
    <xf numFmtId="0" fontId="107" fillId="3" borderId="5" xfId="0" applyFont="1" applyFill="1" applyBorder="1" applyAlignment="1">
      <alignment horizontal="centerContinuous" vertical="center" wrapText="1"/>
    </xf>
    <xf numFmtId="0" fontId="107" fillId="3" borderId="44" xfId="0" applyFont="1" applyFill="1" applyBorder="1" applyAlignment="1">
      <alignment horizontal="center" vertical="center" wrapText="1"/>
    </xf>
    <xf numFmtId="49" fontId="107" fillId="3" borderId="7" xfId="0" applyNumberFormat="1" applyFont="1" applyFill="1" applyBorder="1" applyAlignment="1">
      <alignment horizontal="center" vertical="center"/>
    </xf>
    <xf numFmtId="4" fontId="101" fillId="3" borderId="8" xfId="0" applyNumberFormat="1" applyFont="1" applyFill="1" applyBorder="1" applyAlignment="1">
      <alignment horizontal="center" vertical="center" wrapText="1"/>
    </xf>
    <xf numFmtId="0" fontId="130" fillId="3" borderId="0" xfId="0" applyFont="1" applyFill="1" applyAlignment="1">
      <alignment horizontal="left"/>
    </xf>
    <xf numFmtId="49" fontId="102" fillId="3" borderId="0" xfId="0" applyNumberFormat="1" applyFont="1" applyFill="1" applyAlignment="1">
      <alignment wrapText="1"/>
    </xf>
    <xf numFmtId="4" fontId="124" fillId="3" borderId="9" xfId="0" applyNumberFormat="1" applyFont="1" applyFill="1" applyBorder="1" applyAlignment="1">
      <alignment horizontal="center" vertical="center" wrapText="1"/>
    </xf>
    <xf numFmtId="4" fontId="101" fillId="3" borderId="9" xfId="0" applyNumberFormat="1" applyFont="1" applyFill="1" applyBorder="1" applyAlignment="1">
      <alignment horizontal="center" vertical="center" wrapText="1"/>
    </xf>
    <xf numFmtId="4" fontId="101" fillId="3" borderId="49" xfId="0" applyNumberFormat="1" applyFont="1" applyFill="1" applyBorder="1" applyAlignment="1">
      <alignment horizontal="center" vertical="center" wrapText="1"/>
    </xf>
    <xf numFmtId="171" fontId="97" fillId="0" borderId="2" xfId="0" applyNumberFormat="1" applyFont="1" applyBorder="1" applyAlignment="1">
      <alignment horizontal="center" vertical="center"/>
    </xf>
    <xf numFmtId="171" fontId="97" fillId="0" borderId="17" xfId="0" applyNumberFormat="1" applyFont="1" applyBorder="1" applyAlignment="1">
      <alignment horizontal="center" vertical="center"/>
    </xf>
    <xf numFmtId="4" fontId="101" fillId="4" borderId="54" xfId="0" applyNumberFormat="1" applyFont="1" applyFill="1" applyBorder="1" applyAlignment="1">
      <alignment horizontal="center" vertical="center"/>
    </xf>
    <xf numFmtId="0" fontId="97" fillId="6" borderId="10" xfId="0" applyFont="1" applyFill="1" applyBorder="1" applyAlignment="1">
      <alignment horizontal="center" vertical="center"/>
    </xf>
    <xf numFmtId="0" fontId="97" fillId="0" borderId="2" xfId="0" applyFont="1" applyBorder="1" applyAlignment="1">
      <alignment horizontal="center"/>
    </xf>
    <xf numFmtId="0" fontId="97" fillId="0" borderId="2" xfId="0" applyFont="1" applyBorder="1"/>
    <xf numFmtId="0" fontId="97" fillId="0" borderId="9" xfId="0" applyFont="1" applyBorder="1"/>
    <xf numFmtId="0" fontId="97" fillId="6" borderId="10" xfId="0" applyFont="1" applyFill="1" applyBorder="1" applyAlignment="1">
      <alignment horizontal="center"/>
    </xf>
    <xf numFmtId="4" fontId="106" fillId="3" borderId="9" xfId="0" applyNumberFormat="1" applyFont="1" applyFill="1" applyBorder="1" applyAlignment="1">
      <alignment horizontal="center" vertical="center"/>
    </xf>
    <xf numFmtId="0" fontId="97" fillId="3" borderId="0" xfId="0" applyFont="1" applyFill="1" applyAlignment="1">
      <alignment vertical="center"/>
    </xf>
    <xf numFmtId="167" fontId="106" fillId="3" borderId="10" xfId="0" applyNumberFormat="1" applyFont="1" applyFill="1" applyBorder="1" applyAlignment="1">
      <alignment horizontal="center" vertical="center"/>
    </xf>
    <xf numFmtId="167" fontId="106" fillId="2" borderId="10" xfId="0" applyNumberFormat="1" applyFont="1" applyFill="1" applyBorder="1" applyAlignment="1">
      <alignment horizontal="center" vertical="center"/>
    </xf>
    <xf numFmtId="170" fontId="101" fillId="3" borderId="49" xfId="0" applyNumberFormat="1" applyFont="1" applyFill="1" applyBorder="1" applyAlignment="1">
      <alignment horizontal="center"/>
    </xf>
    <xf numFmtId="170" fontId="101" fillId="3" borderId="49" xfId="0" applyNumberFormat="1" applyFont="1" applyFill="1" applyBorder="1" applyAlignment="1">
      <alignment horizontal="center" vertical="center"/>
    </xf>
    <xf numFmtId="170" fontId="101" fillId="3" borderId="35" xfId="0" applyNumberFormat="1" applyFont="1" applyFill="1" applyBorder="1" applyAlignment="1">
      <alignment horizontal="center" vertical="center"/>
    </xf>
    <xf numFmtId="170" fontId="101" fillId="2" borderId="49" xfId="0" applyNumberFormat="1" applyFont="1" applyFill="1" applyBorder="1" applyAlignment="1">
      <alignment horizontal="center" vertical="center"/>
    </xf>
    <xf numFmtId="170" fontId="101" fillId="3" borderId="9" xfId="0" applyNumberFormat="1" applyFont="1" applyFill="1" applyBorder="1" applyAlignment="1">
      <alignment horizontal="center" vertical="center"/>
    </xf>
    <xf numFmtId="170" fontId="101" fillId="3" borderId="54" xfId="0" applyNumberFormat="1" applyFont="1" applyFill="1" applyBorder="1" applyAlignment="1">
      <alignment horizontal="center" vertical="center"/>
    </xf>
    <xf numFmtId="170" fontId="101" fillId="3" borderId="55" xfId="0" applyNumberFormat="1" applyFont="1" applyFill="1" applyBorder="1" applyAlignment="1">
      <alignment horizontal="center" vertical="center"/>
    </xf>
    <xf numFmtId="170" fontId="101" fillId="3" borderId="36" xfId="0" applyNumberFormat="1" applyFont="1" applyFill="1" applyBorder="1" applyAlignment="1">
      <alignment horizontal="center" vertical="center"/>
    </xf>
    <xf numFmtId="170" fontId="101" fillId="3" borderId="28" xfId="0" applyNumberFormat="1" applyFont="1" applyFill="1" applyBorder="1" applyAlignment="1">
      <alignment horizontal="center" vertical="center"/>
    </xf>
    <xf numFmtId="170" fontId="124" fillId="3" borderId="9" xfId="0" applyNumberFormat="1" applyFont="1" applyFill="1" applyBorder="1" applyAlignment="1">
      <alignment horizontal="center" vertical="center" wrapText="1"/>
    </xf>
    <xf numFmtId="170" fontId="101" fillId="2" borderId="9" xfId="0" applyNumberFormat="1" applyFont="1" applyFill="1" applyBorder="1" applyAlignment="1">
      <alignment horizontal="center" vertical="center" wrapText="1"/>
    </xf>
    <xf numFmtId="170" fontId="118" fillId="0" borderId="10" xfId="0" applyNumberFormat="1" applyFont="1" applyBorder="1" applyAlignment="1">
      <alignment horizontal="center" vertical="center" wrapText="1"/>
    </xf>
    <xf numFmtId="170" fontId="101" fillId="2" borderId="49" xfId="0" applyNumberFormat="1" applyFont="1" applyFill="1" applyBorder="1" applyAlignment="1">
      <alignment horizontal="center" vertical="center" wrapText="1"/>
    </xf>
    <xf numFmtId="4" fontId="106" fillId="2" borderId="9" xfId="0" applyNumberFormat="1" applyFont="1" applyFill="1" applyBorder="1" applyAlignment="1">
      <alignment horizontal="center" vertical="center"/>
    </xf>
    <xf numFmtId="167" fontId="101" fillId="2" borderId="49" xfId="0" applyNumberFormat="1" applyFont="1" applyFill="1" applyBorder="1" applyAlignment="1">
      <alignment horizontal="center" vertical="center"/>
    </xf>
    <xf numFmtId="167" fontId="101" fillId="3" borderId="49" xfId="0" applyNumberFormat="1" applyFont="1" applyFill="1" applyBorder="1" applyAlignment="1">
      <alignment horizontal="center" vertical="center"/>
    </xf>
    <xf numFmtId="167" fontId="101" fillId="2" borderId="28" xfId="0" applyNumberFormat="1" applyFont="1" applyFill="1" applyBorder="1" applyAlignment="1">
      <alignment horizontal="center" vertical="center"/>
    </xf>
    <xf numFmtId="0" fontId="103" fillId="0" borderId="10" xfId="0" applyFont="1" applyBorder="1" applyAlignment="1">
      <alignment vertical="top" wrapText="1"/>
    </xf>
    <xf numFmtId="0" fontId="103" fillId="0" borderId="35" xfId="0" applyFont="1" applyBorder="1" applyAlignment="1">
      <alignment vertical="top" wrapText="1"/>
    </xf>
    <xf numFmtId="167" fontId="103" fillId="0" borderId="35" xfId="0" applyNumberFormat="1" applyFont="1" applyBorder="1" applyAlignment="1">
      <alignment horizontal="center" vertical="top" wrapText="1"/>
    </xf>
    <xf numFmtId="167" fontId="103" fillId="0" borderId="35" xfId="0" applyNumberFormat="1" applyFont="1" applyBorder="1" applyAlignment="1">
      <alignment vertical="top" wrapText="1"/>
    </xf>
    <xf numFmtId="167" fontId="103" fillId="0" borderId="10" xfId="0" applyNumberFormat="1" applyFont="1" applyBorder="1" applyAlignment="1">
      <alignment horizontal="center" vertical="top" wrapText="1"/>
    </xf>
    <xf numFmtId="167" fontId="103" fillId="0" borderId="10" xfId="0" applyNumberFormat="1" applyFont="1" applyBorder="1" applyAlignment="1">
      <alignment vertical="top" wrapText="1"/>
    </xf>
    <xf numFmtId="0" fontId="103" fillId="0" borderId="36" xfId="0" applyFont="1" applyBorder="1" applyAlignment="1">
      <alignment vertical="top" wrapText="1"/>
    </xf>
    <xf numFmtId="167" fontId="103" fillId="0" borderId="10" xfId="0" applyNumberFormat="1" applyFont="1" applyBorder="1" applyAlignment="1">
      <alignment horizontal="center" vertical="center" wrapText="1"/>
    </xf>
    <xf numFmtId="167" fontId="103" fillId="0" borderId="10" xfId="0" applyNumberFormat="1" applyFont="1" applyBorder="1" applyAlignment="1">
      <alignment horizontal="right" vertical="center" wrapText="1"/>
    </xf>
    <xf numFmtId="167" fontId="103" fillId="0" borderId="0" xfId="0" applyNumberFormat="1" applyFont="1"/>
    <xf numFmtId="0" fontId="103" fillId="0" borderId="37" xfId="0" applyFont="1" applyBorder="1" applyAlignment="1">
      <alignment vertical="top" wrapText="1"/>
    </xf>
    <xf numFmtId="167" fontId="106" fillId="2" borderId="8" xfId="0" applyNumberFormat="1" applyFont="1" applyFill="1" applyBorder="1" applyAlignment="1">
      <alignment horizontal="center" vertical="center"/>
    </xf>
    <xf numFmtId="167" fontId="106" fillId="2" borderId="9" xfId="0" applyNumberFormat="1" applyFont="1" applyFill="1" applyBorder="1" applyAlignment="1">
      <alignment horizontal="center" vertical="center"/>
    </xf>
    <xf numFmtId="167" fontId="97" fillId="2" borderId="8" xfId="0" applyNumberFormat="1" applyFont="1" applyFill="1" applyBorder="1" applyAlignment="1">
      <alignment horizontal="center" vertical="center"/>
    </xf>
    <xf numFmtId="167" fontId="97" fillId="2" borderId="9" xfId="0" applyNumberFormat="1" applyFont="1" applyFill="1" applyBorder="1" applyAlignment="1">
      <alignment horizontal="center" vertical="center"/>
    </xf>
    <xf numFmtId="167" fontId="106" fillId="3" borderId="9" xfId="0" applyNumberFormat="1" applyFont="1" applyFill="1" applyBorder="1" applyAlignment="1">
      <alignment horizontal="center" vertical="center"/>
    </xf>
    <xf numFmtId="167" fontId="106" fillId="2" borderId="22" xfId="0" applyNumberFormat="1" applyFont="1" applyFill="1" applyBorder="1" applyAlignment="1">
      <alignment horizontal="center" vertical="center"/>
    </xf>
    <xf numFmtId="167" fontId="101" fillId="3" borderId="22" xfId="0" applyNumberFormat="1" applyFont="1" applyFill="1" applyBorder="1" applyAlignment="1">
      <alignment horizontal="center" vertical="center"/>
    </xf>
    <xf numFmtId="167" fontId="101" fillId="2" borderId="45" xfId="0" applyNumberFormat="1" applyFont="1" applyFill="1" applyBorder="1" applyAlignment="1">
      <alignment horizontal="center" vertical="center"/>
    </xf>
    <xf numFmtId="171" fontId="97" fillId="3" borderId="10" xfId="0" applyNumberFormat="1" applyFont="1" applyFill="1" applyBorder="1" applyAlignment="1">
      <alignment horizontal="right" vertical="center" wrapText="1"/>
    </xf>
    <xf numFmtId="171" fontId="97" fillId="3" borderId="10" xfId="0" applyNumberFormat="1" applyFont="1" applyFill="1" applyBorder="1" applyAlignment="1">
      <alignment horizontal="center" vertical="center"/>
    </xf>
    <xf numFmtId="4" fontId="106" fillId="3" borderId="8" xfId="0" applyNumberFormat="1" applyFont="1" applyFill="1" applyBorder="1" applyAlignment="1">
      <alignment horizontal="center" vertical="center"/>
    </xf>
    <xf numFmtId="4" fontId="101" fillId="3" borderId="0" xfId="0" applyNumberFormat="1" applyFont="1" applyFill="1" applyAlignment="1">
      <alignment horizontal="center" vertical="top"/>
    </xf>
    <xf numFmtId="4" fontId="101" fillId="2" borderId="46" xfId="0" applyNumberFormat="1" applyFont="1" applyFill="1" applyBorder="1" applyAlignment="1">
      <alignment horizontal="center" vertical="center"/>
    </xf>
    <xf numFmtId="4" fontId="101" fillId="2" borderId="62" xfId="0" applyNumberFormat="1" applyFont="1" applyFill="1" applyBorder="1" applyAlignment="1">
      <alignment horizontal="center" vertical="center"/>
    </xf>
    <xf numFmtId="4" fontId="101" fillId="3" borderId="62" xfId="0" applyNumberFormat="1" applyFont="1" applyFill="1" applyBorder="1" applyAlignment="1">
      <alignment horizontal="center" vertical="center"/>
    </xf>
    <xf numFmtId="4" fontId="133" fillId="0" borderId="10" xfId="0" applyNumberFormat="1" applyFont="1" applyBorder="1" applyAlignment="1">
      <alignment horizontal="center" vertical="center"/>
    </xf>
    <xf numFmtId="4" fontId="108" fillId="0" borderId="10" xfId="0" applyNumberFormat="1" applyFont="1" applyBorder="1" applyAlignment="1">
      <alignment horizontal="center" vertical="center"/>
    </xf>
    <xf numFmtId="0" fontId="129" fillId="3" borderId="0" xfId="0" applyFont="1" applyFill="1" applyAlignment="1">
      <alignment horizontal="left"/>
    </xf>
    <xf numFmtId="4" fontId="101" fillId="3" borderId="28" xfId="0" applyNumberFormat="1" applyFont="1" applyFill="1" applyBorder="1" applyAlignment="1">
      <alignment horizontal="center" vertical="top"/>
    </xf>
    <xf numFmtId="49" fontId="97" fillId="3" borderId="0" xfId="0" applyNumberFormat="1" applyFont="1" applyFill="1" applyAlignment="1">
      <alignment horizontal="center" vertical="center" wrapText="1"/>
    </xf>
    <xf numFmtId="0" fontId="97" fillId="3" borderId="0" xfId="0" applyFont="1" applyFill="1" applyAlignment="1">
      <alignment vertical="top"/>
    </xf>
    <xf numFmtId="170" fontId="101" fillId="3" borderId="10" xfId="0" applyNumberFormat="1" applyFont="1" applyFill="1" applyBorder="1" applyAlignment="1">
      <alignment horizontal="center" vertical="center" wrapText="1"/>
    </xf>
    <xf numFmtId="49" fontId="121" fillId="0" borderId="63" xfId="0" applyNumberFormat="1" applyFont="1" applyBorder="1" applyAlignment="1">
      <alignment vertical="top" wrapText="1"/>
    </xf>
    <xf numFmtId="49" fontId="97" fillId="2" borderId="33" xfId="0" applyNumberFormat="1" applyFont="1" applyFill="1" applyBorder="1" applyAlignment="1">
      <alignment horizontal="center" vertical="center" wrapText="1"/>
    </xf>
    <xf numFmtId="4" fontId="101" fillId="2" borderId="20" xfId="0" applyNumberFormat="1" applyFont="1" applyFill="1" applyBorder="1" applyAlignment="1">
      <alignment horizontal="center"/>
    </xf>
    <xf numFmtId="4" fontId="101" fillId="3" borderId="20" xfId="0" applyNumberFormat="1" applyFont="1" applyFill="1" applyBorder="1" applyAlignment="1">
      <alignment horizontal="center"/>
    </xf>
    <xf numFmtId="0" fontId="106" fillId="2" borderId="10" xfId="0" applyFont="1" applyFill="1" applyBorder="1" applyAlignment="1">
      <alignment horizontal="left"/>
    </xf>
    <xf numFmtId="0" fontId="111" fillId="0" borderId="22" xfId="0" applyFont="1" applyBorder="1" applyAlignment="1">
      <alignment vertical="center" wrapText="1"/>
    </xf>
    <xf numFmtId="4" fontId="101" fillId="2" borderId="17" xfId="0" applyNumberFormat="1" applyFont="1" applyFill="1" applyBorder="1" applyAlignment="1">
      <alignment horizontal="center" vertical="center"/>
    </xf>
    <xf numFmtId="4" fontId="101" fillId="2" borderId="23" xfId="0" applyNumberFormat="1" applyFont="1" applyFill="1" applyBorder="1" applyAlignment="1">
      <alignment horizontal="center" vertical="center"/>
    </xf>
    <xf numFmtId="4" fontId="101" fillId="2" borderId="34" xfId="0" applyNumberFormat="1" applyFont="1" applyFill="1" applyBorder="1" applyAlignment="1">
      <alignment horizontal="center" vertical="center"/>
    </xf>
    <xf numFmtId="49" fontId="97" fillId="0" borderId="22" xfId="0" applyNumberFormat="1" applyFont="1" applyBorder="1" applyAlignment="1">
      <alignment horizontal="left" vertical="center" wrapText="1"/>
    </xf>
    <xf numFmtId="49" fontId="123" fillId="0" borderId="17" xfId="0" applyNumberFormat="1" applyFont="1" applyBorder="1" applyAlignment="1">
      <alignment vertical="center" wrapText="1"/>
    </xf>
    <xf numFmtId="49" fontId="121" fillId="0" borderId="23" xfId="0" applyNumberFormat="1" applyFont="1" applyBorder="1" applyAlignment="1">
      <alignment vertical="center" wrapText="1"/>
    </xf>
    <xf numFmtId="0" fontId="101" fillId="3" borderId="51" xfId="0" applyFont="1" applyFill="1" applyBorder="1" applyAlignment="1">
      <alignment horizontal="center" vertical="center" wrapText="1"/>
    </xf>
    <xf numFmtId="0" fontId="101" fillId="3" borderId="37" xfId="0" applyFont="1" applyFill="1" applyBorder="1" applyAlignment="1">
      <alignment horizontal="center" vertical="center" wrapText="1"/>
    </xf>
    <xf numFmtId="0" fontId="101" fillId="3" borderId="25" xfId="0" applyFont="1" applyFill="1" applyBorder="1" applyAlignment="1">
      <alignment horizontal="center" vertical="center"/>
    </xf>
    <xf numFmtId="0" fontId="101" fillId="3" borderId="26" xfId="0" applyFont="1" applyFill="1" applyBorder="1" applyAlignment="1">
      <alignment horizontal="center" vertical="center"/>
    </xf>
    <xf numFmtId="4" fontId="101" fillId="3" borderId="10" xfId="0" applyNumberFormat="1" applyFont="1" applyFill="1" applyBorder="1"/>
    <xf numFmtId="0" fontId="97" fillId="3" borderId="10" xfId="0" applyFont="1" applyFill="1" applyBorder="1"/>
    <xf numFmtId="167" fontId="106" fillId="2" borderId="7" xfId="0" applyNumberFormat="1" applyFont="1" applyFill="1" applyBorder="1" applyAlignment="1">
      <alignment horizontal="center" vertical="center"/>
    </xf>
    <xf numFmtId="167" fontId="106" fillId="2" borderId="7" xfId="0" applyNumberFormat="1" applyFont="1" applyFill="1" applyBorder="1" applyAlignment="1">
      <alignment horizontal="center" vertical="center" wrapText="1"/>
    </xf>
    <xf numFmtId="167" fontId="106" fillId="2" borderId="8" xfId="0" applyNumberFormat="1" applyFont="1" applyFill="1" applyBorder="1" applyAlignment="1">
      <alignment horizontal="center" vertical="center" wrapText="1"/>
    </xf>
    <xf numFmtId="167" fontId="106" fillId="2" borderId="35" xfId="0" applyNumberFormat="1" applyFont="1" applyFill="1" applyBorder="1" applyAlignment="1">
      <alignment horizontal="center"/>
    </xf>
    <xf numFmtId="167" fontId="106" fillId="2" borderId="10" xfId="0" applyNumberFormat="1" applyFont="1" applyFill="1" applyBorder="1" applyAlignment="1">
      <alignment horizontal="center"/>
    </xf>
    <xf numFmtId="167" fontId="106" fillId="2" borderId="22" xfId="0" applyNumberFormat="1" applyFont="1" applyFill="1" applyBorder="1" applyAlignment="1">
      <alignment horizontal="center"/>
    </xf>
    <xf numFmtId="167" fontId="106" fillId="2" borderId="45" xfId="0" applyNumberFormat="1" applyFont="1" applyFill="1" applyBorder="1" applyAlignment="1">
      <alignment horizontal="center"/>
    </xf>
    <xf numFmtId="167" fontId="106" fillId="2" borderId="35" xfId="0" applyNumberFormat="1" applyFont="1" applyFill="1" applyBorder="1" applyAlignment="1">
      <alignment horizontal="center" vertical="center"/>
    </xf>
    <xf numFmtId="167" fontId="106" fillId="2" borderId="8" xfId="0" applyNumberFormat="1" applyFont="1" applyFill="1" applyBorder="1" applyAlignment="1">
      <alignment horizontal="center"/>
    </xf>
    <xf numFmtId="167" fontId="106" fillId="2" borderId="9" xfId="0" applyNumberFormat="1" applyFont="1" applyFill="1" applyBorder="1" applyAlignment="1">
      <alignment horizontal="center"/>
    </xf>
    <xf numFmtId="167" fontId="106" fillId="2" borderId="10" xfId="0" applyNumberFormat="1" applyFont="1" applyFill="1" applyBorder="1" applyAlignment="1">
      <alignment horizontal="center" vertical="top"/>
    </xf>
    <xf numFmtId="167" fontId="106" fillId="2" borderId="22" xfId="0" applyNumberFormat="1" applyFont="1" applyFill="1" applyBorder="1" applyAlignment="1">
      <alignment horizontal="center" vertical="top"/>
    </xf>
    <xf numFmtId="167" fontId="106" fillId="2" borderId="8" xfId="0" applyNumberFormat="1" applyFont="1" applyFill="1" applyBorder="1" applyAlignment="1">
      <alignment horizontal="center" vertical="top"/>
    </xf>
    <xf numFmtId="167" fontId="106" fillId="2" borderId="9" xfId="0" applyNumberFormat="1" applyFont="1" applyFill="1" applyBorder="1" applyAlignment="1">
      <alignment horizontal="center" vertical="top"/>
    </xf>
    <xf numFmtId="167" fontId="106" fillId="2" borderId="15" xfId="0" applyNumberFormat="1" applyFont="1" applyFill="1" applyBorder="1" applyAlignment="1">
      <alignment horizontal="center" vertical="top"/>
    </xf>
    <xf numFmtId="167" fontId="106" fillId="2" borderId="47" xfId="0" applyNumberFormat="1" applyFont="1" applyFill="1" applyBorder="1" applyAlignment="1">
      <alignment horizontal="center" vertical="top"/>
    </xf>
    <xf numFmtId="49" fontId="97" fillId="3" borderId="10" xfId="0" applyNumberFormat="1" applyFont="1" applyFill="1" applyBorder="1" applyAlignment="1">
      <alignment vertical="top" wrapText="1"/>
    </xf>
    <xf numFmtId="170" fontId="106" fillId="2" borderId="35" xfId="0" applyNumberFormat="1" applyFont="1" applyFill="1" applyBorder="1" applyAlignment="1">
      <alignment horizontal="center" vertical="center"/>
    </xf>
    <xf numFmtId="49" fontId="97" fillId="3" borderId="0" xfId="0" applyNumberFormat="1" applyFont="1" applyFill="1"/>
    <xf numFmtId="0" fontId="97" fillId="0" borderId="78" xfId="4" applyFill="1">
      <alignment horizontal="left" vertical="center" wrapText="1"/>
    </xf>
    <xf numFmtId="171" fontId="97" fillId="3" borderId="10" xfId="0" applyNumberFormat="1" applyFont="1" applyFill="1" applyBorder="1" applyAlignment="1">
      <alignment horizontal="center" vertical="center" wrapText="1"/>
    </xf>
    <xf numFmtId="167" fontId="106" fillId="3" borderId="22" xfId="0" applyNumberFormat="1" applyFont="1" applyFill="1" applyBorder="1" applyAlignment="1">
      <alignment horizontal="center"/>
    </xf>
    <xf numFmtId="167" fontId="97" fillId="3" borderId="25" xfId="0" applyNumberFormat="1" applyFont="1" applyFill="1" applyBorder="1" applyAlignment="1">
      <alignment horizontal="center" vertical="center"/>
    </xf>
    <xf numFmtId="4" fontId="97" fillId="3" borderId="25" xfId="0" applyNumberFormat="1" applyFont="1" applyFill="1" applyBorder="1" applyAlignment="1">
      <alignment horizontal="center" vertical="center"/>
    </xf>
    <xf numFmtId="167" fontId="101" fillId="3" borderId="28" xfId="0" applyNumberFormat="1" applyFont="1" applyFill="1" applyBorder="1" applyAlignment="1">
      <alignment horizontal="center" vertical="center"/>
    </xf>
    <xf numFmtId="167" fontId="101" fillId="3" borderId="49" xfId="0" applyNumberFormat="1" applyFont="1" applyFill="1" applyBorder="1" applyAlignment="1">
      <alignment horizontal="center"/>
    </xf>
    <xf numFmtId="170" fontId="97" fillId="3" borderId="25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horizontal="center" vertical="center" wrapText="1"/>
    </xf>
    <xf numFmtId="0" fontId="139" fillId="3" borderId="37" xfId="0" applyFont="1" applyFill="1" applyBorder="1"/>
    <xf numFmtId="0" fontId="139" fillId="0" borderId="37" xfId="0" applyFont="1" applyBorder="1"/>
    <xf numFmtId="49" fontId="121" fillId="0" borderId="10" xfId="0" applyNumberFormat="1" applyFont="1" applyBorder="1" applyAlignment="1">
      <alignment vertical="center" wrapText="1"/>
    </xf>
    <xf numFmtId="0" fontId="101" fillId="3" borderId="58" xfId="0" applyFont="1" applyFill="1" applyBorder="1" applyAlignment="1">
      <alignment horizontal="center" vertical="center" wrapText="1"/>
    </xf>
    <xf numFmtId="4" fontId="101" fillId="3" borderId="1" xfId="0" applyNumberFormat="1" applyFont="1" applyFill="1" applyBorder="1"/>
    <xf numFmtId="4" fontId="108" fillId="3" borderId="2" xfId="0" applyNumberFormat="1" applyFont="1" applyFill="1" applyBorder="1" applyAlignment="1">
      <alignment horizontal="center" vertical="center"/>
    </xf>
    <xf numFmtId="0" fontId="101" fillId="3" borderId="0" xfId="0" applyFont="1" applyFill="1" applyAlignment="1">
      <alignment vertical="top" wrapText="1"/>
    </xf>
    <xf numFmtId="4" fontId="101" fillId="3" borderId="35" xfId="0" applyNumberFormat="1" applyFont="1" applyFill="1" applyBorder="1" applyAlignment="1">
      <alignment vertical="top" wrapText="1"/>
    </xf>
    <xf numFmtId="4" fontId="133" fillId="3" borderId="10" xfId="0" applyNumberFormat="1" applyFont="1" applyFill="1" applyBorder="1" applyAlignment="1">
      <alignment horizontal="center" vertical="center" wrapText="1" readingOrder="1"/>
    </xf>
    <xf numFmtId="4" fontId="133" fillId="3" borderId="10" xfId="0" applyNumberFormat="1" applyFont="1" applyFill="1" applyBorder="1" applyAlignment="1">
      <alignment horizontal="left" vertical="top" wrapText="1" readingOrder="1"/>
    </xf>
    <xf numFmtId="4" fontId="101" fillId="3" borderId="10" xfId="0" applyNumberFormat="1" applyFont="1" applyFill="1" applyBorder="1" applyAlignment="1">
      <alignment vertical="top" wrapText="1"/>
    </xf>
    <xf numFmtId="4" fontId="108" fillId="3" borderId="10" xfId="0" applyNumberFormat="1" applyFont="1" applyFill="1" applyBorder="1" applyAlignment="1">
      <alignment horizontal="center" vertical="center" wrapText="1" readingOrder="1"/>
    </xf>
    <xf numFmtId="4" fontId="107" fillId="3" borderId="10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left" vertical="top" wrapText="1" readingOrder="1"/>
    </xf>
    <xf numFmtId="4" fontId="107" fillId="3" borderId="10" xfId="0" applyNumberFormat="1" applyFont="1" applyFill="1" applyBorder="1" applyAlignment="1">
      <alignment vertical="top" wrapText="1"/>
    </xf>
    <xf numFmtId="0" fontId="101" fillId="3" borderId="3" xfId="0" applyFont="1" applyFill="1" applyBorder="1" applyAlignment="1">
      <alignment vertical="top" wrapText="1"/>
    </xf>
    <xf numFmtId="0" fontId="101" fillId="0" borderId="3" xfId="0" applyFont="1" applyBorder="1"/>
    <xf numFmtId="0" fontId="97" fillId="2" borderId="10" xfId="0" applyFont="1" applyFill="1" applyBorder="1"/>
    <xf numFmtId="0" fontId="101" fillId="3" borderId="0" xfId="0" applyFont="1" applyFill="1" applyAlignment="1">
      <alignment horizontal="center" vertical="center"/>
    </xf>
    <xf numFmtId="0" fontId="101" fillId="3" borderId="10" xfId="0" applyFont="1" applyFill="1" applyBorder="1"/>
    <xf numFmtId="0" fontId="110" fillId="2" borderId="7" xfId="0" applyFont="1" applyFill="1" applyBorder="1" applyAlignment="1">
      <alignment vertical="center" wrapText="1"/>
    </xf>
    <xf numFmtId="170" fontId="106" fillId="3" borderId="35" xfId="0" applyNumberFormat="1" applyFont="1" applyFill="1" applyBorder="1" applyAlignment="1">
      <alignment horizontal="center" vertical="center"/>
    </xf>
    <xf numFmtId="2" fontId="101" fillId="3" borderId="9" xfId="0" applyNumberFormat="1" applyFont="1" applyFill="1" applyBorder="1" applyAlignment="1">
      <alignment horizontal="center" vertical="center"/>
    </xf>
    <xf numFmtId="2" fontId="101" fillId="2" borderId="9" xfId="0" applyNumberFormat="1" applyFont="1" applyFill="1" applyBorder="1" applyAlignment="1">
      <alignment horizontal="center" vertical="center"/>
    </xf>
    <xf numFmtId="2" fontId="101" fillId="2" borderId="35" xfId="0" applyNumberFormat="1" applyFont="1" applyFill="1" applyBorder="1" applyAlignment="1">
      <alignment horizontal="center" vertical="center"/>
    </xf>
    <xf numFmtId="2" fontId="121" fillId="0" borderId="47" xfId="0" applyNumberFormat="1" applyFont="1" applyBorder="1" applyAlignment="1">
      <alignment vertical="top" wrapText="1"/>
    </xf>
    <xf numFmtId="2" fontId="101" fillId="2" borderId="35" xfId="0" applyNumberFormat="1" applyFont="1" applyFill="1" applyBorder="1" applyAlignment="1">
      <alignment horizontal="center"/>
    </xf>
    <xf numFmtId="2" fontId="121" fillId="0" borderId="55" xfId="0" applyNumberFormat="1" applyFont="1" applyBorder="1" applyAlignment="1">
      <alignment vertical="top" wrapText="1"/>
    </xf>
    <xf numFmtId="2" fontId="97" fillId="2" borderId="9" xfId="0" applyNumberFormat="1" applyFont="1" applyFill="1" applyBorder="1" applyAlignment="1">
      <alignment horizontal="center" vertical="top"/>
    </xf>
    <xf numFmtId="2" fontId="97" fillId="3" borderId="9" xfId="0" applyNumberFormat="1" applyFont="1" applyFill="1" applyBorder="1" applyAlignment="1">
      <alignment horizontal="center" vertical="top"/>
    </xf>
    <xf numFmtId="2" fontId="97" fillId="2" borderId="35" xfId="0" applyNumberFormat="1" applyFont="1" applyFill="1" applyBorder="1" applyAlignment="1">
      <alignment horizontal="center"/>
    </xf>
    <xf numFmtId="2" fontId="101" fillId="2" borderId="9" xfId="0" applyNumberFormat="1" applyFont="1" applyFill="1" applyBorder="1" applyAlignment="1">
      <alignment horizontal="center" vertical="top"/>
    </xf>
    <xf numFmtId="2" fontId="101" fillId="2" borderId="54" xfId="0" applyNumberFormat="1" applyFont="1" applyFill="1" applyBorder="1" applyAlignment="1">
      <alignment horizontal="center" vertical="top"/>
    </xf>
    <xf numFmtId="167" fontId="106" fillId="2" borderId="47" xfId="0" applyNumberFormat="1" applyFont="1" applyFill="1" applyBorder="1" applyAlignment="1">
      <alignment horizontal="center" vertical="center"/>
    </xf>
    <xf numFmtId="167" fontId="106" fillId="2" borderId="45" xfId="0" applyNumberFormat="1" applyFont="1" applyFill="1" applyBorder="1" applyAlignment="1">
      <alignment horizontal="center" vertical="center"/>
    </xf>
    <xf numFmtId="167" fontId="106" fillId="2" borderId="54" xfId="0" applyNumberFormat="1" applyFont="1" applyFill="1" applyBorder="1" applyAlignment="1">
      <alignment horizontal="center" vertical="center"/>
    </xf>
    <xf numFmtId="167" fontId="106" fillId="3" borderId="54" xfId="0" applyNumberFormat="1" applyFont="1" applyFill="1" applyBorder="1" applyAlignment="1">
      <alignment horizontal="center" vertical="center"/>
    </xf>
    <xf numFmtId="167" fontId="106" fillId="2" borderId="49" xfId="0" applyNumberFormat="1" applyFont="1" applyFill="1" applyBorder="1" applyAlignment="1">
      <alignment horizontal="center" vertical="center"/>
    </xf>
    <xf numFmtId="167" fontId="106" fillId="2" borderId="36" xfId="0" applyNumberFormat="1" applyFont="1" applyFill="1" applyBorder="1" applyAlignment="1">
      <alignment horizontal="center" vertical="center"/>
    </xf>
    <xf numFmtId="167" fontId="106" fillId="3" borderId="36" xfId="0" applyNumberFormat="1" applyFont="1" applyFill="1" applyBorder="1" applyAlignment="1">
      <alignment horizontal="center" vertical="center"/>
    </xf>
    <xf numFmtId="167" fontId="109" fillId="2" borderId="36" xfId="0" applyNumberFormat="1" applyFont="1" applyFill="1" applyBorder="1" applyAlignment="1">
      <alignment horizontal="center" vertical="center"/>
    </xf>
    <xf numFmtId="167" fontId="109" fillId="3" borderId="36" xfId="0" applyNumberFormat="1" applyFont="1" applyFill="1" applyBorder="1" applyAlignment="1">
      <alignment horizontal="center" vertical="center"/>
    </xf>
    <xf numFmtId="167" fontId="109" fillId="2" borderId="49" xfId="0" applyNumberFormat="1" applyFont="1" applyFill="1" applyBorder="1" applyAlignment="1">
      <alignment horizontal="center" vertical="center"/>
    </xf>
    <xf numFmtId="167" fontId="106" fillId="3" borderId="22" xfId="0" applyNumberFormat="1" applyFont="1" applyFill="1" applyBorder="1" applyAlignment="1">
      <alignment horizontal="center" vertical="center"/>
    </xf>
    <xf numFmtId="0" fontId="101" fillId="3" borderId="27" xfId="0" applyFont="1" applyFill="1" applyBorder="1" applyAlignment="1">
      <alignment horizontal="center" vertical="center"/>
    </xf>
    <xf numFmtId="4" fontId="106" fillId="2" borderId="25" xfId="0" applyNumberFormat="1" applyFont="1" applyFill="1" applyBorder="1" applyAlignment="1">
      <alignment horizontal="center" vertical="center"/>
    </xf>
    <xf numFmtId="4" fontId="106" fillId="3" borderId="25" xfId="0" applyNumberFormat="1" applyFont="1" applyFill="1" applyBorder="1" applyAlignment="1">
      <alignment horizontal="center" vertical="center"/>
    </xf>
    <xf numFmtId="49" fontId="97" fillId="0" borderId="10" xfId="0" applyNumberFormat="1" applyFont="1" applyBorder="1" applyAlignment="1">
      <alignment vertical="center" wrapText="1"/>
    </xf>
    <xf numFmtId="4" fontId="101" fillId="3" borderId="52" xfId="0" applyNumberFormat="1" applyFont="1" applyFill="1" applyBorder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1" fillId="0" borderId="0" xfId="0" applyFont="1" applyAlignment="1">
      <alignment vertical="center"/>
    </xf>
    <xf numFmtId="0" fontId="101" fillId="0" borderId="0" xfId="0" applyFont="1" applyAlignment="1">
      <alignment horizontal="right" vertical="center"/>
    </xf>
    <xf numFmtId="0" fontId="106" fillId="0" borderId="0" xfId="0" applyFont="1" applyAlignment="1">
      <alignment vertical="center"/>
    </xf>
    <xf numFmtId="49" fontId="101" fillId="3" borderId="10" xfId="0" applyNumberFormat="1" applyFont="1" applyFill="1" applyBorder="1" applyAlignment="1">
      <alignment horizontal="center" vertical="center"/>
    </xf>
    <xf numFmtId="0" fontId="106" fillId="0" borderId="10" xfId="0" applyFont="1" applyBorder="1" applyAlignment="1">
      <alignment horizontal="center" vertical="center"/>
    </xf>
    <xf numFmtId="0" fontId="106" fillId="0" borderId="10" xfId="0" applyFont="1" applyBorder="1" applyAlignment="1">
      <alignment horizontal="center" vertical="center" wrapText="1"/>
    </xf>
    <xf numFmtId="0" fontId="106" fillId="0" borderId="0" xfId="0" applyFont="1" applyAlignment="1">
      <alignment horizontal="center" vertical="center"/>
    </xf>
    <xf numFmtId="0" fontId="97" fillId="3" borderId="78" xfId="5" applyFill="1">
      <alignment horizontal="center" vertical="center"/>
    </xf>
    <xf numFmtId="0" fontId="97" fillId="0" borderId="78" xfId="5" applyFill="1">
      <alignment horizontal="center" vertical="center"/>
    </xf>
    <xf numFmtId="2" fontId="97" fillId="0" borderId="78" xfId="6" applyNumberFormat="1" applyFill="1">
      <alignment horizontal="right" vertical="center"/>
    </xf>
    <xf numFmtId="0" fontId="101" fillId="0" borderId="10" xfId="0" applyFont="1" applyBorder="1" applyAlignment="1">
      <alignment horizontal="center" wrapText="1"/>
    </xf>
    <xf numFmtId="0" fontId="106" fillId="3" borderId="0" xfId="0" applyFont="1" applyFill="1" applyAlignment="1">
      <alignment vertical="center"/>
    </xf>
    <xf numFmtId="0" fontId="101" fillId="3" borderId="0" xfId="0" applyFont="1" applyFill="1" applyAlignment="1">
      <alignment vertical="center"/>
    </xf>
    <xf numFmtId="0" fontId="101" fillId="3" borderId="10" xfId="0" applyFont="1" applyFill="1" applyBorder="1" applyAlignment="1">
      <alignment horizontal="center" vertical="center" wrapText="1"/>
    </xf>
    <xf numFmtId="0" fontId="106" fillId="3" borderId="10" xfId="0" applyFont="1" applyFill="1" applyBorder="1" applyAlignment="1">
      <alignment horizontal="center" vertical="center"/>
    </xf>
    <xf numFmtId="2" fontId="97" fillId="3" borderId="78" xfId="6" applyNumberFormat="1" applyFill="1">
      <alignment horizontal="right" vertical="center"/>
    </xf>
    <xf numFmtId="0" fontId="142" fillId="10" borderId="79" xfId="0" applyFont="1" applyFill="1" applyBorder="1" applyAlignment="1">
      <alignment horizontal="center" vertical="center" wrapText="1"/>
    </xf>
    <xf numFmtId="0" fontId="142" fillId="10" borderId="80" xfId="0" applyFont="1" applyFill="1" applyBorder="1" applyAlignment="1">
      <alignment horizontal="center" vertical="center" wrapText="1"/>
    </xf>
    <xf numFmtId="0" fontId="142" fillId="10" borderId="78" xfId="0" applyFont="1" applyFill="1" applyBorder="1" applyAlignment="1">
      <alignment horizontal="center" vertical="center" wrapText="1"/>
    </xf>
    <xf numFmtId="0" fontId="142" fillId="10" borderId="78" xfId="0" applyFont="1" applyFill="1" applyBorder="1" applyAlignment="1">
      <alignment vertical="center" wrapText="1"/>
    </xf>
    <xf numFmtId="0" fontId="143" fillId="10" borderId="78" xfId="0" applyFont="1" applyFill="1" applyBorder="1" applyAlignment="1">
      <alignment vertical="center" wrapText="1"/>
    </xf>
    <xf numFmtId="167" fontId="143" fillId="0" borderId="78" xfId="0" applyNumberFormat="1" applyFont="1" applyBorder="1" applyAlignment="1">
      <alignment horizontal="center" vertical="center" wrapText="1"/>
    </xf>
    <xf numFmtId="167" fontId="142" fillId="0" borderId="78" xfId="0" applyNumberFormat="1" applyFont="1" applyBorder="1" applyAlignment="1">
      <alignment horizontal="center" vertical="center" wrapText="1"/>
    </xf>
    <xf numFmtId="4" fontId="101" fillId="3" borderId="40" xfId="0" applyNumberFormat="1" applyFont="1" applyFill="1" applyBorder="1" applyAlignment="1">
      <alignment horizontal="center" vertical="center" wrapText="1"/>
    </xf>
    <xf numFmtId="0" fontId="101" fillId="2" borderId="36" xfId="0" applyFont="1" applyFill="1" applyBorder="1" applyAlignment="1">
      <alignment horizontal="center" vertical="center"/>
    </xf>
    <xf numFmtId="4" fontId="101" fillId="2" borderId="30" xfId="0" applyNumberFormat="1" applyFont="1" applyFill="1" applyBorder="1" applyAlignment="1">
      <alignment horizontal="center" vertical="center"/>
    </xf>
    <xf numFmtId="4" fontId="121" fillId="0" borderId="56" xfId="0" applyNumberFormat="1" applyFont="1" applyBorder="1" applyAlignment="1">
      <alignment horizontal="center" vertical="center" wrapText="1"/>
    </xf>
    <xf numFmtId="4" fontId="121" fillId="0" borderId="10" xfId="0" applyNumberFormat="1" applyFont="1" applyBorder="1" applyAlignment="1">
      <alignment horizontal="center" vertical="center" wrapText="1"/>
    </xf>
    <xf numFmtId="4" fontId="121" fillId="0" borderId="57" xfId="0" applyNumberFormat="1" applyFont="1" applyBorder="1" applyAlignment="1">
      <alignment horizontal="center" vertical="center" wrapText="1"/>
    </xf>
    <xf numFmtId="4" fontId="101" fillId="2" borderId="50" xfId="0" applyNumberFormat="1" applyFont="1" applyFill="1" applyBorder="1" applyAlignment="1">
      <alignment horizontal="center" vertical="center"/>
    </xf>
    <xf numFmtId="4" fontId="101" fillId="2" borderId="52" xfId="0" applyNumberFormat="1" applyFont="1" applyFill="1" applyBorder="1" applyAlignment="1">
      <alignment horizontal="center" vertical="center"/>
    </xf>
    <xf numFmtId="4" fontId="101" fillId="9" borderId="9" xfId="0" applyNumberFormat="1" applyFont="1" applyFill="1" applyBorder="1" applyAlignment="1">
      <alignment horizontal="center" vertical="center"/>
    </xf>
    <xf numFmtId="167" fontId="143" fillId="3" borderId="78" xfId="0" applyNumberFormat="1" applyFont="1" applyFill="1" applyBorder="1" applyAlignment="1">
      <alignment horizontal="center" vertical="center" wrapText="1"/>
    </xf>
    <xf numFmtId="49" fontId="97" fillId="0" borderId="35" xfId="0" applyNumberFormat="1" applyFont="1" applyBorder="1" applyAlignment="1">
      <alignment vertical="top" wrapText="1"/>
    </xf>
    <xf numFmtId="49" fontId="97" fillId="3" borderId="35" xfId="0" applyNumberFormat="1" applyFont="1" applyFill="1" applyBorder="1" applyAlignment="1">
      <alignment vertical="top" wrapText="1"/>
    </xf>
    <xf numFmtId="0" fontId="97" fillId="2" borderId="5" xfId="0" applyFont="1" applyFill="1" applyBorder="1" applyAlignment="1">
      <alignment wrapText="1"/>
    </xf>
    <xf numFmtId="0" fontId="102" fillId="2" borderId="0" xfId="0" applyFont="1" applyFill="1" applyAlignment="1">
      <alignment horizontal="center" wrapText="1"/>
    </xf>
    <xf numFmtId="49" fontId="99" fillId="2" borderId="0" xfId="0" applyNumberFormat="1" applyFont="1" applyFill="1" applyAlignment="1">
      <alignment horizontal="center"/>
    </xf>
    <xf numFmtId="0" fontId="99" fillId="2" borderId="0" xfId="0" applyFont="1" applyFill="1" applyAlignment="1">
      <alignment horizontal="center"/>
    </xf>
    <xf numFmtId="0" fontId="99" fillId="3" borderId="0" xfId="0" applyFont="1" applyFill="1" applyAlignment="1">
      <alignment horizontal="center"/>
    </xf>
    <xf numFmtId="49" fontId="101" fillId="2" borderId="0" xfId="0" applyNumberFormat="1" applyFont="1" applyFill="1" applyAlignment="1">
      <alignment horizontal="center" vertical="top" wrapText="1"/>
    </xf>
    <xf numFmtId="0" fontId="101" fillId="3" borderId="0" xfId="0" applyFont="1" applyFill="1" applyAlignment="1">
      <alignment horizontal="center" vertical="top" wrapText="1"/>
    </xf>
    <xf numFmtId="49" fontId="97" fillId="2" borderId="0" xfId="0" applyNumberFormat="1" applyFont="1" applyFill="1" applyAlignment="1">
      <alignment horizontal="center"/>
    </xf>
    <xf numFmtId="49" fontId="101" fillId="2" borderId="0" xfId="0" applyNumberFormat="1" applyFont="1" applyFill="1" applyAlignment="1">
      <alignment horizontal="center" wrapText="1"/>
    </xf>
    <xf numFmtId="0" fontId="126" fillId="2" borderId="0" xfId="0" applyFont="1" applyFill="1" applyAlignment="1">
      <alignment horizontal="center" wrapText="1"/>
    </xf>
    <xf numFmtId="2" fontId="97" fillId="0" borderId="78" xfId="5" applyNumberFormat="1" applyFill="1">
      <alignment horizontal="center" vertical="center"/>
    </xf>
    <xf numFmtId="49" fontId="118" fillId="0" borderId="50" xfId="0" applyNumberFormat="1" applyFont="1" applyBorder="1" applyAlignment="1">
      <alignment vertical="top" wrapText="1"/>
    </xf>
    <xf numFmtId="49" fontId="115" fillId="0" borderId="11" xfId="0" applyNumberFormat="1" applyFont="1" applyBorder="1" applyAlignment="1">
      <alignment vertical="center" wrapText="1"/>
    </xf>
    <xf numFmtId="49" fontId="106" fillId="2" borderId="11" xfId="0" applyNumberFormat="1" applyFont="1" applyFill="1" applyBorder="1" applyAlignment="1">
      <alignment horizontal="center" vertical="center" wrapText="1"/>
    </xf>
    <xf numFmtId="49" fontId="115" fillId="0" borderId="11" xfId="0" applyNumberFormat="1" applyFont="1" applyBorder="1" applyAlignment="1">
      <alignment horizontal="center" vertical="top" wrapText="1"/>
    </xf>
    <xf numFmtId="49" fontId="115" fillId="0" borderId="17" xfId="0" applyNumberFormat="1" applyFont="1" applyBorder="1" applyAlignment="1">
      <alignment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" fontId="106" fillId="2" borderId="19" xfId="0" applyNumberFormat="1" applyFont="1" applyFill="1" applyBorder="1" applyAlignment="1">
      <alignment horizontal="center" vertical="center"/>
    </xf>
    <xf numFmtId="4" fontId="106" fillId="3" borderId="19" xfId="0" applyNumberFormat="1" applyFont="1" applyFill="1" applyBorder="1" applyAlignment="1">
      <alignment horizontal="center" vertical="center"/>
    </xf>
    <xf numFmtId="170" fontId="106" fillId="2" borderId="25" xfId="0" applyNumberFormat="1" applyFont="1" applyFill="1" applyBorder="1" applyAlignment="1">
      <alignment horizontal="center" vertical="center"/>
    </xf>
    <xf numFmtId="170" fontId="106" fillId="3" borderId="25" xfId="0" applyNumberFormat="1" applyFont="1" applyFill="1" applyBorder="1" applyAlignment="1">
      <alignment horizontal="center" vertical="center"/>
    </xf>
    <xf numFmtId="0" fontId="97" fillId="3" borderId="0" xfId="0" applyFont="1" applyFill="1" applyAlignment="1">
      <alignment horizontal="left" vertical="top"/>
    </xf>
    <xf numFmtId="0" fontId="101" fillId="3" borderId="0" xfId="0" applyFont="1" applyFill="1" applyAlignment="1">
      <alignment horizontal="center" vertical="top"/>
    </xf>
    <xf numFmtId="0" fontId="101" fillId="3" borderId="0" xfId="0" applyFont="1" applyFill="1" applyAlignment="1">
      <alignment vertical="top"/>
    </xf>
    <xf numFmtId="0" fontId="106" fillId="3" borderId="0" xfId="0" applyFont="1" applyFill="1" applyAlignment="1">
      <alignment vertical="top"/>
    </xf>
    <xf numFmtId="0" fontId="101" fillId="3" borderId="0" xfId="0" applyFont="1" applyFill="1" applyAlignment="1">
      <alignment horizontal="left"/>
    </xf>
    <xf numFmtId="0" fontId="107" fillId="3" borderId="0" xfId="0" applyFont="1" applyFill="1" applyAlignment="1">
      <alignment horizontal="left"/>
    </xf>
    <xf numFmtId="0" fontId="107" fillId="3" borderId="10" xfId="0" applyFont="1" applyFill="1" applyBorder="1" applyAlignment="1">
      <alignment horizontal="left"/>
    </xf>
    <xf numFmtId="0" fontId="101" fillId="3" borderId="7" xfId="0" applyFont="1" applyFill="1" applyBorder="1" applyAlignment="1">
      <alignment horizontal="left"/>
    </xf>
    <xf numFmtId="0" fontId="101" fillId="3" borderId="0" xfId="0" applyFont="1" applyFill="1" applyAlignment="1">
      <alignment horizontal="left" vertical="center"/>
    </xf>
    <xf numFmtId="0" fontId="101" fillId="3" borderId="7" xfId="0" applyFont="1" applyFill="1" applyBorder="1" applyAlignment="1">
      <alignment vertical="top"/>
    </xf>
    <xf numFmtId="167" fontId="106" fillId="3" borderId="7" xfId="0" applyNumberFormat="1" applyFont="1" applyFill="1" applyBorder="1" applyAlignment="1">
      <alignment horizontal="center" vertical="center"/>
    </xf>
    <xf numFmtId="167" fontId="106" fillId="3" borderId="7" xfId="0" applyNumberFormat="1" applyFont="1" applyFill="1" applyBorder="1" applyAlignment="1">
      <alignment horizontal="center" vertical="center" wrapText="1"/>
    </xf>
    <xf numFmtId="167" fontId="106" fillId="3" borderId="8" xfId="0" applyNumberFormat="1" applyFont="1" applyFill="1" applyBorder="1" applyAlignment="1">
      <alignment horizontal="center" vertical="center" wrapText="1"/>
    </xf>
    <xf numFmtId="167" fontId="106" fillId="3" borderId="35" xfId="0" applyNumberFormat="1" applyFont="1" applyFill="1" applyBorder="1" applyAlignment="1">
      <alignment horizontal="center"/>
    </xf>
    <xf numFmtId="167" fontId="106" fillId="3" borderId="10" xfId="0" applyNumberFormat="1" applyFont="1" applyFill="1" applyBorder="1" applyAlignment="1">
      <alignment horizontal="center"/>
    </xf>
    <xf numFmtId="167" fontId="106" fillId="3" borderId="45" xfId="0" applyNumberFormat="1" applyFont="1" applyFill="1" applyBorder="1" applyAlignment="1">
      <alignment horizontal="center"/>
    </xf>
    <xf numFmtId="167" fontId="106" fillId="3" borderId="8" xfId="0" applyNumberFormat="1" applyFont="1" applyFill="1" applyBorder="1" applyAlignment="1">
      <alignment horizontal="center"/>
    </xf>
    <xf numFmtId="167" fontId="106" fillId="3" borderId="8" xfId="0" applyNumberFormat="1" applyFont="1" applyFill="1" applyBorder="1" applyAlignment="1">
      <alignment horizontal="center" vertical="center"/>
    </xf>
    <xf numFmtId="167" fontId="106" fillId="3" borderId="9" xfId="0" applyNumberFormat="1" applyFont="1" applyFill="1" applyBorder="1" applyAlignment="1">
      <alignment horizontal="center"/>
    </xf>
    <xf numFmtId="167" fontId="106" fillId="3" borderId="10" xfId="0" applyNumberFormat="1" applyFont="1" applyFill="1" applyBorder="1" applyAlignment="1">
      <alignment horizontal="center" vertical="top"/>
    </xf>
    <xf numFmtId="167" fontId="106" fillId="3" borderId="22" xfId="0" applyNumberFormat="1" applyFont="1" applyFill="1" applyBorder="1" applyAlignment="1">
      <alignment horizontal="center" vertical="top"/>
    </xf>
    <xf numFmtId="167" fontId="106" fillId="3" borderId="8" xfId="0" applyNumberFormat="1" applyFont="1" applyFill="1" applyBorder="1" applyAlignment="1">
      <alignment horizontal="center" vertical="top"/>
    </xf>
    <xf numFmtId="167" fontId="106" fillId="3" borderId="9" xfId="0" applyNumberFormat="1" applyFont="1" applyFill="1" applyBorder="1" applyAlignment="1">
      <alignment horizontal="center" vertical="top"/>
    </xf>
    <xf numFmtId="167" fontId="106" fillId="3" borderId="15" xfId="0" applyNumberFormat="1" applyFont="1" applyFill="1" applyBorder="1" applyAlignment="1">
      <alignment horizontal="center" vertical="top"/>
    </xf>
    <xf numFmtId="167" fontId="106" fillId="3" borderId="47" xfId="0" applyNumberFormat="1" applyFont="1" applyFill="1" applyBorder="1" applyAlignment="1">
      <alignment horizontal="center" vertical="top"/>
    </xf>
    <xf numFmtId="170" fontId="101" fillId="3" borderId="7" xfId="0" applyNumberFormat="1" applyFont="1" applyFill="1" applyBorder="1" applyAlignment="1">
      <alignment horizontal="center" vertical="center"/>
    </xf>
    <xf numFmtId="170" fontId="101" fillId="3" borderId="7" xfId="0" applyNumberFormat="1" applyFont="1" applyFill="1" applyBorder="1" applyAlignment="1">
      <alignment horizontal="center" vertical="center" wrapText="1"/>
    </xf>
    <xf numFmtId="170" fontId="101" fillId="3" borderId="8" xfId="0" applyNumberFormat="1" applyFont="1" applyFill="1" applyBorder="1" applyAlignment="1">
      <alignment horizontal="center" vertical="center" wrapText="1"/>
    </xf>
    <xf numFmtId="170" fontId="101" fillId="3" borderId="8" xfId="0" applyNumberFormat="1" applyFont="1" applyFill="1" applyBorder="1" applyAlignment="1">
      <alignment horizontal="center"/>
    </xf>
    <xf numFmtId="0" fontId="97" fillId="7" borderId="10" xfId="0" applyFont="1" applyFill="1" applyBorder="1" applyAlignment="1">
      <alignment horizontal="center" vertical="center"/>
    </xf>
    <xf numFmtId="0" fontId="97" fillId="11" borderId="10" xfId="0" applyFont="1" applyFill="1" applyBorder="1"/>
    <xf numFmtId="0" fontId="145" fillId="0" borderId="0" xfId="0" applyFont="1" applyAlignment="1">
      <alignment horizontal="center"/>
    </xf>
    <xf numFmtId="0" fontId="145" fillId="0" borderId="0" xfId="0" applyFont="1"/>
    <xf numFmtId="0" fontId="146" fillId="0" borderId="0" xfId="0" applyFont="1" applyAlignment="1">
      <alignment horizontal="center"/>
    </xf>
    <xf numFmtId="0" fontId="145" fillId="3" borderId="10" xfId="0" applyFont="1" applyFill="1" applyBorder="1" applyAlignment="1">
      <alignment horizontal="center"/>
    </xf>
    <xf numFmtId="0" fontId="147" fillId="3" borderId="10" xfId="0" applyFont="1" applyFill="1" applyBorder="1" applyAlignment="1">
      <alignment horizontal="center" vertical="center" wrapText="1"/>
    </xf>
    <xf numFmtId="0" fontId="147" fillId="3" borderId="9" xfId="0" applyFont="1" applyFill="1" applyBorder="1" applyAlignment="1">
      <alignment horizontal="center" vertical="center"/>
    </xf>
    <xf numFmtId="0" fontId="147" fillId="3" borderId="10" xfId="0" applyFont="1" applyFill="1" applyBorder="1" applyAlignment="1">
      <alignment horizontal="center" vertical="center"/>
    </xf>
    <xf numFmtId="0" fontId="148" fillId="3" borderId="10" xfId="0" applyFont="1" applyFill="1" applyBorder="1" applyAlignment="1">
      <alignment horizontal="center" vertical="center" wrapText="1"/>
    </xf>
    <xf numFmtId="0" fontId="148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47" fillId="3" borderId="2" xfId="0" applyFont="1" applyFill="1" applyBorder="1" applyAlignment="1">
      <alignment horizontal="center" vertical="center"/>
    </xf>
    <xf numFmtId="0" fontId="146" fillId="0" borderId="10" xfId="0" applyFont="1" applyBorder="1" applyAlignment="1">
      <alignment horizontal="center"/>
    </xf>
    <xf numFmtId="0" fontId="148" fillId="3" borderId="36" xfId="0" applyFont="1" applyFill="1" applyBorder="1" applyAlignment="1">
      <alignment horizontal="center" vertical="center" wrapText="1"/>
    </xf>
    <xf numFmtId="0" fontId="145" fillId="3" borderId="17" xfId="0" applyFont="1" applyFill="1" applyBorder="1" applyAlignment="1">
      <alignment horizontal="center"/>
    </xf>
    <xf numFmtId="0" fontId="148" fillId="3" borderId="37" xfId="0" applyFont="1" applyFill="1" applyBorder="1" applyAlignment="1">
      <alignment horizontal="center" vertical="center" wrapText="1"/>
    </xf>
    <xf numFmtId="0" fontId="145" fillId="0" borderId="10" xfId="0" applyFont="1" applyBorder="1"/>
    <xf numFmtId="0" fontId="145" fillId="0" borderId="10" xfId="0" applyFont="1" applyBorder="1" applyAlignment="1">
      <alignment horizontal="center"/>
    </xf>
    <xf numFmtId="0" fontId="145" fillId="0" borderId="3" xfId="0" applyFont="1" applyBorder="1"/>
    <xf numFmtId="0" fontId="148" fillId="3" borderId="39" xfId="0" applyFont="1" applyFill="1" applyBorder="1" applyAlignment="1">
      <alignment horizontal="center" vertical="center"/>
    </xf>
    <xf numFmtId="0" fontId="147" fillId="3" borderId="3" xfId="0" applyFont="1" applyFill="1" applyBorder="1" applyAlignment="1">
      <alignment horizontal="center" vertical="center"/>
    </xf>
    <xf numFmtId="0" fontId="145" fillId="0" borderId="1" xfId="0" applyFont="1" applyBorder="1"/>
    <xf numFmtId="0" fontId="147" fillId="4" borderId="10" xfId="0" applyFont="1" applyFill="1" applyBorder="1" applyAlignment="1">
      <alignment horizontal="center" vertical="center"/>
    </xf>
    <xf numFmtId="167" fontId="97" fillId="0" borderId="78" xfId="6" applyNumberFormat="1" applyFill="1">
      <alignment horizontal="right" vertical="center"/>
    </xf>
    <xf numFmtId="167" fontId="97" fillId="3" borderId="78" xfId="6" applyNumberFormat="1" applyFill="1">
      <alignment horizontal="right" vertical="center"/>
    </xf>
    <xf numFmtId="167" fontId="101" fillId="3" borderId="36" xfId="0" applyNumberFormat="1" applyFont="1" applyFill="1" applyBorder="1" applyAlignment="1">
      <alignment horizontal="center" vertical="center"/>
    </xf>
    <xf numFmtId="167" fontId="101" fillId="0" borderId="10" xfId="0" applyNumberFormat="1" applyFont="1" applyBorder="1" applyAlignment="1">
      <alignment vertical="center"/>
    </xf>
    <xf numFmtId="167" fontId="101" fillId="3" borderId="10" xfId="0" applyNumberFormat="1" applyFont="1" applyFill="1" applyBorder="1" applyAlignment="1">
      <alignment vertical="center"/>
    </xf>
    <xf numFmtId="167" fontId="101" fillId="3" borderId="35" xfId="0" applyNumberFormat="1" applyFont="1" applyFill="1" applyBorder="1" applyAlignment="1">
      <alignment vertical="center"/>
    </xf>
    <xf numFmtId="0" fontId="101" fillId="3" borderId="29" xfId="0" applyFont="1" applyFill="1" applyBorder="1" applyAlignment="1">
      <alignment horizontal="center" vertical="center"/>
    </xf>
    <xf numFmtId="0" fontId="101" fillId="3" borderId="54" xfId="0" applyFont="1" applyFill="1" applyBorder="1"/>
    <xf numFmtId="2" fontId="101" fillId="0" borderId="57" xfId="0" applyNumberFormat="1" applyFont="1" applyBorder="1" applyAlignment="1">
      <alignment horizontal="center" vertical="center"/>
    </xf>
    <xf numFmtId="2" fontId="101" fillId="3" borderId="57" xfId="0" applyNumberFormat="1" applyFont="1" applyFill="1" applyBorder="1" applyAlignment="1">
      <alignment horizontal="center" vertical="center"/>
    </xf>
    <xf numFmtId="2" fontId="101" fillId="3" borderId="44" xfId="0" applyNumberFormat="1" applyFont="1" applyFill="1" applyBorder="1" applyAlignment="1">
      <alignment horizontal="center" vertical="center"/>
    </xf>
    <xf numFmtId="170" fontId="133" fillId="3" borderId="10" xfId="0" applyNumberFormat="1" applyFont="1" applyFill="1" applyBorder="1" applyAlignment="1">
      <alignment horizontal="center" vertical="center"/>
    </xf>
    <xf numFmtId="170" fontId="101" fillId="0" borderId="10" xfId="0" applyNumberFormat="1" applyFont="1" applyBorder="1" applyAlignment="1">
      <alignment horizontal="center" vertical="center"/>
    </xf>
    <xf numFmtId="170" fontId="133" fillId="3" borderId="10" xfId="0" applyNumberFormat="1" applyFont="1" applyFill="1" applyBorder="1" applyAlignment="1">
      <alignment horizontal="center" vertical="center" wrapText="1" readingOrder="1"/>
    </xf>
    <xf numFmtId="2" fontId="101" fillId="2" borderId="20" xfId="0" applyNumberFormat="1" applyFont="1" applyFill="1" applyBorder="1" applyAlignment="1">
      <alignment horizontal="center" vertical="top"/>
    </xf>
    <xf numFmtId="2" fontId="101" fillId="2" borderId="20" xfId="0" applyNumberFormat="1" applyFont="1" applyFill="1" applyBorder="1" applyAlignment="1">
      <alignment horizontal="center" vertical="center"/>
    </xf>
    <xf numFmtId="2" fontId="101" fillId="2" borderId="7" xfId="0" applyNumberFormat="1" applyFont="1" applyFill="1" applyBorder="1" applyAlignment="1">
      <alignment horizontal="center" vertical="center"/>
    </xf>
    <xf numFmtId="2" fontId="101" fillId="2" borderId="7" xfId="0" applyNumberFormat="1" applyFont="1" applyFill="1" applyBorder="1" applyAlignment="1">
      <alignment horizontal="center" vertical="center" wrapText="1"/>
    </xf>
    <xf numFmtId="2" fontId="101" fillId="2" borderId="8" xfId="0" applyNumberFormat="1" applyFont="1" applyFill="1" applyBorder="1" applyAlignment="1">
      <alignment horizontal="center" vertical="center" wrapText="1"/>
    </xf>
    <xf numFmtId="2" fontId="101" fillId="2" borderId="47" xfId="0" applyNumberFormat="1" applyFont="1" applyFill="1" applyBorder="1" applyAlignment="1">
      <alignment horizontal="center" vertical="center"/>
    </xf>
    <xf numFmtId="2" fontId="101" fillId="2" borderId="45" xfId="0" applyNumberFormat="1" applyFont="1" applyFill="1" applyBorder="1" applyAlignment="1">
      <alignment horizontal="center" vertical="center"/>
    </xf>
    <xf numFmtId="2" fontId="101" fillId="2" borderId="10" xfId="0" applyNumberFormat="1" applyFont="1" applyFill="1" applyBorder="1" applyAlignment="1">
      <alignment horizontal="center" vertical="center"/>
    </xf>
    <xf numFmtId="2" fontId="101" fillId="2" borderId="22" xfId="0" applyNumberFormat="1" applyFont="1" applyFill="1" applyBorder="1" applyAlignment="1">
      <alignment horizontal="center" vertical="center"/>
    </xf>
    <xf numFmtId="2" fontId="101" fillId="2" borderId="54" xfId="0" applyNumberFormat="1" applyFont="1" applyFill="1" applyBorder="1" applyAlignment="1">
      <alignment horizontal="center" vertical="center"/>
    </xf>
    <xf numFmtId="2" fontId="101" fillId="3" borderId="54" xfId="0" applyNumberFormat="1" applyFont="1" applyFill="1" applyBorder="1" applyAlignment="1">
      <alignment horizontal="center" vertical="center"/>
    </xf>
    <xf numFmtId="2" fontId="101" fillId="2" borderId="49" xfId="0" applyNumberFormat="1" applyFont="1" applyFill="1" applyBorder="1" applyAlignment="1">
      <alignment horizontal="center" vertical="center"/>
    </xf>
    <xf numFmtId="2" fontId="101" fillId="2" borderId="36" xfId="0" applyNumberFormat="1" applyFont="1" applyFill="1" applyBorder="1" applyAlignment="1">
      <alignment horizontal="center" vertical="center"/>
    </xf>
    <xf numFmtId="2" fontId="101" fillId="3" borderId="36" xfId="0" applyNumberFormat="1" applyFont="1" applyFill="1" applyBorder="1" applyAlignment="1">
      <alignment horizontal="center" vertical="center"/>
    </xf>
    <xf numFmtId="2" fontId="108" fillId="2" borderId="36" xfId="0" applyNumberFormat="1" applyFont="1" applyFill="1" applyBorder="1" applyAlignment="1">
      <alignment horizontal="center" vertical="center"/>
    </xf>
    <xf numFmtId="2" fontId="108" fillId="3" borderId="36" xfId="0" applyNumberFormat="1" applyFont="1" applyFill="1" applyBorder="1" applyAlignment="1">
      <alignment horizontal="center" vertical="center"/>
    </xf>
    <xf numFmtId="2" fontId="108" fillId="2" borderId="49" xfId="0" applyNumberFormat="1" applyFont="1" applyFill="1" applyBorder="1" applyAlignment="1">
      <alignment horizontal="center" vertical="center"/>
    </xf>
    <xf numFmtId="2" fontId="101" fillId="3" borderId="10" xfId="0" applyNumberFormat="1" applyFont="1" applyFill="1" applyBorder="1" applyAlignment="1">
      <alignment horizontal="center" vertical="center"/>
    </xf>
    <xf numFmtId="2" fontId="101" fillId="3" borderId="22" xfId="0" applyNumberFormat="1" applyFont="1" applyFill="1" applyBorder="1" applyAlignment="1">
      <alignment horizontal="center" vertical="center"/>
    </xf>
    <xf numFmtId="2" fontId="101" fillId="2" borderId="8" xfId="0" applyNumberFormat="1" applyFont="1" applyFill="1" applyBorder="1" applyAlignment="1">
      <alignment horizontal="center" vertical="center"/>
    </xf>
    <xf numFmtId="2" fontId="101" fillId="2" borderId="15" xfId="0" applyNumberFormat="1" applyFont="1" applyFill="1" applyBorder="1" applyAlignment="1">
      <alignment horizontal="center" vertical="center"/>
    </xf>
    <xf numFmtId="2" fontId="101" fillId="2" borderId="25" xfId="0" applyNumberFormat="1" applyFont="1" applyFill="1" applyBorder="1" applyAlignment="1">
      <alignment horizontal="center" vertical="center"/>
    </xf>
    <xf numFmtId="2" fontId="101" fillId="3" borderId="25" xfId="0" applyNumberFormat="1" applyFont="1" applyFill="1" applyBorder="1" applyAlignment="1">
      <alignment horizontal="center" vertical="center"/>
    </xf>
    <xf numFmtId="167" fontId="106" fillId="3" borderId="47" xfId="0" applyNumberFormat="1" applyFont="1" applyFill="1" applyBorder="1" applyAlignment="1">
      <alignment horizontal="center" vertical="center"/>
    </xf>
    <xf numFmtId="167" fontId="121" fillId="3" borderId="47" xfId="0" applyNumberFormat="1" applyFont="1" applyFill="1" applyBorder="1" applyAlignment="1">
      <alignment vertical="top" wrapText="1"/>
    </xf>
    <xf numFmtId="167" fontId="121" fillId="3" borderId="55" xfId="0" applyNumberFormat="1" applyFont="1" applyFill="1" applyBorder="1" applyAlignment="1">
      <alignment vertical="top" wrapText="1"/>
    </xf>
    <xf numFmtId="167" fontId="97" fillId="3" borderId="20" xfId="0" applyNumberFormat="1" applyFont="1" applyFill="1" applyBorder="1" applyAlignment="1">
      <alignment horizontal="center" vertical="center"/>
    </xf>
    <xf numFmtId="167" fontId="97" fillId="3" borderId="9" xfId="0" applyNumberFormat="1" applyFont="1" applyFill="1" applyBorder="1" applyAlignment="1">
      <alignment horizontal="center" vertical="top"/>
    </xf>
    <xf numFmtId="167" fontId="97" fillId="3" borderId="9" xfId="0" applyNumberFormat="1" applyFont="1" applyFill="1" applyBorder="1" applyAlignment="1">
      <alignment horizontal="center" vertical="center"/>
    </xf>
    <xf numFmtId="167" fontId="101" fillId="3" borderId="9" xfId="0" applyNumberFormat="1" applyFont="1" applyFill="1" applyBorder="1" applyAlignment="1">
      <alignment horizontal="center" vertical="top"/>
    </xf>
    <xf numFmtId="167" fontId="101" fillId="3" borderId="9" xfId="0" applyNumberFormat="1" applyFont="1" applyFill="1" applyBorder="1" applyAlignment="1">
      <alignment horizontal="center" vertical="center"/>
    </xf>
    <xf numFmtId="167" fontId="101" fillId="3" borderId="54" xfId="0" applyNumberFormat="1" applyFont="1" applyFill="1" applyBorder="1" applyAlignment="1">
      <alignment horizontal="center" vertical="top"/>
    </xf>
    <xf numFmtId="170" fontId="101" fillId="3" borderId="9" xfId="0" applyNumberFormat="1" applyFont="1" applyFill="1" applyBorder="1" applyAlignment="1">
      <alignment horizontal="center"/>
    </xf>
    <xf numFmtId="170" fontId="101" fillId="8" borderId="9" xfId="0" applyNumberFormat="1" applyFont="1" applyFill="1" applyBorder="1" applyAlignment="1">
      <alignment horizontal="center" vertical="center"/>
    </xf>
    <xf numFmtId="170" fontId="149" fillId="0" borderId="47" xfId="0" applyNumberFormat="1" applyFont="1" applyBorder="1" applyAlignment="1">
      <alignment vertical="top" wrapText="1"/>
    </xf>
    <xf numFmtId="170" fontId="149" fillId="3" borderId="47" xfId="0" applyNumberFormat="1" applyFont="1" applyFill="1" applyBorder="1" applyAlignment="1">
      <alignment vertical="top" wrapText="1"/>
    </xf>
    <xf numFmtId="170" fontId="149" fillId="0" borderId="55" xfId="0" applyNumberFormat="1" applyFont="1" applyBorder="1" applyAlignment="1">
      <alignment vertical="top" wrapText="1"/>
    </xf>
    <xf numFmtId="170" fontId="149" fillId="3" borderId="55" xfId="0" applyNumberFormat="1" applyFont="1" applyFill="1" applyBorder="1" applyAlignment="1">
      <alignment vertical="top" wrapText="1"/>
    </xf>
    <xf numFmtId="170" fontId="101" fillId="2" borderId="25" xfId="0" applyNumberFormat="1" applyFont="1" applyFill="1" applyBorder="1" applyAlignment="1">
      <alignment horizontal="center" vertical="center"/>
    </xf>
    <xf numFmtId="170" fontId="101" fillId="3" borderId="25" xfId="0" applyNumberFormat="1" applyFont="1" applyFill="1" applyBorder="1" applyAlignment="1">
      <alignment horizontal="center" vertical="center"/>
    </xf>
    <xf numFmtId="2" fontId="101" fillId="0" borderId="35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left"/>
    </xf>
    <xf numFmtId="4" fontId="101" fillId="2" borderId="56" xfId="0" applyNumberFormat="1" applyFont="1" applyFill="1" applyBorder="1" applyAlignment="1">
      <alignment horizontal="center" vertical="center"/>
    </xf>
    <xf numFmtId="4" fontId="101" fillId="3" borderId="56" xfId="0" applyNumberFormat="1" applyFont="1" applyFill="1" applyBorder="1" applyAlignment="1">
      <alignment horizontal="center" vertical="center"/>
    </xf>
    <xf numFmtId="0" fontId="101" fillId="0" borderId="10" xfId="0" applyFont="1" applyBorder="1" applyAlignment="1">
      <alignment horizontal="left"/>
    </xf>
    <xf numFmtId="0" fontId="102" fillId="2" borderId="26" xfId="0" applyFont="1" applyFill="1" applyBorder="1" applyAlignment="1">
      <alignment vertical="center" wrapText="1"/>
    </xf>
    <xf numFmtId="0" fontId="97" fillId="0" borderId="2" xfId="0" applyFont="1" applyBorder="1" applyAlignment="1">
      <alignment horizontal="left" vertical="center" wrapText="1"/>
    </xf>
    <xf numFmtId="0" fontId="101" fillId="3" borderId="39" xfId="0" applyFont="1" applyFill="1" applyBorder="1" applyAlignment="1">
      <alignment vertical="top" wrapText="1"/>
    </xf>
    <xf numFmtId="49" fontId="121" fillId="0" borderId="17" xfId="0" applyNumberFormat="1" applyFont="1" applyBorder="1" applyAlignment="1">
      <alignment horizontal="left" vertical="center" wrapText="1"/>
    </xf>
    <xf numFmtId="0" fontId="101" fillId="3" borderId="4" xfId="0" applyFont="1" applyFill="1" applyBorder="1" applyAlignment="1">
      <alignment horizontal="center" vertical="center"/>
    </xf>
    <xf numFmtId="2" fontId="101" fillId="3" borderId="35" xfId="0" applyNumberFormat="1" applyFont="1" applyFill="1" applyBorder="1" applyAlignment="1">
      <alignment horizontal="center" vertical="center"/>
    </xf>
    <xf numFmtId="170" fontId="133" fillId="3" borderId="2" xfId="0" applyNumberFormat="1" applyFont="1" applyFill="1" applyBorder="1" applyAlignment="1">
      <alignment horizontal="center" vertical="center"/>
    </xf>
    <xf numFmtId="4" fontId="133" fillId="3" borderId="2" xfId="0" applyNumberFormat="1" applyFont="1" applyFill="1" applyBorder="1" applyAlignment="1">
      <alignment horizontal="center" vertical="center"/>
    </xf>
    <xf numFmtId="4" fontId="133" fillId="3" borderId="10" xfId="0" applyNumberFormat="1" applyFont="1" applyFill="1" applyBorder="1" applyAlignment="1">
      <alignment horizontal="center" vertical="center"/>
    </xf>
    <xf numFmtId="4" fontId="133" fillId="3" borderId="10" xfId="0" applyNumberFormat="1" applyFont="1" applyFill="1" applyBorder="1"/>
    <xf numFmtId="4" fontId="101" fillId="3" borderId="2" xfId="0" applyNumberFormat="1" applyFont="1" applyFill="1" applyBorder="1"/>
    <xf numFmtId="4" fontId="108" fillId="3" borderId="10" xfId="0" applyNumberFormat="1" applyFont="1" applyFill="1" applyBorder="1" applyAlignment="1">
      <alignment horizontal="center" vertical="center"/>
    </xf>
    <xf numFmtId="4" fontId="108" fillId="3" borderId="10" xfId="0" applyNumberFormat="1" applyFont="1" applyFill="1" applyBorder="1"/>
    <xf numFmtId="4" fontId="101" fillId="3" borderId="1" xfId="0" applyNumberFormat="1" applyFont="1" applyFill="1" applyBorder="1" applyAlignment="1">
      <alignment horizontal="center" vertical="center"/>
    </xf>
    <xf numFmtId="4" fontId="108" fillId="3" borderId="2" xfId="0" applyNumberFormat="1" applyFont="1" applyFill="1" applyBorder="1"/>
    <xf numFmtId="4" fontId="101" fillId="3" borderId="3" xfId="0" applyNumberFormat="1" applyFont="1" applyFill="1" applyBorder="1" applyAlignment="1">
      <alignment horizontal="center" vertical="center"/>
    </xf>
    <xf numFmtId="4" fontId="133" fillId="3" borderId="52" xfId="0" applyNumberFormat="1" applyFont="1" applyFill="1" applyBorder="1" applyAlignment="1">
      <alignment horizontal="center" vertical="center"/>
    </xf>
    <xf numFmtId="4" fontId="101" fillId="3" borderId="52" xfId="0" applyNumberFormat="1" applyFont="1" applyFill="1" applyBorder="1"/>
    <xf numFmtId="4" fontId="133" fillId="3" borderId="52" xfId="0" applyNumberFormat="1" applyFont="1" applyFill="1" applyBorder="1"/>
    <xf numFmtId="4" fontId="101" fillId="3" borderId="59" xfId="0" applyNumberFormat="1" applyFont="1" applyFill="1" applyBorder="1" applyAlignment="1">
      <alignment horizontal="center" vertical="center"/>
    </xf>
    <xf numFmtId="4" fontId="108" fillId="3" borderId="52" xfId="0" applyNumberFormat="1" applyFont="1" applyFill="1" applyBorder="1" applyAlignment="1">
      <alignment horizontal="center" vertical="center"/>
    </xf>
    <xf numFmtId="4" fontId="108" fillId="3" borderId="52" xfId="0" applyNumberFormat="1" applyFont="1" applyFill="1" applyBorder="1"/>
    <xf numFmtId="4" fontId="101" fillId="3" borderId="59" xfId="0" applyNumberFormat="1" applyFont="1" applyFill="1" applyBorder="1"/>
    <xf numFmtId="4" fontId="101" fillId="3" borderId="60" xfId="0" applyNumberFormat="1" applyFont="1" applyFill="1" applyBorder="1" applyAlignment="1">
      <alignment horizontal="center" vertical="center"/>
    </xf>
    <xf numFmtId="0" fontId="103" fillId="3" borderId="0" xfId="0" applyFont="1" applyFill="1" applyAlignment="1">
      <alignment horizontal="justify" vertical="top"/>
    </xf>
    <xf numFmtId="4" fontId="121" fillId="3" borderId="47" xfId="0" applyNumberFormat="1" applyFont="1" applyFill="1" applyBorder="1" applyAlignment="1">
      <alignment horizontal="center" vertical="center" wrapText="1"/>
    </xf>
    <xf numFmtId="4" fontId="121" fillId="3" borderId="55" xfId="0" applyNumberFormat="1" applyFont="1" applyFill="1" applyBorder="1" applyAlignment="1">
      <alignment horizontal="center" vertical="center" wrapText="1"/>
    </xf>
    <xf numFmtId="0" fontId="107" fillId="3" borderId="17" xfId="0" applyFont="1" applyFill="1" applyBorder="1" applyAlignment="1">
      <alignment horizontal="left"/>
    </xf>
    <xf numFmtId="171" fontId="101" fillId="2" borderId="7" xfId="0" applyNumberFormat="1" applyFont="1" applyFill="1" applyBorder="1" applyAlignment="1">
      <alignment horizontal="center" vertical="center"/>
    </xf>
    <xf numFmtId="171" fontId="101" fillId="3" borderId="28" xfId="0" applyNumberFormat="1" applyFont="1" applyFill="1" applyBorder="1" applyAlignment="1">
      <alignment horizontal="center" vertical="center"/>
    </xf>
    <xf numFmtId="171" fontId="101" fillId="3" borderId="8" xfId="0" applyNumberFormat="1" applyFont="1" applyFill="1" applyBorder="1" applyAlignment="1">
      <alignment horizontal="center" vertical="center"/>
    </xf>
    <xf numFmtId="171" fontId="101" fillId="3" borderId="10" xfId="0" applyNumberFormat="1" applyFont="1" applyFill="1" applyBorder="1" applyAlignment="1">
      <alignment horizontal="center" vertical="center" wrapText="1"/>
    </xf>
    <xf numFmtId="171" fontId="101" fillId="3" borderId="9" xfId="0" applyNumberFormat="1" applyFont="1" applyFill="1" applyBorder="1" applyAlignment="1">
      <alignment horizontal="center" vertical="center"/>
    </xf>
    <xf numFmtId="171" fontId="101" fillId="2" borderId="9" xfId="0" applyNumberFormat="1" applyFont="1" applyFill="1" applyBorder="1" applyAlignment="1">
      <alignment horizontal="center" vertical="center" wrapText="1"/>
    </xf>
    <xf numFmtId="171" fontId="101" fillId="2" borderId="10" xfId="0" applyNumberFormat="1" applyFont="1" applyFill="1" applyBorder="1" applyAlignment="1">
      <alignment horizontal="center" vertical="center" wrapText="1"/>
    </xf>
    <xf numFmtId="171" fontId="101" fillId="3" borderId="10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vertical="center"/>
    </xf>
    <xf numFmtId="1" fontId="101" fillId="2" borderId="0" xfId="0" applyNumberFormat="1" applyFont="1" applyFill="1"/>
    <xf numFmtId="170" fontId="101" fillId="2" borderId="47" xfId="0" applyNumberFormat="1" applyFont="1" applyFill="1" applyBorder="1" applyAlignment="1">
      <alignment horizontal="center" vertical="center"/>
    </xf>
    <xf numFmtId="170" fontId="101" fillId="3" borderId="47" xfId="0" applyNumberFormat="1" applyFont="1" applyFill="1" applyBorder="1" applyAlignment="1">
      <alignment horizontal="center" vertical="center"/>
    </xf>
    <xf numFmtId="4" fontId="106" fillId="2" borderId="54" xfId="0" applyNumberFormat="1" applyFont="1" applyFill="1" applyBorder="1" applyAlignment="1">
      <alignment horizontal="center" vertical="center"/>
    </xf>
    <xf numFmtId="4" fontId="106" fillId="2" borderId="49" xfId="0" applyNumberFormat="1" applyFont="1" applyFill="1" applyBorder="1" applyAlignment="1">
      <alignment horizontal="center" vertical="center"/>
    </xf>
    <xf numFmtId="0" fontId="107" fillId="3" borderId="43" xfId="0" applyFont="1" applyFill="1" applyBorder="1" applyAlignment="1">
      <alignment horizontal="center" vertical="center" wrapText="1"/>
    </xf>
    <xf numFmtId="167" fontId="97" fillId="2" borderId="20" xfId="0" applyNumberFormat="1" applyFont="1" applyFill="1" applyBorder="1" applyAlignment="1">
      <alignment horizontal="center" vertical="center"/>
    </xf>
    <xf numFmtId="167" fontId="97" fillId="2" borderId="9" xfId="0" applyNumberFormat="1" applyFont="1" applyFill="1" applyBorder="1" applyAlignment="1">
      <alignment horizontal="center" vertical="top"/>
    </xf>
    <xf numFmtId="167" fontId="97" fillId="2" borderId="35" xfId="0" applyNumberFormat="1" applyFont="1" applyFill="1" applyBorder="1" applyAlignment="1">
      <alignment horizontal="center"/>
    </xf>
    <xf numFmtId="167" fontId="97" fillId="2" borderId="35" xfId="0" applyNumberFormat="1" applyFont="1" applyFill="1" applyBorder="1" applyAlignment="1">
      <alignment horizontal="center" vertical="center"/>
    </xf>
    <xf numFmtId="0" fontId="97" fillId="4" borderId="78" xfId="4" applyFill="1">
      <alignment horizontal="left" vertical="center" wrapText="1"/>
    </xf>
    <xf numFmtId="0" fontId="97" fillId="4" borderId="78" xfId="5" applyFill="1">
      <alignment horizontal="center" vertical="center"/>
    </xf>
    <xf numFmtId="4" fontId="101" fillId="3" borderId="38" xfId="0" applyNumberFormat="1" applyFont="1" applyFill="1" applyBorder="1" applyAlignment="1">
      <alignment vertical="center"/>
    </xf>
    <xf numFmtId="4" fontId="101" fillId="3" borderId="0" xfId="0" applyNumberFormat="1" applyFont="1" applyFill="1" applyAlignment="1">
      <alignment vertical="center"/>
    </xf>
    <xf numFmtId="0" fontId="97" fillId="0" borderId="39" xfId="0" applyFont="1" applyBorder="1"/>
    <xf numFmtId="0" fontId="97" fillId="0" borderId="3" xfId="0" applyFont="1" applyBorder="1"/>
    <xf numFmtId="0" fontId="97" fillId="0" borderId="54" xfId="0" applyFont="1" applyBorder="1"/>
    <xf numFmtId="0" fontId="97" fillId="0" borderId="55" xfId="0" applyFont="1" applyBorder="1"/>
    <xf numFmtId="49" fontId="97" fillId="3" borderId="38" xfId="0" applyNumberFormat="1" applyFont="1" applyFill="1" applyBorder="1"/>
    <xf numFmtId="0" fontId="97" fillId="0" borderId="40" xfId="0" applyFont="1" applyBorder="1"/>
    <xf numFmtId="0" fontId="97" fillId="0" borderId="1" xfId="0" applyFont="1" applyBorder="1"/>
    <xf numFmtId="0" fontId="97" fillId="0" borderId="8" xfId="0" applyFont="1" applyBorder="1"/>
    <xf numFmtId="170" fontId="101" fillId="8" borderId="22" xfId="0" applyNumberFormat="1" applyFont="1" applyFill="1" applyBorder="1" applyAlignment="1">
      <alignment horizontal="center" vertical="center"/>
    </xf>
    <xf numFmtId="170" fontId="101" fillId="8" borderId="10" xfId="0" applyNumberFormat="1" applyFont="1" applyFill="1" applyBorder="1" applyAlignment="1">
      <alignment horizontal="center" vertical="center"/>
    </xf>
    <xf numFmtId="0" fontId="101" fillId="12" borderId="0" xfId="0" applyFont="1" applyFill="1"/>
    <xf numFmtId="49" fontId="115" fillId="0" borderId="10" xfId="0" applyNumberFormat="1" applyFont="1" applyBorder="1" applyAlignment="1">
      <alignment vertical="center" wrapText="1"/>
    </xf>
    <xf numFmtId="4" fontId="101" fillId="2" borderId="0" xfId="0" applyNumberFormat="1" applyFont="1" applyFill="1" applyAlignment="1">
      <alignment horizontal="center" vertical="center"/>
    </xf>
    <xf numFmtId="170" fontId="101" fillId="8" borderId="8" xfId="0" applyNumberFormat="1" applyFont="1" applyFill="1" applyBorder="1" applyAlignment="1">
      <alignment horizontal="center" vertical="center"/>
    </xf>
    <xf numFmtId="49" fontId="118" fillId="0" borderId="22" xfId="0" applyNumberFormat="1" applyFont="1" applyBorder="1" applyAlignment="1">
      <alignment vertical="center" wrapText="1"/>
    </xf>
    <xf numFmtId="4" fontId="101" fillId="3" borderId="0" xfId="0" applyNumberFormat="1" applyFont="1" applyFill="1" applyAlignment="1">
      <alignment horizontal="center" vertical="center" wrapText="1"/>
    </xf>
    <xf numFmtId="4" fontId="101" fillId="3" borderId="38" xfId="0" applyNumberFormat="1" applyFont="1" applyFill="1" applyBorder="1" applyAlignment="1">
      <alignment horizontal="center" vertical="center" wrapText="1"/>
    </xf>
    <xf numFmtId="49" fontId="107" fillId="3" borderId="34" xfId="0" applyNumberFormat="1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center" vertical="center" wrapText="1"/>
    </xf>
    <xf numFmtId="4" fontId="106" fillId="3" borderId="54" xfId="0" applyNumberFormat="1" applyFont="1" applyFill="1" applyBorder="1" applyAlignment="1">
      <alignment horizontal="center" vertical="center"/>
    </xf>
    <xf numFmtId="4" fontId="108" fillId="3" borderId="9" xfId="0" applyNumberFormat="1" applyFont="1" applyFill="1" applyBorder="1" applyAlignment="1">
      <alignment horizontal="center" vertical="center"/>
    </xf>
    <xf numFmtId="0" fontId="101" fillId="3" borderId="39" xfId="0" applyFont="1" applyFill="1" applyBorder="1"/>
    <xf numFmtId="4" fontId="101" fillId="4" borderId="10" xfId="0" applyNumberFormat="1" applyFont="1" applyFill="1" applyBorder="1" applyAlignment="1">
      <alignment horizontal="center" vertical="center"/>
    </xf>
    <xf numFmtId="167" fontId="97" fillId="3" borderId="0" xfId="0" applyNumberFormat="1" applyFont="1" applyFill="1"/>
    <xf numFmtId="0" fontId="101" fillId="3" borderId="0" xfId="0" applyFont="1" applyFill="1" applyAlignment="1">
      <alignment horizontal="center" wrapText="1"/>
    </xf>
    <xf numFmtId="4" fontId="101" fillId="3" borderId="0" xfId="0" applyNumberFormat="1" applyFont="1" applyFill="1" applyAlignment="1">
      <alignment horizontal="center" vertical="center"/>
    </xf>
    <xf numFmtId="0" fontId="97" fillId="3" borderId="0" xfId="0" applyFont="1" applyFill="1" applyAlignment="1">
      <alignment horizontal="center"/>
    </xf>
    <xf numFmtId="0" fontId="97" fillId="3" borderId="0" xfId="0" applyFont="1" applyFill="1" applyAlignment="1">
      <alignment vertical="top" wrapText="1"/>
    </xf>
    <xf numFmtId="0" fontId="125" fillId="3" borderId="0" xfId="0" applyFont="1" applyFill="1"/>
    <xf numFmtId="0" fontId="112" fillId="3" borderId="0" xfId="0" applyFont="1" applyFill="1"/>
    <xf numFmtId="0" fontId="99" fillId="3" borderId="0" xfId="0" applyFont="1" applyFill="1" applyAlignment="1">
      <alignment horizontal="center" vertical="center" wrapText="1"/>
    </xf>
    <xf numFmtId="0" fontId="97" fillId="3" borderId="0" xfId="0" applyFont="1" applyFill="1" applyAlignment="1">
      <alignment horizontal="center" vertical="center" wrapText="1"/>
    </xf>
    <xf numFmtId="0" fontId="102" fillId="3" borderId="0" xfId="0" applyFont="1" applyFill="1" applyAlignment="1">
      <alignment wrapText="1"/>
    </xf>
    <xf numFmtId="49" fontId="102" fillId="3" borderId="0" xfId="0" applyNumberFormat="1" applyFont="1" applyFill="1" applyAlignment="1">
      <alignment horizontal="center" vertical="center" wrapText="1"/>
    </xf>
    <xf numFmtId="0" fontId="101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horizontal="centerContinuous"/>
    </xf>
    <xf numFmtId="0" fontId="102" fillId="3" borderId="0" xfId="0" applyFont="1" applyFill="1" applyAlignment="1">
      <alignment horizontal="right" vertical="center"/>
    </xf>
    <xf numFmtId="0" fontId="126" fillId="3" borderId="0" xfId="0" applyFont="1" applyFill="1" applyAlignment="1">
      <alignment horizontal="centerContinuous" wrapText="1"/>
    </xf>
    <xf numFmtId="0" fontId="98" fillId="3" borderId="0" xfId="0" applyFont="1" applyFill="1" applyAlignment="1">
      <alignment horizontal="centerContinuous" wrapText="1"/>
    </xf>
    <xf numFmtId="0" fontId="110" fillId="3" borderId="0" xfId="0" applyFont="1" applyFill="1" applyAlignment="1">
      <alignment horizontal="centerContinuous" wrapText="1"/>
    </xf>
    <xf numFmtId="0" fontId="102" fillId="3" borderId="0" xfId="0" applyFont="1" applyFill="1" applyAlignment="1">
      <alignment horizontal="centerContinuous" wrapText="1"/>
    </xf>
    <xf numFmtId="0" fontId="107" fillId="3" borderId="0" xfId="0" applyFont="1" applyFill="1" applyAlignment="1">
      <alignment horizontal="left" wrapText="1"/>
    </xf>
    <xf numFmtId="0" fontId="110" fillId="3" borderId="0" xfId="0" applyFont="1" applyFill="1" applyAlignment="1">
      <alignment horizontal="center" wrapText="1"/>
    </xf>
    <xf numFmtId="0" fontId="111" fillId="3" borderId="0" xfId="0" applyFont="1" applyFill="1" applyAlignment="1">
      <alignment horizontal="center"/>
    </xf>
    <xf numFmtId="0" fontId="111" fillId="3" borderId="0" xfId="0" applyFont="1" applyFill="1" applyAlignment="1">
      <alignment horizontal="center" vertical="center" wrapText="1"/>
    </xf>
    <xf numFmtId="0" fontId="106" fillId="3" borderId="0" xfId="0" applyFont="1" applyFill="1"/>
    <xf numFmtId="0" fontId="111" fillId="3" borderId="0" xfId="0" applyFont="1" applyFill="1" applyAlignment="1">
      <alignment horizontal="left" vertical="center"/>
    </xf>
    <xf numFmtId="0" fontId="111" fillId="3" borderId="0" xfId="0" applyFont="1" applyFill="1" applyAlignment="1">
      <alignment horizontal="center" vertical="center"/>
    </xf>
    <xf numFmtId="0" fontId="106" fillId="3" borderId="25" xfId="0" applyFont="1" applyFill="1" applyBorder="1" applyAlignment="1">
      <alignment horizontal="left"/>
    </xf>
    <xf numFmtId="0" fontId="111" fillId="3" borderId="26" xfId="0" applyFont="1" applyFill="1" applyBorder="1" applyAlignment="1">
      <alignment horizontal="left"/>
    </xf>
    <xf numFmtId="0" fontId="111" fillId="3" borderId="29" xfId="0" applyFont="1" applyFill="1" applyBorder="1" applyAlignment="1">
      <alignment horizontal="left"/>
    </xf>
    <xf numFmtId="0" fontId="111" fillId="3" borderId="25" xfId="0" applyFont="1" applyFill="1" applyBorder="1" applyAlignment="1">
      <alignment horizontal="center" vertical="center" wrapText="1"/>
    </xf>
    <xf numFmtId="0" fontId="111" fillId="3" borderId="30" xfId="0" applyFont="1" applyFill="1" applyBorder="1" applyAlignment="1">
      <alignment horizontal="left"/>
    </xf>
    <xf numFmtId="0" fontId="111" fillId="3" borderId="7" xfId="0" applyFont="1" applyFill="1" applyBorder="1" applyAlignment="1">
      <alignment horizontal="left"/>
    </xf>
    <xf numFmtId="0" fontId="111" fillId="3" borderId="0" xfId="0" applyFont="1" applyFill="1" applyAlignment="1">
      <alignment horizontal="left" vertical="top"/>
    </xf>
    <xf numFmtId="49" fontId="111" fillId="3" borderId="0" xfId="0" applyNumberFormat="1" applyFont="1" applyFill="1" applyAlignment="1">
      <alignment horizontal="center" vertical="center" wrapText="1"/>
    </xf>
    <xf numFmtId="0" fontId="106" fillId="3" borderId="0" xfId="0" applyFont="1" applyFill="1" applyAlignment="1">
      <alignment horizontal="left" vertical="top"/>
    </xf>
    <xf numFmtId="0" fontId="107" fillId="3" borderId="0" xfId="0" applyFont="1" applyFill="1" applyAlignment="1">
      <alignment horizontal="left" vertical="center"/>
    </xf>
    <xf numFmtId="0" fontId="106" fillId="3" borderId="7" xfId="0" applyFont="1" applyFill="1" applyBorder="1" applyAlignment="1">
      <alignment horizontal="left"/>
    </xf>
    <xf numFmtId="0" fontId="106" fillId="3" borderId="10" xfId="0" applyFont="1" applyFill="1" applyBorder="1" applyAlignment="1">
      <alignment horizontal="left" vertical="top"/>
    </xf>
    <xf numFmtId="0" fontId="106" fillId="3" borderId="28" xfId="0" applyFont="1" applyFill="1" applyBorder="1" applyAlignment="1">
      <alignment horizontal="left" vertical="top"/>
    </xf>
    <xf numFmtId="0" fontId="106" fillId="3" borderId="29" xfId="0" applyFont="1" applyFill="1" applyBorder="1" applyAlignment="1">
      <alignment horizontal="left" vertical="top"/>
    </xf>
    <xf numFmtId="0" fontId="106" fillId="3" borderId="0" xfId="0" applyFont="1" applyFill="1" applyAlignment="1">
      <alignment horizontal="center" vertical="center" wrapText="1"/>
    </xf>
    <xf numFmtId="0" fontId="101" fillId="3" borderId="43" xfId="0" applyFont="1" applyFill="1" applyBorder="1" applyAlignment="1">
      <alignment horizontal="centerContinuous" vertical="center" wrapText="1"/>
    </xf>
    <xf numFmtId="0" fontId="107" fillId="3" borderId="4" xfId="0" applyFont="1" applyFill="1" applyBorder="1" applyAlignment="1">
      <alignment horizontal="centerContinuous" vertical="center" wrapText="1"/>
    </xf>
    <xf numFmtId="0" fontId="101" fillId="3" borderId="34" xfId="0" applyFont="1" applyFill="1" applyBorder="1" applyAlignment="1">
      <alignment horizontal="centerContinuous" vertical="center" wrapText="1"/>
    </xf>
    <xf numFmtId="0" fontId="107" fillId="3" borderId="6" xfId="0" applyFont="1" applyFill="1" applyBorder="1" applyAlignment="1">
      <alignment horizontal="center" vertical="center" wrapText="1"/>
    </xf>
    <xf numFmtId="0" fontId="101" fillId="3" borderId="7" xfId="0" applyFont="1" applyFill="1" applyBorder="1" applyAlignment="1">
      <alignment horizontal="center" vertical="center"/>
    </xf>
    <xf numFmtId="49" fontId="107" fillId="3" borderId="7" xfId="0" applyNumberFormat="1" applyFont="1" applyFill="1" applyBorder="1" applyAlignment="1">
      <alignment horizontal="center" vertical="center" wrapText="1"/>
    </xf>
    <xf numFmtId="0" fontId="107" fillId="3" borderId="4" xfId="0" applyFont="1" applyFill="1" applyBorder="1" applyAlignment="1">
      <alignment horizontal="center" vertical="center"/>
    </xf>
    <xf numFmtId="0" fontId="107" fillId="3" borderId="7" xfId="0" applyFont="1" applyFill="1" applyBorder="1" applyAlignment="1">
      <alignment horizontal="center" vertical="center"/>
    </xf>
    <xf numFmtId="0" fontId="107" fillId="3" borderId="5" xfId="0" applyFont="1" applyFill="1" applyBorder="1" applyAlignment="1">
      <alignment horizontal="center" vertical="center"/>
    </xf>
    <xf numFmtId="0" fontId="107" fillId="3" borderId="0" xfId="0" applyFont="1" applyFill="1"/>
    <xf numFmtId="0" fontId="127" fillId="3" borderId="7" xfId="0" applyFont="1" applyFill="1" applyBorder="1" applyAlignment="1">
      <alignment horizontal="center" vertical="center"/>
    </xf>
    <xf numFmtId="0" fontId="110" fillId="3" borderId="7" xfId="0" applyFont="1" applyFill="1" applyBorder="1" applyAlignment="1">
      <alignment horizontal="center" vertical="center" wrapText="1"/>
    </xf>
    <xf numFmtId="49" fontId="97" fillId="3" borderId="7" xfId="0" applyNumberFormat="1" applyFont="1" applyFill="1" applyBorder="1" applyAlignment="1">
      <alignment horizontal="center" vertical="center" wrapText="1"/>
    </xf>
    <xf numFmtId="0" fontId="102" fillId="3" borderId="5" xfId="0" applyFont="1" applyFill="1" applyBorder="1" applyAlignment="1">
      <alignment wrapText="1"/>
    </xf>
    <xf numFmtId="0" fontId="127" fillId="3" borderId="35" xfId="0" applyFont="1" applyFill="1" applyBorder="1" applyAlignment="1">
      <alignment horizontal="center" vertical="center"/>
    </xf>
    <xf numFmtId="0" fontId="110" fillId="3" borderId="40" xfId="0" applyFont="1" applyFill="1" applyBorder="1" applyAlignment="1">
      <alignment horizontal="left" vertical="center" wrapText="1"/>
    </xf>
    <xf numFmtId="49" fontId="97" fillId="3" borderId="35" xfId="0" applyNumberFormat="1" applyFont="1" applyFill="1" applyBorder="1" applyAlignment="1">
      <alignment horizontal="center" vertical="center" wrapText="1"/>
    </xf>
    <xf numFmtId="4" fontId="106" fillId="3" borderId="35" xfId="0" applyNumberFormat="1" applyFont="1" applyFill="1" applyBorder="1" applyAlignment="1">
      <alignment horizontal="center"/>
    </xf>
    <xf numFmtId="4" fontId="106" fillId="3" borderId="8" xfId="0" applyNumberFormat="1" applyFont="1" applyFill="1" applyBorder="1" applyAlignment="1">
      <alignment horizontal="center"/>
    </xf>
    <xf numFmtId="0" fontId="127" fillId="3" borderId="10" xfId="0" applyFont="1" applyFill="1" applyBorder="1"/>
    <xf numFmtId="49" fontId="102" fillId="3" borderId="10" xfId="0" applyNumberFormat="1" applyFont="1" applyFill="1" applyBorder="1" applyAlignment="1">
      <alignment vertical="top" wrapText="1"/>
    </xf>
    <xf numFmtId="49" fontId="115" fillId="3" borderId="10" xfId="0" applyNumberFormat="1" applyFont="1" applyFill="1" applyBorder="1" applyAlignment="1">
      <alignment horizontal="center" vertical="center" wrapText="1"/>
    </xf>
    <xf numFmtId="0" fontId="127" fillId="3" borderId="10" xfId="0" applyFont="1" applyFill="1" applyBorder="1" applyAlignment="1">
      <alignment vertical="center"/>
    </xf>
    <xf numFmtId="49" fontId="102" fillId="3" borderId="22" xfId="0" applyNumberFormat="1" applyFont="1" applyFill="1" applyBorder="1" applyAlignment="1">
      <alignment vertical="top" wrapText="1"/>
    </xf>
    <xf numFmtId="0" fontId="127" fillId="3" borderId="22" xfId="0" applyFont="1" applyFill="1" applyBorder="1" applyAlignment="1">
      <alignment horizontal="center" vertical="center"/>
    </xf>
    <xf numFmtId="49" fontId="110" fillId="3" borderId="45" xfId="0" applyNumberFormat="1" applyFont="1" applyFill="1" applyBorder="1" applyAlignment="1">
      <alignment vertical="top" wrapText="1"/>
    </xf>
    <xf numFmtId="49" fontId="105" fillId="3" borderId="35" xfId="0" applyNumberFormat="1" applyFont="1" applyFill="1" applyBorder="1" applyAlignment="1">
      <alignment vertical="top" wrapText="1"/>
    </xf>
    <xf numFmtId="49" fontId="116" fillId="3" borderId="35" xfId="0" applyNumberFormat="1" applyFont="1" applyFill="1" applyBorder="1" applyAlignment="1">
      <alignment horizontal="center" vertical="center" wrapText="1"/>
    </xf>
    <xf numFmtId="49" fontId="117" fillId="3" borderId="10" xfId="0" applyNumberFormat="1" applyFont="1" applyFill="1" applyBorder="1" applyAlignment="1">
      <alignment vertical="top" wrapText="1"/>
    </xf>
    <xf numFmtId="0" fontId="127" fillId="3" borderId="22" xfId="0" applyFont="1" applyFill="1" applyBorder="1"/>
    <xf numFmtId="49" fontId="97" fillId="3" borderId="22" xfId="0" applyNumberFormat="1" applyFont="1" applyFill="1" applyBorder="1" applyAlignment="1">
      <alignment vertical="top" wrapText="1"/>
    </xf>
    <xf numFmtId="49" fontId="105" fillId="3" borderId="40" xfId="0" applyNumberFormat="1" applyFont="1" applyFill="1" applyBorder="1" applyAlignment="1">
      <alignment vertical="top" wrapText="1"/>
    </xf>
    <xf numFmtId="0" fontId="127" fillId="3" borderId="10" xfId="0" applyFont="1" applyFill="1" applyBorder="1" applyAlignment="1">
      <alignment horizontal="center" vertical="center"/>
    </xf>
    <xf numFmtId="0" fontId="97" fillId="3" borderId="10" xfId="0" applyFont="1" applyFill="1" applyBorder="1" applyAlignment="1">
      <alignment vertical="top" wrapText="1"/>
    </xf>
    <xf numFmtId="0" fontId="111" fillId="3" borderId="10" xfId="0" applyFont="1" applyFill="1" applyBorder="1" applyAlignment="1">
      <alignment horizontal="center" vertical="center" wrapText="1"/>
    </xf>
    <xf numFmtId="49" fontId="118" fillId="3" borderId="10" xfId="0" applyNumberFormat="1" applyFont="1" applyFill="1" applyBorder="1" applyAlignment="1">
      <alignment vertical="top" wrapText="1"/>
    </xf>
    <xf numFmtId="49" fontId="118" fillId="3" borderId="10" xfId="0" applyNumberFormat="1" applyFont="1" applyFill="1" applyBorder="1" applyAlignment="1">
      <alignment vertical="center" wrapText="1"/>
    </xf>
    <xf numFmtId="49" fontId="118" fillId="3" borderId="22" xfId="0" applyNumberFormat="1" applyFont="1" applyFill="1" applyBorder="1" applyAlignment="1">
      <alignment vertical="top" wrapText="1"/>
    </xf>
    <xf numFmtId="0" fontId="127" fillId="3" borderId="35" xfId="0" applyFont="1" applyFill="1" applyBorder="1"/>
    <xf numFmtId="49" fontId="119" fillId="3" borderId="40" xfId="0" applyNumberFormat="1" applyFont="1" applyFill="1" applyBorder="1" applyAlignment="1">
      <alignment vertical="top" wrapText="1"/>
    </xf>
    <xf numFmtId="49" fontId="118" fillId="3" borderId="35" xfId="0" applyNumberFormat="1" applyFont="1" applyFill="1" applyBorder="1" applyAlignment="1">
      <alignment vertical="top" wrapText="1"/>
    </xf>
    <xf numFmtId="49" fontId="115" fillId="3" borderId="37" xfId="0" applyNumberFormat="1" applyFont="1" applyFill="1" applyBorder="1" applyAlignment="1">
      <alignment horizontal="center" vertical="center" wrapText="1"/>
    </xf>
    <xf numFmtId="49" fontId="120" fillId="3" borderId="17" xfId="0" applyNumberFormat="1" applyFont="1" applyFill="1" applyBorder="1" applyAlignment="1">
      <alignment vertical="top" wrapText="1"/>
    </xf>
    <xf numFmtId="49" fontId="97" fillId="3" borderId="10" xfId="0" applyNumberFormat="1" applyFont="1" applyFill="1" applyBorder="1" applyAlignment="1">
      <alignment horizontal="center" vertical="center" wrapText="1"/>
    </xf>
    <xf numFmtId="0" fontId="127" fillId="3" borderId="40" xfId="0" applyFont="1" applyFill="1" applyBorder="1" applyAlignment="1">
      <alignment horizontal="center" vertical="center"/>
    </xf>
    <xf numFmtId="0" fontId="127" fillId="3" borderId="35" xfId="0" applyFont="1" applyFill="1" applyBorder="1" applyAlignment="1">
      <alignment horizontal="justify" vertical="top" wrapText="1"/>
    </xf>
    <xf numFmtId="0" fontId="105" fillId="3" borderId="1" xfId="0" applyFont="1" applyFill="1" applyBorder="1" applyAlignment="1">
      <alignment horizontal="left" vertical="top" wrapText="1"/>
    </xf>
    <xf numFmtId="0" fontId="127" fillId="3" borderId="10" xfId="0" applyFont="1" applyFill="1" applyBorder="1" applyAlignment="1">
      <alignment horizontal="justify" vertical="top" wrapText="1"/>
    </xf>
    <xf numFmtId="0" fontId="123" fillId="3" borderId="2" xfId="0" applyFont="1" applyFill="1" applyBorder="1" applyAlignment="1">
      <alignment horizontal="left" vertical="top" wrapText="1"/>
    </xf>
    <xf numFmtId="0" fontId="118" fillId="3" borderId="2" xfId="0" applyFont="1" applyFill="1" applyBorder="1" applyAlignment="1">
      <alignment horizontal="left" vertical="top" wrapText="1"/>
    </xf>
    <xf numFmtId="0" fontId="111" fillId="3" borderId="10" xfId="0" applyFont="1" applyFill="1" applyBorder="1" applyAlignment="1">
      <alignment horizontal="center" vertical="top" wrapText="1"/>
    </xf>
    <xf numFmtId="0" fontId="117" fillId="3" borderId="2" xfId="0" applyFont="1" applyFill="1" applyBorder="1" applyAlignment="1">
      <alignment horizontal="left" vertical="top" wrapText="1"/>
    </xf>
    <xf numFmtId="49" fontId="111" fillId="3" borderId="10" xfId="0" applyNumberFormat="1" applyFont="1" applyFill="1" applyBorder="1" applyAlignment="1">
      <alignment horizontal="center" vertical="center" wrapText="1"/>
    </xf>
    <xf numFmtId="0" fontId="97" fillId="3" borderId="2" xfId="0" applyFont="1" applyFill="1" applyBorder="1" applyAlignment="1">
      <alignment horizontal="left" vertical="top" wrapText="1"/>
    </xf>
    <xf numFmtId="0" fontId="97" fillId="3" borderId="16" xfId="0" applyFont="1" applyFill="1" applyBorder="1" applyAlignment="1">
      <alignment horizontal="left" vertical="top" wrapText="1"/>
    </xf>
    <xf numFmtId="0" fontId="111" fillId="3" borderId="22" xfId="0" applyFont="1" applyFill="1" applyBorder="1" applyAlignment="1">
      <alignment horizontal="center" vertical="top" wrapText="1"/>
    </xf>
    <xf numFmtId="0" fontId="117" fillId="3" borderId="1" xfId="0" applyFont="1" applyFill="1" applyBorder="1" applyAlignment="1">
      <alignment horizontal="left" vertical="top" wrapText="1"/>
    </xf>
    <xf numFmtId="49" fontId="111" fillId="3" borderId="35" xfId="0" applyNumberFormat="1" applyFont="1" applyFill="1" applyBorder="1" applyAlignment="1">
      <alignment horizontal="center" vertical="center" wrapText="1"/>
    </xf>
    <xf numFmtId="0" fontId="97" fillId="3" borderId="2" xfId="0" applyFont="1" applyFill="1" applyBorder="1" applyAlignment="1">
      <alignment vertical="top" wrapText="1"/>
    </xf>
    <xf numFmtId="0" fontId="117" fillId="3" borderId="2" xfId="0" applyFont="1" applyFill="1" applyBorder="1" applyAlignment="1">
      <alignment vertical="top" wrapText="1"/>
    </xf>
    <xf numFmtId="4" fontId="101" fillId="3" borderId="36" xfId="0" applyNumberFormat="1" applyFont="1" applyFill="1" applyBorder="1" applyAlignment="1">
      <alignment horizontal="center" vertical="top"/>
    </xf>
    <xf numFmtId="4" fontId="101" fillId="3" borderId="36" xfId="0" applyNumberFormat="1" applyFont="1" applyFill="1" applyBorder="1" applyAlignment="1">
      <alignment horizontal="center"/>
    </xf>
    <xf numFmtId="0" fontId="127" fillId="3" borderId="35" xfId="0" applyFont="1" applyFill="1" applyBorder="1" applyAlignment="1">
      <alignment horizontal="center" vertical="center" wrapText="1"/>
    </xf>
    <xf numFmtId="49" fontId="122" fillId="3" borderId="40" xfId="0" applyNumberFormat="1" applyFont="1" applyFill="1" applyBorder="1" applyAlignment="1">
      <alignment vertical="top" wrapText="1"/>
    </xf>
    <xf numFmtId="49" fontId="123" fillId="3" borderId="10" xfId="0" applyNumberFormat="1" applyFont="1" applyFill="1" applyBorder="1" applyAlignment="1">
      <alignment vertical="top" wrapText="1"/>
    </xf>
    <xf numFmtId="49" fontId="106" fillId="3" borderId="10" xfId="0" applyNumberFormat="1" applyFont="1" applyFill="1" applyBorder="1" applyAlignment="1">
      <alignment horizontal="center" vertical="center" wrapText="1"/>
    </xf>
    <xf numFmtId="49" fontId="121" fillId="3" borderId="10" xfId="0" applyNumberFormat="1" applyFont="1" applyFill="1" applyBorder="1" applyAlignment="1">
      <alignment vertical="top" wrapText="1"/>
    </xf>
    <xf numFmtId="0" fontId="127" fillId="3" borderId="10" xfId="0" applyFont="1" applyFill="1" applyBorder="1" applyAlignment="1">
      <alignment horizontal="center" vertical="top"/>
    </xf>
    <xf numFmtId="0" fontId="127" fillId="3" borderId="22" xfId="0" applyFont="1" applyFill="1" applyBorder="1" applyAlignment="1">
      <alignment horizontal="center" vertical="top"/>
    </xf>
    <xf numFmtId="0" fontId="127" fillId="3" borderId="35" xfId="0" applyFont="1" applyFill="1" applyBorder="1" applyAlignment="1">
      <alignment horizontal="center" vertical="top"/>
    </xf>
    <xf numFmtId="49" fontId="104" fillId="3" borderId="40" xfId="0" applyNumberFormat="1" applyFont="1" applyFill="1" applyBorder="1" applyAlignment="1">
      <alignment vertical="top" wrapText="1"/>
    </xf>
    <xf numFmtId="49" fontId="117" fillId="3" borderId="17" xfId="0" applyNumberFormat="1" applyFont="1" applyFill="1" applyBorder="1" applyAlignment="1">
      <alignment vertical="top" wrapText="1"/>
    </xf>
    <xf numFmtId="49" fontId="115" fillId="3" borderId="36" xfId="0" applyNumberFormat="1" applyFont="1" applyFill="1" applyBorder="1" applyAlignment="1">
      <alignment horizontal="center" vertical="center" wrapText="1"/>
    </xf>
    <xf numFmtId="49" fontId="123" fillId="3" borderId="17" xfId="0" applyNumberFormat="1" applyFont="1" applyFill="1" applyBorder="1" applyAlignment="1">
      <alignment vertical="top" wrapText="1"/>
    </xf>
    <xf numFmtId="0" fontId="115" fillId="3" borderId="10" xfId="0" applyFont="1" applyFill="1" applyBorder="1" applyAlignment="1">
      <alignment horizontal="center" vertical="center" wrapText="1"/>
    </xf>
    <xf numFmtId="49" fontId="118" fillId="3" borderId="17" xfId="0" applyNumberFormat="1" applyFont="1" applyFill="1" applyBorder="1" applyAlignment="1">
      <alignment vertical="top" wrapText="1"/>
    </xf>
    <xf numFmtId="49" fontId="121" fillId="3" borderId="23" xfId="0" applyNumberFormat="1" applyFont="1" applyFill="1" applyBorder="1" applyAlignment="1">
      <alignment vertical="top" wrapText="1"/>
    </xf>
    <xf numFmtId="49" fontId="128" fillId="3" borderId="25" xfId="0" applyNumberFormat="1" applyFont="1" applyFill="1" applyBorder="1" applyAlignment="1">
      <alignment vertical="top" wrapText="1"/>
    </xf>
    <xf numFmtId="49" fontId="121" fillId="3" borderId="27" xfId="0" applyNumberFormat="1" applyFont="1" applyFill="1" applyBorder="1" applyAlignment="1">
      <alignment vertical="top" wrapText="1"/>
    </xf>
    <xf numFmtId="49" fontId="97" fillId="3" borderId="26" xfId="0" applyNumberFormat="1" applyFont="1" applyFill="1" applyBorder="1" applyAlignment="1">
      <alignment horizontal="center" vertical="center" wrapText="1"/>
    </xf>
    <xf numFmtId="49" fontId="118" fillId="3" borderId="40" xfId="0" applyNumberFormat="1" applyFont="1" applyFill="1" applyBorder="1" applyAlignment="1">
      <alignment vertical="top" wrapText="1"/>
    </xf>
    <xf numFmtId="49" fontId="115" fillId="3" borderId="10" xfId="0" applyNumberFormat="1" applyFont="1" applyFill="1" applyBorder="1" applyAlignment="1">
      <alignment horizontal="center" vertical="top" wrapText="1"/>
    </xf>
    <xf numFmtId="4" fontId="118" fillId="3" borderId="9" xfId="0" applyNumberFormat="1" applyFont="1" applyFill="1" applyBorder="1" applyAlignment="1">
      <alignment horizontal="center" vertical="center" wrapText="1"/>
    </xf>
    <xf numFmtId="49" fontId="128" fillId="3" borderId="10" xfId="0" applyNumberFormat="1" applyFont="1" applyFill="1" applyBorder="1" applyAlignment="1">
      <alignment vertical="top" wrapText="1"/>
    </xf>
    <xf numFmtId="49" fontId="128" fillId="3" borderId="36" xfId="0" applyNumberFormat="1" applyFont="1" applyFill="1" applyBorder="1" applyAlignment="1">
      <alignment vertical="top" wrapText="1"/>
    </xf>
    <xf numFmtId="49" fontId="121" fillId="3" borderId="36" xfId="0" applyNumberFormat="1" applyFont="1" applyFill="1" applyBorder="1" applyAlignment="1">
      <alignment vertical="top" wrapText="1"/>
    </xf>
    <xf numFmtId="49" fontId="115" fillId="3" borderId="36" xfId="0" applyNumberFormat="1" applyFont="1" applyFill="1" applyBorder="1" applyAlignment="1">
      <alignment horizontal="center" vertical="top" wrapText="1"/>
    </xf>
    <xf numFmtId="0" fontId="97" fillId="3" borderId="2" xfId="0" applyFont="1" applyFill="1" applyBorder="1" applyAlignment="1">
      <alignment horizontal="justify" vertical="top" wrapText="1"/>
    </xf>
    <xf numFmtId="49" fontId="128" fillId="3" borderId="35" xfId="0" applyNumberFormat="1" applyFont="1" applyFill="1" applyBorder="1" applyAlignment="1">
      <alignment vertical="top" wrapText="1"/>
    </xf>
    <xf numFmtId="49" fontId="123" fillId="3" borderId="40" xfId="0" applyNumberFormat="1" applyFont="1" applyFill="1" applyBorder="1" applyAlignment="1">
      <alignment vertical="top" wrapText="1"/>
    </xf>
    <xf numFmtId="49" fontId="106" fillId="3" borderId="35" xfId="0" applyNumberFormat="1" applyFont="1" applyFill="1" applyBorder="1" applyAlignment="1">
      <alignment horizontal="center" vertical="center" wrapText="1"/>
    </xf>
    <xf numFmtId="49" fontId="127" fillId="3" borderId="10" xfId="1" applyNumberFormat="1" applyFont="1" applyFill="1" applyBorder="1" applyAlignment="1">
      <alignment vertical="top" wrapText="1"/>
    </xf>
    <xf numFmtId="49" fontId="117" fillId="3" borderId="17" xfId="1" applyNumberFormat="1" applyFont="1" applyFill="1" applyBorder="1" applyAlignment="1">
      <alignment vertical="top" wrapText="1"/>
    </xf>
    <xf numFmtId="0" fontId="128" fillId="3" borderId="36" xfId="0" applyFont="1" applyFill="1" applyBorder="1" applyAlignment="1">
      <alignment horizontal="left" vertical="top" wrapText="1"/>
    </xf>
    <xf numFmtId="0" fontId="121" fillId="3" borderId="39" xfId="0" applyFont="1" applyFill="1" applyBorder="1" applyAlignment="1">
      <alignment horizontal="left" vertical="top" wrapText="1"/>
    </xf>
    <xf numFmtId="0" fontId="127" fillId="3" borderId="25" xfId="0" applyFont="1" applyFill="1" applyBorder="1" applyAlignment="1">
      <alignment vertical="center"/>
    </xf>
    <xf numFmtId="0" fontId="102" fillId="3" borderId="26" xfId="0" applyFont="1" applyFill="1" applyBorder="1" applyAlignment="1">
      <alignment vertical="top" wrapText="1"/>
    </xf>
    <xf numFmtId="49" fontId="106" fillId="3" borderId="26" xfId="0" applyNumberFormat="1" applyFont="1" applyFill="1" applyBorder="1" applyAlignment="1">
      <alignment horizontal="center" vertical="center" wrapText="1"/>
    </xf>
    <xf numFmtId="0" fontId="127" fillId="3" borderId="0" xfId="0" applyFont="1" applyFill="1" applyAlignment="1">
      <alignment vertical="center"/>
    </xf>
    <xf numFmtId="0" fontId="102" fillId="3" borderId="0" xfId="0" applyFont="1" applyFill="1" applyAlignment="1">
      <alignment vertical="top" wrapText="1"/>
    </xf>
    <xf numFmtId="49" fontId="106" fillId="3" borderId="0" xfId="0" applyNumberFormat="1" applyFont="1" applyFill="1" applyAlignment="1">
      <alignment horizontal="center" vertical="center" wrapText="1"/>
    </xf>
    <xf numFmtId="0" fontId="97" fillId="3" borderId="0" xfId="0" applyFont="1" applyFill="1" applyAlignment="1">
      <alignment horizontal="center" vertical="top"/>
    </xf>
    <xf numFmtId="0" fontId="103" fillId="3" borderId="0" xfId="0" applyFont="1" applyFill="1" applyAlignment="1">
      <alignment horizontal="center" vertical="top"/>
    </xf>
    <xf numFmtId="0" fontId="97" fillId="3" borderId="0" xfId="0" applyFont="1" applyFill="1" applyAlignment="1">
      <alignment horizontal="left"/>
    </xf>
    <xf numFmtId="0" fontId="98" fillId="3" borderId="0" xfId="0" applyFont="1" applyFill="1" applyAlignment="1">
      <alignment horizontal="center" wrapText="1"/>
    </xf>
    <xf numFmtId="4" fontId="101" fillId="3" borderId="40" xfId="0" applyNumberFormat="1" applyFont="1" applyFill="1" applyBorder="1" applyAlignment="1">
      <alignment horizontal="center" vertical="center"/>
    </xf>
    <xf numFmtId="0" fontId="101" fillId="3" borderId="17" xfId="0" applyFont="1" applyFill="1" applyBorder="1" applyAlignment="1">
      <alignment horizontal="center" vertical="center"/>
    </xf>
    <xf numFmtId="0" fontId="101" fillId="3" borderId="2" xfId="0" applyFont="1" applyFill="1" applyBorder="1"/>
    <xf numFmtId="0" fontId="101" fillId="3" borderId="9" xfId="0" applyFont="1" applyFill="1" applyBorder="1"/>
    <xf numFmtId="170" fontId="101" fillId="3" borderId="45" xfId="0" applyNumberFormat="1" applyFont="1" applyFill="1" applyBorder="1" applyAlignment="1">
      <alignment horizontal="center"/>
    </xf>
    <xf numFmtId="0" fontId="101" fillId="13" borderId="0" xfId="0" applyFont="1" applyFill="1" applyAlignment="1">
      <alignment vertical="center"/>
    </xf>
    <xf numFmtId="0" fontId="101" fillId="13" borderId="10" xfId="0" applyFont="1" applyFill="1" applyBorder="1" applyAlignment="1">
      <alignment horizontal="center" vertical="center" wrapText="1"/>
    </xf>
    <xf numFmtId="0" fontId="106" fillId="13" borderId="10" xfId="0" applyFont="1" applyFill="1" applyBorder="1" applyAlignment="1">
      <alignment horizontal="center" vertical="center"/>
    </xf>
    <xf numFmtId="167" fontId="97" fillId="13" borderId="78" xfId="6" applyNumberFormat="1" applyFill="1">
      <alignment horizontal="right" vertical="center"/>
    </xf>
    <xf numFmtId="2" fontId="97" fillId="13" borderId="78" xfId="6" applyNumberFormat="1" applyFill="1">
      <alignment horizontal="right" vertical="center"/>
    </xf>
    <xf numFmtId="4" fontId="101" fillId="13" borderId="9" xfId="0" applyNumberFormat="1" applyFont="1" applyFill="1" applyBorder="1" applyAlignment="1">
      <alignment horizontal="center" vertical="center"/>
    </xf>
    <xf numFmtId="4" fontId="101" fillId="13" borderId="8" xfId="0" applyNumberFormat="1" applyFont="1" applyFill="1" applyBorder="1" applyAlignment="1">
      <alignment horizontal="center" vertical="center"/>
    </xf>
    <xf numFmtId="167" fontId="101" fillId="13" borderId="54" xfId="0" applyNumberFormat="1" applyFont="1" applyFill="1" applyBorder="1" applyAlignment="1">
      <alignment horizontal="center" vertical="center"/>
    </xf>
    <xf numFmtId="167" fontId="101" fillId="13" borderId="10" xfId="0" applyNumberFormat="1" applyFont="1" applyFill="1" applyBorder="1" applyAlignment="1">
      <alignment vertical="center"/>
    </xf>
    <xf numFmtId="0" fontId="106" fillId="13" borderId="0" xfId="0" applyFont="1" applyFill="1" applyAlignment="1">
      <alignment vertical="center"/>
    </xf>
    <xf numFmtId="0" fontId="97" fillId="13" borderId="0" xfId="0" applyFont="1" applyFill="1" applyAlignment="1">
      <alignment vertical="center"/>
    </xf>
    <xf numFmtId="0" fontId="139" fillId="4" borderId="37" xfId="0" applyFont="1" applyFill="1" applyBorder="1"/>
    <xf numFmtId="0" fontId="63" fillId="4" borderId="37" xfId="0" applyFont="1" applyFill="1" applyBorder="1"/>
    <xf numFmtId="167" fontId="101" fillId="4" borderId="10" xfId="0" applyNumberFormat="1" applyFont="1" applyFill="1" applyBorder="1" applyAlignment="1">
      <alignment horizontal="center" vertical="center" wrapText="1"/>
    </xf>
    <xf numFmtId="167" fontId="118" fillId="0" borderId="9" xfId="0" applyNumberFormat="1" applyFont="1" applyBorder="1" applyAlignment="1">
      <alignment horizontal="center" wrapText="1"/>
    </xf>
    <xf numFmtId="4" fontId="101" fillId="15" borderId="9" xfId="0" applyNumberFormat="1" applyFont="1" applyFill="1" applyBorder="1" applyAlignment="1">
      <alignment horizontal="center" vertical="center"/>
    </xf>
    <xf numFmtId="4" fontId="101" fillId="14" borderId="9" xfId="0" applyNumberFormat="1" applyFont="1" applyFill="1" applyBorder="1" applyAlignment="1">
      <alignment horizontal="center" vertical="center"/>
    </xf>
    <xf numFmtId="4" fontId="124" fillId="14" borderId="9" xfId="0" applyNumberFormat="1" applyFont="1" applyFill="1" applyBorder="1" applyAlignment="1">
      <alignment horizontal="center" vertical="center" wrapText="1"/>
    </xf>
    <xf numFmtId="4" fontId="101" fillId="16" borderId="9" xfId="0" applyNumberFormat="1" applyFont="1" applyFill="1" applyBorder="1" applyAlignment="1">
      <alignment horizontal="center" vertical="center"/>
    </xf>
    <xf numFmtId="170" fontId="101" fillId="15" borderId="9" xfId="0" applyNumberFormat="1" applyFont="1" applyFill="1" applyBorder="1" applyAlignment="1">
      <alignment horizontal="center" vertical="center"/>
    </xf>
    <xf numFmtId="170" fontId="101" fillId="14" borderId="9" xfId="0" applyNumberFormat="1" applyFont="1" applyFill="1" applyBorder="1" applyAlignment="1">
      <alignment horizontal="center" vertical="center"/>
    </xf>
    <xf numFmtId="167" fontId="106" fillId="16" borderId="9" xfId="0" applyNumberFormat="1" applyFont="1" applyFill="1" applyBorder="1" applyAlignment="1">
      <alignment horizontal="center" vertical="center"/>
    </xf>
    <xf numFmtId="2" fontId="101" fillId="14" borderId="9" xfId="0" applyNumberFormat="1" applyFont="1" applyFill="1" applyBorder="1" applyAlignment="1">
      <alignment horizontal="center" vertical="center"/>
    </xf>
    <xf numFmtId="4" fontId="118" fillId="16" borderId="9" xfId="0" applyNumberFormat="1" applyFont="1" applyFill="1" applyBorder="1" applyAlignment="1">
      <alignment horizontal="center" vertical="center" wrapText="1"/>
    </xf>
    <xf numFmtId="4" fontId="118" fillId="5" borderId="9" xfId="0" applyNumberFormat="1" applyFont="1" applyFill="1" applyBorder="1" applyAlignment="1">
      <alignment horizontal="center" vertical="center" wrapText="1"/>
    </xf>
    <xf numFmtId="4" fontId="106" fillId="17" borderId="9" xfId="0" applyNumberFormat="1" applyFont="1" applyFill="1" applyBorder="1" applyAlignment="1">
      <alignment horizontal="center" vertical="center"/>
    </xf>
    <xf numFmtId="4" fontId="124" fillId="15" borderId="9" xfId="0" applyNumberFormat="1" applyFont="1" applyFill="1" applyBorder="1" applyAlignment="1">
      <alignment horizontal="center" vertical="center" wrapText="1"/>
    </xf>
    <xf numFmtId="0" fontId="101" fillId="3" borderId="77" xfId="0" applyFont="1" applyFill="1" applyBorder="1"/>
    <xf numFmtId="4" fontId="101" fillId="11" borderId="9" xfId="0" applyNumberFormat="1" applyFont="1" applyFill="1" applyBorder="1" applyAlignment="1">
      <alignment horizontal="center" vertical="center"/>
    </xf>
    <xf numFmtId="0" fontId="65" fillId="4" borderId="37" xfId="0" applyFont="1" applyFill="1" applyBorder="1" applyAlignment="1">
      <alignment horizontal="center"/>
    </xf>
    <xf numFmtId="0" fontId="93" fillId="0" borderId="0" xfId="0" applyFont="1" applyAlignment="1">
      <alignment horizontal="center"/>
    </xf>
    <xf numFmtId="0" fontId="97" fillId="7" borderId="0" xfId="0" applyFont="1" applyFill="1" applyAlignment="1">
      <alignment horizontal="left" vertical="center"/>
    </xf>
    <xf numFmtId="0" fontId="134" fillId="0" borderId="0" xfId="0" applyFont="1" applyAlignment="1">
      <alignment horizontal="center"/>
    </xf>
    <xf numFmtId="0" fontId="134" fillId="0" borderId="1" xfId="0" applyFont="1" applyBorder="1" applyAlignment="1">
      <alignment horizontal="center"/>
    </xf>
    <xf numFmtId="0" fontId="97" fillId="0" borderId="39" xfId="0" applyFont="1" applyBorder="1" applyAlignment="1">
      <alignment horizontal="center"/>
    </xf>
    <xf numFmtId="0" fontId="97" fillId="0" borderId="3" xfId="0" applyFont="1" applyBorder="1" applyAlignment="1">
      <alignment horizontal="center"/>
    </xf>
    <xf numFmtId="0" fontId="97" fillId="0" borderId="54" xfId="0" applyFont="1" applyBorder="1" applyAlignment="1">
      <alignment horizontal="center"/>
    </xf>
    <xf numFmtId="0" fontId="97" fillId="0" borderId="40" xfId="0" applyFont="1" applyBorder="1" applyAlignment="1">
      <alignment horizontal="center"/>
    </xf>
    <xf numFmtId="0" fontId="97" fillId="0" borderId="1" xfId="0" applyFont="1" applyBorder="1" applyAlignment="1">
      <alignment horizontal="center"/>
    </xf>
    <xf numFmtId="0" fontId="97" fillId="0" borderId="8" xfId="0" applyFont="1" applyBorder="1" applyAlignment="1">
      <alignment horizontal="center"/>
    </xf>
    <xf numFmtId="0" fontId="97" fillId="0" borderId="17" xfId="0" applyFont="1" applyBorder="1" applyAlignment="1">
      <alignment horizontal="center"/>
    </xf>
    <xf numFmtId="0" fontId="97" fillId="0" borderId="2" xfId="0" applyFont="1" applyBorder="1" applyAlignment="1">
      <alignment horizontal="center"/>
    </xf>
    <xf numFmtId="0" fontId="97" fillId="0" borderId="9" xfId="0" applyFont="1" applyBorder="1" applyAlignment="1">
      <alignment horizontal="center"/>
    </xf>
    <xf numFmtId="0" fontId="97" fillId="4" borderId="36" xfId="0" applyFont="1" applyFill="1" applyBorder="1" applyAlignment="1">
      <alignment vertical="center"/>
    </xf>
    <xf numFmtId="0" fontId="97" fillId="4" borderId="37" xfId="0" applyFont="1" applyFill="1" applyBorder="1" applyAlignment="1">
      <alignment vertical="center"/>
    </xf>
    <xf numFmtId="0" fontId="97" fillId="4" borderId="35" xfId="0" applyFont="1" applyFill="1" applyBorder="1" applyAlignment="1">
      <alignment vertical="center"/>
    </xf>
    <xf numFmtId="0" fontId="103" fillId="0" borderId="36" xfId="0" applyFont="1" applyBorder="1" applyAlignment="1">
      <alignment vertical="top" wrapText="1"/>
    </xf>
    <xf numFmtId="0" fontId="103" fillId="0" borderId="37" xfId="0" applyFont="1" applyBorder="1" applyAlignment="1">
      <alignment vertical="top" wrapText="1"/>
    </xf>
    <xf numFmtId="0" fontId="103" fillId="0" borderId="35" xfId="0" applyFont="1" applyBorder="1" applyAlignment="1">
      <alignment vertical="top" wrapText="1"/>
    </xf>
    <xf numFmtId="0" fontId="103" fillId="0" borderId="0" xfId="0" applyFont="1" applyAlignment="1">
      <alignment horizontal="center"/>
    </xf>
    <xf numFmtId="0" fontId="103" fillId="0" borderId="10" xfId="0" applyFont="1" applyBorder="1" applyAlignment="1">
      <alignment vertical="top" wrapText="1"/>
    </xf>
    <xf numFmtId="0" fontId="103" fillId="0" borderId="77" xfId="0" applyFont="1" applyBorder="1" applyAlignment="1">
      <alignment vertical="top" wrapText="1"/>
    </xf>
    <xf numFmtId="0" fontId="146" fillId="0" borderId="1" xfId="0" applyFont="1" applyBorder="1" applyAlignment="1">
      <alignment horizontal="center"/>
    </xf>
    <xf numFmtId="0" fontId="146" fillId="3" borderId="17" xfId="0" applyFont="1" applyFill="1" applyBorder="1" applyAlignment="1">
      <alignment horizontal="center"/>
    </xf>
    <xf numFmtId="0" fontId="146" fillId="3" borderId="2" xfId="0" applyFont="1" applyFill="1" applyBorder="1" applyAlignment="1">
      <alignment horizontal="center"/>
    </xf>
    <xf numFmtId="0" fontId="146" fillId="3" borderId="9" xfId="0" applyFont="1" applyFill="1" applyBorder="1" applyAlignment="1">
      <alignment horizontal="center"/>
    </xf>
    <xf numFmtId="0" fontId="147" fillId="3" borderId="17" xfId="0" applyFont="1" applyFill="1" applyBorder="1" applyAlignment="1">
      <alignment horizontal="center" vertical="center"/>
    </xf>
    <xf numFmtId="0" fontId="147" fillId="3" borderId="9" xfId="0" applyFont="1" applyFill="1" applyBorder="1" applyAlignment="1">
      <alignment horizontal="center" vertical="center"/>
    </xf>
    <xf numFmtId="0" fontId="142" fillId="10" borderId="79" xfId="0" applyFont="1" applyFill="1" applyBorder="1" applyAlignment="1">
      <alignment horizontal="center" vertical="center" wrapText="1"/>
    </xf>
    <xf numFmtId="0" fontId="142" fillId="10" borderId="8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0" fillId="0" borderId="0" xfId="0" applyFont="1" applyAlignment="1">
      <alignment horizontal="center" wrapText="1"/>
    </xf>
    <xf numFmtId="0" fontId="97" fillId="0" borderId="0" xfId="0" applyFont="1" applyAlignment="1">
      <alignment horizontal="left"/>
    </xf>
    <xf numFmtId="0" fontId="97" fillId="0" borderId="0" xfId="0" applyFont="1" applyAlignment="1">
      <alignment horizontal="center"/>
    </xf>
    <xf numFmtId="0" fontId="97" fillId="0" borderId="10" xfId="0" applyFont="1" applyBorder="1" applyAlignment="1">
      <alignment horizontal="center" vertical="center" wrapText="1"/>
    </xf>
    <xf numFmtId="0" fontId="97" fillId="0" borderId="17" xfId="0" applyFont="1" applyBorder="1" applyAlignment="1">
      <alignment horizontal="center" vertical="center"/>
    </xf>
    <xf numFmtId="0" fontId="97" fillId="0" borderId="9" xfId="0" applyFont="1" applyBorder="1" applyAlignment="1">
      <alignment horizontal="center" vertical="center"/>
    </xf>
    <xf numFmtId="0" fontId="126" fillId="0" borderId="0" xfId="0" applyFont="1" applyAlignment="1">
      <alignment horizontal="center"/>
    </xf>
    <xf numFmtId="0" fontId="97" fillId="2" borderId="10" xfId="0" applyFont="1" applyFill="1" applyBorder="1" applyAlignment="1">
      <alignment horizontal="center" vertical="center" wrapText="1"/>
    </xf>
    <xf numFmtId="0" fontId="97" fillId="0" borderId="10" xfId="0" applyFont="1" applyBorder="1"/>
    <xf numFmtId="0" fontId="97" fillId="0" borderId="0" xfId="0" applyFont="1"/>
    <xf numFmtId="171" fontId="97" fillId="3" borderId="38" xfId="0" applyNumberFormat="1" applyFont="1" applyFill="1" applyBorder="1" applyAlignment="1">
      <alignment horizontal="center" vertical="center"/>
    </xf>
    <xf numFmtId="171" fontId="97" fillId="3" borderId="0" xfId="0" applyNumberFormat="1" applyFont="1" applyFill="1" applyAlignment="1">
      <alignment horizontal="center" vertical="center"/>
    </xf>
    <xf numFmtId="0" fontId="101" fillId="0" borderId="1" xfId="0" applyFont="1" applyBorder="1" applyAlignment="1">
      <alignment horizontal="right"/>
    </xf>
    <xf numFmtId="0" fontId="97" fillId="0" borderId="1" xfId="0" applyFont="1" applyBorder="1" applyAlignment="1">
      <alignment horizontal="right"/>
    </xf>
    <xf numFmtId="0" fontId="97" fillId="0" borderId="10" xfId="0" applyFont="1" applyBorder="1" applyAlignment="1">
      <alignment horizontal="center" vertical="center"/>
    </xf>
    <xf numFmtId="0" fontId="70" fillId="0" borderId="0" xfId="0" applyFont="1" applyAlignment="1">
      <alignment horizontal="center"/>
    </xf>
    <xf numFmtId="0" fontId="0" fillId="0" borderId="0" xfId="0"/>
    <xf numFmtId="0" fontId="97" fillId="0" borderId="0" xfId="0" applyFont="1" applyAlignment="1">
      <alignment horizontal="justify" vertical="top"/>
    </xf>
    <xf numFmtId="0" fontId="107" fillId="2" borderId="0" xfId="0" applyFont="1" applyFill="1" applyAlignment="1">
      <alignment horizontal="left" wrapText="1"/>
    </xf>
    <xf numFmtId="0" fontId="107" fillId="2" borderId="43" xfId="0" applyFont="1" applyFill="1" applyBorder="1" applyAlignment="1">
      <alignment horizontal="center" vertical="center" wrapText="1"/>
    </xf>
    <xf numFmtId="0" fontId="97" fillId="0" borderId="34" xfId="0" applyFont="1" applyBorder="1" applyAlignment="1">
      <alignment horizontal="center" vertical="center" wrapText="1"/>
    </xf>
    <xf numFmtId="0" fontId="107" fillId="2" borderId="4" xfId="0" applyFont="1" applyFill="1" applyBorder="1" applyAlignment="1">
      <alignment horizontal="center" vertical="center" wrapText="1"/>
    </xf>
    <xf numFmtId="0" fontId="97" fillId="0" borderId="5" xfId="0" applyFont="1" applyBorder="1" applyAlignment="1">
      <alignment horizontal="center" vertical="center" wrapText="1"/>
    </xf>
    <xf numFmtId="0" fontId="97" fillId="0" borderId="30" xfId="0" applyFont="1" applyBorder="1" applyAlignment="1">
      <alignment horizontal="center" vertical="center" wrapText="1"/>
    </xf>
    <xf numFmtId="0" fontId="103" fillId="0" borderId="0" xfId="0" applyFont="1" applyAlignment="1">
      <alignment horizontal="justify" vertical="top"/>
    </xf>
    <xf numFmtId="1" fontId="101" fillId="2" borderId="0" xfId="0" applyNumberFormat="1" applyFont="1" applyFill="1" applyAlignment="1">
      <alignment horizontal="center"/>
    </xf>
    <xf numFmtId="0" fontId="103" fillId="3" borderId="0" xfId="0" applyFont="1" applyFill="1" applyAlignment="1">
      <alignment horizontal="center" wrapText="1"/>
    </xf>
    <xf numFmtId="0" fontId="101" fillId="3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 wrapText="1"/>
    </xf>
    <xf numFmtId="0" fontId="102" fillId="2" borderId="0" xfId="0" applyFont="1" applyFill="1" applyAlignment="1">
      <alignment horizontal="center" wrapText="1"/>
    </xf>
    <xf numFmtId="0" fontId="110" fillId="2" borderId="0" xfId="0" applyFont="1" applyFill="1" applyAlignment="1">
      <alignment horizontal="center" wrapText="1"/>
    </xf>
    <xf numFmtId="0" fontId="113" fillId="2" borderId="0" xfId="0" applyFont="1" applyFill="1" applyAlignment="1">
      <alignment horizontal="center" wrapText="1"/>
    </xf>
    <xf numFmtId="49" fontId="102" fillId="2" borderId="0" xfId="0" applyNumberFormat="1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7" fillId="2" borderId="0" xfId="0" applyFont="1" applyFill="1" applyAlignment="1">
      <alignment horizontal="right" vertical="top"/>
    </xf>
    <xf numFmtId="0" fontId="112" fillId="2" borderId="0" xfId="0" applyFont="1" applyFill="1" applyAlignment="1">
      <alignment horizontal="center"/>
    </xf>
    <xf numFmtId="0" fontId="101" fillId="2" borderId="0" xfId="0" applyFont="1" applyFill="1" applyAlignment="1">
      <alignment horizontal="center"/>
    </xf>
    <xf numFmtId="0" fontId="103" fillId="2" borderId="0" xfId="0" applyFont="1" applyFill="1" applyAlignment="1">
      <alignment horizontal="center"/>
    </xf>
    <xf numFmtId="0" fontId="97" fillId="2" borderId="0" xfId="0" applyFont="1" applyFill="1" applyAlignment="1">
      <alignment horizontal="center"/>
    </xf>
    <xf numFmtId="0" fontId="101" fillId="3" borderId="0" xfId="0" applyFont="1" applyFill="1" applyAlignment="1">
      <alignment horizontal="center"/>
    </xf>
    <xf numFmtId="0" fontId="102" fillId="0" borderId="0" xfId="0" applyFont="1" applyAlignment="1">
      <alignment horizontal="left"/>
    </xf>
    <xf numFmtId="0" fontId="102" fillId="0" borderId="0" xfId="0" applyFont="1"/>
    <xf numFmtId="0" fontId="101" fillId="0" borderId="0" xfId="0" applyFont="1" applyAlignment="1">
      <alignment horizontal="left"/>
    </xf>
    <xf numFmtId="0" fontId="110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0" fontId="129" fillId="0" borderId="0" xfId="0" applyFont="1" applyAlignment="1">
      <alignment horizontal="center"/>
    </xf>
    <xf numFmtId="0" fontId="103" fillId="0" borderId="0" xfId="0" applyFont="1" applyAlignment="1">
      <alignment horizontal="left"/>
    </xf>
    <xf numFmtId="1" fontId="106" fillId="2" borderId="32" xfId="0" applyNumberFormat="1" applyFont="1" applyFill="1" applyBorder="1" applyAlignment="1">
      <alignment horizontal="center" vertical="top"/>
    </xf>
    <xf numFmtId="0" fontId="101" fillId="3" borderId="77" xfId="0" applyFont="1" applyFill="1" applyBorder="1" applyAlignment="1">
      <alignment horizontal="center"/>
    </xf>
    <xf numFmtId="0" fontId="141" fillId="2" borderId="77" xfId="0" applyFont="1" applyFill="1" applyBorder="1" applyAlignment="1">
      <alignment horizontal="left"/>
    </xf>
    <xf numFmtId="0" fontId="141" fillId="2" borderId="0" xfId="0" applyFont="1" applyFill="1" applyAlignment="1">
      <alignment horizontal="left"/>
    </xf>
    <xf numFmtId="0" fontId="101" fillId="2" borderId="77" xfId="0" applyFont="1" applyFill="1" applyBorder="1" applyAlignment="1">
      <alignment horizontal="center"/>
    </xf>
    <xf numFmtId="0" fontId="102" fillId="0" borderId="0" xfId="0" applyFont="1" applyAlignment="1">
      <alignment horizontal="justify" vertical="top"/>
    </xf>
    <xf numFmtId="0" fontId="107" fillId="2" borderId="34" xfId="0" applyFont="1" applyFill="1" applyBorder="1" applyAlignment="1">
      <alignment horizontal="center" vertical="center" wrapText="1"/>
    </xf>
    <xf numFmtId="0" fontId="107" fillId="2" borderId="5" xfId="0" applyFont="1" applyFill="1" applyBorder="1" applyAlignment="1">
      <alignment horizontal="center" vertical="center" wrapText="1"/>
    </xf>
    <xf numFmtId="0" fontId="107" fillId="2" borderId="3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97" fillId="0" borderId="38" xfId="0" applyFont="1" applyBorder="1" applyAlignment="1">
      <alignment horizontal="center"/>
    </xf>
    <xf numFmtId="4" fontId="141" fillId="3" borderId="38" xfId="0" applyNumberFormat="1" applyFont="1" applyFill="1" applyBorder="1" applyAlignment="1">
      <alignment horizontal="left" vertical="center" wrapText="1"/>
    </xf>
    <xf numFmtId="4" fontId="141" fillId="3" borderId="0" xfId="0" applyNumberFormat="1" applyFont="1" applyFill="1" applyAlignment="1">
      <alignment horizontal="left" vertical="center" wrapText="1"/>
    </xf>
    <xf numFmtId="0" fontId="97" fillId="3" borderId="38" xfId="0" applyFont="1" applyFill="1" applyBorder="1" applyAlignment="1">
      <alignment horizontal="center"/>
    </xf>
    <xf numFmtId="0" fontId="97" fillId="3" borderId="0" xfId="0" applyFont="1" applyFill="1" applyAlignment="1">
      <alignment horizontal="center"/>
    </xf>
    <xf numFmtId="4" fontId="101" fillId="3" borderId="38" xfId="0" applyNumberFormat="1" applyFont="1" applyFill="1" applyBorder="1" applyAlignment="1">
      <alignment horizontal="center" vertical="center"/>
    </xf>
    <xf numFmtId="4" fontId="101" fillId="3" borderId="0" xfId="0" applyNumberFormat="1" applyFont="1" applyFill="1" applyAlignment="1">
      <alignment horizontal="center" vertical="center"/>
    </xf>
    <xf numFmtId="1" fontId="97" fillId="0" borderId="32" xfId="0" applyNumberFormat="1" applyFont="1" applyBorder="1" applyAlignment="1">
      <alignment horizontal="center"/>
    </xf>
    <xf numFmtId="167" fontId="97" fillId="3" borderId="38" xfId="0" applyNumberFormat="1" applyFont="1" applyFill="1" applyBorder="1" applyAlignment="1">
      <alignment horizontal="center"/>
    </xf>
    <xf numFmtId="167" fontId="97" fillId="3" borderId="0" xfId="0" applyNumberFormat="1" applyFont="1" applyFill="1" applyAlignment="1">
      <alignment horizontal="center"/>
    </xf>
    <xf numFmtId="4" fontId="141" fillId="3" borderId="17" xfId="0" applyNumberFormat="1" applyFont="1" applyFill="1" applyBorder="1" applyAlignment="1">
      <alignment horizontal="left" vertical="center" wrapText="1"/>
    </xf>
    <xf numFmtId="4" fontId="141" fillId="3" borderId="2" xfId="0" applyNumberFormat="1" applyFont="1" applyFill="1" applyBorder="1" applyAlignment="1">
      <alignment horizontal="left" vertical="center" wrapText="1"/>
    </xf>
    <xf numFmtId="4" fontId="141" fillId="3" borderId="9" xfId="0" applyNumberFormat="1" applyFont="1" applyFill="1" applyBorder="1" applyAlignment="1">
      <alignment horizontal="left" vertical="center" wrapText="1"/>
    </xf>
    <xf numFmtId="4" fontId="101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7" fillId="2" borderId="0" xfId="0" applyFont="1" applyFill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4" fontId="101" fillId="3" borderId="17" xfId="0" applyNumberFormat="1" applyFont="1" applyFill="1" applyBorder="1" applyAlignment="1">
      <alignment horizontal="center" vertical="center"/>
    </xf>
    <xf numFmtId="4" fontId="101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3" fillId="0" borderId="0" xfId="0" applyFont="1" applyAlignment="1">
      <alignment horizontal="justify"/>
    </xf>
    <xf numFmtId="0" fontId="132" fillId="0" borderId="0" xfId="0" applyFont="1" applyAlignment="1">
      <alignment horizontal="left"/>
    </xf>
    <xf numFmtId="0" fontId="129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03" fillId="2" borderId="0" xfId="0" applyFont="1" applyFill="1" applyAlignment="1">
      <alignment horizontal="center" wrapText="1"/>
    </xf>
    <xf numFmtId="0" fontId="11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2" fillId="3" borderId="0" xfId="0" applyFont="1" applyFill="1"/>
    <xf numFmtId="0" fontId="130" fillId="3" borderId="0" xfId="0" applyFont="1" applyFill="1" applyAlignment="1">
      <alignment horizontal="left"/>
    </xf>
    <xf numFmtId="0" fontId="97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3" fillId="3" borderId="0" xfId="0" applyFont="1" applyFill="1" applyAlignment="1">
      <alignment horizontal="left"/>
    </xf>
    <xf numFmtId="0" fontId="107" fillId="3" borderId="43" xfId="0" applyFont="1" applyFill="1" applyBorder="1" applyAlignment="1">
      <alignment horizontal="center" vertical="center" wrapText="1"/>
    </xf>
    <xf numFmtId="0" fontId="97" fillId="3" borderId="34" xfId="0" applyFont="1" applyFill="1" applyBorder="1" applyAlignment="1">
      <alignment horizontal="center" vertical="center" wrapText="1"/>
    </xf>
    <xf numFmtId="0" fontId="107" fillId="3" borderId="4" xfId="0" applyFont="1" applyFill="1" applyBorder="1" applyAlignment="1">
      <alignment horizontal="center" vertical="center" wrapText="1"/>
    </xf>
    <xf numFmtId="0" fontId="97" fillId="3" borderId="5" xfId="0" applyFont="1" applyFill="1" applyBorder="1" applyAlignment="1">
      <alignment horizontal="center" vertical="center" wrapText="1"/>
    </xf>
    <xf numFmtId="0" fontId="97" fillId="3" borderId="30" xfId="0" applyFont="1" applyFill="1" applyBorder="1" applyAlignment="1">
      <alignment horizontal="center" vertical="center" wrapText="1"/>
    </xf>
    <xf numFmtId="4" fontId="141" fillId="3" borderId="81" xfId="0" applyNumberFormat="1" applyFont="1" applyFill="1" applyBorder="1" applyAlignment="1">
      <alignment horizontal="center" vertical="center"/>
    </xf>
    <xf numFmtId="4" fontId="101" fillId="3" borderId="81" xfId="0" applyNumberFormat="1" applyFont="1" applyFill="1" applyBorder="1" applyAlignment="1">
      <alignment horizontal="center" vertical="center"/>
    </xf>
    <xf numFmtId="1" fontId="106" fillId="3" borderId="32" xfId="0" applyNumberFormat="1" applyFont="1" applyFill="1" applyBorder="1" applyAlignment="1">
      <alignment horizontal="center" vertical="top"/>
    </xf>
    <xf numFmtId="0" fontId="98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 wrapText="1"/>
    </xf>
    <xf numFmtId="49" fontId="102" fillId="3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41" fillId="2" borderId="81" xfId="0" applyNumberFormat="1" applyFont="1" applyFill="1" applyBorder="1" applyAlignment="1">
      <alignment horizontal="center" vertical="center"/>
    </xf>
    <xf numFmtId="4" fontId="101" fillId="2" borderId="81" xfId="0" applyNumberFormat="1" applyFont="1" applyFill="1" applyBorder="1" applyAlignment="1">
      <alignment horizontal="center" vertical="center"/>
    </xf>
    <xf numFmtId="1" fontId="141" fillId="2" borderId="0" xfId="0" applyNumberFormat="1" applyFont="1" applyFill="1" applyAlignment="1">
      <alignment horizontal="center"/>
    </xf>
    <xf numFmtId="1" fontId="141" fillId="2" borderId="3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03" fillId="3" borderId="0" xfId="0" applyFont="1" applyFill="1" applyAlignment="1">
      <alignment horizontal="justify" vertical="top"/>
    </xf>
    <xf numFmtId="0" fontId="102" fillId="0" borderId="0" xfId="0" applyFont="1" applyAlignment="1">
      <alignment horizontal="center" vertical="top"/>
    </xf>
    <xf numFmtId="0" fontId="97" fillId="0" borderId="10" xfId="0" applyFont="1" applyBorder="1" applyAlignment="1">
      <alignment horizontal="left"/>
    </xf>
    <xf numFmtId="0" fontId="107" fillId="0" borderId="0" xfId="0" applyFont="1" applyAlignment="1">
      <alignment horizontal="left"/>
    </xf>
    <xf numFmtId="0" fontId="102" fillId="3" borderId="0" xfId="0" applyFont="1" applyFill="1" applyAlignment="1">
      <alignment wrapText="1"/>
    </xf>
    <xf numFmtId="0" fontId="101" fillId="3" borderId="0" xfId="0" applyFont="1" applyFill="1" applyAlignment="1">
      <alignment horizontal="left" wrapText="1"/>
    </xf>
    <xf numFmtId="166" fontId="108" fillId="0" borderId="41" xfId="0" applyNumberFormat="1" applyFont="1" applyBorder="1" applyAlignment="1">
      <alignment horizontal="center" vertical="center" wrapText="1"/>
    </xf>
    <xf numFmtId="166" fontId="108" fillId="0" borderId="16" xfId="0" applyNumberFormat="1" applyFont="1" applyBorder="1" applyAlignment="1">
      <alignment horizontal="center" vertical="center" wrapText="1"/>
    </xf>
    <xf numFmtId="0" fontId="101" fillId="0" borderId="4" xfId="0" applyFont="1" applyBorder="1" applyAlignment="1">
      <alignment horizontal="center" vertical="center" wrapText="1"/>
    </xf>
    <xf numFmtId="0" fontId="101" fillId="0" borderId="5" xfId="0" applyFont="1" applyBorder="1" applyAlignment="1">
      <alignment horizontal="center" vertical="center" wrapText="1"/>
    </xf>
    <xf numFmtId="0" fontId="101" fillId="0" borderId="30" xfId="0" applyFont="1" applyBorder="1" applyAlignment="1">
      <alignment horizontal="center" vertical="center" wrapText="1"/>
    </xf>
    <xf numFmtId="0" fontId="101" fillId="3" borderId="4" xfId="0" applyFont="1" applyFill="1" applyBorder="1" applyAlignment="1">
      <alignment vertical="center" wrapText="1"/>
    </xf>
    <xf numFmtId="0" fontId="101" fillId="3" borderId="5" xfId="0" applyFont="1" applyFill="1" applyBorder="1"/>
    <xf numFmtId="0" fontId="101" fillId="3" borderId="30" xfId="0" applyFont="1" applyFill="1" applyBorder="1"/>
    <xf numFmtId="165" fontId="102" fillId="0" borderId="0" xfId="0" applyNumberFormat="1" applyFont="1" applyAlignment="1">
      <alignment horizontal="center" vertical="center"/>
    </xf>
    <xf numFmtId="0" fontId="102" fillId="0" borderId="0" xfId="0" applyFont="1" applyAlignment="1">
      <alignment horizontal="right"/>
    </xf>
    <xf numFmtId="0" fontId="101" fillId="0" borderId="0" xfId="0" applyFont="1" applyAlignment="1">
      <alignment horizontal="center"/>
    </xf>
    <xf numFmtId="0" fontId="108" fillId="0" borderId="64" xfId="0" applyFont="1" applyBorder="1" applyAlignment="1">
      <alignment horizontal="center" vertical="center" wrapText="1"/>
    </xf>
    <xf numFmtId="0" fontId="101" fillId="0" borderId="45" xfId="0" applyFont="1" applyBorder="1" applyAlignment="1">
      <alignment horizontal="center" vertical="center" wrapText="1"/>
    </xf>
    <xf numFmtId="166" fontId="108" fillId="0" borderId="64" xfId="0" applyNumberFormat="1" applyFont="1" applyBorder="1" applyAlignment="1">
      <alignment horizontal="center" vertical="center" wrapText="1"/>
    </xf>
    <xf numFmtId="166" fontId="108" fillId="0" borderId="65" xfId="0" applyNumberFormat="1" applyFont="1" applyBorder="1" applyAlignment="1">
      <alignment horizontal="center" vertical="center" wrapText="1"/>
    </xf>
    <xf numFmtId="0" fontId="101" fillId="0" borderId="48" xfId="0" applyFont="1" applyBorder="1" applyAlignment="1">
      <alignment horizontal="center" vertical="center" wrapText="1"/>
    </xf>
    <xf numFmtId="0" fontId="107" fillId="0" borderId="33" xfId="0" applyFont="1" applyBorder="1" applyAlignment="1">
      <alignment horizontal="center" vertical="center" wrapText="1" readingOrder="1"/>
    </xf>
    <xf numFmtId="0" fontId="107" fillId="0" borderId="14" xfId="0" applyFont="1" applyBorder="1" applyAlignment="1">
      <alignment horizontal="center" vertical="center" wrapText="1" readingOrder="1"/>
    </xf>
    <xf numFmtId="0" fontId="101" fillId="0" borderId="0" xfId="0" applyFont="1" applyAlignment="1">
      <alignment horizontal="right"/>
    </xf>
    <xf numFmtId="0" fontId="97" fillId="0" borderId="0" xfId="0" applyFont="1" applyAlignment="1">
      <alignment wrapText="1"/>
    </xf>
    <xf numFmtId="165" fontId="97" fillId="0" borderId="0" xfId="0" applyNumberFormat="1" applyFont="1" applyAlignment="1">
      <alignment horizontal="center" vertical="top"/>
    </xf>
    <xf numFmtId="0" fontId="101" fillId="0" borderId="10" xfId="0" applyFont="1" applyBorder="1" applyAlignment="1">
      <alignment horizontal="center" vertical="center" wrapText="1"/>
    </xf>
    <xf numFmtId="0" fontId="101" fillId="0" borderId="17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 wrapText="1"/>
    </xf>
    <xf numFmtId="0" fontId="101" fillId="0" borderId="9" xfId="0" applyFont="1" applyBorder="1" applyAlignment="1">
      <alignment horizontal="center" vertical="center" wrapText="1"/>
    </xf>
    <xf numFmtId="0" fontId="101" fillId="3" borderId="10" xfId="0" applyFont="1" applyFill="1" applyBorder="1" applyAlignment="1">
      <alignment horizontal="center" vertical="center" wrapText="1"/>
    </xf>
    <xf numFmtId="0" fontId="126" fillId="2" borderId="0" xfId="0" applyFont="1" applyFill="1" applyAlignment="1">
      <alignment horizontal="center" wrapText="1"/>
    </xf>
    <xf numFmtId="0" fontId="73" fillId="0" borderId="17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49" fontId="73" fillId="0" borderId="17" xfId="0" applyNumberFormat="1" applyFont="1" applyBorder="1" applyAlignment="1">
      <alignment horizontal="center" vertical="center" wrapText="1"/>
    </xf>
    <xf numFmtId="49" fontId="73" fillId="0" borderId="2" xfId="0" applyNumberFormat="1" applyFont="1" applyBorder="1" applyAlignment="1">
      <alignment horizontal="center" vertical="center" wrapText="1"/>
    </xf>
    <xf numFmtId="49" fontId="73" fillId="0" borderId="9" xfId="0" applyNumberFormat="1" applyFont="1" applyBorder="1" applyAlignment="1">
      <alignment horizontal="center" vertical="center" wrapText="1"/>
    </xf>
    <xf numFmtId="0" fontId="73" fillId="3" borderId="17" xfId="0" applyFont="1" applyFill="1" applyBorder="1" applyAlignment="1">
      <alignment horizontal="center" vertical="center"/>
    </xf>
    <xf numFmtId="0" fontId="73" fillId="3" borderId="2" xfId="0" applyFont="1" applyFill="1" applyBorder="1" applyAlignment="1">
      <alignment horizontal="center" vertical="center"/>
    </xf>
    <xf numFmtId="0" fontId="73" fillId="3" borderId="9" xfId="0" applyFont="1" applyFill="1" applyBorder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87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79" fillId="0" borderId="0" xfId="0" applyFont="1" applyAlignment="1">
      <alignment horizontal="center" wrapText="1"/>
    </xf>
    <xf numFmtId="0" fontId="81" fillId="0" borderId="0" xfId="0" applyFont="1" applyAlignment="1">
      <alignment horizontal="center" wrapText="1"/>
    </xf>
    <xf numFmtId="0" fontId="86" fillId="0" borderId="0" xfId="0" applyFont="1" applyAlignment="1">
      <alignment horizontal="center"/>
    </xf>
    <xf numFmtId="0" fontId="58" fillId="0" borderId="68" xfId="0" applyFont="1" applyBorder="1" applyAlignment="1">
      <alignment horizontal="center" vertical="top" wrapText="1"/>
    </xf>
    <xf numFmtId="0" fontId="58" fillId="0" borderId="72" xfId="0" applyFont="1" applyBorder="1" applyAlignment="1">
      <alignment horizontal="center" vertical="top" wrapText="1"/>
    </xf>
    <xf numFmtId="49" fontId="78" fillId="0" borderId="43" xfId="0" applyNumberFormat="1" applyFont="1" applyBorder="1" applyAlignment="1">
      <alignment horizontal="center" vertical="center" wrapText="1"/>
    </xf>
    <xf numFmtId="49" fontId="78" fillId="0" borderId="34" xfId="0" applyNumberFormat="1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78" fillId="0" borderId="30" xfId="0" applyFont="1" applyBorder="1" applyAlignment="1">
      <alignment horizontal="center" vertical="center" wrapText="1"/>
    </xf>
    <xf numFmtId="0" fontId="78" fillId="0" borderId="43" xfId="0" applyFont="1" applyBorder="1" applyAlignment="1">
      <alignment horizontal="center" vertical="center" wrapText="1"/>
    </xf>
    <xf numFmtId="0" fontId="78" fillId="0" borderId="34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0" fontId="58" fillId="0" borderId="67" xfId="0" applyFont="1" applyBorder="1" applyAlignment="1">
      <alignment horizontal="center" vertical="top" wrapText="1"/>
    </xf>
    <xf numFmtId="0" fontId="58" fillId="0" borderId="71" xfId="0" applyFont="1" applyBorder="1" applyAlignment="1">
      <alignment horizontal="center" vertical="top" wrapText="1"/>
    </xf>
    <xf numFmtId="0" fontId="58" fillId="0" borderId="69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7" fillId="0" borderId="75" xfId="0" applyFont="1" applyBorder="1" applyAlignment="1">
      <alignment horizontal="center" vertical="top" wrapText="1"/>
    </xf>
    <xf numFmtId="0" fontId="57" fillId="0" borderId="69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center" wrapText="1"/>
    </xf>
    <xf numFmtId="0" fontId="58" fillId="0" borderId="69" xfId="0" applyFont="1" applyBorder="1" applyAlignment="1">
      <alignment horizontal="center" vertical="center" wrapText="1"/>
    </xf>
  </cellXfs>
  <cellStyles count="7">
    <cellStyle name="cntr_arm10_Bord_900" xfId="5" xr:uid="{00000000-0005-0000-0000-000000000000}"/>
    <cellStyle name="Comma" xfId="2" builtinId="3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28</xdr:row>
      <xdr:rowOff>190500</xdr:rowOff>
    </xdr:from>
    <xdr:to>
      <xdr:col>11</xdr:col>
      <xdr:colOff>581025</xdr:colOff>
      <xdr:row>29</xdr:row>
      <xdr:rowOff>47625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H="1">
          <a:off x="12334875" y="3724275"/>
          <a:ext cx="476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552450</xdr:colOff>
      <xdr:row>28</xdr:row>
      <xdr:rowOff>161925</xdr:rowOff>
    </xdr:from>
    <xdr:to>
      <xdr:col>12</xdr:col>
      <xdr:colOff>0</xdr:colOff>
      <xdr:row>29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12353925" y="3695700"/>
          <a:ext cx="571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600075</xdr:colOff>
      <xdr:row>38</xdr:row>
      <xdr:rowOff>152400</xdr:rowOff>
    </xdr:from>
    <xdr:to>
      <xdr:col>8</xdr:col>
      <xdr:colOff>38100</xdr:colOff>
      <xdr:row>38</xdr:row>
      <xdr:rowOff>200025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ShapeType="1"/>
        </xdr:cNvSpPr>
      </xdr:nvSpPr>
      <xdr:spPr bwMode="auto">
        <a:xfrm flipH="1">
          <a:off x="9963150" y="5219700"/>
          <a:ext cx="476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91"/>
      <c r="M1" s="591"/>
      <c r="N1" s="591"/>
      <c r="O1" s="591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1996" t="s">
        <v>1419</v>
      </c>
      <c r="M2" s="1996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91"/>
      <c r="M3" s="591"/>
      <c r="N3" s="592"/>
      <c r="O3" s="592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1420</v>
      </c>
      <c r="O4" s="365"/>
    </row>
    <row r="5" spans="1:33" ht="121.5">
      <c r="A5" s="593" t="s">
        <v>1090</v>
      </c>
      <c r="B5" s="593" t="s">
        <v>1421</v>
      </c>
      <c r="C5" s="593" t="s">
        <v>1422</v>
      </c>
      <c r="D5" s="593" t="s">
        <v>1423</v>
      </c>
      <c r="E5" s="594" t="s">
        <v>1424</v>
      </c>
      <c r="F5" s="594" t="s">
        <v>1425</v>
      </c>
      <c r="G5" s="594" t="s">
        <v>1426</v>
      </c>
      <c r="H5" s="593" t="s">
        <v>1427</v>
      </c>
      <c r="I5" s="593" t="s">
        <v>1428</v>
      </c>
      <c r="J5" s="593" t="s">
        <v>1429</v>
      </c>
      <c r="K5" s="593" t="s">
        <v>1430</v>
      </c>
      <c r="L5" s="593" t="s">
        <v>1431</v>
      </c>
      <c r="M5" s="593" t="s">
        <v>1432</v>
      </c>
      <c r="N5" s="593" t="s">
        <v>1433</v>
      </c>
      <c r="O5" s="593" t="s">
        <v>1434</v>
      </c>
      <c r="P5" s="593" t="s">
        <v>1435</v>
      </c>
      <c r="Q5" s="593" t="s">
        <v>1436</v>
      </c>
      <c r="R5" s="593" t="s">
        <v>1437</v>
      </c>
      <c r="S5" s="593" t="s">
        <v>1438</v>
      </c>
      <c r="T5" s="595" t="s">
        <v>1439</v>
      </c>
      <c r="U5" s="596" t="s">
        <v>1440</v>
      </c>
      <c r="V5" s="597" t="s">
        <v>1441</v>
      </c>
      <c r="W5" s="597" t="s">
        <v>1442</v>
      </c>
      <c r="X5" s="597" t="s">
        <v>1443</v>
      </c>
      <c r="Y5" s="597" t="s">
        <v>1444</v>
      </c>
      <c r="Z5" s="597" t="s">
        <v>1445</v>
      </c>
      <c r="AA5" s="597" t="s">
        <v>1446</v>
      </c>
      <c r="AB5" s="597" t="s">
        <v>1447</v>
      </c>
      <c r="AC5" s="597" t="s">
        <v>1448</v>
      </c>
      <c r="AD5" s="597" t="s">
        <v>1449</v>
      </c>
      <c r="AE5" s="597" t="s">
        <v>1450</v>
      </c>
      <c r="AF5" s="597" t="s">
        <v>1451</v>
      </c>
      <c r="AG5" s="597" t="s">
        <v>1452</v>
      </c>
    </row>
    <row r="6" spans="1:33" s="404" customFormat="1" ht="15.75">
      <c r="A6" s="598">
        <v>1</v>
      </c>
      <c r="B6" s="599" t="s">
        <v>1043</v>
      </c>
      <c r="C6" s="481">
        <v>259675.5</v>
      </c>
      <c r="D6" s="600">
        <v>281477.3</v>
      </c>
      <c r="E6" s="601">
        <f>G6+F6</f>
        <v>0</v>
      </c>
      <c r="F6" s="601"/>
      <c r="G6" s="601"/>
      <c r="H6" s="602">
        <v>346324.4</v>
      </c>
      <c r="I6" s="600">
        <v>308453.40000000002</v>
      </c>
      <c r="J6" s="600">
        <f t="shared" ref="J6:J14" si="0">C6-S6</f>
        <v>111101.70000000001</v>
      </c>
      <c r="K6" s="627">
        <v>138564</v>
      </c>
      <c r="L6" s="603">
        <f>5126600/1000</f>
        <v>5126.6000000000004</v>
      </c>
      <c r="M6" s="603">
        <v>3416.6</v>
      </c>
      <c r="N6" s="604">
        <v>41</v>
      </c>
      <c r="O6" s="604">
        <v>26</v>
      </c>
      <c r="P6" s="598">
        <v>57</v>
      </c>
      <c r="Q6" s="598">
        <v>57</v>
      </c>
      <c r="R6" s="605">
        <v>207660.4</v>
      </c>
      <c r="S6" s="606">
        <v>148573.79999999999</v>
      </c>
      <c r="T6" s="603">
        <v>2550</v>
      </c>
      <c r="U6" s="607">
        <v>2800</v>
      </c>
      <c r="V6" s="608">
        <v>4300</v>
      </c>
      <c r="W6" s="609">
        <v>1000</v>
      </c>
      <c r="X6" s="609"/>
      <c r="Y6" s="609"/>
      <c r="Z6" s="609">
        <v>500</v>
      </c>
      <c r="AA6" s="609">
        <v>3000</v>
      </c>
      <c r="AB6" s="608"/>
      <c r="AC6" s="608">
        <v>18574.7</v>
      </c>
      <c r="AD6" s="610">
        <v>1516</v>
      </c>
      <c r="AE6" s="611">
        <v>470</v>
      </c>
      <c r="AF6" s="610">
        <f t="shared" ref="AF6:AF15" si="1">T6+U6+V6+W6+X6+Y6+Z6+AA6+AB6</f>
        <v>14150</v>
      </c>
      <c r="AG6" s="610">
        <v>20560.7</v>
      </c>
    </row>
    <row r="7" spans="1:33" s="404" customFormat="1" ht="15.75">
      <c r="A7" s="598">
        <v>2</v>
      </c>
      <c r="B7" s="599" t="s">
        <v>1044</v>
      </c>
      <c r="C7" s="481">
        <f>Лист1!$C$6</f>
        <v>7160.3490000000002</v>
      </c>
      <c r="D7" s="612">
        <v>6754</v>
      </c>
      <c r="E7" s="601">
        <f t="shared" ref="E7:E14" si="2">G7+F7</f>
        <v>6923.2</v>
      </c>
      <c r="F7" s="613">
        <v>6114</v>
      </c>
      <c r="G7" s="613">
        <v>809.2</v>
      </c>
      <c r="H7" s="614"/>
      <c r="I7" s="600">
        <v>4950</v>
      </c>
      <c r="J7" s="615">
        <f t="shared" si="0"/>
        <v>3660.3490000000002</v>
      </c>
      <c r="K7" s="614"/>
      <c r="L7" s="616">
        <v>230</v>
      </c>
      <c r="M7" s="616">
        <v>359.9</v>
      </c>
      <c r="N7" s="604">
        <v>2</v>
      </c>
      <c r="O7" s="604">
        <v>4</v>
      </c>
      <c r="P7" s="598"/>
      <c r="Q7" s="598"/>
      <c r="R7" s="598"/>
      <c r="S7" s="598">
        <v>3500</v>
      </c>
      <c r="T7" s="603">
        <v>250</v>
      </c>
      <c r="U7" s="617">
        <v>420</v>
      </c>
      <c r="V7" s="609"/>
      <c r="W7" s="608"/>
      <c r="X7" s="608"/>
      <c r="Y7" s="609">
        <v>3000</v>
      </c>
      <c r="Z7" s="609"/>
      <c r="AA7" s="609"/>
      <c r="AB7" s="609"/>
      <c r="AC7" s="609">
        <v>3670</v>
      </c>
      <c r="AD7" s="610"/>
      <c r="AE7" s="611"/>
      <c r="AF7" s="610">
        <f t="shared" si="1"/>
        <v>3670</v>
      </c>
      <c r="AG7" s="610">
        <f>AC7+AD7+AE7</f>
        <v>3670</v>
      </c>
    </row>
    <row r="8" spans="1:33" s="404" customFormat="1" ht="15.75">
      <c r="A8" s="598">
        <v>3</v>
      </c>
      <c r="B8" s="599" t="s">
        <v>1045</v>
      </c>
      <c r="C8" s="481">
        <f>Лист1!$C$7</f>
        <v>28561.4</v>
      </c>
      <c r="D8" s="612">
        <v>25206.5</v>
      </c>
      <c r="E8" s="601">
        <f t="shared" si="2"/>
        <v>27295.4</v>
      </c>
      <c r="F8" s="613">
        <v>25825.5</v>
      </c>
      <c r="G8" s="613">
        <v>1469.9</v>
      </c>
      <c r="H8" s="602"/>
      <c r="I8" s="600">
        <v>12140</v>
      </c>
      <c r="J8" s="615">
        <f t="shared" si="0"/>
        <v>6788</v>
      </c>
      <c r="K8" s="602"/>
      <c r="L8" s="618">
        <v>372.5</v>
      </c>
      <c r="M8" s="618">
        <v>1136.008</v>
      </c>
      <c r="N8" s="619">
        <v>4</v>
      </c>
      <c r="O8" s="619">
        <v>10</v>
      </c>
      <c r="P8" s="598"/>
      <c r="Q8" s="598"/>
      <c r="R8" s="598"/>
      <c r="S8" s="603">
        <v>21773.4</v>
      </c>
      <c r="T8" s="598"/>
      <c r="U8" s="617">
        <v>700</v>
      </c>
      <c r="V8" s="609"/>
      <c r="W8" s="609"/>
      <c r="X8" s="609"/>
      <c r="Y8" s="609"/>
      <c r="Z8" s="609"/>
      <c r="AA8" s="609"/>
      <c r="AB8" s="609"/>
      <c r="AC8" s="608">
        <v>1681</v>
      </c>
      <c r="AD8" s="610"/>
      <c r="AE8" s="611"/>
      <c r="AF8" s="610">
        <f t="shared" si="1"/>
        <v>700</v>
      </c>
      <c r="AG8" s="610">
        <v>1681</v>
      </c>
    </row>
    <row r="9" spans="1:33" s="404" customFormat="1" ht="15.75">
      <c r="A9" s="598">
        <v>4</v>
      </c>
      <c r="B9" s="599" t="s">
        <v>1046</v>
      </c>
      <c r="C9" s="481">
        <f>Лист1!$C$8</f>
        <v>10345.800000000001</v>
      </c>
      <c r="D9" s="612">
        <v>8196.1</v>
      </c>
      <c r="E9" s="601">
        <f t="shared" si="2"/>
        <v>10687.8</v>
      </c>
      <c r="F9" s="613">
        <v>10456</v>
      </c>
      <c r="G9" s="613">
        <v>231.8</v>
      </c>
      <c r="H9" s="602"/>
      <c r="I9" s="600">
        <v>5600</v>
      </c>
      <c r="J9" s="615">
        <f t="shared" si="0"/>
        <v>6015.2000000000007</v>
      </c>
      <c r="K9" s="602"/>
      <c r="L9" s="618">
        <v>220</v>
      </c>
      <c r="M9" s="618">
        <v>435</v>
      </c>
      <c r="N9" s="619">
        <v>2</v>
      </c>
      <c r="O9" s="619">
        <v>5</v>
      </c>
      <c r="P9" s="598"/>
      <c r="Q9" s="598"/>
      <c r="R9" s="598"/>
      <c r="S9" s="598">
        <v>4330.6000000000004</v>
      </c>
      <c r="T9" s="598"/>
      <c r="U9" s="617">
        <v>420</v>
      </c>
      <c r="V9" s="609"/>
      <c r="W9" s="609"/>
      <c r="X9" s="609"/>
      <c r="Y9" s="609"/>
      <c r="Z9" s="609"/>
      <c r="AA9" s="609"/>
      <c r="AB9" s="609"/>
      <c r="AC9" s="609">
        <v>1881</v>
      </c>
      <c r="AD9" s="611"/>
      <c r="AE9" s="611"/>
      <c r="AF9" s="610">
        <f t="shared" si="1"/>
        <v>420</v>
      </c>
      <c r="AG9" s="610">
        <v>1881</v>
      </c>
    </row>
    <row r="10" spans="1:33" s="404" customFormat="1" ht="15.75">
      <c r="A10" s="598">
        <v>5</v>
      </c>
      <c r="B10" s="599" t="s">
        <v>1048</v>
      </c>
      <c r="C10" s="481">
        <v>12742</v>
      </c>
      <c r="D10" s="612">
        <v>11096.7</v>
      </c>
      <c r="E10" s="601">
        <f t="shared" si="2"/>
        <v>12259.800000000001</v>
      </c>
      <c r="F10" s="613">
        <v>11606.6</v>
      </c>
      <c r="G10" s="613">
        <v>653.20000000000005</v>
      </c>
      <c r="H10" s="602"/>
      <c r="I10" s="600">
        <v>7250</v>
      </c>
      <c r="J10" s="615">
        <f t="shared" si="0"/>
        <v>9241.1</v>
      </c>
      <c r="K10" s="602"/>
      <c r="L10" s="618">
        <v>250</v>
      </c>
      <c r="M10" s="618">
        <v>667.7</v>
      </c>
      <c r="N10" s="619">
        <v>2</v>
      </c>
      <c r="O10" s="619">
        <v>6</v>
      </c>
      <c r="P10" s="598"/>
      <c r="Q10" s="598"/>
      <c r="R10" s="598"/>
      <c r="S10" s="598">
        <v>3500.9</v>
      </c>
      <c r="T10" s="598"/>
      <c r="U10" s="620">
        <v>1400</v>
      </c>
      <c r="V10" s="608"/>
      <c r="W10" s="609"/>
      <c r="X10" s="609"/>
      <c r="Y10" s="609"/>
      <c r="Z10" s="609"/>
      <c r="AA10" s="609"/>
      <c r="AB10" s="609"/>
      <c r="AC10" s="609"/>
      <c r="AD10" s="610"/>
      <c r="AE10" s="611"/>
      <c r="AF10" s="610">
        <f t="shared" si="1"/>
        <v>1400</v>
      </c>
      <c r="AG10" s="610">
        <f>AC10+AD10+AE10</f>
        <v>0</v>
      </c>
    </row>
    <row r="11" spans="1:33" s="404" customFormat="1" ht="15.75">
      <c r="A11" s="598">
        <v>6</v>
      </c>
      <c r="B11" s="599" t="s">
        <v>1453</v>
      </c>
      <c r="C11" s="481">
        <f>Лист1!$C$10</f>
        <v>7581.9120000000003</v>
      </c>
      <c r="D11" s="612">
        <v>6821</v>
      </c>
      <c r="E11" s="601">
        <f t="shared" si="2"/>
        <v>5552.4</v>
      </c>
      <c r="F11" s="613">
        <v>5397.4</v>
      </c>
      <c r="G11" s="613">
        <v>155</v>
      </c>
      <c r="H11" s="602"/>
      <c r="I11" s="600">
        <v>3770</v>
      </c>
      <c r="J11" s="615">
        <f t="shared" si="0"/>
        <v>4081.9120000000003</v>
      </c>
      <c r="K11" s="602"/>
      <c r="L11" s="616">
        <v>220</v>
      </c>
      <c r="M11" s="616">
        <v>383.5</v>
      </c>
      <c r="N11" s="619">
        <v>2</v>
      </c>
      <c r="O11" s="619">
        <v>4</v>
      </c>
      <c r="P11" s="598"/>
      <c r="Q11" s="598"/>
      <c r="R11" s="598"/>
      <c r="S11" s="603">
        <v>3500</v>
      </c>
      <c r="T11" s="598"/>
      <c r="U11" s="620"/>
      <c r="V11" s="609"/>
      <c r="W11" s="609"/>
      <c r="X11" s="609"/>
      <c r="Y11" s="609"/>
      <c r="Z11" s="609"/>
      <c r="AA11" s="608"/>
      <c r="AB11" s="609"/>
      <c r="AC11" s="609">
        <v>360.7</v>
      </c>
      <c r="AD11" s="611"/>
      <c r="AE11" s="611"/>
      <c r="AF11" s="610">
        <f t="shared" si="1"/>
        <v>0</v>
      </c>
      <c r="AG11" s="610">
        <v>360.7</v>
      </c>
    </row>
    <row r="12" spans="1:33" s="404" customFormat="1" ht="15.75">
      <c r="A12" s="598">
        <v>7</v>
      </c>
      <c r="B12" s="599" t="s">
        <v>1454</v>
      </c>
      <c r="C12" s="481">
        <v>8503.9</v>
      </c>
      <c r="D12" s="612">
        <v>7322</v>
      </c>
      <c r="E12" s="601">
        <f t="shared" si="2"/>
        <v>7824.9</v>
      </c>
      <c r="F12" s="613">
        <v>7182.2</v>
      </c>
      <c r="G12" s="613">
        <v>642.70000000000005</v>
      </c>
      <c r="H12" s="602"/>
      <c r="I12" s="600">
        <v>5630</v>
      </c>
      <c r="J12" s="615">
        <f t="shared" si="0"/>
        <v>5003.8999999999996</v>
      </c>
      <c r="K12" s="602"/>
      <c r="L12" s="616">
        <v>220</v>
      </c>
      <c r="M12" s="618">
        <v>478.6</v>
      </c>
      <c r="N12" s="619">
        <v>2</v>
      </c>
      <c r="O12" s="619">
        <v>5</v>
      </c>
      <c r="P12" s="598"/>
      <c r="Q12" s="598"/>
      <c r="R12" s="598"/>
      <c r="S12" s="598">
        <v>3500</v>
      </c>
      <c r="T12" s="598"/>
      <c r="U12" s="620">
        <v>210</v>
      </c>
      <c r="V12" s="609"/>
      <c r="W12" s="609"/>
      <c r="X12" s="609"/>
      <c r="Y12" s="609"/>
      <c r="Z12" s="609"/>
      <c r="AA12" s="608"/>
      <c r="AB12" s="609"/>
      <c r="AC12" s="609">
        <v>250</v>
      </c>
      <c r="AD12" s="610"/>
      <c r="AE12" s="611"/>
      <c r="AF12" s="610">
        <f t="shared" si="1"/>
        <v>210</v>
      </c>
      <c r="AG12" s="610">
        <v>250</v>
      </c>
    </row>
    <row r="13" spans="1:33" s="404" customFormat="1" ht="15.75">
      <c r="A13" s="598">
        <v>8</v>
      </c>
      <c r="B13" s="599" t="s">
        <v>1455</v>
      </c>
      <c r="C13" s="481">
        <f>Лист1!$C$12</f>
        <v>7103.1</v>
      </c>
      <c r="D13" s="612">
        <v>6727</v>
      </c>
      <c r="E13" s="601">
        <f t="shared" si="2"/>
        <v>6635.2</v>
      </c>
      <c r="F13" s="613">
        <v>6279.5</v>
      </c>
      <c r="G13" s="613">
        <v>355.7</v>
      </c>
      <c r="H13" s="602"/>
      <c r="I13" s="600">
        <v>4410</v>
      </c>
      <c r="J13" s="615">
        <f t="shared" si="0"/>
        <v>3603.1000000000004</v>
      </c>
      <c r="K13" s="602"/>
      <c r="L13" s="618">
        <v>230</v>
      </c>
      <c r="M13" s="618">
        <v>308.44</v>
      </c>
      <c r="N13" s="619">
        <v>2</v>
      </c>
      <c r="O13" s="619">
        <v>4</v>
      </c>
      <c r="P13" s="598"/>
      <c r="Q13" s="598"/>
      <c r="R13" s="598"/>
      <c r="S13" s="598">
        <v>3500</v>
      </c>
      <c r="T13" s="598"/>
      <c r="U13" s="617">
        <v>350</v>
      </c>
      <c r="V13" s="609"/>
      <c r="W13" s="609"/>
      <c r="X13" s="609"/>
      <c r="Y13" s="609"/>
      <c r="Z13" s="609"/>
      <c r="AA13" s="609"/>
      <c r="AB13" s="609"/>
      <c r="AC13" s="608">
        <v>930</v>
      </c>
      <c r="AD13" s="611"/>
      <c r="AE13" s="611"/>
      <c r="AF13" s="610">
        <f t="shared" si="1"/>
        <v>350</v>
      </c>
      <c r="AG13" s="610">
        <v>930</v>
      </c>
    </row>
    <row r="14" spans="1:33" s="404" customFormat="1" ht="15">
      <c r="A14" s="598">
        <v>9</v>
      </c>
      <c r="B14" s="621" t="s">
        <v>1050</v>
      </c>
      <c r="C14" s="481">
        <v>24896.6</v>
      </c>
      <c r="D14" s="612">
        <v>41600</v>
      </c>
      <c r="E14" s="601">
        <f t="shared" si="2"/>
        <v>42280.800000000003</v>
      </c>
      <c r="F14" s="613">
        <v>21729.599999999999</v>
      </c>
      <c r="G14" s="613">
        <v>20551.2</v>
      </c>
      <c r="H14" s="602"/>
      <c r="I14" s="600">
        <v>14760</v>
      </c>
      <c r="J14" s="615">
        <f t="shared" si="0"/>
        <v>12526.8</v>
      </c>
      <c r="K14" s="602"/>
      <c r="L14" s="618">
        <v>372.5</v>
      </c>
      <c r="M14" s="618">
        <v>746.8</v>
      </c>
      <c r="N14" s="619">
        <v>4</v>
      </c>
      <c r="O14" s="619">
        <v>6</v>
      </c>
      <c r="P14" s="598"/>
      <c r="Q14" s="598"/>
      <c r="R14" s="598"/>
      <c r="S14" s="598">
        <v>12369.8</v>
      </c>
      <c r="T14" s="603">
        <v>200</v>
      </c>
      <c r="U14" s="620">
        <v>700</v>
      </c>
      <c r="V14" s="609"/>
      <c r="W14" s="609"/>
      <c r="X14" s="609"/>
      <c r="Y14" s="609"/>
      <c r="Z14" s="609"/>
      <c r="AA14" s="608"/>
      <c r="AB14" s="609"/>
      <c r="AC14" s="609">
        <v>6075</v>
      </c>
      <c r="AD14" s="611">
        <v>19900</v>
      </c>
      <c r="AE14" s="610"/>
      <c r="AF14" s="610">
        <f t="shared" si="1"/>
        <v>900</v>
      </c>
      <c r="AG14" s="610">
        <v>25975</v>
      </c>
    </row>
    <row r="15" spans="1:33" s="404" customFormat="1" ht="13.5">
      <c r="A15" s="611"/>
      <c r="B15" s="622" t="s">
        <v>1101</v>
      </c>
      <c r="C15" s="600">
        <f>SUM(C6:C14)</f>
        <v>366570.56099999999</v>
      </c>
      <c r="D15" s="600">
        <f>SUM(D6:D14)</f>
        <v>395200.6</v>
      </c>
      <c r="E15" s="601"/>
      <c r="F15" s="601">
        <f>SUM(F6:F14)</f>
        <v>94590.799999999988</v>
      </c>
      <c r="G15" s="601"/>
      <c r="H15" s="602">
        <f>SUM(H6:H14)</f>
        <v>346324.4</v>
      </c>
      <c r="I15" s="600">
        <f>SUM(I6:I14)</f>
        <v>366963.4</v>
      </c>
      <c r="J15" s="628">
        <f t="shared" ref="J15:AE15" si="3">SUM(J6:J14)</f>
        <v>162022.06100000002</v>
      </c>
      <c r="K15" s="602">
        <f t="shared" si="3"/>
        <v>138564</v>
      </c>
      <c r="L15" s="608">
        <f t="shared" si="3"/>
        <v>7241.6</v>
      </c>
      <c r="M15" s="608">
        <f t="shared" si="3"/>
        <v>7932.5479999999998</v>
      </c>
      <c r="N15" s="623">
        <f t="shared" si="3"/>
        <v>61</v>
      </c>
      <c r="O15" s="623">
        <f t="shared" si="3"/>
        <v>70</v>
      </c>
      <c r="P15" s="623">
        <f t="shared" si="3"/>
        <v>57</v>
      </c>
      <c r="Q15" s="623">
        <f t="shared" si="3"/>
        <v>57</v>
      </c>
      <c r="R15" s="608">
        <f t="shared" si="3"/>
        <v>207660.4</v>
      </c>
      <c r="S15" s="608">
        <f>SUM(S6:S14)</f>
        <v>204548.49999999997</v>
      </c>
      <c r="T15" s="608">
        <f t="shared" si="3"/>
        <v>3000</v>
      </c>
      <c r="U15" s="608">
        <f t="shared" si="3"/>
        <v>7000</v>
      </c>
      <c r="V15" s="608">
        <f t="shared" si="3"/>
        <v>4300</v>
      </c>
      <c r="W15" s="608">
        <f t="shared" si="3"/>
        <v>1000</v>
      </c>
      <c r="X15" s="608">
        <f t="shared" si="3"/>
        <v>0</v>
      </c>
      <c r="Y15" s="608">
        <f t="shared" si="3"/>
        <v>3000</v>
      </c>
      <c r="Z15" s="608">
        <f t="shared" si="3"/>
        <v>500</v>
      </c>
      <c r="AA15" s="608">
        <f t="shared" si="3"/>
        <v>3000</v>
      </c>
      <c r="AB15" s="608">
        <f t="shared" si="3"/>
        <v>0</v>
      </c>
      <c r="AC15" s="608">
        <f t="shared" si="3"/>
        <v>33422.400000000001</v>
      </c>
      <c r="AD15" s="608">
        <f t="shared" si="3"/>
        <v>21416</v>
      </c>
      <c r="AE15" s="608">
        <f t="shared" si="3"/>
        <v>470</v>
      </c>
      <c r="AF15" s="610">
        <f t="shared" si="1"/>
        <v>21800</v>
      </c>
      <c r="AG15" s="624">
        <f>SUM(AG6:AG14)</f>
        <v>55308.4</v>
      </c>
    </row>
    <row r="16" spans="1:33">
      <c r="S16" s="625"/>
      <c r="AD16" t="s">
        <v>1456</v>
      </c>
      <c r="AG16" s="626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31" customWidth="1"/>
    <col min="2" max="2" width="36.85546875" style="631" customWidth="1"/>
    <col min="3" max="3" width="8.140625" style="631" customWidth="1"/>
    <col min="4" max="4" width="11" style="631" customWidth="1"/>
    <col min="5" max="5" width="10.5703125" style="631" customWidth="1"/>
    <col min="6" max="6" width="10.42578125" style="631" customWidth="1"/>
    <col min="7" max="7" width="11.42578125" style="631" customWidth="1"/>
    <col min="8" max="8" width="11.7109375" style="631" customWidth="1"/>
    <col min="9" max="9" width="13.85546875" style="631" customWidth="1"/>
    <col min="10" max="10" width="10.7109375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 ht="14.25">
      <c r="A6" s="2063"/>
      <c r="B6" s="2064"/>
      <c r="C6" s="2064"/>
      <c r="D6" s="2064"/>
      <c r="E6" s="2064"/>
      <c r="F6" s="672" t="s">
        <v>783</v>
      </c>
      <c r="G6" s="667"/>
      <c r="H6" s="667"/>
      <c r="I6" s="667"/>
      <c r="J6" s="677"/>
      <c r="K6" s="667"/>
      <c r="L6" s="667"/>
    </row>
    <row r="7" spans="1:12" s="667" customFormat="1">
      <c r="A7" s="677" t="s">
        <v>1878</v>
      </c>
      <c r="B7" s="668"/>
      <c r="C7" s="678"/>
      <c r="F7" s="670"/>
      <c r="G7" s="670"/>
    </row>
    <row r="8" spans="1:12" s="677" customFormat="1" ht="10.5">
      <c r="A8" s="2063" t="s">
        <v>933</v>
      </c>
      <c r="B8" s="2063"/>
      <c r="C8" s="2063"/>
      <c r="D8" s="2063"/>
      <c r="E8" s="2063"/>
    </row>
    <row r="9" spans="1:12" ht="14.25">
      <c r="A9" s="827" t="s">
        <v>1515</v>
      </c>
      <c r="B9" s="819"/>
      <c r="C9" s="828"/>
      <c r="D9" s="829"/>
      <c r="E9" s="830"/>
      <c r="F9" s="830"/>
      <c r="G9" s="677"/>
      <c r="H9" s="667"/>
      <c r="I9" s="667"/>
      <c r="J9" s="667"/>
      <c r="K9" s="667"/>
      <c r="L9" s="667"/>
    </row>
    <row r="10" spans="1:12">
      <c r="A10" s="667"/>
      <c r="B10" s="668"/>
      <c r="C10" s="669"/>
      <c r="D10" s="667"/>
      <c r="E10" s="670"/>
      <c r="F10" s="670"/>
      <c r="G10" s="667"/>
      <c r="H10" s="667"/>
      <c r="I10" s="667"/>
      <c r="J10" s="667"/>
      <c r="K10" s="667"/>
      <c r="L10" s="667"/>
    </row>
    <row r="11" spans="1:12">
      <c r="A11" s="2065" t="s">
        <v>961</v>
      </c>
      <c r="B11" s="2065"/>
      <c r="C11" s="2065"/>
      <c r="D11" s="2065"/>
      <c r="E11" s="2065"/>
      <c r="F11" s="670"/>
      <c r="G11" s="679" t="s">
        <v>174</v>
      </c>
      <c r="H11" s="667"/>
      <c r="I11" s="667"/>
      <c r="J11" s="667"/>
      <c r="K11" s="667"/>
      <c r="L11" s="667"/>
    </row>
    <row r="12" spans="1:12">
      <c r="A12" s="2060" t="s">
        <v>759</v>
      </c>
      <c r="B12" s="2060"/>
      <c r="C12" s="2060"/>
      <c r="D12" s="2060"/>
      <c r="E12" s="2060"/>
      <c r="F12" s="670"/>
      <c r="G12" s="667"/>
      <c r="H12" s="667"/>
      <c r="I12" s="667"/>
      <c r="J12" s="667"/>
      <c r="K12" s="667"/>
      <c r="L12" s="667"/>
    </row>
    <row r="13" spans="1:12" s="846" customFormat="1">
      <c r="A13" s="2053" t="s">
        <v>1873</v>
      </c>
      <c r="B13" s="2054"/>
      <c r="C13" s="1474"/>
      <c r="F13" s="1475"/>
      <c r="G13" s="1475"/>
    </row>
    <row r="14" spans="1:12" ht="18">
      <c r="A14" s="2055" t="s">
        <v>683</v>
      </c>
      <c r="B14" s="2055"/>
      <c r="C14" s="2055"/>
      <c r="D14" s="2055"/>
      <c r="E14" s="2055"/>
      <c r="F14" s="2055"/>
      <c r="G14" s="2055"/>
      <c r="H14" s="2055"/>
      <c r="I14" s="2055"/>
      <c r="J14" s="2055"/>
      <c r="K14" s="667"/>
      <c r="L14" s="667"/>
    </row>
    <row r="15" spans="1:12" ht="14.25">
      <c r="A15" s="2056" t="s">
        <v>875</v>
      </c>
      <c r="B15" s="2057"/>
      <c r="C15" s="2057"/>
      <c r="D15" s="2057"/>
      <c r="E15" s="2057"/>
      <c r="F15" s="2057"/>
      <c r="G15" s="2057"/>
      <c r="H15" s="2057"/>
      <c r="I15" s="2057"/>
      <c r="J15" s="2057"/>
      <c r="K15" s="667"/>
      <c r="L15" s="667"/>
    </row>
    <row r="16" spans="1:12" ht="16.5">
      <c r="A16" s="2058" t="s">
        <v>1472</v>
      </c>
      <c r="B16" s="2058"/>
      <c r="C16" s="2058"/>
      <c r="D16" s="2058"/>
      <c r="E16" s="2058"/>
      <c r="F16" s="2058"/>
      <c r="G16" s="2058"/>
      <c r="H16" s="2058"/>
      <c r="I16" s="2058"/>
      <c r="J16" s="2058"/>
      <c r="K16" s="667"/>
      <c r="L16" s="667"/>
    </row>
    <row r="17" spans="1:14" ht="3.75" customHeight="1">
      <c r="A17" s="2059" t="s">
        <v>1876</v>
      </c>
      <c r="B17" s="2059"/>
      <c r="C17" s="2059"/>
      <c r="D17" s="2059"/>
      <c r="E17" s="2059"/>
      <c r="F17" s="2059"/>
      <c r="G17" s="2059"/>
      <c r="H17" s="2056"/>
      <c r="I17" s="2056"/>
      <c r="J17" s="2056"/>
      <c r="K17" s="677"/>
      <c r="L17" s="677"/>
    </row>
    <row r="18" spans="1:14" ht="19.5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  <c r="K18" s="677"/>
      <c r="L18" s="677"/>
    </row>
    <row r="19" spans="1:14">
      <c r="A19" s="682" t="s">
        <v>849</v>
      </c>
      <c r="B19" s="683"/>
      <c r="C19" s="683"/>
      <c r="D19" s="683"/>
      <c r="E19" s="677"/>
      <c r="F19" s="684" t="s">
        <v>276</v>
      </c>
      <c r="G19" s="677"/>
      <c r="H19" s="677"/>
      <c r="I19" s="677"/>
      <c r="J19" s="677"/>
      <c r="K19" s="677"/>
      <c r="L19" s="677"/>
    </row>
    <row r="20" spans="1:14">
      <c r="A20" s="682" t="s">
        <v>207</v>
      </c>
      <c r="B20" s="685"/>
      <c r="C20" s="685"/>
      <c r="D20" s="685"/>
      <c r="E20" s="685"/>
      <c r="F20" s="682" t="s">
        <v>277</v>
      </c>
      <c r="G20" s="655" t="s">
        <v>837</v>
      </c>
      <c r="H20" s="652" t="s">
        <v>613</v>
      </c>
      <c r="I20" s="653">
        <v>1</v>
      </c>
      <c r="J20" s="685"/>
      <c r="K20" s="685"/>
      <c r="L20" s="685"/>
    </row>
    <row r="21" spans="1:14">
      <c r="A21" s="682" t="s">
        <v>278</v>
      </c>
      <c r="B21" s="682"/>
      <c r="C21" s="682"/>
      <c r="D21" s="682"/>
      <c r="E21" s="682"/>
      <c r="F21" s="685"/>
      <c r="G21" s="682"/>
      <c r="H21" s="685"/>
      <c r="I21" s="682"/>
      <c r="J21" s="682"/>
      <c r="K21" s="682"/>
      <c r="L21" s="682"/>
    </row>
    <row r="22" spans="1:14">
      <c r="A22" s="682" t="s">
        <v>774</v>
      </c>
      <c r="B22" s="682"/>
      <c r="C22" s="682"/>
      <c r="D22" s="686"/>
      <c r="E22" s="686"/>
      <c r="F22" s="682" t="s">
        <v>1614</v>
      </c>
      <c r="G22" s="682"/>
      <c r="H22" s="682"/>
      <c r="I22" s="682"/>
      <c r="J22" s="682"/>
      <c r="K22" s="682"/>
      <c r="L22" s="682"/>
    </row>
    <row r="23" spans="1:14" ht="24" customHeight="1">
      <c r="A23" s="682" t="s">
        <v>1473</v>
      </c>
      <c r="B23" s="685"/>
      <c r="C23" s="685"/>
      <c r="D23" s="685"/>
      <c r="E23" s="685"/>
      <c r="F23" s="682" t="s">
        <v>785</v>
      </c>
      <c r="G23" s="682"/>
      <c r="H23" s="682"/>
      <c r="I23" s="685"/>
      <c r="J23" s="687"/>
      <c r="K23" s="685"/>
      <c r="L23" s="685"/>
    </row>
    <row r="24" spans="1:14" ht="17.25" customHeight="1">
      <c r="A24" s="685" t="s">
        <v>173</v>
      </c>
      <c r="B24" s="687"/>
      <c r="C24" s="688"/>
      <c r="D24" s="685"/>
      <c r="E24" s="685"/>
      <c r="F24" s="2045" t="s">
        <v>790</v>
      </c>
      <c r="G24" s="2045"/>
      <c r="H24" s="2045"/>
      <c r="I24" s="2045"/>
      <c r="J24" s="2045"/>
      <c r="K24" s="685"/>
      <c r="L24" s="685"/>
    </row>
    <row r="25" spans="1:14" ht="13.5" thickBot="1">
      <c r="A25" s="684" t="s">
        <v>766</v>
      </c>
      <c r="B25" s="689"/>
      <c r="C25" s="690"/>
      <c r="D25" s="689"/>
      <c r="E25" s="685"/>
      <c r="F25" s="2045"/>
      <c r="G25" s="2045"/>
      <c r="H25" s="2045"/>
      <c r="I25" s="2045"/>
      <c r="J25" s="2045"/>
      <c r="K25" s="685"/>
      <c r="L25" s="685"/>
    </row>
    <row r="26" spans="1:14" ht="13.5" thickBot="1">
      <c r="A26" s="682" t="s">
        <v>97</v>
      </c>
      <c r="B26" s="685"/>
      <c r="C26" s="688"/>
      <c r="D26" s="687"/>
      <c r="E26" s="691"/>
      <c r="G26" s="692"/>
      <c r="H26" s="693"/>
      <c r="I26" s="694"/>
      <c r="K26" s="687"/>
      <c r="L26" s="687"/>
    </row>
    <row r="27" spans="1:14" ht="13.5" thickBot="1">
      <c r="A27" s="682" t="s">
        <v>347</v>
      </c>
      <c r="B27" s="685"/>
      <c r="C27" s="685"/>
      <c r="D27" s="689"/>
      <c r="E27" s="689"/>
      <c r="F27" s="689"/>
      <c r="G27" s="695" t="s">
        <v>348</v>
      </c>
      <c r="H27" s="685"/>
      <c r="I27" s="687"/>
      <c r="J27" s="687"/>
      <c r="K27" s="689"/>
      <c r="L27" s="689"/>
    </row>
    <row r="28" spans="1:14" ht="13.5" thickBot="1">
      <c r="A28" s="682" t="s">
        <v>349</v>
      </c>
      <c r="B28" s="696"/>
      <c r="C28" s="697"/>
      <c r="D28" s="688"/>
      <c r="E28" s="698"/>
      <c r="F28" s="699"/>
      <c r="G28" s="677"/>
      <c r="H28" s="2052">
        <v>900272000358</v>
      </c>
      <c r="I28" s="2052"/>
      <c r="J28" s="2052"/>
      <c r="K28" s="677"/>
      <c r="L28" s="677"/>
    </row>
    <row r="29" spans="1:14" ht="4.5" customHeight="1" thickBot="1"/>
    <row r="30" spans="1:14" ht="49.5" customHeight="1" thickBot="1">
      <c r="A30" s="700" t="s">
        <v>344</v>
      </c>
      <c r="B30" s="701" t="s">
        <v>350</v>
      </c>
      <c r="C30" s="702"/>
      <c r="D30" s="701" t="s">
        <v>351</v>
      </c>
      <c r="E30" s="703"/>
      <c r="F30" s="2046" t="s">
        <v>305</v>
      </c>
      <c r="G30" s="2048" t="s">
        <v>306</v>
      </c>
      <c r="H30" s="2049"/>
      <c r="I30" s="2049"/>
      <c r="J30" s="2050"/>
    </row>
    <row r="31" spans="1:14" ht="69.75" customHeight="1" thickBot="1">
      <c r="A31" s="704"/>
      <c r="B31" s="705" t="s">
        <v>293</v>
      </c>
      <c r="C31" s="706" t="s">
        <v>556</v>
      </c>
      <c r="D31" s="707" t="s">
        <v>666</v>
      </c>
      <c r="E31" s="708" t="s">
        <v>817</v>
      </c>
      <c r="F31" s="2047"/>
      <c r="G31" s="707" t="s">
        <v>818</v>
      </c>
      <c r="H31" s="707" t="s">
        <v>819</v>
      </c>
      <c r="I31" s="707" t="s">
        <v>820</v>
      </c>
      <c r="J31" s="707" t="s">
        <v>821</v>
      </c>
      <c r="M31" s="693"/>
      <c r="N31" s="687"/>
    </row>
    <row r="32" spans="1:14" ht="18" customHeight="1" thickBot="1">
      <c r="A32" s="709" t="s">
        <v>822</v>
      </c>
      <c r="B32" s="710" t="s">
        <v>823</v>
      </c>
      <c r="C32" s="711" t="s">
        <v>824</v>
      </c>
      <c r="D32" s="712" t="s">
        <v>613</v>
      </c>
      <c r="E32" s="712" t="s">
        <v>614</v>
      </c>
      <c r="F32" s="712" t="s">
        <v>557</v>
      </c>
      <c r="G32" s="713">
        <v>4</v>
      </c>
      <c r="H32" s="714">
        <v>5</v>
      </c>
      <c r="I32" s="715">
        <v>6</v>
      </c>
      <c r="J32" s="714">
        <v>7</v>
      </c>
    </row>
    <row r="33" spans="1:10" ht="40.5" thickBot="1">
      <c r="A33" s="709">
        <v>1100000</v>
      </c>
      <c r="B33" s="716" t="s">
        <v>1474</v>
      </c>
      <c r="C33" s="717" t="s">
        <v>301</v>
      </c>
      <c r="D33" s="831">
        <f t="shared" ref="D33:J33" si="0">D68</f>
        <v>0</v>
      </c>
      <c r="E33" s="831">
        <f t="shared" si="0"/>
        <v>0</v>
      </c>
      <c r="F33" s="831">
        <f t="shared" si="0"/>
        <v>0</v>
      </c>
      <c r="G33" s="831">
        <f t="shared" si="0"/>
        <v>0</v>
      </c>
      <c r="H33" s="831">
        <f t="shared" si="0"/>
        <v>0</v>
      </c>
      <c r="I33" s="831">
        <f t="shared" si="0"/>
        <v>0</v>
      </c>
      <c r="J33" s="831">
        <f t="shared" si="0"/>
        <v>0</v>
      </c>
    </row>
    <row r="34" spans="1:10" ht="3.75" hidden="1" customHeight="1" thickBot="1">
      <c r="A34" s="709">
        <v>1110000</v>
      </c>
      <c r="B34" s="719" t="s">
        <v>1475</v>
      </c>
      <c r="C34" s="717" t="s">
        <v>301</v>
      </c>
      <c r="D34" s="832">
        <v>0</v>
      </c>
      <c r="E34" s="832"/>
      <c r="F34" s="832">
        <v>0</v>
      </c>
      <c r="G34" s="832">
        <v>0</v>
      </c>
      <c r="H34" s="832">
        <v>0</v>
      </c>
      <c r="I34" s="832">
        <v>0</v>
      </c>
      <c r="J34" s="832">
        <v>0</v>
      </c>
    </row>
    <row r="35" spans="1:10" ht="29.25" hidden="1" thickBot="1">
      <c r="A35" s="721">
        <v>1110000</v>
      </c>
      <c r="B35" s="722" t="s">
        <v>672</v>
      </c>
      <c r="C35" s="723" t="s">
        <v>301</v>
      </c>
      <c r="D35" s="833">
        <v>0</v>
      </c>
      <c r="E35" s="833"/>
      <c r="F35" s="833">
        <v>0</v>
      </c>
      <c r="G35" s="833">
        <v>0</v>
      </c>
      <c r="H35" s="833">
        <v>0</v>
      </c>
      <c r="I35" s="833">
        <v>0</v>
      </c>
      <c r="J35" s="833">
        <v>0</v>
      </c>
    </row>
    <row r="36" spans="1:10" ht="26.25" hidden="1" thickBot="1">
      <c r="A36" s="725">
        <v>1111000</v>
      </c>
      <c r="B36" s="726" t="s">
        <v>558</v>
      </c>
      <c r="C36" s="727" t="s">
        <v>673</v>
      </c>
      <c r="D36" s="834"/>
      <c r="E36" s="834"/>
      <c r="F36" s="834"/>
      <c r="G36" s="834"/>
      <c r="H36" s="834"/>
      <c r="I36" s="834"/>
      <c r="J36" s="834"/>
    </row>
    <row r="37" spans="1:10" ht="39" hidden="1" thickBot="1">
      <c r="A37" s="729">
        <v>1112000</v>
      </c>
      <c r="B37" s="730" t="s">
        <v>221</v>
      </c>
      <c r="C37" s="731" t="s">
        <v>674</v>
      </c>
      <c r="D37" s="835"/>
      <c r="E37" s="835"/>
      <c r="F37" s="835"/>
      <c r="G37" s="835"/>
      <c r="H37" s="835"/>
      <c r="I37" s="835"/>
      <c r="J37" s="835"/>
    </row>
    <row r="38" spans="1:10" ht="39" hidden="1" thickBot="1">
      <c r="A38" s="729">
        <v>1113000</v>
      </c>
      <c r="B38" s="730" t="s">
        <v>675</v>
      </c>
      <c r="C38" s="731" t="s">
        <v>676</v>
      </c>
      <c r="D38" s="835"/>
      <c r="E38" s="835"/>
      <c r="F38" s="835"/>
      <c r="G38" s="835"/>
      <c r="H38" s="835"/>
      <c r="I38" s="835"/>
      <c r="J38" s="835"/>
    </row>
    <row r="39" spans="1:10" ht="51.75" hidden="1" thickBot="1">
      <c r="A39" s="729">
        <v>1114000</v>
      </c>
      <c r="B39" s="730" t="s">
        <v>339</v>
      </c>
      <c r="C39" s="731" t="s">
        <v>340</v>
      </c>
      <c r="D39" s="835"/>
      <c r="E39" s="835"/>
      <c r="F39" s="835"/>
      <c r="G39" s="835"/>
      <c r="H39" s="835"/>
      <c r="I39" s="835"/>
      <c r="J39" s="835"/>
    </row>
    <row r="40" spans="1:10" ht="13.5" hidden="1" thickBot="1">
      <c r="A40" s="729">
        <v>1115000</v>
      </c>
      <c r="B40" s="730" t="s">
        <v>508</v>
      </c>
      <c r="C40" s="731" t="s">
        <v>329</v>
      </c>
      <c r="D40" s="835"/>
      <c r="E40" s="835"/>
      <c r="F40" s="835"/>
      <c r="G40" s="835"/>
      <c r="H40" s="835"/>
      <c r="I40" s="835"/>
      <c r="J40" s="835"/>
    </row>
    <row r="41" spans="1:10" ht="26.25" hidden="1" thickBot="1">
      <c r="A41" s="729">
        <v>1116000</v>
      </c>
      <c r="B41" s="730" t="s">
        <v>863</v>
      </c>
      <c r="C41" s="731" t="s">
        <v>330</v>
      </c>
      <c r="D41" s="835"/>
      <c r="E41" s="835"/>
      <c r="F41" s="835"/>
      <c r="G41" s="835"/>
      <c r="H41" s="835"/>
      <c r="I41" s="835"/>
      <c r="J41" s="835"/>
    </row>
    <row r="42" spans="1:10" ht="39" hidden="1" thickBot="1">
      <c r="A42" s="733">
        <v>1117000</v>
      </c>
      <c r="B42" s="734" t="s">
        <v>13</v>
      </c>
      <c r="C42" s="735" t="s">
        <v>14</v>
      </c>
      <c r="D42" s="836"/>
      <c r="E42" s="836"/>
      <c r="F42" s="836"/>
      <c r="G42" s="836"/>
      <c r="H42" s="836"/>
      <c r="I42" s="836"/>
      <c r="J42" s="836"/>
    </row>
    <row r="43" spans="1:10" ht="20.25" customHeight="1" thickBot="1">
      <c r="A43" s="737">
        <v>1120000</v>
      </c>
      <c r="B43" s="738" t="s">
        <v>15</v>
      </c>
      <c r="C43" s="717" t="s">
        <v>301</v>
      </c>
      <c r="D43" s="837">
        <v>0</v>
      </c>
      <c r="E43" s="837"/>
      <c r="F43" s="837">
        <v>0</v>
      </c>
      <c r="G43" s="837">
        <v>0</v>
      </c>
      <c r="H43" s="837">
        <v>0</v>
      </c>
      <c r="I43" s="837">
        <v>0</v>
      </c>
      <c r="J43" s="837">
        <v>0</v>
      </c>
    </row>
    <row r="44" spans="1:10" ht="14.25" hidden="1">
      <c r="A44" s="721">
        <v>1121000</v>
      </c>
      <c r="B44" s="740" t="s">
        <v>16</v>
      </c>
      <c r="C44" s="741"/>
      <c r="D44" s="834">
        <v>0</v>
      </c>
      <c r="E44" s="834"/>
      <c r="F44" s="834">
        <v>0</v>
      </c>
      <c r="G44" s="834">
        <v>0</v>
      </c>
      <c r="H44" s="834">
        <v>0</v>
      </c>
      <c r="I44" s="834">
        <v>0</v>
      </c>
      <c r="J44" s="834">
        <v>0</v>
      </c>
    </row>
    <row r="45" spans="1:10" ht="25.5" hidden="1">
      <c r="A45" s="729">
        <v>1121100</v>
      </c>
      <c r="B45" s="742" t="s">
        <v>321</v>
      </c>
      <c r="C45" s="731" t="s">
        <v>322</v>
      </c>
      <c r="D45" s="835">
        <v>0</v>
      </c>
      <c r="E45" s="835"/>
      <c r="F45" s="835"/>
      <c r="G45" s="835"/>
      <c r="H45" s="835"/>
      <c r="I45" s="835"/>
      <c r="J45" s="835"/>
    </row>
    <row r="46" spans="1:10" hidden="1">
      <c r="A46" s="729">
        <v>1121200</v>
      </c>
      <c r="B46" s="743" t="s">
        <v>1476</v>
      </c>
      <c r="C46" s="731" t="s">
        <v>324</v>
      </c>
      <c r="D46" s="835">
        <v>0</v>
      </c>
      <c r="E46" s="835"/>
      <c r="F46" s="835"/>
      <c r="G46" s="835"/>
      <c r="H46" s="835"/>
      <c r="I46" s="835"/>
      <c r="J46" s="835"/>
    </row>
    <row r="47" spans="1:10" hidden="1">
      <c r="A47" s="729">
        <v>1121300</v>
      </c>
      <c r="B47" s="742" t="s">
        <v>640</v>
      </c>
      <c r="C47" s="731" t="s">
        <v>325</v>
      </c>
      <c r="D47" s="835">
        <v>0</v>
      </c>
      <c r="E47" s="835"/>
      <c r="F47" s="835"/>
      <c r="G47" s="835"/>
      <c r="H47" s="835"/>
      <c r="I47" s="835"/>
      <c r="J47" s="835"/>
    </row>
    <row r="48" spans="1:10" hidden="1">
      <c r="A48" s="729">
        <v>1121400</v>
      </c>
      <c r="B48" s="742" t="s">
        <v>641</v>
      </c>
      <c r="C48" s="731" t="s">
        <v>326</v>
      </c>
      <c r="D48" s="835">
        <v>0</v>
      </c>
      <c r="E48" s="835"/>
      <c r="F48" s="835"/>
      <c r="G48" s="835"/>
      <c r="H48" s="835"/>
      <c r="I48" s="835"/>
      <c r="J48" s="835"/>
    </row>
    <row r="49" spans="1:10" hidden="1">
      <c r="A49" s="729">
        <v>1121500</v>
      </c>
      <c r="B49" s="742" t="s">
        <v>60</v>
      </c>
      <c r="C49" s="731" t="s">
        <v>327</v>
      </c>
      <c r="D49" s="835">
        <v>0</v>
      </c>
      <c r="E49" s="835"/>
      <c r="F49" s="834"/>
      <c r="G49" s="834"/>
      <c r="H49" s="834"/>
      <c r="I49" s="834"/>
      <c r="J49" s="834"/>
    </row>
    <row r="50" spans="1:10" ht="25.5" hidden="1">
      <c r="A50" s="729">
        <v>1121600</v>
      </c>
      <c r="B50" s="742" t="s">
        <v>61</v>
      </c>
      <c r="C50" s="731" t="s">
        <v>328</v>
      </c>
      <c r="D50" s="835">
        <v>0</v>
      </c>
      <c r="E50" s="835"/>
      <c r="F50" s="835"/>
      <c r="G50" s="835"/>
      <c r="H50" s="835"/>
      <c r="I50" s="835"/>
      <c r="J50" s="835"/>
    </row>
    <row r="51" spans="1:10" ht="13.5" hidden="1" thickBot="1">
      <c r="A51" s="745">
        <v>1121700</v>
      </c>
      <c r="B51" s="746" t="s">
        <v>62</v>
      </c>
      <c r="C51" s="735" t="s">
        <v>637</v>
      </c>
      <c r="D51" s="836">
        <v>0</v>
      </c>
      <c r="E51" s="836"/>
      <c r="F51" s="836"/>
      <c r="G51" s="836"/>
      <c r="H51" s="836"/>
      <c r="I51" s="836"/>
      <c r="J51" s="836"/>
    </row>
    <row r="52" spans="1:10" ht="28.5" hidden="1">
      <c r="A52" s="721">
        <v>1122000</v>
      </c>
      <c r="B52" s="747" t="s">
        <v>638</v>
      </c>
      <c r="C52" s="723" t="s">
        <v>301</v>
      </c>
      <c r="D52" s="840">
        <v>0</v>
      </c>
      <c r="E52" s="840"/>
      <c r="F52" s="840">
        <v>0</v>
      </c>
      <c r="G52" s="840">
        <v>0</v>
      </c>
      <c r="H52" s="840">
        <v>0</v>
      </c>
      <c r="I52" s="840">
        <v>0</v>
      </c>
      <c r="J52" s="840">
        <v>0</v>
      </c>
    </row>
    <row r="53" spans="1:10" hidden="1">
      <c r="A53" s="749">
        <v>1122100</v>
      </c>
      <c r="B53" s="742" t="s">
        <v>63</v>
      </c>
      <c r="C53" s="727" t="s">
        <v>639</v>
      </c>
      <c r="D53" s="835"/>
      <c r="E53" s="835"/>
      <c r="F53" s="835"/>
      <c r="G53" s="835"/>
      <c r="H53" s="835"/>
      <c r="I53" s="835"/>
      <c r="J53" s="835"/>
    </row>
    <row r="54" spans="1:10" ht="25.5" hidden="1">
      <c r="A54" s="749">
        <v>1122200</v>
      </c>
      <c r="B54" s="742" t="s">
        <v>404</v>
      </c>
      <c r="C54" s="731" t="s">
        <v>860</v>
      </c>
      <c r="D54" s="835"/>
      <c r="E54" s="835"/>
      <c r="F54" s="835"/>
      <c r="G54" s="835"/>
      <c r="H54" s="835"/>
      <c r="I54" s="835"/>
      <c r="J54" s="835"/>
    </row>
    <row r="55" spans="1:10" ht="13.5" hidden="1" thickBot="1">
      <c r="A55" s="737">
        <v>1122300</v>
      </c>
      <c r="B55" s="746" t="s">
        <v>121</v>
      </c>
      <c r="C55" s="735" t="s">
        <v>861</v>
      </c>
      <c r="D55" s="836"/>
      <c r="E55" s="836"/>
      <c r="F55" s="836"/>
      <c r="G55" s="836"/>
      <c r="H55" s="836"/>
      <c r="I55" s="836"/>
      <c r="J55" s="836"/>
    </row>
    <row r="56" spans="1:10" ht="28.5" hidden="1">
      <c r="A56" s="721">
        <v>1123000</v>
      </c>
      <c r="B56" s="747" t="s">
        <v>307</v>
      </c>
      <c r="C56" s="723" t="s">
        <v>301</v>
      </c>
      <c r="D56" s="840">
        <v>0</v>
      </c>
      <c r="E56" s="840"/>
      <c r="F56" s="840">
        <v>0</v>
      </c>
      <c r="G56" s="840">
        <v>0</v>
      </c>
      <c r="H56" s="840">
        <v>0</v>
      </c>
      <c r="I56" s="840">
        <v>0</v>
      </c>
      <c r="J56" s="840">
        <v>0</v>
      </c>
    </row>
    <row r="57" spans="1:10" hidden="1">
      <c r="A57" s="749">
        <v>1123100</v>
      </c>
      <c r="B57" s="742" t="s">
        <v>122</v>
      </c>
      <c r="C57" s="727" t="s">
        <v>308</v>
      </c>
      <c r="D57" s="835">
        <v>0</v>
      </c>
      <c r="E57" s="835"/>
      <c r="F57" s="835"/>
      <c r="G57" s="835"/>
      <c r="H57" s="835"/>
      <c r="I57" s="835"/>
      <c r="J57" s="835"/>
    </row>
    <row r="58" spans="1:10" hidden="1">
      <c r="A58" s="749">
        <v>1123200</v>
      </c>
      <c r="B58" s="742" t="s">
        <v>123</v>
      </c>
      <c r="C58" s="731" t="s">
        <v>309</v>
      </c>
      <c r="D58" s="835">
        <v>0</v>
      </c>
      <c r="E58" s="835"/>
      <c r="F58" s="835"/>
      <c r="G58" s="835"/>
      <c r="H58" s="835"/>
      <c r="I58" s="835"/>
      <c r="J58" s="835"/>
    </row>
    <row r="59" spans="1:10" ht="25.5" hidden="1">
      <c r="A59" s="749">
        <v>1123300</v>
      </c>
      <c r="B59" s="742" t="s">
        <v>124</v>
      </c>
      <c r="C59" s="731" t="s">
        <v>310</v>
      </c>
      <c r="D59" s="835">
        <v>0</v>
      </c>
      <c r="E59" s="835"/>
      <c r="F59" s="835"/>
      <c r="G59" s="835"/>
      <c r="H59" s="835"/>
      <c r="I59" s="835"/>
      <c r="J59" s="835"/>
    </row>
    <row r="60" spans="1:10" hidden="1">
      <c r="A60" s="749">
        <v>1123400</v>
      </c>
      <c r="B60" s="742" t="s">
        <v>467</v>
      </c>
      <c r="C60" s="731" t="s">
        <v>311</v>
      </c>
      <c r="D60" s="835">
        <v>0</v>
      </c>
      <c r="E60" s="835"/>
      <c r="F60" s="835"/>
      <c r="G60" s="835"/>
      <c r="H60" s="835"/>
      <c r="I60" s="835"/>
      <c r="J60" s="835"/>
    </row>
    <row r="61" spans="1:10" hidden="1">
      <c r="A61" s="749">
        <v>1123500</v>
      </c>
      <c r="B61" s="750" t="s">
        <v>468</v>
      </c>
      <c r="C61" s="751">
        <v>423500</v>
      </c>
      <c r="D61" s="835">
        <v>0</v>
      </c>
      <c r="E61" s="835"/>
      <c r="F61" s="835"/>
      <c r="G61" s="835"/>
      <c r="H61" s="835"/>
      <c r="I61" s="835"/>
      <c r="J61" s="835"/>
    </row>
    <row r="62" spans="1:10" ht="25.5" hidden="1">
      <c r="A62" s="749">
        <v>1123600</v>
      </c>
      <c r="B62" s="742" t="s">
        <v>158</v>
      </c>
      <c r="C62" s="731" t="s">
        <v>312</v>
      </c>
      <c r="D62" s="835">
        <v>0</v>
      </c>
      <c r="E62" s="835"/>
      <c r="F62" s="835"/>
      <c r="G62" s="835"/>
      <c r="H62" s="835"/>
      <c r="I62" s="835"/>
      <c r="J62" s="835"/>
    </row>
    <row r="63" spans="1:10" hidden="1">
      <c r="A63" s="749">
        <v>1123700</v>
      </c>
      <c r="B63" s="742" t="s">
        <v>159</v>
      </c>
      <c r="C63" s="731" t="s">
        <v>313</v>
      </c>
      <c r="D63" s="835">
        <v>0</v>
      </c>
      <c r="E63" s="835"/>
      <c r="F63" s="835"/>
      <c r="G63" s="835"/>
      <c r="H63" s="835"/>
      <c r="I63" s="835"/>
      <c r="J63" s="835"/>
    </row>
    <row r="64" spans="1:10" ht="26.25" hidden="1" thickBot="1">
      <c r="A64" s="737">
        <v>1123800</v>
      </c>
      <c r="B64" s="746" t="s">
        <v>160</v>
      </c>
      <c r="C64" s="735" t="s">
        <v>314</v>
      </c>
      <c r="D64" s="836">
        <v>0</v>
      </c>
      <c r="E64" s="836"/>
      <c r="F64" s="836"/>
      <c r="G64" s="836"/>
      <c r="H64" s="836"/>
      <c r="I64" s="836"/>
      <c r="J64" s="836"/>
    </row>
    <row r="65" spans="1:10" ht="28.5" hidden="1">
      <c r="A65" s="721">
        <v>1124000</v>
      </c>
      <c r="B65" s="747" t="s">
        <v>179</v>
      </c>
      <c r="C65" s="723" t="s">
        <v>301</v>
      </c>
      <c r="D65" s="840">
        <v>0</v>
      </c>
      <c r="E65" s="840"/>
      <c r="F65" s="840">
        <v>0</v>
      </c>
      <c r="G65" s="840">
        <v>0</v>
      </c>
      <c r="H65" s="840">
        <v>0</v>
      </c>
      <c r="I65" s="840">
        <v>0</v>
      </c>
      <c r="J65" s="840">
        <v>0</v>
      </c>
    </row>
    <row r="66" spans="1:10" ht="13.5" hidden="1" thickBot="1">
      <c r="A66" s="737">
        <v>1124100</v>
      </c>
      <c r="B66" s="746" t="s">
        <v>161</v>
      </c>
      <c r="C66" s="735" t="s">
        <v>180</v>
      </c>
      <c r="D66" s="836">
        <v>0</v>
      </c>
      <c r="E66" s="836"/>
      <c r="F66" s="836"/>
      <c r="G66" s="836"/>
      <c r="H66" s="836"/>
      <c r="I66" s="836"/>
      <c r="J66" s="836"/>
    </row>
    <row r="67" spans="1:10" ht="42.75" hidden="1">
      <c r="A67" s="721">
        <v>1125000</v>
      </c>
      <c r="B67" s="747" t="s">
        <v>768</v>
      </c>
      <c r="C67" s="723" t="s">
        <v>301</v>
      </c>
      <c r="D67" s="840">
        <v>0</v>
      </c>
      <c r="E67" s="840"/>
      <c r="F67" s="840">
        <v>0</v>
      </c>
      <c r="G67" s="840">
        <v>0</v>
      </c>
      <c r="H67" s="840">
        <v>0</v>
      </c>
      <c r="I67" s="840">
        <v>0</v>
      </c>
      <c r="J67" s="840">
        <v>0</v>
      </c>
    </row>
    <row r="68" spans="1:10" ht="25.5" hidden="1">
      <c r="A68" s="749">
        <v>1125100</v>
      </c>
      <c r="B68" s="742" t="s">
        <v>162</v>
      </c>
      <c r="C68" s="727" t="s">
        <v>769</v>
      </c>
      <c r="D68" s="849">
        <v>0</v>
      </c>
      <c r="E68" s="850">
        <v>0</v>
      </c>
      <c r="F68" s="850">
        <f>D68+E68</f>
        <v>0</v>
      </c>
      <c r="G68" s="850">
        <v>0</v>
      </c>
      <c r="H68" s="850">
        <v>0</v>
      </c>
      <c r="I68" s="850">
        <v>0</v>
      </c>
      <c r="J68" s="849">
        <f>F68</f>
        <v>0</v>
      </c>
    </row>
    <row r="69" spans="1:10" ht="26.25" hidden="1" thickBot="1">
      <c r="A69" s="737">
        <v>1125200</v>
      </c>
      <c r="B69" s="746" t="s">
        <v>580</v>
      </c>
      <c r="C69" s="735" t="s">
        <v>870</v>
      </c>
      <c r="D69" s="836">
        <v>0</v>
      </c>
      <c r="E69" s="836"/>
      <c r="F69" s="836"/>
      <c r="G69" s="836"/>
      <c r="H69" s="836"/>
      <c r="I69" s="836"/>
      <c r="J69" s="836"/>
    </row>
    <row r="70" spans="1:10" ht="14.25" hidden="1">
      <c r="A70" s="721">
        <v>1126000</v>
      </c>
      <c r="B70" s="747" t="s">
        <v>871</v>
      </c>
      <c r="C70" s="723" t="s">
        <v>301</v>
      </c>
      <c r="D70" s="840">
        <v>0</v>
      </c>
      <c r="E70" s="840"/>
      <c r="F70" s="840">
        <v>0</v>
      </c>
      <c r="G70" s="840">
        <v>0</v>
      </c>
      <c r="H70" s="840">
        <v>0</v>
      </c>
      <c r="I70" s="840">
        <v>0</v>
      </c>
      <c r="J70" s="840">
        <v>0</v>
      </c>
    </row>
    <row r="71" spans="1:10" hidden="1">
      <c r="A71" s="721">
        <v>1126100</v>
      </c>
      <c r="B71" s="742" t="s">
        <v>829</v>
      </c>
      <c r="C71" s="727" t="s">
        <v>872</v>
      </c>
      <c r="D71" s="835">
        <v>0</v>
      </c>
      <c r="E71" s="835"/>
      <c r="F71" s="835"/>
      <c r="G71" s="835"/>
      <c r="H71" s="835"/>
      <c r="I71" s="835"/>
      <c r="J71" s="835"/>
    </row>
    <row r="72" spans="1:10" hidden="1">
      <c r="A72" s="721">
        <v>1126200</v>
      </c>
      <c r="B72" s="742" t="s">
        <v>830</v>
      </c>
      <c r="C72" s="731" t="s">
        <v>873</v>
      </c>
      <c r="D72" s="835">
        <v>0</v>
      </c>
      <c r="E72" s="835"/>
      <c r="F72" s="835"/>
      <c r="G72" s="835"/>
      <c r="H72" s="835"/>
      <c r="I72" s="835"/>
      <c r="J72" s="835"/>
    </row>
    <row r="73" spans="1:10" ht="25.5" hidden="1">
      <c r="A73" s="721">
        <v>1126300</v>
      </c>
      <c r="B73" s="742" t="s">
        <v>331</v>
      </c>
      <c r="C73" s="731" t="s">
        <v>332</v>
      </c>
      <c r="D73" s="835">
        <v>0</v>
      </c>
      <c r="E73" s="835"/>
      <c r="F73" s="835"/>
      <c r="G73" s="835"/>
      <c r="H73" s="835"/>
      <c r="I73" s="835"/>
      <c r="J73" s="835"/>
    </row>
    <row r="74" spans="1:10" hidden="1">
      <c r="A74" s="729">
        <v>1126400</v>
      </c>
      <c r="B74" s="752" t="s">
        <v>831</v>
      </c>
      <c r="C74" s="731" t="s">
        <v>333</v>
      </c>
      <c r="D74" s="835">
        <v>0</v>
      </c>
      <c r="E74" s="835"/>
      <c r="F74" s="835"/>
      <c r="G74" s="835"/>
      <c r="H74" s="835"/>
      <c r="I74" s="835"/>
      <c r="J74" s="835"/>
    </row>
    <row r="75" spans="1:10" ht="25.5" hidden="1">
      <c r="A75" s="733">
        <v>1126500</v>
      </c>
      <c r="B75" s="753" t="s">
        <v>791</v>
      </c>
      <c r="C75" s="731" t="s">
        <v>334</v>
      </c>
      <c r="D75" s="835">
        <v>0</v>
      </c>
      <c r="E75" s="835"/>
      <c r="F75" s="835"/>
      <c r="G75" s="835"/>
      <c r="H75" s="835"/>
      <c r="I75" s="835"/>
      <c r="J75" s="835"/>
    </row>
    <row r="76" spans="1:10" ht="25.5" hidden="1">
      <c r="A76" s="729">
        <v>1126600</v>
      </c>
      <c r="B76" s="752" t="s">
        <v>195</v>
      </c>
      <c r="C76" s="731" t="s">
        <v>335</v>
      </c>
      <c r="D76" s="835">
        <v>0</v>
      </c>
      <c r="E76" s="835"/>
      <c r="F76" s="835"/>
      <c r="G76" s="835"/>
      <c r="H76" s="835"/>
      <c r="I76" s="835"/>
      <c r="J76" s="835"/>
    </row>
    <row r="77" spans="1:10" ht="25.5" hidden="1">
      <c r="A77" s="729">
        <v>1126700</v>
      </c>
      <c r="B77" s="752" t="s">
        <v>196</v>
      </c>
      <c r="C77" s="731" t="s">
        <v>336</v>
      </c>
      <c r="D77" s="835">
        <v>0</v>
      </c>
      <c r="E77" s="835"/>
      <c r="F77" s="835"/>
      <c r="G77" s="835"/>
      <c r="H77" s="835"/>
      <c r="I77" s="835"/>
      <c r="J77" s="835"/>
    </row>
    <row r="78" spans="1:10" ht="13.5" hidden="1" thickBot="1">
      <c r="A78" s="745">
        <v>1126800</v>
      </c>
      <c r="B78" s="754" t="s">
        <v>398</v>
      </c>
      <c r="C78" s="735" t="s">
        <v>337</v>
      </c>
      <c r="D78" s="836">
        <v>0</v>
      </c>
      <c r="E78" s="836"/>
      <c r="F78" s="836"/>
      <c r="G78" s="836"/>
      <c r="H78" s="836"/>
      <c r="I78" s="836"/>
      <c r="J78" s="836"/>
    </row>
    <row r="79" spans="1:10" ht="14.25" hidden="1">
      <c r="A79" s="755">
        <v>1130000</v>
      </c>
      <c r="B79" s="756" t="s">
        <v>238</v>
      </c>
      <c r="C79" s="723" t="s">
        <v>301</v>
      </c>
      <c r="D79" s="840">
        <v>0</v>
      </c>
      <c r="E79" s="840"/>
      <c r="F79" s="840">
        <v>0</v>
      </c>
      <c r="G79" s="840">
        <v>0</v>
      </c>
      <c r="H79" s="840">
        <v>0</v>
      </c>
      <c r="I79" s="840">
        <v>0</v>
      </c>
      <c r="J79" s="840">
        <v>0</v>
      </c>
    </row>
    <row r="80" spans="1:10" hidden="1">
      <c r="A80" s="755">
        <v>1130100</v>
      </c>
      <c r="B80" s="752" t="s">
        <v>399</v>
      </c>
      <c r="C80" s="727" t="s">
        <v>239</v>
      </c>
      <c r="D80" s="835"/>
      <c r="E80" s="835"/>
      <c r="F80" s="835"/>
      <c r="G80" s="835"/>
      <c r="H80" s="835"/>
      <c r="I80" s="835"/>
      <c r="J80" s="835"/>
    </row>
    <row r="81" spans="1:10" hidden="1">
      <c r="A81" s="755">
        <v>1130200</v>
      </c>
      <c r="B81" s="752" t="s">
        <v>400</v>
      </c>
      <c r="C81" s="731" t="s">
        <v>240</v>
      </c>
      <c r="D81" s="835"/>
      <c r="E81" s="835"/>
      <c r="F81" s="835"/>
      <c r="G81" s="835"/>
      <c r="H81" s="835"/>
      <c r="I81" s="835"/>
      <c r="J81" s="835"/>
    </row>
    <row r="82" spans="1:10" ht="25.5" hidden="1">
      <c r="A82" s="755">
        <v>1130300</v>
      </c>
      <c r="B82" s="752" t="s">
        <v>401</v>
      </c>
      <c r="C82" s="731" t="s">
        <v>241</v>
      </c>
      <c r="D82" s="835"/>
      <c r="E82" s="835"/>
      <c r="F82" s="835"/>
      <c r="G82" s="835"/>
      <c r="H82" s="835"/>
      <c r="I82" s="835"/>
      <c r="J82" s="835"/>
    </row>
    <row r="83" spans="1:10" ht="25.5" hidden="1">
      <c r="A83" s="755">
        <v>1130400</v>
      </c>
      <c r="B83" s="757" t="s">
        <v>402</v>
      </c>
      <c r="C83" s="758" t="s">
        <v>242</v>
      </c>
      <c r="D83" s="834"/>
      <c r="E83" s="834"/>
      <c r="F83" s="834"/>
      <c r="G83" s="834"/>
      <c r="H83" s="834"/>
      <c r="I83" s="834"/>
      <c r="J83" s="834"/>
    </row>
    <row r="84" spans="1:10" ht="28.5" hidden="1">
      <c r="A84" s="729">
        <v>1131000</v>
      </c>
      <c r="B84" s="759" t="s">
        <v>243</v>
      </c>
      <c r="C84" s="760" t="s">
        <v>301</v>
      </c>
      <c r="D84" s="931"/>
      <c r="E84" s="931"/>
      <c r="F84" s="931"/>
      <c r="G84" s="931"/>
      <c r="H84" s="931"/>
      <c r="I84" s="931"/>
      <c r="J84" s="931"/>
    </row>
    <row r="85" spans="1:10" ht="25.5" hidden="1">
      <c r="A85" s="729">
        <v>1131100</v>
      </c>
      <c r="B85" s="752" t="s">
        <v>483</v>
      </c>
      <c r="C85" s="727" t="s">
        <v>244</v>
      </c>
      <c r="D85" s="835"/>
      <c r="E85" s="835"/>
      <c r="F85" s="835"/>
      <c r="G85" s="835"/>
      <c r="H85" s="835"/>
      <c r="I85" s="835"/>
      <c r="J85" s="835"/>
    </row>
    <row r="86" spans="1:10" hidden="1">
      <c r="A86" s="729">
        <v>1131200</v>
      </c>
      <c r="B86" s="752" t="s">
        <v>484</v>
      </c>
      <c r="C86" s="731" t="s">
        <v>245</v>
      </c>
      <c r="D86" s="835"/>
      <c r="E86" s="835"/>
      <c r="F86" s="835"/>
      <c r="G86" s="835"/>
      <c r="H86" s="835"/>
      <c r="I86" s="835"/>
      <c r="J86" s="835"/>
    </row>
    <row r="87" spans="1:10" ht="13.5" hidden="1" thickBot="1">
      <c r="A87" s="729">
        <v>1131300</v>
      </c>
      <c r="B87" s="754" t="s">
        <v>485</v>
      </c>
      <c r="C87" s="735" t="s">
        <v>246</v>
      </c>
      <c r="D87" s="836"/>
      <c r="E87" s="836"/>
      <c r="F87" s="836"/>
      <c r="G87" s="836"/>
      <c r="H87" s="836"/>
      <c r="I87" s="836"/>
      <c r="J87" s="836"/>
    </row>
    <row r="88" spans="1:10" ht="14.25" hidden="1">
      <c r="A88" s="762">
        <v>1140000</v>
      </c>
      <c r="B88" s="756" t="s">
        <v>247</v>
      </c>
      <c r="C88" s="723" t="s">
        <v>301</v>
      </c>
      <c r="D88" s="840">
        <v>0</v>
      </c>
      <c r="E88" s="840"/>
      <c r="F88" s="840">
        <v>0</v>
      </c>
      <c r="G88" s="840">
        <v>0</v>
      </c>
      <c r="H88" s="840">
        <v>0</v>
      </c>
      <c r="I88" s="840">
        <v>0</v>
      </c>
      <c r="J88" s="840">
        <v>0</v>
      </c>
    </row>
    <row r="89" spans="1:10" ht="25.5" hidden="1">
      <c r="A89" s="762">
        <v>1141000</v>
      </c>
      <c r="B89" s="752" t="s">
        <v>248</v>
      </c>
      <c r="C89" s="727" t="s">
        <v>847</v>
      </c>
      <c r="D89" s="835"/>
      <c r="E89" s="835"/>
      <c r="F89" s="835"/>
      <c r="G89" s="835"/>
      <c r="H89" s="835"/>
      <c r="I89" s="835"/>
      <c r="J89" s="835"/>
    </row>
    <row r="90" spans="1:10" ht="25.5" hidden="1">
      <c r="A90" s="762">
        <v>1142000</v>
      </c>
      <c r="B90" s="752" t="s">
        <v>33</v>
      </c>
      <c r="C90" s="731" t="s">
        <v>34</v>
      </c>
      <c r="D90" s="835"/>
      <c r="E90" s="835"/>
      <c r="F90" s="835"/>
      <c r="G90" s="835"/>
      <c r="H90" s="835"/>
      <c r="I90" s="835"/>
      <c r="J90" s="835"/>
    </row>
    <row r="91" spans="1:10" ht="25.5" hidden="1">
      <c r="A91" s="762">
        <v>1143000</v>
      </c>
      <c r="B91" s="752" t="s">
        <v>35</v>
      </c>
      <c r="C91" s="731" t="s">
        <v>36</v>
      </c>
      <c r="D91" s="835"/>
      <c r="E91" s="835"/>
      <c r="F91" s="835"/>
      <c r="G91" s="835"/>
      <c r="H91" s="835"/>
      <c r="I91" s="835"/>
      <c r="J91" s="835"/>
    </row>
    <row r="92" spans="1:10" ht="26.25" hidden="1" thickBot="1">
      <c r="A92" s="762">
        <v>1144000</v>
      </c>
      <c r="B92" s="754" t="s">
        <v>37</v>
      </c>
      <c r="C92" s="735" t="s">
        <v>359</v>
      </c>
      <c r="D92" s="836"/>
      <c r="E92" s="836"/>
      <c r="F92" s="836"/>
      <c r="G92" s="836"/>
      <c r="H92" s="836"/>
      <c r="I92" s="836"/>
      <c r="J92" s="836"/>
    </row>
    <row r="93" spans="1:10" ht="14.25" hidden="1">
      <c r="A93" s="762">
        <v>1150000</v>
      </c>
      <c r="B93" s="763" t="s">
        <v>604</v>
      </c>
      <c r="C93" s="723" t="s">
        <v>301</v>
      </c>
      <c r="D93" s="840">
        <v>0</v>
      </c>
      <c r="E93" s="840"/>
      <c r="F93" s="840">
        <v>0</v>
      </c>
      <c r="G93" s="840">
        <v>0</v>
      </c>
      <c r="H93" s="840">
        <v>0</v>
      </c>
      <c r="I93" s="840">
        <v>0</v>
      </c>
      <c r="J93" s="840">
        <v>0</v>
      </c>
    </row>
    <row r="94" spans="1:10" ht="25.5" hidden="1">
      <c r="A94" s="764">
        <v>1151000</v>
      </c>
      <c r="B94" s="752" t="s">
        <v>677</v>
      </c>
      <c r="C94" s="727" t="s">
        <v>678</v>
      </c>
      <c r="D94" s="835"/>
      <c r="E94" s="835"/>
      <c r="F94" s="835"/>
      <c r="G94" s="835"/>
      <c r="H94" s="835"/>
      <c r="I94" s="835"/>
      <c r="J94" s="835"/>
    </row>
    <row r="95" spans="1:10" ht="25.5" hidden="1">
      <c r="A95" s="764">
        <v>1152000</v>
      </c>
      <c r="B95" s="752" t="s">
        <v>917</v>
      </c>
      <c r="C95" s="731" t="s">
        <v>679</v>
      </c>
      <c r="D95" s="835"/>
      <c r="E95" s="835"/>
      <c r="F95" s="835"/>
      <c r="G95" s="835"/>
      <c r="H95" s="835"/>
      <c r="I95" s="835"/>
      <c r="J95" s="835"/>
    </row>
    <row r="96" spans="1:10" ht="25.5" hidden="1">
      <c r="A96" s="764">
        <v>1153000</v>
      </c>
      <c r="B96" s="752" t="s">
        <v>697</v>
      </c>
      <c r="C96" s="731" t="s">
        <v>680</v>
      </c>
      <c r="D96" s="835"/>
      <c r="E96" s="835"/>
      <c r="F96" s="835"/>
      <c r="G96" s="835"/>
      <c r="H96" s="835"/>
      <c r="I96" s="835"/>
      <c r="J96" s="835"/>
    </row>
    <row r="97" spans="1:10" ht="0.75" hidden="1" customHeight="1">
      <c r="A97" s="764">
        <v>1154000</v>
      </c>
      <c r="B97" s="752" t="s">
        <v>611</v>
      </c>
      <c r="C97" s="731" t="s">
        <v>681</v>
      </c>
      <c r="D97" s="835"/>
      <c r="E97" s="835"/>
      <c r="F97" s="835"/>
      <c r="G97" s="835"/>
      <c r="H97" s="835"/>
      <c r="I97" s="835"/>
      <c r="J97" s="835"/>
    </row>
    <row r="98" spans="1:10" ht="25.5" hidden="1">
      <c r="A98" s="749">
        <v>1155000</v>
      </c>
      <c r="B98" s="765" t="s">
        <v>1477</v>
      </c>
      <c r="C98" s="731" t="s">
        <v>601</v>
      </c>
      <c r="D98" s="849"/>
      <c r="E98" s="849"/>
      <c r="F98" s="849"/>
      <c r="G98" s="849"/>
      <c r="H98" s="849"/>
      <c r="I98" s="849"/>
      <c r="J98" s="849"/>
    </row>
    <row r="99" spans="1:10" ht="39" hidden="1" thickBot="1">
      <c r="A99" s="737">
        <v>1156000</v>
      </c>
      <c r="B99" s="767" t="s">
        <v>1478</v>
      </c>
      <c r="C99" s="735" t="s">
        <v>685</v>
      </c>
      <c r="D99" s="844"/>
      <c r="E99" s="844"/>
      <c r="F99" s="844"/>
      <c r="G99" s="844"/>
      <c r="H99" s="844"/>
      <c r="I99" s="844"/>
      <c r="J99" s="844"/>
    </row>
    <row r="100" spans="1:10" hidden="1">
      <c r="A100" s="721">
        <v>1160000</v>
      </c>
      <c r="B100" s="769" t="s">
        <v>686</v>
      </c>
      <c r="C100" s="723" t="s">
        <v>301</v>
      </c>
      <c r="D100" s="847">
        <v>0</v>
      </c>
      <c r="E100" s="847"/>
      <c r="F100" s="847">
        <v>0</v>
      </c>
      <c r="G100" s="847">
        <v>0</v>
      </c>
      <c r="H100" s="847">
        <v>0</v>
      </c>
      <c r="I100" s="847">
        <v>0</v>
      </c>
      <c r="J100" s="847">
        <v>0</v>
      </c>
    </row>
    <row r="101" spans="1:10" ht="51" hidden="1">
      <c r="A101" s="749">
        <v>1161000</v>
      </c>
      <c r="B101" s="771" t="s">
        <v>172</v>
      </c>
      <c r="C101" s="772" t="s">
        <v>301</v>
      </c>
      <c r="D101" s="849">
        <v>0</v>
      </c>
      <c r="E101" s="849"/>
      <c r="F101" s="849">
        <v>0</v>
      </c>
      <c r="G101" s="849">
        <v>0</v>
      </c>
      <c r="H101" s="849">
        <v>0</v>
      </c>
      <c r="I101" s="849">
        <v>0</v>
      </c>
      <c r="J101" s="849">
        <v>0</v>
      </c>
    </row>
    <row r="102" spans="1:10" ht="38.25" hidden="1">
      <c r="A102" s="749">
        <v>1161100</v>
      </c>
      <c r="B102" s="730" t="s">
        <v>1479</v>
      </c>
      <c r="C102" s="751">
        <v>471100</v>
      </c>
      <c r="D102" s="849"/>
      <c r="E102" s="849"/>
      <c r="F102" s="849"/>
      <c r="G102" s="849"/>
      <c r="H102" s="849"/>
      <c r="I102" s="849"/>
      <c r="J102" s="849"/>
    </row>
    <row r="103" spans="1:10" ht="38.25" hidden="1">
      <c r="A103" s="749">
        <v>1161200</v>
      </c>
      <c r="B103" s="765" t="s">
        <v>1480</v>
      </c>
      <c r="C103" s="751">
        <v>471200</v>
      </c>
      <c r="D103" s="849"/>
      <c r="E103" s="849"/>
      <c r="F103" s="849"/>
      <c r="G103" s="849"/>
      <c r="H103" s="849"/>
      <c r="I103" s="849"/>
      <c r="J103" s="849"/>
    </row>
    <row r="104" spans="1:10" ht="38.25" hidden="1">
      <c r="A104" s="749">
        <v>1162000</v>
      </c>
      <c r="B104" s="771" t="s">
        <v>940</v>
      </c>
      <c r="C104" s="772" t="s">
        <v>301</v>
      </c>
      <c r="D104" s="849">
        <v>0</v>
      </c>
      <c r="E104" s="849"/>
      <c r="F104" s="849">
        <v>0</v>
      </c>
      <c r="G104" s="849">
        <v>0</v>
      </c>
      <c r="H104" s="849">
        <v>0</v>
      </c>
      <c r="I104" s="849">
        <v>0</v>
      </c>
      <c r="J104" s="849">
        <v>0</v>
      </c>
    </row>
    <row r="105" spans="1:10" ht="25.5" hidden="1">
      <c r="A105" s="749">
        <v>1162100</v>
      </c>
      <c r="B105" s="765" t="s">
        <v>1481</v>
      </c>
      <c r="C105" s="731" t="s">
        <v>109</v>
      </c>
      <c r="D105" s="849"/>
      <c r="E105" s="849"/>
      <c r="F105" s="849"/>
      <c r="G105" s="849"/>
      <c r="H105" s="849"/>
      <c r="I105" s="849"/>
      <c r="J105" s="849"/>
    </row>
    <row r="106" spans="1:10" hidden="1">
      <c r="A106" s="749">
        <v>1162200</v>
      </c>
      <c r="B106" s="765" t="s">
        <v>1482</v>
      </c>
      <c r="C106" s="731" t="s">
        <v>18</v>
      </c>
      <c r="D106" s="849"/>
      <c r="E106" s="849"/>
      <c r="F106" s="849"/>
      <c r="G106" s="849"/>
      <c r="H106" s="849"/>
      <c r="I106" s="849"/>
      <c r="J106" s="849"/>
    </row>
    <row r="107" spans="1:10" ht="25.5" hidden="1">
      <c r="A107" s="749">
        <v>1162300</v>
      </c>
      <c r="B107" s="765" t="s">
        <v>1483</v>
      </c>
      <c r="C107" s="731" t="s">
        <v>20</v>
      </c>
      <c r="D107" s="849"/>
      <c r="E107" s="849"/>
      <c r="F107" s="849"/>
      <c r="G107" s="849"/>
      <c r="H107" s="849"/>
      <c r="I107" s="849"/>
      <c r="J107" s="849"/>
    </row>
    <row r="108" spans="1:10" hidden="1">
      <c r="A108" s="749">
        <v>1162400</v>
      </c>
      <c r="B108" s="765" t="s">
        <v>1484</v>
      </c>
      <c r="C108" s="731" t="s">
        <v>699</v>
      </c>
      <c r="D108" s="849"/>
      <c r="E108" s="849"/>
      <c r="F108" s="849"/>
      <c r="G108" s="849"/>
      <c r="H108" s="849"/>
      <c r="I108" s="849"/>
      <c r="J108" s="849"/>
    </row>
    <row r="109" spans="1:10" ht="25.5" hidden="1">
      <c r="A109" s="749">
        <v>1162500</v>
      </c>
      <c r="B109" s="765" t="s">
        <v>1485</v>
      </c>
      <c r="C109" s="731" t="s">
        <v>701</v>
      </c>
      <c r="D109" s="849"/>
      <c r="E109" s="849"/>
      <c r="F109" s="849"/>
      <c r="G109" s="849"/>
      <c r="H109" s="849"/>
      <c r="I109" s="849"/>
      <c r="J109" s="849"/>
    </row>
    <row r="110" spans="1:10" ht="25.5" hidden="1">
      <c r="A110" s="749">
        <v>1162600</v>
      </c>
      <c r="B110" s="765" t="s">
        <v>1486</v>
      </c>
      <c r="C110" s="731" t="s">
        <v>424</v>
      </c>
      <c r="D110" s="849"/>
      <c r="E110" s="849"/>
      <c r="F110" s="849"/>
      <c r="G110" s="849"/>
      <c r="H110" s="849"/>
      <c r="I110" s="849"/>
      <c r="J110" s="849"/>
    </row>
    <row r="111" spans="1:10" ht="25.5" hidden="1">
      <c r="A111" s="749">
        <v>1162700</v>
      </c>
      <c r="B111" s="730" t="s">
        <v>1487</v>
      </c>
      <c r="C111" s="731" t="s">
        <v>426</v>
      </c>
      <c r="D111" s="849"/>
      <c r="E111" s="849"/>
      <c r="F111" s="849"/>
      <c r="G111" s="849"/>
      <c r="H111" s="849"/>
      <c r="I111" s="849"/>
      <c r="J111" s="849"/>
    </row>
    <row r="112" spans="1:10" hidden="1">
      <c r="A112" s="749">
        <v>1162800</v>
      </c>
      <c r="B112" s="765" t="s">
        <v>1488</v>
      </c>
      <c r="C112" s="731" t="s">
        <v>737</v>
      </c>
      <c r="D112" s="938"/>
      <c r="E112" s="938"/>
      <c r="F112" s="938"/>
      <c r="G112" s="938"/>
      <c r="H112" s="938"/>
      <c r="I112" s="938"/>
      <c r="J112" s="938"/>
    </row>
    <row r="113" spans="1:10" ht="13.5" hidden="1" thickBot="1">
      <c r="A113" s="774">
        <v>1162900</v>
      </c>
      <c r="B113" s="767" t="s">
        <v>1489</v>
      </c>
      <c r="C113" s="735" t="s">
        <v>739</v>
      </c>
      <c r="D113" s="942"/>
      <c r="E113" s="942"/>
      <c r="F113" s="942"/>
      <c r="G113" s="942"/>
      <c r="H113" s="942"/>
      <c r="I113" s="942"/>
      <c r="J113" s="942"/>
    </row>
    <row r="114" spans="1:10" hidden="1">
      <c r="A114" s="776">
        <v>1170000</v>
      </c>
      <c r="B114" s="777" t="s">
        <v>740</v>
      </c>
      <c r="C114" s="778" t="s">
        <v>301</v>
      </c>
      <c r="D114" s="956">
        <v>0</v>
      </c>
      <c r="E114" s="956"/>
      <c r="F114" s="956">
        <v>0</v>
      </c>
      <c r="G114" s="956">
        <v>0</v>
      </c>
      <c r="H114" s="956">
        <v>0</v>
      </c>
      <c r="I114" s="956">
        <v>0</v>
      </c>
      <c r="J114" s="956">
        <v>0</v>
      </c>
    </row>
    <row r="115" spans="1:10" ht="38.25" hidden="1">
      <c r="A115" s="780">
        <v>1171000</v>
      </c>
      <c r="B115" s="781" t="s">
        <v>181</v>
      </c>
      <c r="C115" s="723" t="s">
        <v>301</v>
      </c>
      <c r="D115" s="854">
        <v>0</v>
      </c>
      <c r="E115" s="854"/>
      <c r="F115" s="854">
        <v>0</v>
      </c>
      <c r="G115" s="854">
        <v>0</v>
      </c>
      <c r="H115" s="854">
        <v>0</v>
      </c>
      <c r="I115" s="854">
        <v>0</v>
      </c>
      <c r="J115" s="854">
        <v>0</v>
      </c>
    </row>
    <row r="116" spans="1:10" ht="51" hidden="1">
      <c r="A116" s="780">
        <v>1171100</v>
      </c>
      <c r="B116" s="730" t="s">
        <v>1490</v>
      </c>
      <c r="C116" s="727" t="s">
        <v>397</v>
      </c>
      <c r="D116" s="938">
        <v>0</v>
      </c>
      <c r="E116" s="938"/>
      <c r="F116" s="938"/>
      <c r="G116" s="938"/>
      <c r="H116" s="938"/>
      <c r="I116" s="938"/>
      <c r="J116" s="938"/>
    </row>
    <row r="117" spans="1:10" ht="25.5" hidden="1">
      <c r="A117" s="780">
        <v>1171200</v>
      </c>
      <c r="B117" s="765" t="s">
        <v>1491</v>
      </c>
      <c r="C117" s="783" t="s">
        <v>296</v>
      </c>
      <c r="D117" s="938">
        <v>0</v>
      </c>
      <c r="E117" s="938"/>
      <c r="F117" s="938"/>
      <c r="G117" s="938"/>
      <c r="H117" s="938"/>
      <c r="I117" s="938"/>
      <c r="J117" s="938"/>
    </row>
    <row r="118" spans="1:10" ht="63.75" hidden="1">
      <c r="A118" s="749">
        <v>1172000</v>
      </c>
      <c r="B118" s="784" t="s">
        <v>856</v>
      </c>
      <c r="C118" s="760" t="s">
        <v>301</v>
      </c>
      <c r="D118" s="956">
        <v>0</v>
      </c>
      <c r="E118" s="956"/>
      <c r="F118" s="956">
        <v>0</v>
      </c>
      <c r="G118" s="956">
        <v>0</v>
      </c>
      <c r="H118" s="956">
        <v>0</v>
      </c>
      <c r="I118" s="956">
        <v>0</v>
      </c>
      <c r="J118" s="956">
        <v>0</v>
      </c>
    </row>
    <row r="119" spans="1:10" hidden="1">
      <c r="A119" s="749">
        <v>1172100</v>
      </c>
      <c r="B119" s="752" t="s">
        <v>918</v>
      </c>
      <c r="C119" s="727" t="s">
        <v>857</v>
      </c>
      <c r="D119" s="938">
        <v>0</v>
      </c>
      <c r="E119" s="938"/>
      <c r="F119" s="938"/>
      <c r="G119" s="938"/>
      <c r="H119" s="938"/>
      <c r="I119" s="938"/>
      <c r="J119" s="938"/>
    </row>
    <row r="120" spans="1:10" hidden="1">
      <c r="A120" s="749">
        <v>1172200</v>
      </c>
      <c r="B120" s="752" t="s">
        <v>919</v>
      </c>
      <c r="C120" s="785">
        <v>482200</v>
      </c>
      <c r="D120" s="938">
        <v>0</v>
      </c>
      <c r="E120" s="938"/>
      <c r="F120" s="938"/>
      <c r="G120" s="938"/>
      <c r="H120" s="938"/>
      <c r="I120" s="938"/>
      <c r="J120" s="938"/>
    </row>
    <row r="121" spans="1:10" hidden="1">
      <c r="A121" s="749">
        <v>1172300</v>
      </c>
      <c r="B121" s="765" t="s">
        <v>1492</v>
      </c>
      <c r="C121" s="731" t="s">
        <v>859</v>
      </c>
      <c r="D121" s="938">
        <v>0</v>
      </c>
      <c r="E121" s="938"/>
      <c r="F121" s="938"/>
      <c r="G121" s="938"/>
      <c r="H121" s="938"/>
      <c r="I121" s="938"/>
      <c r="J121" s="938"/>
    </row>
    <row r="122" spans="1:10" ht="38.25" hidden="1">
      <c r="A122" s="749">
        <v>1172400</v>
      </c>
      <c r="B122" s="786" t="s">
        <v>1493</v>
      </c>
      <c r="C122" s="731" t="s">
        <v>104</v>
      </c>
      <c r="D122" s="854">
        <v>0</v>
      </c>
      <c r="E122" s="854"/>
      <c r="F122" s="854"/>
      <c r="G122" s="854"/>
      <c r="H122" s="854"/>
      <c r="I122" s="854"/>
      <c r="J122" s="854"/>
    </row>
    <row r="123" spans="1:10" ht="38.25" hidden="1">
      <c r="A123" s="749">
        <v>1173000</v>
      </c>
      <c r="B123" s="784" t="s">
        <v>105</v>
      </c>
      <c r="C123" s="760" t="s">
        <v>301</v>
      </c>
      <c r="D123" s="854">
        <v>0</v>
      </c>
      <c r="E123" s="854"/>
      <c r="F123" s="854">
        <v>0</v>
      </c>
      <c r="G123" s="854">
        <v>0</v>
      </c>
      <c r="H123" s="854">
        <v>0</v>
      </c>
      <c r="I123" s="854">
        <v>0</v>
      </c>
      <c r="J123" s="854">
        <v>0</v>
      </c>
    </row>
    <row r="124" spans="1:10" ht="25.5" hidden="1">
      <c r="A124" s="780">
        <v>1173100</v>
      </c>
      <c r="B124" s="787" t="s">
        <v>106</v>
      </c>
      <c r="C124" s="731" t="s">
        <v>906</v>
      </c>
      <c r="D124" s="854">
        <v>0</v>
      </c>
      <c r="E124" s="854"/>
      <c r="F124" s="854"/>
      <c r="G124" s="854"/>
      <c r="H124" s="854"/>
      <c r="I124" s="854"/>
      <c r="J124" s="854"/>
    </row>
    <row r="125" spans="1:10" ht="51" hidden="1">
      <c r="A125" s="780">
        <v>1174000</v>
      </c>
      <c r="B125" s="784" t="s">
        <v>907</v>
      </c>
      <c r="C125" s="760" t="s">
        <v>301</v>
      </c>
      <c r="D125" s="854">
        <v>0</v>
      </c>
      <c r="E125" s="854"/>
      <c r="F125" s="854">
        <v>0</v>
      </c>
      <c r="G125" s="854">
        <v>0</v>
      </c>
      <c r="H125" s="854">
        <v>0</v>
      </c>
      <c r="I125" s="854">
        <v>0</v>
      </c>
      <c r="J125" s="854">
        <v>0</v>
      </c>
    </row>
    <row r="126" spans="1:10" ht="38.25" hidden="1">
      <c r="A126" s="780">
        <v>1174100</v>
      </c>
      <c r="B126" s="787" t="s">
        <v>920</v>
      </c>
      <c r="C126" s="731" t="s">
        <v>908</v>
      </c>
      <c r="D126" s="854">
        <v>0</v>
      </c>
      <c r="E126" s="854"/>
      <c r="F126" s="854"/>
      <c r="G126" s="854"/>
      <c r="H126" s="854"/>
      <c r="I126" s="854"/>
      <c r="J126" s="854"/>
    </row>
    <row r="127" spans="1:10" ht="25.5" hidden="1">
      <c r="A127" s="780">
        <v>1174200</v>
      </c>
      <c r="B127" s="786" t="s">
        <v>1494</v>
      </c>
      <c r="C127" s="731" t="s">
        <v>366</v>
      </c>
      <c r="D127" s="854">
        <v>0</v>
      </c>
      <c r="E127" s="854"/>
      <c r="F127" s="854"/>
      <c r="G127" s="854"/>
      <c r="H127" s="854"/>
      <c r="I127" s="854"/>
      <c r="J127" s="854"/>
    </row>
    <row r="128" spans="1:10" ht="51" hidden="1">
      <c r="A128" s="780">
        <v>1175000</v>
      </c>
      <c r="B128" s="784" t="s">
        <v>469</v>
      </c>
      <c r="C128" s="760" t="s">
        <v>301</v>
      </c>
      <c r="D128" s="854">
        <v>0</v>
      </c>
      <c r="E128" s="854"/>
      <c r="F128" s="854">
        <v>0</v>
      </c>
      <c r="G128" s="854">
        <v>0</v>
      </c>
      <c r="H128" s="854">
        <v>0</v>
      </c>
      <c r="I128" s="854">
        <v>0</v>
      </c>
      <c r="J128" s="854">
        <v>0</v>
      </c>
    </row>
    <row r="129" spans="1:10" ht="51" hidden="1">
      <c r="A129" s="780">
        <v>1175100</v>
      </c>
      <c r="B129" s="786" t="s">
        <v>1495</v>
      </c>
      <c r="C129" s="731" t="s">
        <v>193</v>
      </c>
      <c r="D129" s="854">
        <v>0</v>
      </c>
      <c r="E129" s="854"/>
      <c r="F129" s="854"/>
      <c r="G129" s="854"/>
      <c r="H129" s="854"/>
      <c r="I129" s="854"/>
      <c r="J129" s="854"/>
    </row>
    <row r="130" spans="1:10" hidden="1">
      <c r="A130" s="780">
        <v>1176000</v>
      </c>
      <c r="B130" s="784" t="s">
        <v>194</v>
      </c>
      <c r="C130" s="760" t="s">
        <v>301</v>
      </c>
      <c r="D130" s="854">
        <v>0</v>
      </c>
      <c r="E130" s="854"/>
      <c r="F130" s="854">
        <v>0</v>
      </c>
      <c r="G130" s="854">
        <v>0</v>
      </c>
      <c r="H130" s="854">
        <v>0</v>
      </c>
      <c r="I130" s="854">
        <v>0</v>
      </c>
      <c r="J130" s="854">
        <v>0</v>
      </c>
    </row>
    <row r="131" spans="1:10" hidden="1">
      <c r="A131" s="780">
        <v>1176100</v>
      </c>
      <c r="B131" s="786" t="s">
        <v>1496</v>
      </c>
      <c r="C131" s="731" t="s">
        <v>8</v>
      </c>
      <c r="D131" s="854">
        <v>0</v>
      </c>
      <c r="E131" s="854"/>
      <c r="F131" s="854"/>
      <c r="G131" s="854"/>
      <c r="H131" s="854"/>
      <c r="I131" s="854"/>
      <c r="J131" s="854"/>
    </row>
    <row r="132" spans="1:10" hidden="1">
      <c r="A132" s="780">
        <v>1177000</v>
      </c>
      <c r="B132" s="784" t="s">
        <v>482</v>
      </c>
      <c r="C132" s="760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854">
        <v>0</v>
      </c>
    </row>
    <row r="133" spans="1:10" ht="13.5" hidden="1" thickBot="1">
      <c r="A133" s="774">
        <v>1177100</v>
      </c>
      <c r="B133" s="788" t="s">
        <v>1497</v>
      </c>
      <c r="C133" s="735" t="s">
        <v>209</v>
      </c>
      <c r="D133" s="856">
        <v>0</v>
      </c>
      <c r="E133" s="856"/>
      <c r="F133" s="856"/>
      <c r="G133" s="856"/>
      <c r="H133" s="856"/>
      <c r="I133" s="856"/>
      <c r="J133" s="856"/>
    </row>
    <row r="134" spans="1:10" ht="13.5" thickBot="1">
      <c r="A134" s="790" t="s">
        <v>210</v>
      </c>
      <c r="B134" s="791" t="s">
        <v>211</v>
      </c>
      <c r="C134" s="792"/>
      <c r="D134" s="858"/>
      <c r="E134" s="858"/>
      <c r="F134" s="858"/>
      <c r="G134" s="858"/>
      <c r="H134" s="858"/>
      <c r="I134" s="858"/>
      <c r="J134" s="858"/>
    </row>
    <row r="135" spans="1:10" ht="26.25" thickBot="1">
      <c r="A135" s="794" t="s">
        <v>212</v>
      </c>
      <c r="B135" s="795" t="s">
        <v>534</v>
      </c>
      <c r="C135" s="796" t="s">
        <v>301</v>
      </c>
      <c r="D135" s="860">
        <f>D138</f>
        <v>0</v>
      </c>
      <c r="E135" s="860">
        <f>E141</f>
        <v>0</v>
      </c>
      <c r="F135" s="860">
        <f>F138</f>
        <v>0</v>
      </c>
      <c r="G135" s="860">
        <f>G138</f>
        <v>0</v>
      </c>
      <c r="H135" s="860">
        <f>H138</f>
        <v>0</v>
      </c>
      <c r="I135" s="860">
        <f>I138</f>
        <v>0</v>
      </c>
      <c r="J135" s="860">
        <f>J138</f>
        <v>0</v>
      </c>
    </row>
    <row r="136" spans="1:10" ht="13.5" thickBot="1">
      <c r="A136" s="797"/>
      <c r="B136" s="798" t="s">
        <v>535</v>
      </c>
      <c r="C136" s="799"/>
      <c r="D136" s="1350"/>
      <c r="E136" s="1350"/>
      <c r="F136" s="1350"/>
      <c r="G136" s="1350"/>
      <c r="H136" s="1350"/>
      <c r="I136" s="1350"/>
      <c r="J136" s="1350"/>
    </row>
    <row r="137" spans="1:10">
      <c r="A137" s="790" t="s">
        <v>210</v>
      </c>
      <c r="B137" s="791" t="s">
        <v>211</v>
      </c>
      <c r="C137" s="801"/>
      <c r="D137" s="1351"/>
      <c r="E137" s="1351"/>
      <c r="F137" s="1351"/>
      <c r="G137" s="1351"/>
      <c r="H137" s="1351"/>
      <c r="I137" s="1351"/>
      <c r="J137" s="1351"/>
    </row>
    <row r="138" spans="1:10">
      <c r="A138" s="803" t="s">
        <v>536</v>
      </c>
      <c r="B138" s="804" t="s">
        <v>537</v>
      </c>
      <c r="C138" s="805" t="s">
        <v>301</v>
      </c>
      <c r="D138" s="987">
        <f>D140+D141+D142</f>
        <v>0</v>
      </c>
      <c r="E138" s="987"/>
      <c r="F138" s="987">
        <f>F140+F141+F142</f>
        <v>0</v>
      </c>
      <c r="G138" s="987">
        <f>G140+G141+G142</f>
        <v>0</v>
      </c>
      <c r="H138" s="987">
        <f>H140+H141+H142</f>
        <v>0</v>
      </c>
      <c r="I138" s="987">
        <f>I140+I141+I142</f>
        <v>0</v>
      </c>
      <c r="J138" s="987">
        <f>F138</f>
        <v>0</v>
      </c>
    </row>
    <row r="139" spans="1:10">
      <c r="A139" s="807" t="s">
        <v>538</v>
      </c>
      <c r="B139" s="786" t="s">
        <v>1498</v>
      </c>
      <c r="C139" s="808" t="s">
        <v>833</v>
      </c>
      <c r="D139" s="852">
        <v>0</v>
      </c>
      <c r="E139" s="852"/>
      <c r="F139" s="852"/>
      <c r="G139" s="852"/>
      <c r="H139" s="852"/>
      <c r="I139" s="852"/>
      <c r="J139" s="852"/>
    </row>
    <row r="140" spans="1:10">
      <c r="A140" s="807" t="s">
        <v>834</v>
      </c>
      <c r="B140" s="786" t="s">
        <v>1499</v>
      </c>
      <c r="C140" s="808" t="s">
        <v>812</v>
      </c>
      <c r="D140" s="853">
        <v>0</v>
      </c>
      <c r="E140" s="852">
        <v>0</v>
      </c>
      <c r="F140" s="852">
        <f>D140+E140</f>
        <v>0</v>
      </c>
      <c r="G140" s="849" t="s">
        <v>612</v>
      </c>
      <c r="H140" s="849">
        <v>0</v>
      </c>
      <c r="I140" s="849">
        <v>0</v>
      </c>
      <c r="J140" s="849">
        <f>F140</f>
        <v>0</v>
      </c>
    </row>
    <row r="141" spans="1:10" ht="25.5">
      <c r="A141" s="807" t="s">
        <v>813</v>
      </c>
      <c r="B141" s="786" t="s">
        <v>1500</v>
      </c>
      <c r="C141" s="1240" t="s">
        <v>815</v>
      </c>
      <c r="D141" s="853">
        <v>0</v>
      </c>
      <c r="E141" s="853">
        <v>0</v>
      </c>
      <c r="F141" s="850">
        <f>D141+E141</f>
        <v>0</v>
      </c>
      <c r="G141" s="847">
        <v>0</v>
      </c>
      <c r="H141" s="847">
        <v>0</v>
      </c>
      <c r="I141" s="847">
        <v>0</v>
      </c>
      <c r="J141" s="852">
        <f>F141</f>
        <v>0</v>
      </c>
    </row>
    <row r="142" spans="1:10">
      <c r="A142" s="807" t="s">
        <v>816</v>
      </c>
      <c r="B142" s="786" t="s">
        <v>1501</v>
      </c>
      <c r="C142" s="808" t="s">
        <v>916</v>
      </c>
      <c r="D142" s="853">
        <v>0</v>
      </c>
      <c r="E142" s="852"/>
      <c r="F142" s="852">
        <f>D142+E142</f>
        <v>0</v>
      </c>
      <c r="G142" s="852">
        <v>0</v>
      </c>
      <c r="H142" s="852">
        <v>0</v>
      </c>
      <c r="I142" s="852">
        <v>0</v>
      </c>
      <c r="J142" s="852">
        <f>F142</f>
        <v>0</v>
      </c>
    </row>
    <row r="143" spans="1:10" ht="12" customHeight="1">
      <c r="A143" s="807" t="s">
        <v>112</v>
      </c>
      <c r="B143" s="787" t="s">
        <v>113</v>
      </c>
      <c r="C143" s="808" t="s">
        <v>114</v>
      </c>
      <c r="D143" s="852">
        <v>0</v>
      </c>
      <c r="E143" s="852"/>
      <c r="F143" s="852"/>
      <c r="G143" s="852"/>
      <c r="H143" s="852"/>
      <c r="I143" s="852"/>
      <c r="J143" s="852"/>
    </row>
    <row r="144" spans="1:10" hidden="1">
      <c r="A144" s="807" t="s">
        <v>115</v>
      </c>
      <c r="B144" s="786" t="s">
        <v>1502</v>
      </c>
      <c r="C144" s="808" t="s">
        <v>755</v>
      </c>
      <c r="D144" s="852">
        <v>0</v>
      </c>
      <c r="E144" s="852"/>
      <c r="F144" s="852"/>
      <c r="G144" s="852"/>
      <c r="H144" s="852"/>
      <c r="I144" s="852"/>
      <c r="J144" s="852"/>
    </row>
    <row r="145" spans="1:10" hidden="1">
      <c r="A145" s="807" t="s">
        <v>756</v>
      </c>
      <c r="B145" s="786" t="s">
        <v>1503</v>
      </c>
      <c r="C145" s="808" t="s">
        <v>758</v>
      </c>
      <c r="D145" s="852">
        <v>0</v>
      </c>
      <c r="E145" s="852"/>
      <c r="F145" s="852"/>
      <c r="G145" s="852"/>
      <c r="H145" s="852"/>
      <c r="I145" s="852"/>
      <c r="J145" s="852"/>
    </row>
    <row r="146" spans="1:10" hidden="1">
      <c r="A146" s="807" t="s">
        <v>541</v>
      </c>
      <c r="B146" s="786" t="s">
        <v>1504</v>
      </c>
      <c r="C146" s="808" t="s">
        <v>543</v>
      </c>
      <c r="D146" s="852">
        <v>0</v>
      </c>
      <c r="E146" s="852"/>
      <c r="F146" s="852"/>
      <c r="G146" s="852"/>
      <c r="H146" s="852"/>
      <c r="I146" s="852"/>
      <c r="J146" s="852"/>
    </row>
    <row r="147" spans="1:10" hidden="1">
      <c r="A147" s="807" t="s">
        <v>544</v>
      </c>
      <c r="B147" s="784" t="s">
        <v>545</v>
      </c>
      <c r="C147" s="809" t="s">
        <v>301</v>
      </c>
      <c r="D147" s="852">
        <v>0</v>
      </c>
      <c r="E147" s="852"/>
      <c r="F147" s="852">
        <v>0</v>
      </c>
      <c r="G147" s="852"/>
      <c r="H147" s="852">
        <v>0</v>
      </c>
      <c r="I147" s="852">
        <v>0</v>
      </c>
      <c r="J147" s="852">
        <v>0</v>
      </c>
    </row>
    <row r="148" spans="1:10" hidden="1">
      <c r="A148" s="807" t="s">
        <v>546</v>
      </c>
      <c r="B148" s="787" t="s">
        <v>547</v>
      </c>
      <c r="C148" s="808" t="s">
        <v>548</v>
      </c>
      <c r="D148" s="852">
        <v>0</v>
      </c>
      <c r="E148" s="852"/>
      <c r="F148" s="852"/>
      <c r="G148" s="852"/>
      <c r="H148" s="852"/>
      <c r="I148" s="852"/>
      <c r="J148" s="852"/>
    </row>
    <row r="149" spans="1:10" hidden="1">
      <c r="A149" s="807" t="s">
        <v>549</v>
      </c>
      <c r="B149" s="787" t="s">
        <v>550</v>
      </c>
      <c r="C149" s="808" t="s">
        <v>551</v>
      </c>
      <c r="D149" s="852">
        <v>0</v>
      </c>
      <c r="E149" s="852"/>
      <c r="F149" s="852"/>
      <c r="G149" s="852"/>
      <c r="H149" s="852"/>
      <c r="I149" s="852"/>
      <c r="J149" s="852"/>
    </row>
    <row r="150" spans="1:10" ht="25.5" hidden="1">
      <c r="A150" s="807" t="s">
        <v>552</v>
      </c>
      <c r="B150" s="786" t="s">
        <v>1505</v>
      </c>
      <c r="C150" s="808" t="s">
        <v>258</v>
      </c>
      <c r="D150" s="852">
        <v>0</v>
      </c>
      <c r="E150" s="852"/>
      <c r="F150" s="852"/>
      <c r="G150" s="852"/>
      <c r="H150" s="852"/>
      <c r="I150" s="852"/>
      <c r="J150" s="852"/>
    </row>
    <row r="151" spans="1:10" ht="25.5" hidden="1">
      <c r="A151" s="807" t="s">
        <v>259</v>
      </c>
      <c r="B151" s="786" t="s">
        <v>1506</v>
      </c>
      <c r="C151" s="808" t="s">
        <v>261</v>
      </c>
      <c r="D151" s="852">
        <v>0</v>
      </c>
      <c r="E151" s="852"/>
      <c r="F151" s="852"/>
      <c r="G151" s="852"/>
      <c r="H151" s="852"/>
      <c r="I151" s="852"/>
      <c r="J151" s="852"/>
    </row>
    <row r="152" spans="1:10" hidden="1">
      <c r="A152" s="807" t="s">
        <v>262</v>
      </c>
      <c r="B152" s="784" t="s">
        <v>263</v>
      </c>
      <c r="C152" s="809" t="s">
        <v>301</v>
      </c>
      <c r="D152" s="852">
        <v>0</v>
      </c>
      <c r="E152" s="852"/>
      <c r="F152" s="852">
        <v>0</v>
      </c>
      <c r="G152" s="852">
        <v>0</v>
      </c>
      <c r="H152" s="852">
        <v>0</v>
      </c>
      <c r="I152" s="852">
        <v>0</v>
      </c>
      <c r="J152" s="852">
        <v>0</v>
      </c>
    </row>
    <row r="153" spans="1:10" hidden="1">
      <c r="A153" s="807" t="s">
        <v>264</v>
      </c>
      <c r="B153" s="787" t="s">
        <v>921</v>
      </c>
      <c r="C153" s="808" t="s">
        <v>265</v>
      </c>
      <c r="D153" s="852">
        <v>0</v>
      </c>
      <c r="E153" s="852"/>
      <c r="F153" s="852"/>
      <c r="G153" s="852"/>
      <c r="H153" s="852"/>
      <c r="I153" s="852"/>
      <c r="J153" s="852"/>
    </row>
    <row r="154" spans="1:10" hidden="1">
      <c r="A154" s="810" t="s">
        <v>266</v>
      </c>
      <c r="B154" s="811" t="s">
        <v>267</v>
      </c>
      <c r="C154" s="809" t="s">
        <v>301</v>
      </c>
      <c r="D154" s="852">
        <v>0</v>
      </c>
      <c r="E154" s="852"/>
      <c r="F154" s="852">
        <v>0</v>
      </c>
      <c r="G154" s="852">
        <v>0</v>
      </c>
      <c r="H154" s="852">
        <v>0</v>
      </c>
      <c r="I154" s="852">
        <v>0</v>
      </c>
      <c r="J154" s="852">
        <v>0</v>
      </c>
    </row>
    <row r="155" spans="1:10" hidden="1">
      <c r="A155" s="807" t="s">
        <v>268</v>
      </c>
      <c r="B155" s="787" t="s">
        <v>922</v>
      </c>
      <c r="C155" s="808" t="s">
        <v>269</v>
      </c>
      <c r="D155" s="852">
        <v>0</v>
      </c>
      <c r="E155" s="852"/>
      <c r="F155" s="852"/>
      <c r="G155" s="852"/>
      <c r="H155" s="852"/>
      <c r="I155" s="852"/>
      <c r="J155" s="852"/>
    </row>
    <row r="156" spans="1:10" hidden="1">
      <c r="A156" s="807" t="s">
        <v>270</v>
      </c>
      <c r="B156" s="787" t="s">
        <v>923</v>
      </c>
      <c r="C156" s="808" t="s">
        <v>271</v>
      </c>
      <c r="D156" s="852">
        <v>0</v>
      </c>
      <c r="E156" s="852"/>
      <c r="F156" s="852"/>
      <c r="G156" s="852"/>
      <c r="H156" s="852"/>
      <c r="I156" s="852"/>
      <c r="J156" s="852"/>
    </row>
    <row r="157" spans="1:10" ht="25.5" hidden="1">
      <c r="A157" s="807" t="s">
        <v>272</v>
      </c>
      <c r="B157" s="786" t="s">
        <v>1507</v>
      </c>
      <c r="C157" s="808" t="s">
        <v>274</v>
      </c>
      <c r="D157" s="852">
        <v>0</v>
      </c>
      <c r="E157" s="852"/>
      <c r="F157" s="852"/>
      <c r="G157" s="852"/>
      <c r="H157" s="852"/>
      <c r="I157" s="852"/>
      <c r="J157" s="852"/>
    </row>
    <row r="158" spans="1:10" ht="26.25" thickBot="1">
      <c r="A158" s="812">
        <v>1244000</v>
      </c>
      <c r="B158" s="813" t="s">
        <v>1508</v>
      </c>
      <c r="C158" s="814" t="s">
        <v>947</v>
      </c>
      <c r="D158" s="936">
        <v>0</v>
      </c>
      <c r="E158" s="936"/>
      <c r="F158" s="936"/>
      <c r="G158" s="936"/>
      <c r="H158" s="936"/>
      <c r="I158" s="936"/>
      <c r="J158" s="936"/>
    </row>
    <row r="159" spans="1:10" ht="39" thickBot="1">
      <c r="A159" s="815">
        <v>1000000</v>
      </c>
      <c r="B159" s="816" t="s">
        <v>948</v>
      </c>
      <c r="C159" s="817" t="s">
        <v>301</v>
      </c>
      <c r="D159" s="1352">
        <f t="shared" ref="D159:I159" si="1">D33+D135</f>
        <v>0</v>
      </c>
      <c r="E159" s="1352">
        <f t="shared" si="1"/>
        <v>0</v>
      </c>
      <c r="F159" s="1352">
        <f t="shared" si="1"/>
        <v>0</v>
      </c>
      <c r="G159" s="1352">
        <f t="shared" si="1"/>
        <v>0</v>
      </c>
      <c r="H159" s="1352">
        <f t="shared" si="1"/>
        <v>0</v>
      </c>
      <c r="I159" s="1352">
        <f t="shared" si="1"/>
        <v>0</v>
      </c>
      <c r="J159" s="1518">
        <f>F159</f>
        <v>0</v>
      </c>
    </row>
    <row r="160" spans="1:10" ht="9.75" customHeight="1">
      <c r="A160" s="818"/>
      <c r="B160" s="819"/>
      <c r="C160" s="820"/>
      <c r="D160" s="667"/>
      <c r="E160" s="667"/>
      <c r="F160" s="667"/>
      <c r="G160" s="667"/>
      <c r="H160" s="667"/>
      <c r="I160" s="667"/>
      <c r="J160" s="667"/>
    </row>
    <row r="161" spans="1:10" ht="14.25" hidden="1">
      <c r="A161" s="2051"/>
      <c r="B161" s="2051"/>
      <c r="C161" s="2051"/>
      <c r="D161" s="2051"/>
      <c r="E161" s="2051"/>
      <c r="F161" s="2051"/>
      <c r="G161" s="2051"/>
      <c r="H161" s="2051"/>
      <c r="I161" s="2051"/>
      <c r="J161" s="2051"/>
    </row>
    <row r="162" spans="1:10" s="667" customFormat="1">
      <c r="A162" s="2028" t="s">
        <v>1877</v>
      </c>
      <c r="B162" s="2028"/>
      <c r="C162" s="2028"/>
      <c r="D162" s="2028"/>
      <c r="E162" s="2028"/>
      <c r="F162" s="2028"/>
      <c r="G162" s="2028"/>
      <c r="H162" s="2028"/>
      <c r="I162" s="2028"/>
      <c r="J162" s="2028"/>
    </row>
    <row r="163" spans="1:10">
      <c r="A163" s="2044" t="s">
        <v>930</v>
      </c>
      <c r="B163" s="2044"/>
      <c r="C163" s="2044"/>
      <c r="D163" s="2044"/>
      <c r="E163" s="2044"/>
      <c r="F163" s="2044"/>
      <c r="G163" s="2044"/>
      <c r="H163" s="2044"/>
      <c r="I163" s="2044"/>
      <c r="J163" s="2044"/>
    </row>
    <row r="164" spans="1:10" ht="14.25">
      <c r="A164" s="821" t="s">
        <v>1509</v>
      </c>
      <c r="B164" s="821"/>
      <c r="C164" s="822"/>
      <c r="D164" s="821"/>
      <c r="E164" s="821"/>
      <c r="F164" s="821"/>
      <c r="G164" s="821" t="s">
        <v>956</v>
      </c>
      <c r="H164" s="821"/>
      <c r="I164" s="821"/>
      <c r="J164" s="821"/>
    </row>
    <row r="165" spans="1:10" ht="14.25">
      <c r="A165" s="823" t="s">
        <v>1510</v>
      </c>
      <c r="B165" s="823"/>
      <c r="C165" s="823"/>
      <c r="D165" s="667"/>
      <c r="E165" s="666" t="s">
        <v>253</v>
      </c>
      <c r="F165" s="667"/>
      <c r="G165" s="666" t="s">
        <v>254</v>
      </c>
      <c r="H165" s="667"/>
      <c r="I165" s="667"/>
      <c r="J165" s="823"/>
    </row>
    <row r="166" spans="1:10" ht="15.75" customHeight="1">
      <c r="A166" s="824" t="s">
        <v>1511</v>
      </c>
      <c r="B166" s="824"/>
      <c r="C166" s="823"/>
      <c r="D166" s="824"/>
      <c r="E166" s="824"/>
      <c r="F166" s="824"/>
      <c r="G166" s="824"/>
      <c r="H166" s="824"/>
      <c r="I166" s="824"/>
      <c r="J166" s="824"/>
    </row>
    <row r="167" spans="1:10" ht="14.25">
      <c r="A167" s="821" t="s">
        <v>1512</v>
      </c>
      <c r="B167" s="821"/>
      <c r="C167" s="822"/>
      <c r="D167" s="821"/>
      <c r="E167" s="821"/>
      <c r="F167" s="821"/>
      <c r="G167" s="821" t="s">
        <v>960</v>
      </c>
      <c r="H167" s="821"/>
      <c r="I167" s="821"/>
      <c r="J167" s="821"/>
    </row>
    <row r="168" spans="1:10" ht="14.25">
      <c r="A168" s="823" t="s">
        <v>1513</v>
      </c>
      <c r="B168" s="822" t="s">
        <v>528</v>
      </c>
      <c r="C168" s="825"/>
      <c r="D168" s="667"/>
      <c r="E168" s="666" t="s">
        <v>253</v>
      </c>
      <c r="F168" s="667"/>
      <c r="G168" s="666" t="s">
        <v>254</v>
      </c>
      <c r="H168" s="667"/>
      <c r="I168" s="667"/>
      <c r="J168" s="823"/>
    </row>
    <row r="169" spans="1:10" ht="8.25" customHeight="1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 hidden="1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  <row r="171" spans="1:10" hidden="1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  <row r="172" spans="1:10" hidden="1">
      <c r="A172" s="677"/>
      <c r="B172" s="668"/>
      <c r="C172" s="678"/>
      <c r="D172" s="667"/>
      <c r="E172" s="667"/>
      <c r="F172" s="667"/>
      <c r="G172" s="667"/>
      <c r="H172" s="667"/>
      <c r="I172" s="667"/>
      <c r="J172" s="667"/>
    </row>
    <row r="173" spans="1:10">
      <c r="B173" s="846"/>
    </row>
    <row r="174" spans="1:10">
      <c r="B174" s="846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14"/>
  <sheetViews>
    <sheetView topLeftCell="A57" workbookViewId="0">
      <selection activeCell="E139" sqref="E139"/>
    </sheetView>
  </sheetViews>
  <sheetFormatPr defaultRowHeight="12.75"/>
  <cols>
    <col min="1" max="1" width="7.140625" style="677" customWidth="1"/>
    <col min="2" max="2" width="42.28515625" style="1286" customWidth="1"/>
    <col min="3" max="3" width="8.7109375" style="678" customWidth="1"/>
    <col min="4" max="4" width="13.140625" style="667" customWidth="1"/>
    <col min="5" max="5" width="10.140625" style="846" customWidth="1"/>
    <col min="6" max="6" width="11.85546875" style="667" customWidth="1"/>
    <col min="7" max="7" width="12.42578125" style="667" customWidth="1"/>
    <col min="8" max="8" width="11.7109375" style="667" customWidth="1"/>
    <col min="9" max="10" width="12.28515625" style="667" customWidth="1"/>
    <col min="11" max="11" width="9.140625" style="667"/>
    <col min="12" max="12" width="1" style="667" customWidth="1"/>
    <col min="13" max="13" width="9.140625" style="667" hidden="1" customWidth="1"/>
    <col min="14" max="14" width="9.140625" style="667" customWidth="1"/>
    <col min="15" max="15" width="0.42578125" style="667" customWidth="1"/>
    <col min="16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1610" t="s">
        <v>26</v>
      </c>
      <c r="C6" s="877"/>
      <c r="D6" s="1611"/>
      <c r="E6" s="1612"/>
      <c r="G6" s="825" t="s">
        <v>853</v>
      </c>
      <c r="H6" s="825"/>
    </row>
    <row r="7" spans="1:10">
      <c r="B7" s="669"/>
      <c r="C7" s="879"/>
    </row>
    <row r="8" spans="1:10" ht="12" customHeight="1">
      <c r="A8" s="677" t="s">
        <v>1905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 ht="18" customHeight="1">
      <c r="A10" s="677" t="s">
        <v>391</v>
      </c>
      <c r="B10" s="1287"/>
      <c r="C10" s="881"/>
      <c r="D10" s="829"/>
      <c r="E10" s="1396"/>
    </row>
    <row r="11" spans="1:10" ht="14.25" hidden="1" customHeight="1">
      <c r="B11" s="1613"/>
      <c r="C11" s="883"/>
      <c r="D11" s="884"/>
      <c r="E11" s="1614"/>
      <c r="F11" s="884"/>
      <c r="G11" s="884"/>
      <c r="H11" s="884"/>
    </row>
    <row r="12" spans="1:10" ht="9.75" customHeight="1">
      <c r="A12" s="683" t="s">
        <v>392</v>
      </c>
      <c r="B12" s="1615" t="s">
        <v>956</v>
      </c>
      <c r="C12" s="879"/>
      <c r="D12" s="825"/>
      <c r="E12" s="1819"/>
      <c r="F12" s="825"/>
      <c r="G12" s="825"/>
      <c r="H12" s="886" t="s">
        <v>174</v>
      </c>
    </row>
    <row r="13" spans="1:10" ht="30" hidden="1" customHeight="1">
      <c r="A13" s="888" t="s">
        <v>504</v>
      </c>
      <c r="B13" s="1616"/>
      <c r="C13" s="883"/>
      <c r="D13" s="888"/>
      <c r="E13" s="1817"/>
      <c r="F13" s="888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1.75" customHeight="1">
      <c r="A15" s="1617"/>
      <c r="B15" s="2055" t="s">
        <v>505</v>
      </c>
      <c r="C15" s="2055"/>
      <c r="D15" s="2055"/>
      <c r="E15" s="2055"/>
      <c r="F15" s="1029"/>
      <c r="G15" s="1029"/>
      <c r="H15" s="1029"/>
      <c r="I15" s="1029"/>
      <c r="J15" s="1029"/>
    </row>
    <row r="16" spans="1:10" ht="15" customHeight="1">
      <c r="A16" s="667"/>
      <c r="B16" s="2057" t="s">
        <v>208</v>
      </c>
      <c r="C16" s="2057"/>
      <c r="D16" s="2057"/>
      <c r="E16" s="2057"/>
      <c r="F16" s="2057"/>
      <c r="G16" s="2057"/>
      <c r="H16" s="680"/>
      <c r="I16" s="680"/>
      <c r="J16" s="680"/>
    </row>
    <row r="17" spans="1:10" s="677" customFormat="1" ht="3.75" customHeight="1">
      <c r="A17" s="888" t="s">
        <v>1014</v>
      </c>
      <c r="B17" s="2059" t="s">
        <v>1876</v>
      </c>
      <c r="C17" s="2059"/>
      <c r="D17" s="2059"/>
      <c r="E17" s="2059"/>
      <c r="F17" s="2059"/>
      <c r="G17" s="1609"/>
      <c r="H17" s="1609"/>
      <c r="I17" s="1609"/>
      <c r="J17" s="1609"/>
    </row>
    <row r="18" spans="1:10" s="677" customFormat="1" ht="21" customHeight="1">
      <c r="A18" s="888"/>
      <c r="B18" s="2059"/>
      <c r="C18" s="2059"/>
      <c r="D18" s="2059"/>
      <c r="E18" s="2059"/>
      <c r="F18" s="2059"/>
      <c r="G18" s="1288"/>
      <c r="H18" s="1288"/>
      <c r="I18" s="1289"/>
      <c r="J18" s="1289"/>
    </row>
    <row r="19" spans="1:10" s="672" customFormat="1" thickBot="1">
      <c r="A19" s="682" t="s">
        <v>575</v>
      </c>
      <c r="B19" s="1290"/>
      <c r="C19" s="894"/>
      <c r="D19" s="674"/>
      <c r="E19" s="1400"/>
      <c r="G19" s="895" t="s">
        <v>1001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1291"/>
      <c r="C20" s="894"/>
      <c r="E20" s="1401"/>
      <c r="G20" s="897" t="s">
        <v>277</v>
      </c>
      <c r="H20" s="898" t="s">
        <v>837</v>
      </c>
      <c r="I20" s="899" t="s">
        <v>613</v>
      </c>
      <c r="J20" s="900" t="s">
        <v>613</v>
      </c>
    </row>
    <row r="21" spans="1:10" s="897" customFormat="1" ht="15" customHeight="1" thickBot="1">
      <c r="A21" s="682" t="s">
        <v>516</v>
      </c>
      <c r="B21" s="1291"/>
      <c r="C21" s="894"/>
      <c r="E21" s="1402"/>
      <c r="G21" s="897" t="s">
        <v>773</v>
      </c>
    </row>
    <row r="22" spans="1:10" s="897" customFormat="1" ht="9.75" customHeight="1" thickBot="1">
      <c r="A22" s="682" t="s">
        <v>465</v>
      </c>
      <c r="B22" s="1291"/>
      <c r="C22" s="901"/>
      <c r="D22" s="902"/>
      <c r="E22" s="1402"/>
      <c r="G22" s="897" t="s">
        <v>466</v>
      </c>
    </row>
    <row r="23" spans="1:10" s="874" customFormat="1" ht="15.75" customHeight="1" thickBot="1">
      <c r="A23" s="682" t="s">
        <v>603</v>
      </c>
      <c r="B23" s="1291"/>
      <c r="C23" s="894"/>
      <c r="E23" s="1401"/>
      <c r="G23" s="897" t="s">
        <v>792</v>
      </c>
      <c r="I23" s="903"/>
    </row>
    <row r="24" spans="1:10" s="874" customFormat="1" ht="12.75" customHeight="1">
      <c r="A24" s="682" t="s">
        <v>251</v>
      </c>
      <c r="B24" s="1292"/>
      <c r="C24" s="905"/>
      <c r="E24" s="1401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1293"/>
      <c r="C25" s="905"/>
      <c r="D25" s="907"/>
      <c r="E25" s="1403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1291"/>
      <c r="C26" s="905"/>
      <c r="D26" s="908"/>
      <c r="E26" s="1401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1291"/>
      <c r="C27" s="905"/>
      <c r="E27" s="1404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914"/>
      <c r="C28" s="913"/>
      <c r="E28" s="1405"/>
      <c r="F28" s="874"/>
      <c r="G28" s="874"/>
      <c r="H28" s="2075">
        <v>900272101024</v>
      </c>
      <c r="I28" s="2075"/>
      <c r="J28" s="2075"/>
    </row>
    <row r="29" spans="1:10" s="677" customFormat="1" ht="31.5" customHeight="1" thickBot="1">
      <c r="A29" s="700" t="s">
        <v>344</v>
      </c>
      <c r="B29" s="1294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50.25" customHeight="1" thickBot="1">
      <c r="A30" s="704"/>
      <c r="B30" s="129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1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5.5" customHeight="1" thickBot="1">
      <c r="A32" s="916">
        <v>1100000</v>
      </c>
      <c r="B32" s="1296" t="s">
        <v>1517</v>
      </c>
      <c r="C32" s="717" t="s">
        <v>301</v>
      </c>
      <c r="D32" s="831">
        <f>D33+D42+D131+D92</f>
        <v>383650</v>
      </c>
      <c r="E32" s="1110">
        <f>E33+E43+E55+E66+E69+E135+E51+E77</f>
        <v>0</v>
      </c>
      <c r="F32" s="1770">
        <f>F33+F42+F131+F132+F78+F92</f>
        <v>383650</v>
      </c>
      <c r="G32" s="1770">
        <f>G33+G42+G131+G132+G78+G92</f>
        <v>104648</v>
      </c>
      <c r="H32" s="1770">
        <f>H33+H42+H131+H132+H78+H92</f>
        <v>206000</v>
      </c>
      <c r="I32" s="1770">
        <f>I33+I42+I138+I78+I92</f>
        <v>316184</v>
      </c>
      <c r="J32" s="1770">
        <f>J33+J42+J131+J132+J92</f>
        <v>383650</v>
      </c>
    </row>
    <row r="33" spans="1:11" s="677" customFormat="1" ht="38.25" customHeight="1" thickBot="1">
      <c r="A33" s="916">
        <v>1110000</v>
      </c>
      <c r="B33" s="1297" t="s">
        <v>1475</v>
      </c>
      <c r="C33" s="717" t="s">
        <v>301</v>
      </c>
      <c r="D33" s="832">
        <f>D34</f>
        <v>278000</v>
      </c>
      <c r="E33" s="1128">
        <f t="shared" ref="E33:J33" si="0">E34</f>
        <v>0</v>
      </c>
      <c r="F33" s="832">
        <f t="shared" si="0"/>
        <v>278000</v>
      </c>
      <c r="G33" s="832">
        <f t="shared" si="0"/>
        <v>73248</v>
      </c>
      <c r="H33" s="832">
        <f t="shared" si="0"/>
        <v>155000</v>
      </c>
      <c r="I33" s="832">
        <f t="shared" si="0"/>
        <v>240000</v>
      </c>
      <c r="J33" s="832">
        <f t="shared" si="0"/>
        <v>278000</v>
      </c>
    </row>
    <row r="34" spans="1:11" s="677" customFormat="1" ht="22.5" customHeight="1">
      <c r="A34" s="917">
        <v>1110000</v>
      </c>
      <c r="B34" s="1298" t="s">
        <v>672</v>
      </c>
      <c r="C34" s="723" t="s">
        <v>301</v>
      </c>
      <c r="D34" s="833">
        <f>SUM(D35:D41)</f>
        <v>278000</v>
      </c>
      <c r="E34" s="1409">
        <f>SUM(E35:E41)</f>
        <v>0</v>
      </c>
      <c r="F34" s="833">
        <f t="shared" ref="F34:J34" si="1">SUM(F35:F41)</f>
        <v>278000</v>
      </c>
      <c r="G34" s="833">
        <f>G35+G36</f>
        <v>73248</v>
      </c>
      <c r="H34" s="833">
        <f>H35+H36</f>
        <v>155000</v>
      </c>
      <c r="I34" s="833">
        <f>I35+I36</f>
        <v>240000</v>
      </c>
      <c r="J34" s="833">
        <f t="shared" si="1"/>
        <v>278000</v>
      </c>
    </row>
    <row r="35" spans="1:11" s="677" customFormat="1" ht="25.5" customHeight="1">
      <c r="A35" s="918">
        <v>1111000</v>
      </c>
      <c r="B35" s="1606" t="s">
        <v>558</v>
      </c>
      <c r="C35" s="727" t="s">
        <v>673</v>
      </c>
      <c r="D35" s="851">
        <v>255000</v>
      </c>
      <c r="E35" s="848">
        <v>0</v>
      </c>
      <c r="F35" s="851">
        <f>D35+E35</f>
        <v>255000</v>
      </c>
      <c r="G35" s="851">
        <v>68248</v>
      </c>
      <c r="H35" s="851">
        <v>150000</v>
      </c>
      <c r="I35" s="851">
        <v>230000</v>
      </c>
      <c r="J35" s="839">
        <f>F35</f>
        <v>255000</v>
      </c>
      <c r="K35" s="990"/>
    </row>
    <row r="36" spans="1:11" s="677" customFormat="1" ht="35.25" customHeight="1" thickBot="1">
      <c r="A36" s="919">
        <v>1112000</v>
      </c>
      <c r="B36" s="742" t="s">
        <v>221</v>
      </c>
      <c r="C36" s="731" t="s">
        <v>674</v>
      </c>
      <c r="D36" s="849">
        <v>23000</v>
      </c>
      <c r="E36" s="850">
        <v>0</v>
      </c>
      <c r="F36" s="851">
        <f t="shared" ref="F36:F41" si="2">D36+E36</f>
        <v>23000</v>
      </c>
      <c r="G36" s="850">
        <v>5000</v>
      </c>
      <c r="H36" s="850">
        <v>5000</v>
      </c>
      <c r="I36" s="850">
        <v>10000</v>
      </c>
      <c r="J36" s="849">
        <f>F36</f>
        <v>23000</v>
      </c>
      <c r="K36" s="990"/>
    </row>
    <row r="37" spans="1:11" s="677" customFormat="1" ht="36.75" hidden="1" customHeight="1" thickBot="1">
      <c r="A37" s="919">
        <v>1113000</v>
      </c>
      <c r="B37" s="730" t="s">
        <v>675</v>
      </c>
      <c r="C37" s="731" t="s">
        <v>676</v>
      </c>
      <c r="D37" s="849"/>
      <c r="E37" s="850"/>
      <c r="F37" s="851">
        <f t="shared" si="2"/>
        <v>0</v>
      </c>
      <c r="G37" s="850"/>
      <c r="H37" s="850"/>
      <c r="I37" s="850"/>
      <c r="J37" s="959">
        <v>0</v>
      </c>
    </row>
    <row r="38" spans="1:11" s="677" customFormat="1" ht="36.75" hidden="1" customHeight="1" thickBot="1">
      <c r="A38" s="919">
        <v>1114000</v>
      </c>
      <c r="B38" s="730" t="s">
        <v>339</v>
      </c>
      <c r="C38" s="731" t="s">
        <v>340</v>
      </c>
      <c r="D38" s="849"/>
      <c r="E38" s="850"/>
      <c r="F38" s="851">
        <f t="shared" si="2"/>
        <v>0</v>
      </c>
      <c r="G38" s="850"/>
      <c r="H38" s="850"/>
      <c r="I38" s="850"/>
      <c r="J38" s="959">
        <v>0</v>
      </c>
    </row>
    <row r="39" spans="1:11" s="677" customFormat="1" ht="36.75" hidden="1" customHeight="1" thickBot="1">
      <c r="A39" s="919">
        <v>1115000</v>
      </c>
      <c r="B39" s="730" t="s">
        <v>508</v>
      </c>
      <c r="C39" s="731" t="s">
        <v>329</v>
      </c>
      <c r="D39" s="849"/>
      <c r="E39" s="850"/>
      <c r="F39" s="851">
        <f t="shared" si="2"/>
        <v>0</v>
      </c>
      <c r="G39" s="850"/>
      <c r="H39" s="850"/>
      <c r="I39" s="850"/>
      <c r="J39" s="959">
        <v>0</v>
      </c>
    </row>
    <row r="40" spans="1:11" s="677" customFormat="1" ht="36.75" hidden="1" customHeight="1" thickBot="1">
      <c r="A40" s="919">
        <v>1116000</v>
      </c>
      <c r="B40" s="730" t="s">
        <v>863</v>
      </c>
      <c r="C40" s="731" t="s">
        <v>330</v>
      </c>
      <c r="D40" s="849"/>
      <c r="E40" s="850"/>
      <c r="F40" s="851">
        <f t="shared" si="2"/>
        <v>0</v>
      </c>
      <c r="G40" s="850"/>
      <c r="H40" s="850"/>
      <c r="I40" s="850"/>
      <c r="J40" s="959">
        <v>0</v>
      </c>
    </row>
    <row r="41" spans="1:11" s="677" customFormat="1" ht="36.75" hidden="1" customHeight="1" thickBot="1">
      <c r="A41" s="921">
        <v>1117000</v>
      </c>
      <c r="B41" s="734" t="s">
        <v>526</v>
      </c>
      <c r="C41" s="735" t="s">
        <v>14</v>
      </c>
      <c r="D41" s="844">
        <v>0</v>
      </c>
      <c r="E41" s="845">
        <v>0</v>
      </c>
      <c r="F41" s="851">
        <f t="shared" si="2"/>
        <v>0</v>
      </c>
      <c r="G41" s="845">
        <v>0</v>
      </c>
      <c r="H41" s="845">
        <v>0</v>
      </c>
      <c r="I41" s="845">
        <v>0</v>
      </c>
      <c r="J41" s="959">
        <f>F41</f>
        <v>0</v>
      </c>
    </row>
    <row r="42" spans="1:11" s="677" customFormat="1" ht="36.75" customHeight="1" thickBot="1">
      <c r="A42" s="922">
        <v>1120000</v>
      </c>
      <c r="B42" s="738" t="s">
        <v>15</v>
      </c>
      <c r="C42" s="717" t="s">
        <v>301</v>
      </c>
      <c r="D42" s="838">
        <f>D43+D55+D66+D69+D51+D64</f>
        <v>105050</v>
      </c>
      <c r="E42" s="1113"/>
      <c r="F42" s="845">
        <f>F43+F55+F66+F69+F51+F64</f>
        <v>105050</v>
      </c>
      <c r="G42" s="1113">
        <f>G43+G51+G55+G64+G66+G69</f>
        <v>31250</v>
      </c>
      <c r="H42" s="1113">
        <f>H43+H51+H55+H64+H66+H69</f>
        <v>50800</v>
      </c>
      <c r="I42" s="1113">
        <f>I43+I51+I64+I66+I69+I55</f>
        <v>75884</v>
      </c>
      <c r="J42" s="959">
        <f>F42</f>
        <v>105050</v>
      </c>
    </row>
    <row r="43" spans="1:11" s="677" customFormat="1" ht="24.75" customHeight="1">
      <c r="A43" s="917">
        <v>1121000</v>
      </c>
      <c r="B43" s="740" t="s">
        <v>16</v>
      </c>
      <c r="C43" s="741"/>
      <c r="D43" s="839">
        <f>SUM(D44:D49)</f>
        <v>68450</v>
      </c>
      <c r="E43" s="851">
        <f>SUM(E45:E49)</f>
        <v>0</v>
      </c>
      <c r="F43" s="851">
        <f>SUM(F44:F49)</f>
        <v>68450</v>
      </c>
      <c r="G43" s="851">
        <f>SUM(G44:G49)</f>
        <v>21350</v>
      </c>
      <c r="H43" s="851">
        <f>H45+H46+H47+H48</f>
        <v>32600</v>
      </c>
      <c r="I43" s="851">
        <f>I45+I46+I47+I48</f>
        <v>47900</v>
      </c>
      <c r="J43" s="959">
        <f>SUM(J44:J49)</f>
        <v>68450</v>
      </c>
    </row>
    <row r="44" spans="1:11" s="677" customFormat="1" ht="26.25" customHeight="1">
      <c r="A44" s="919">
        <v>1121100</v>
      </c>
      <c r="B44" s="742" t="s">
        <v>321</v>
      </c>
      <c r="C44" s="731" t="s">
        <v>322</v>
      </c>
      <c r="D44" s="849"/>
      <c r="E44" s="850">
        <v>0</v>
      </c>
      <c r="F44" s="850">
        <f t="shared" ref="F44:F49" si="3">D44+E44</f>
        <v>0</v>
      </c>
      <c r="G44" s="850"/>
      <c r="H44" s="850"/>
      <c r="I44" s="850"/>
      <c r="J44" s="959">
        <v>0</v>
      </c>
    </row>
    <row r="45" spans="1:11" s="677" customFormat="1" ht="21" customHeight="1">
      <c r="A45" s="919">
        <v>1121200</v>
      </c>
      <c r="B45" s="743" t="s">
        <v>1476</v>
      </c>
      <c r="C45" s="731" t="s">
        <v>324</v>
      </c>
      <c r="D45" s="850">
        <v>60000</v>
      </c>
      <c r="E45" s="850">
        <v>0</v>
      </c>
      <c r="F45" s="850">
        <f t="shared" si="3"/>
        <v>60000</v>
      </c>
      <c r="G45" s="850">
        <v>20000</v>
      </c>
      <c r="H45" s="850">
        <v>30000</v>
      </c>
      <c r="I45" s="850">
        <v>44000</v>
      </c>
      <c r="J45" s="959">
        <f>F45</f>
        <v>60000</v>
      </c>
    </row>
    <row r="46" spans="1:11" s="677" customFormat="1" ht="21" customHeight="1">
      <c r="A46" s="919">
        <v>1121300</v>
      </c>
      <c r="B46" s="742" t="s">
        <v>640</v>
      </c>
      <c r="C46" s="731" t="s">
        <v>325</v>
      </c>
      <c r="D46" s="849">
        <v>2000</v>
      </c>
      <c r="E46" s="850">
        <v>0</v>
      </c>
      <c r="F46" s="850">
        <f t="shared" si="3"/>
        <v>2000</v>
      </c>
      <c r="G46" s="850">
        <v>200</v>
      </c>
      <c r="H46" s="850">
        <v>400</v>
      </c>
      <c r="I46" s="850">
        <v>600</v>
      </c>
      <c r="J46" s="959">
        <f>F46</f>
        <v>2000</v>
      </c>
    </row>
    <row r="47" spans="1:11" s="677" customFormat="1" ht="22.5" customHeight="1">
      <c r="A47" s="919">
        <v>1121400</v>
      </c>
      <c r="B47" s="742" t="s">
        <v>641</v>
      </c>
      <c r="C47" s="731" t="s">
        <v>326</v>
      </c>
      <c r="D47" s="849">
        <v>6000</v>
      </c>
      <c r="E47" s="850">
        <v>0</v>
      </c>
      <c r="F47" s="850">
        <f t="shared" si="3"/>
        <v>6000</v>
      </c>
      <c r="G47" s="850">
        <v>1000</v>
      </c>
      <c r="H47" s="850">
        <v>2000</v>
      </c>
      <c r="I47" s="850">
        <v>3000</v>
      </c>
      <c r="J47" s="959">
        <f>F47</f>
        <v>6000</v>
      </c>
    </row>
    <row r="48" spans="1:11" s="677" customFormat="1" ht="19.5" customHeight="1">
      <c r="A48" s="919">
        <v>1121500</v>
      </c>
      <c r="B48" s="1511" t="s">
        <v>60</v>
      </c>
      <c r="C48" s="731" t="s">
        <v>327</v>
      </c>
      <c r="D48" s="851">
        <v>450</v>
      </c>
      <c r="E48" s="850">
        <v>0</v>
      </c>
      <c r="F48" s="850">
        <f t="shared" si="3"/>
        <v>450</v>
      </c>
      <c r="G48" s="851">
        <v>150</v>
      </c>
      <c r="H48" s="851">
        <v>200</v>
      </c>
      <c r="I48" s="851">
        <v>300</v>
      </c>
      <c r="J48" s="959">
        <f>F48</f>
        <v>450</v>
      </c>
    </row>
    <row r="49" spans="1:14" s="677" customFormat="1" ht="17.25" customHeight="1">
      <c r="A49" s="919">
        <v>1121600</v>
      </c>
      <c r="B49" s="742" t="s">
        <v>61</v>
      </c>
      <c r="C49" s="731" t="s">
        <v>328</v>
      </c>
      <c r="D49" s="849"/>
      <c r="E49" s="850"/>
      <c r="F49" s="850">
        <f t="shared" si="3"/>
        <v>0</v>
      </c>
      <c r="G49" s="850"/>
      <c r="H49" s="850"/>
      <c r="I49" s="850"/>
      <c r="J49" s="959">
        <v>0</v>
      </c>
    </row>
    <row r="50" spans="1:14" s="677" customFormat="1" ht="13.5" hidden="1" thickBot="1">
      <c r="A50" s="923">
        <v>1121700</v>
      </c>
      <c r="B50" s="746" t="s">
        <v>62</v>
      </c>
      <c r="C50" s="735" t="s">
        <v>637</v>
      </c>
      <c r="D50" s="844"/>
      <c r="E50" s="845"/>
      <c r="F50" s="845"/>
      <c r="G50" s="845"/>
      <c r="H50" s="845"/>
      <c r="I50" s="845"/>
      <c r="J50" s="959">
        <v>0</v>
      </c>
    </row>
    <row r="51" spans="1:14" s="677" customFormat="1" ht="29.25" customHeight="1">
      <c r="A51" s="917">
        <v>1122000</v>
      </c>
      <c r="B51" s="747" t="s">
        <v>638</v>
      </c>
      <c r="C51" s="723" t="s">
        <v>301</v>
      </c>
      <c r="D51" s="847">
        <f>D52+D53+D54</f>
        <v>1500</v>
      </c>
      <c r="E51" s="848">
        <v>0</v>
      </c>
      <c r="F51" s="848">
        <f>D51+E51</f>
        <v>1500</v>
      </c>
      <c r="G51" s="848">
        <f>G52+G53</f>
        <v>400</v>
      </c>
      <c r="H51" s="848">
        <f>H52+H53</f>
        <v>800</v>
      </c>
      <c r="I51" s="848">
        <f>I52+I53</f>
        <v>1100</v>
      </c>
      <c r="J51" s="959">
        <f>F51</f>
        <v>1500</v>
      </c>
    </row>
    <row r="52" spans="1:14" s="677" customFormat="1" ht="21.75" customHeight="1">
      <c r="A52" s="924">
        <v>1122100</v>
      </c>
      <c r="B52" s="742" t="s">
        <v>63</v>
      </c>
      <c r="C52" s="727" t="s">
        <v>639</v>
      </c>
      <c r="D52" s="849">
        <v>1500</v>
      </c>
      <c r="E52" s="850">
        <v>0</v>
      </c>
      <c r="F52" s="848">
        <f>D52+E52</f>
        <v>1500</v>
      </c>
      <c r="G52" s="850">
        <v>400</v>
      </c>
      <c r="H52" s="850">
        <v>800</v>
      </c>
      <c r="I52" s="850">
        <v>1100</v>
      </c>
      <c r="J52" s="959">
        <f>F52</f>
        <v>1500</v>
      </c>
    </row>
    <row r="53" spans="1:14" s="677" customFormat="1" ht="23.25" customHeight="1">
      <c r="A53" s="924">
        <v>1122200</v>
      </c>
      <c r="B53" s="742" t="s">
        <v>404</v>
      </c>
      <c r="C53" s="731" t="s">
        <v>860</v>
      </c>
      <c r="D53" s="849">
        <v>0</v>
      </c>
      <c r="E53" s="850">
        <v>0</v>
      </c>
      <c r="F53" s="848">
        <f>D53+E53</f>
        <v>0</v>
      </c>
      <c r="G53" s="850">
        <v>0</v>
      </c>
      <c r="H53" s="850">
        <v>0</v>
      </c>
      <c r="I53" s="850">
        <v>0</v>
      </c>
      <c r="J53" s="959">
        <f>F53</f>
        <v>0</v>
      </c>
      <c r="K53" s="1248"/>
    </row>
    <row r="54" spans="1:14" s="677" customFormat="1" ht="13.5" thickBot="1">
      <c r="A54" s="922">
        <v>1122300</v>
      </c>
      <c r="B54" s="746" t="s">
        <v>121</v>
      </c>
      <c r="C54" s="735" t="s">
        <v>861</v>
      </c>
      <c r="D54" s="844"/>
      <c r="E54" s="845"/>
      <c r="F54" s="845"/>
      <c r="G54" s="845"/>
      <c r="H54" s="845"/>
      <c r="I54" s="845"/>
      <c r="J54" s="959">
        <v>0</v>
      </c>
    </row>
    <row r="55" spans="1:14" s="677" customFormat="1" ht="28.5">
      <c r="A55" s="917">
        <v>1123000</v>
      </c>
      <c r="B55" s="747" t="s">
        <v>47</v>
      </c>
      <c r="C55" s="723" t="s">
        <v>301</v>
      </c>
      <c r="D55" s="847">
        <f>SUM(D56:D63)</f>
        <v>9700</v>
      </c>
      <c r="E55" s="848">
        <f>E63+E57+E62</f>
        <v>0</v>
      </c>
      <c r="F55" s="848">
        <f>SUM(F56:F63)</f>
        <v>9700</v>
      </c>
      <c r="G55" s="848">
        <f>SUM(G56:G63)</f>
        <v>2550</v>
      </c>
      <c r="H55" s="848">
        <f>H57+H59+H62+H63+H58</f>
        <v>4600</v>
      </c>
      <c r="I55" s="848">
        <f>I57+I59+I62+I63+I58</f>
        <v>6800</v>
      </c>
      <c r="J55" s="959">
        <f>F55</f>
        <v>9700</v>
      </c>
    </row>
    <row r="56" spans="1:14" s="677" customFormat="1">
      <c r="A56" s="924">
        <v>1123100</v>
      </c>
      <c r="B56" s="742" t="s">
        <v>122</v>
      </c>
      <c r="C56" s="727" t="s">
        <v>308</v>
      </c>
      <c r="D56" s="849"/>
      <c r="E56" s="850"/>
      <c r="F56" s="850">
        <f>D56+E56</f>
        <v>0</v>
      </c>
      <c r="G56" s="850"/>
      <c r="H56" s="850"/>
      <c r="I56" s="850"/>
      <c r="J56" s="959">
        <f>F56</f>
        <v>0</v>
      </c>
    </row>
    <row r="57" spans="1:14" s="677" customFormat="1" ht="21" customHeight="1">
      <c r="A57" s="924">
        <v>1123200</v>
      </c>
      <c r="B57" s="742" t="s">
        <v>123</v>
      </c>
      <c r="C57" s="731" t="s">
        <v>309</v>
      </c>
      <c r="D57" s="850">
        <v>2500</v>
      </c>
      <c r="E57" s="850">
        <v>0</v>
      </c>
      <c r="F57" s="850">
        <f t="shared" ref="F57:F63" si="4">D57+E57</f>
        <v>2500</v>
      </c>
      <c r="G57" s="850">
        <v>500</v>
      </c>
      <c r="H57" s="850">
        <v>1000</v>
      </c>
      <c r="I57" s="850">
        <v>1500</v>
      </c>
      <c r="J57" s="959">
        <f>F57</f>
        <v>2500</v>
      </c>
    </row>
    <row r="58" spans="1:14" s="677" customFormat="1" ht="25.5">
      <c r="A58" s="924">
        <v>1123300</v>
      </c>
      <c r="B58" s="742" t="s">
        <v>124</v>
      </c>
      <c r="C58" s="731" t="s">
        <v>310</v>
      </c>
      <c r="D58" s="849">
        <v>200</v>
      </c>
      <c r="E58" s="850">
        <v>0</v>
      </c>
      <c r="F58" s="850">
        <f t="shared" si="4"/>
        <v>200</v>
      </c>
      <c r="G58" s="850">
        <v>50</v>
      </c>
      <c r="H58" s="850">
        <v>50</v>
      </c>
      <c r="I58" s="850">
        <v>100</v>
      </c>
      <c r="J58" s="959">
        <f>F58</f>
        <v>200</v>
      </c>
    </row>
    <row r="59" spans="1:14" s="677" customFormat="1" ht="21.75" customHeight="1">
      <c r="A59" s="924">
        <v>1123400</v>
      </c>
      <c r="B59" s="742" t="s">
        <v>467</v>
      </c>
      <c r="C59" s="731" t="s">
        <v>311</v>
      </c>
      <c r="D59" s="849">
        <v>1500</v>
      </c>
      <c r="E59" s="850">
        <v>0</v>
      </c>
      <c r="F59" s="850">
        <f t="shared" si="4"/>
        <v>1500</v>
      </c>
      <c r="G59" s="850">
        <v>400</v>
      </c>
      <c r="H59" s="850">
        <v>750</v>
      </c>
      <c r="I59" s="850">
        <v>1200</v>
      </c>
      <c r="J59" s="959">
        <f t="shared" ref="J59:J65" si="5">F59</f>
        <v>1500</v>
      </c>
      <c r="K59" s="677">
        <v>0</v>
      </c>
    </row>
    <row r="60" spans="1:14" s="677" customFormat="1" ht="0.75" customHeight="1">
      <c r="A60" s="924">
        <v>1123500</v>
      </c>
      <c r="B60" s="742" t="s">
        <v>468</v>
      </c>
      <c r="C60" s="751">
        <v>423500</v>
      </c>
      <c r="D60" s="849"/>
      <c r="E60" s="850"/>
      <c r="F60" s="850">
        <f t="shared" si="4"/>
        <v>0</v>
      </c>
      <c r="G60" s="850"/>
      <c r="H60" s="850"/>
      <c r="I60" s="850"/>
      <c r="J60" s="959">
        <f t="shared" si="5"/>
        <v>0</v>
      </c>
    </row>
    <row r="61" spans="1:14" s="677" customFormat="1" ht="15.75" hidden="1" customHeight="1">
      <c r="A61" s="924">
        <v>1123600</v>
      </c>
      <c r="B61" s="742" t="s">
        <v>158</v>
      </c>
      <c r="C61" s="731" t="s">
        <v>312</v>
      </c>
      <c r="D61" s="849"/>
      <c r="E61" s="850"/>
      <c r="F61" s="850">
        <f t="shared" si="4"/>
        <v>0</v>
      </c>
      <c r="G61" s="849"/>
      <c r="H61" s="850"/>
      <c r="I61" s="850"/>
      <c r="J61" s="959">
        <f t="shared" si="5"/>
        <v>0</v>
      </c>
    </row>
    <row r="62" spans="1:14" s="677" customFormat="1" ht="21.75" customHeight="1">
      <c r="A62" s="924">
        <v>1123700</v>
      </c>
      <c r="B62" s="742" t="s">
        <v>159</v>
      </c>
      <c r="C62" s="731" t="s">
        <v>313</v>
      </c>
      <c r="D62" s="849">
        <v>1000</v>
      </c>
      <c r="E62" s="850">
        <v>0</v>
      </c>
      <c r="F62" s="850">
        <f t="shared" si="4"/>
        <v>1000</v>
      </c>
      <c r="G62" s="849">
        <v>500</v>
      </c>
      <c r="H62" s="850">
        <v>500</v>
      </c>
      <c r="I62" s="850">
        <v>1000</v>
      </c>
      <c r="J62" s="959">
        <f t="shared" si="5"/>
        <v>1000</v>
      </c>
      <c r="N62" s="677" t="s">
        <v>78</v>
      </c>
    </row>
    <row r="63" spans="1:14" s="677" customFormat="1" ht="24.75" customHeight="1" thickBot="1">
      <c r="A63" s="922">
        <v>1123800</v>
      </c>
      <c r="B63" s="746" t="s">
        <v>160</v>
      </c>
      <c r="C63" s="735" t="s">
        <v>314</v>
      </c>
      <c r="D63" s="844">
        <v>4500</v>
      </c>
      <c r="E63" s="845">
        <v>0</v>
      </c>
      <c r="F63" s="850">
        <f t="shared" si="4"/>
        <v>4500</v>
      </c>
      <c r="G63" s="844">
        <v>1100</v>
      </c>
      <c r="H63" s="845">
        <v>2300</v>
      </c>
      <c r="I63" s="845">
        <v>3000</v>
      </c>
      <c r="J63" s="959">
        <f t="shared" si="5"/>
        <v>4500</v>
      </c>
    </row>
    <row r="64" spans="1:14" s="677" customFormat="1" ht="28.5">
      <c r="A64" s="917">
        <v>1124000</v>
      </c>
      <c r="B64" s="747" t="s">
        <v>179</v>
      </c>
      <c r="C64" s="723" t="s">
        <v>301</v>
      </c>
      <c r="D64" s="847">
        <f>D65</f>
        <v>4000</v>
      </c>
      <c r="E64" s="848"/>
      <c r="F64" s="848">
        <f>F65</f>
        <v>4000</v>
      </c>
      <c r="G64" s="847">
        <f>G65</f>
        <v>1000</v>
      </c>
      <c r="H64" s="848">
        <f>H65</f>
        <v>2000</v>
      </c>
      <c r="I64" s="848">
        <f>I65</f>
        <v>3000</v>
      </c>
      <c r="J64" s="959">
        <f t="shared" si="5"/>
        <v>4000</v>
      </c>
    </row>
    <row r="65" spans="1:11" s="677" customFormat="1" ht="24.75" customHeight="1" thickBot="1">
      <c r="A65" s="922">
        <v>1124100</v>
      </c>
      <c r="B65" s="746" t="s">
        <v>161</v>
      </c>
      <c r="C65" s="735" t="s">
        <v>180</v>
      </c>
      <c r="D65" s="844">
        <v>4000</v>
      </c>
      <c r="E65" s="845">
        <v>0</v>
      </c>
      <c r="F65" s="845">
        <f>D65+E65</f>
        <v>4000</v>
      </c>
      <c r="G65" s="844">
        <v>1000</v>
      </c>
      <c r="H65" s="845">
        <v>2000</v>
      </c>
      <c r="I65" s="845">
        <v>3000</v>
      </c>
      <c r="J65" s="959">
        <f t="shared" si="5"/>
        <v>4000</v>
      </c>
    </row>
    <row r="66" spans="1:11" s="677" customFormat="1" ht="32.25" customHeight="1">
      <c r="A66" s="917">
        <v>1125000</v>
      </c>
      <c r="B66" s="747" t="s">
        <v>768</v>
      </c>
      <c r="C66" s="723" t="s">
        <v>301</v>
      </c>
      <c r="D66" s="847">
        <f>D67+D68</f>
        <v>5500</v>
      </c>
      <c r="E66" s="848">
        <f>SUM(E67:E68)</f>
        <v>0</v>
      </c>
      <c r="F66" s="847">
        <f>F67+F68</f>
        <v>5500</v>
      </c>
      <c r="G66" s="847">
        <f>G67+G68</f>
        <v>1500</v>
      </c>
      <c r="H66" s="847">
        <f>H67+H68</f>
        <v>3000</v>
      </c>
      <c r="I66" s="847">
        <f>I67+I68</f>
        <v>4500</v>
      </c>
      <c r="J66" s="959">
        <f>J67+J68</f>
        <v>5500</v>
      </c>
    </row>
    <row r="67" spans="1:11" s="677" customFormat="1" ht="24.75" customHeight="1">
      <c r="A67" s="924">
        <v>1125100</v>
      </c>
      <c r="B67" s="742" t="s">
        <v>162</v>
      </c>
      <c r="C67" s="727" t="s">
        <v>769</v>
      </c>
      <c r="D67" s="849">
        <v>0</v>
      </c>
      <c r="E67" s="850"/>
      <c r="F67" s="849">
        <f>D67+E67</f>
        <v>0</v>
      </c>
      <c r="G67" s="849"/>
      <c r="H67" s="849"/>
      <c r="I67" s="849">
        <v>0</v>
      </c>
      <c r="J67" s="959">
        <f t="shared" ref="J67:J73" si="6">F67</f>
        <v>0</v>
      </c>
    </row>
    <row r="68" spans="1:11" s="677" customFormat="1" ht="23.25" customHeight="1" thickBot="1">
      <c r="A68" s="922">
        <v>1125200</v>
      </c>
      <c r="B68" s="746" t="s">
        <v>580</v>
      </c>
      <c r="C68" s="735" t="s">
        <v>870</v>
      </c>
      <c r="D68" s="844">
        <v>5500</v>
      </c>
      <c r="E68" s="845">
        <v>0</v>
      </c>
      <c r="F68" s="849">
        <f>D68+E68</f>
        <v>5500</v>
      </c>
      <c r="G68" s="844">
        <v>1500</v>
      </c>
      <c r="H68" s="844">
        <v>3000</v>
      </c>
      <c r="I68" s="845">
        <v>4500</v>
      </c>
      <c r="J68" s="959">
        <f t="shared" si="6"/>
        <v>5500</v>
      </c>
      <c r="K68" s="990"/>
    </row>
    <row r="69" spans="1:11" s="677" customFormat="1" ht="18" customHeight="1">
      <c r="A69" s="917">
        <v>1126000</v>
      </c>
      <c r="B69" s="747" t="s">
        <v>871</v>
      </c>
      <c r="C69" s="723" t="s">
        <v>301</v>
      </c>
      <c r="D69" s="847">
        <f>SUM(D70:D77)</f>
        <v>15900</v>
      </c>
      <c r="E69" s="848">
        <v>0</v>
      </c>
      <c r="F69" s="849">
        <f>SUM(F70:F77)</f>
        <v>15900</v>
      </c>
      <c r="G69" s="847">
        <f>SUM(G70:G77)</f>
        <v>4450</v>
      </c>
      <c r="H69" s="847">
        <f>SUM(H70:H77)</f>
        <v>7800</v>
      </c>
      <c r="I69" s="847">
        <f>I70+I73+I76+I77</f>
        <v>12584</v>
      </c>
      <c r="J69" s="959">
        <f t="shared" si="6"/>
        <v>15900</v>
      </c>
    </row>
    <row r="70" spans="1:11" s="677" customFormat="1" ht="18.75" customHeight="1">
      <c r="A70" s="917">
        <v>1126100</v>
      </c>
      <c r="B70" s="1393" t="s">
        <v>829</v>
      </c>
      <c r="C70" s="727" t="s">
        <v>872</v>
      </c>
      <c r="D70" s="849">
        <v>2000</v>
      </c>
      <c r="E70" s="850">
        <v>0</v>
      </c>
      <c r="F70" s="849">
        <f>D70+E70</f>
        <v>2000</v>
      </c>
      <c r="G70" s="849">
        <v>650</v>
      </c>
      <c r="H70" s="849">
        <v>1300</v>
      </c>
      <c r="I70" s="849">
        <v>1800</v>
      </c>
      <c r="J70" s="959">
        <f t="shared" si="6"/>
        <v>2000</v>
      </c>
    </row>
    <row r="71" spans="1:11" s="677" customFormat="1" hidden="1">
      <c r="A71" s="917">
        <v>1126200</v>
      </c>
      <c r="B71" s="742" t="s">
        <v>830</v>
      </c>
      <c r="C71" s="731" t="s">
        <v>873</v>
      </c>
      <c r="D71" s="849"/>
      <c r="E71" s="850"/>
      <c r="F71" s="849">
        <f t="shared" ref="F71:F77" si="7">D71+E71</f>
        <v>0</v>
      </c>
      <c r="G71" s="849"/>
      <c r="H71" s="849"/>
      <c r="I71" s="849"/>
      <c r="J71" s="959">
        <f t="shared" si="6"/>
        <v>0</v>
      </c>
    </row>
    <row r="72" spans="1:11" s="677" customFormat="1" hidden="1">
      <c r="A72" s="917">
        <v>1126300</v>
      </c>
      <c r="B72" s="742" t="s">
        <v>331</v>
      </c>
      <c r="C72" s="731" t="s">
        <v>332</v>
      </c>
      <c r="D72" s="849"/>
      <c r="E72" s="850"/>
      <c r="F72" s="849">
        <f t="shared" si="7"/>
        <v>0</v>
      </c>
      <c r="G72" s="849"/>
      <c r="H72" s="849"/>
      <c r="I72" s="849"/>
      <c r="J72" s="959">
        <f t="shared" si="6"/>
        <v>0</v>
      </c>
    </row>
    <row r="73" spans="1:11" s="677" customFormat="1" ht="23.25" customHeight="1">
      <c r="A73" s="919">
        <v>1126400</v>
      </c>
      <c r="B73" s="752" t="s">
        <v>831</v>
      </c>
      <c r="C73" s="731" t="s">
        <v>333</v>
      </c>
      <c r="D73" s="849">
        <v>11000</v>
      </c>
      <c r="E73" s="850">
        <v>0</v>
      </c>
      <c r="F73" s="849">
        <f t="shared" si="7"/>
        <v>11000</v>
      </c>
      <c r="G73" s="849">
        <v>3000</v>
      </c>
      <c r="H73" s="850">
        <v>5000</v>
      </c>
      <c r="I73" s="849">
        <v>8384</v>
      </c>
      <c r="J73" s="959">
        <f t="shared" si="6"/>
        <v>11000</v>
      </c>
    </row>
    <row r="74" spans="1:11" s="677" customFormat="1" ht="25.5" hidden="1">
      <c r="A74" s="921">
        <v>1126500</v>
      </c>
      <c r="B74" s="753" t="s">
        <v>791</v>
      </c>
      <c r="C74" s="731" t="s">
        <v>334</v>
      </c>
      <c r="D74" s="849"/>
      <c r="E74" s="850"/>
      <c r="F74" s="849">
        <f t="shared" si="7"/>
        <v>0</v>
      </c>
      <c r="G74" s="849"/>
      <c r="H74" s="849"/>
      <c r="I74" s="849"/>
      <c r="J74" s="959">
        <v>0</v>
      </c>
    </row>
    <row r="75" spans="1:11" s="677" customFormat="1" hidden="1">
      <c r="A75" s="919">
        <v>1126600</v>
      </c>
      <c r="B75" s="752" t="s">
        <v>195</v>
      </c>
      <c r="C75" s="731" t="s">
        <v>335</v>
      </c>
      <c r="D75" s="849"/>
      <c r="E75" s="850"/>
      <c r="F75" s="849">
        <f t="shared" si="7"/>
        <v>0</v>
      </c>
      <c r="G75" s="849"/>
      <c r="H75" s="849"/>
      <c r="I75" s="849"/>
      <c r="J75" s="959">
        <f>F75</f>
        <v>0</v>
      </c>
    </row>
    <row r="76" spans="1:11" s="677" customFormat="1" ht="21" customHeight="1">
      <c r="A76" s="919">
        <v>1126700</v>
      </c>
      <c r="B76" s="752" t="s">
        <v>196</v>
      </c>
      <c r="C76" s="731" t="s">
        <v>336</v>
      </c>
      <c r="D76" s="849">
        <v>900</v>
      </c>
      <c r="E76" s="850"/>
      <c r="F76" s="849">
        <f t="shared" si="7"/>
        <v>900</v>
      </c>
      <c r="G76" s="849">
        <v>300</v>
      </c>
      <c r="H76" s="849">
        <v>500</v>
      </c>
      <c r="I76" s="849">
        <v>900</v>
      </c>
      <c r="J76" s="959">
        <f>F76</f>
        <v>900</v>
      </c>
    </row>
    <row r="77" spans="1:11" s="677" customFormat="1" ht="22.5" customHeight="1" thickBot="1">
      <c r="A77" s="923">
        <v>1126800</v>
      </c>
      <c r="B77" s="754" t="s">
        <v>398</v>
      </c>
      <c r="C77" s="735" t="s">
        <v>337</v>
      </c>
      <c r="D77" s="844">
        <v>2000</v>
      </c>
      <c r="E77" s="845">
        <v>0</v>
      </c>
      <c r="F77" s="849">
        <f t="shared" si="7"/>
        <v>2000</v>
      </c>
      <c r="G77" s="844">
        <v>500</v>
      </c>
      <c r="H77" s="844">
        <v>1000</v>
      </c>
      <c r="I77" s="844">
        <v>1500</v>
      </c>
      <c r="J77" s="959">
        <f>F77</f>
        <v>2000</v>
      </c>
    </row>
    <row r="78" spans="1:11" s="677" customFormat="1" ht="17.25" customHeight="1">
      <c r="A78" s="925">
        <v>1130000</v>
      </c>
      <c r="B78" s="756" t="s">
        <v>238</v>
      </c>
      <c r="C78" s="723" t="s">
        <v>301</v>
      </c>
      <c r="D78" s="847">
        <v>0</v>
      </c>
      <c r="E78" s="848">
        <f>E114</f>
        <v>0</v>
      </c>
      <c r="F78" s="847">
        <v>0</v>
      </c>
      <c r="G78" s="847">
        <f>G114</f>
        <v>0</v>
      </c>
      <c r="H78" s="847">
        <v>0</v>
      </c>
      <c r="I78" s="847">
        <v>0</v>
      </c>
      <c r="J78" s="959">
        <v>0</v>
      </c>
    </row>
    <row r="79" spans="1:11" s="677" customFormat="1" ht="0.75" hidden="1" customHeight="1">
      <c r="A79" s="925">
        <v>1130100</v>
      </c>
      <c r="B79" s="752" t="s">
        <v>399</v>
      </c>
      <c r="C79" s="727" t="s">
        <v>239</v>
      </c>
      <c r="D79" s="849"/>
      <c r="E79" s="850"/>
      <c r="F79" s="849"/>
      <c r="G79" s="849"/>
      <c r="H79" s="849"/>
      <c r="I79" s="849"/>
      <c r="J79" s="959">
        <v>0</v>
      </c>
    </row>
    <row r="80" spans="1:11" s="677" customFormat="1" hidden="1">
      <c r="A80" s="925">
        <v>1130200</v>
      </c>
      <c r="B80" s="752" t="s">
        <v>400</v>
      </c>
      <c r="C80" s="731" t="s">
        <v>240</v>
      </c>
      <c r="D80" s="849"/>
      <c r="E80" s="850"/>
      <c r="F80" s="849"/>
      <c r="G80" s="849"/>
      <c r="H80" s="849"/>
      <c r="I80" s="849"/>
      <c r="J80" s="959">
        <v>0</v>
      </c>
    </row>
    <row r="81" spans="1:10" s="677" customFormat="1" ht="25.5" hidden="1">
      <c r="A81" s="925">
        <v>1130300</v>
      </c>
      <c r="B81" s="752" t="s">
        <v>401</v>
      </c>
      <c r="C81" s="731" t="s">
        <v>241</v>
      </c>
      <c r="D81" s="849"/>
      <c r="E81" s="850"/>
      <c r="F81" s="849"/>
      <c r="G81" s="849"/>
      <c r="H81" s="849"/>
      <c r="I81" s="849"/>
      <c r="J81" s="959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9"/>
      <c r="E82" s="851"/>
      <c r="F82" s="839"/>
      <c r="G82" s="839"/>
      <c r="H82" s="839"/>
      <c r="I82" s="839"/>
      <c r="J82" s="959">
        <v>0</v>
      </c>
    </row>
    <row r="83" spans="1:10" s="677" customFormat="1" ht="28.5" hidden="1">
      <c r="A83" s="919">
        <v>1131000</v>
      </c>
      <c r="B83" s="759" t="s">
        <v>243</v>
      </c>
      <c r="C83" s="760" t="s">
        <v>301</v>
      </c>
      <c r="D83" s="849"/>
      <c r="E83" s="850"/>
      <c r="F83" s="849"/>
      <c r="G83" s="849"/>
      <c r="H83" s="849"/>
      <c r="I83" s="849"/>
      <c r="J83" s="959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49"/>
      <c r="E84" s="850"/>
      <c r="F84" s="849"/>
      <c r="G84" s="849"/>
      <c r="H84" s="849"/>
      <c r="I84" s="849"/>
      <c r="J84" s="959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49"/>
      <c r="E85" s="850"/>
      <c r="F85" s="849"/>
      <c r="G85" s="849"/>
      <c r="H85" s="849"/>
      <c r="I85" s="849"/>
      <c r="J85" s="959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44"/>
      <c r="E86" s="845"/>
      <c r="F86" s="844"/>
      <c r="G86" s="844"/>
      <c r="H86" s="844"/>
      <c r="I86" s="844"/>
      <c r="J86" s="959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7">
        <v>0</v>
      </c>
      <c r="E87" s="848"/>
      <c r="F87" s="847">
        <v>0</v>
      </c>
      <c r="G87" s="847">
        <v>0</v>
      </c>
      <c r="H87" s="847">
        <v>0</v>
      </c>
      <c r="I87" s="847">
        <v>0</v>
      </c>
      <c r="J87" s="959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49"/>
      <c r="E88" s="850"/>
      <c r="F88" s="849"/>
      <c r="G88" s="849"/>
      <c r="H88" s="849"/>
      <c r="I88" s="849"/>
      <c r="J88" s="959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49"/>
      <c r="E89" s="850"/>
      <c r="F89" s="849"/>
      <c r="G89" s="849"/>
      <c r="H89" s="849"/>
      <c r="I89" s="849"/>
      <c r="J89" s="959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49"/>
      <c r="E90" s="850"/>
      <c r="F90" s="849"/>
      <c r="G90" s="849"/>
      <c r="H90" s="849"/>
      <c r="I90" s="849"/>
      <c r="J90" s="959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44"/>
      <c r="E91" s="845"/>
      <c r="F91" s="844"/>
      <c r="G91" s="844"/>
      <c r="H91" s="844"/>
      <c r="I91" s="844"/>
      <c r="J91" s="959">
        <v>0</v>
      </c>
    </row>
    <row r="92" spans="1:10" s="677" customFormat="1" ht="21" customHeight="1">
      <c r="A92" s="927">
        <v>1150000</v>
      </c>
      <c r="B92" s="1299" t="s">
        <v>604</v>
      </c>
      <c r="C92" s="723" t="s">
        <v>301</v>
      </c>
      <c r="D92" s="847">
        <f>D107+D114</f>
        <v>0</v>
      </c>
      <c r="E92" s="848"/>
      <c r="F92" s="847">
        <f>F107+F114</f>
        <v>0</v>
      </c>
      <c r="G92" s="847">
        <f>G107+G114</f>
        <v>0</v>
      </c>
      <c r="H92" s="847">
        <f>H107+H114</f>
        <v>0</v>
      </c>
      <c r="I92" s="847">
        <f>I107+I114</f>
        <v>0</v>
      </c>
      <c r="J92" s="959">
        <f>F92</f>
        <v>0</v>
      </c>
    </row>
    <row r="93" spans="1:10" s="677" customFormat="1" ht="0.75" hidden="1" customHeight="1">
      <c r="A93" s="929">
        <v>1151000</v>
      </c>
      <c r="B93" s="1300" t="s">
        <v>564</v>
      </c>
      <c r="C93" s="723" t="s">
        <v>301</v>
      </c>
      <c r="D93" s="852">
        <v>0</v>
      </c>
      <c r="E93" s="853"/>
      <c r="F93" s="852">
        <v>0</v>
      </c>
      <c r="G93" s="852">
        <v>0</v>
      </c>
      <c r="H93" s="852">
        <v>0</v>
      </c>
      <c r="I93" s="852">
        <v>0</v>
      </c>
      <c r="J93" s="959">
        <v>0</v>
      </c>
    </row>
    <row r="94" spans="1:10" s="677" customFormat="1" ht="25.5" hidden="1">
      <c r="A94" s="929">
        <v>1151100</v>
      </c>
      <c r="B94" s="1301" t="s">
        <v>216</v>
      </c>
      <c r="C94" s="933">
        <v>461100</v>
      </c>
      <c r="D94" s="852"/>
      <c r="E94" s="853"/>
      <c r="F94" s="852"/>
      <c r="G94" s="852"/>
      <c r="H94" s="852"/>
      <c r="I94" s="852"/>
      <c r="J94" s="959">
        <v>0</v>
      </c>
    </row>
    <row r="95" spans="1:10" s="677" customFormat="1" ht="25.5" hidden="1">
      <c r="A95" s="929">
        <v>1151200</v>
      </c>
      <c r="B95" s="1301" t="s">
        <v>523</v>
      </c>
      <c r="C95" s="933">
        <v>461200</v>
      </c>
      <c r="D95" s="852"/>
      <c r="E95" s="853"/>
      <c r="F95" s="852"/>
      <c r="G95" s="852"/>
      <c r="H95" s="852"/>
      <c r="I95" s="852"/>
      <c r="J95" s="959">
        <v>0</v>
      </c>
    </row>
    <row r="96" spans="1:10" s="677" customFormat="1" ht="25.5" hidden="1">
      <c r="A96" s="929">
        <v>1152000</v>
      </c>
      <c r="B96" s="1302" t="s">
        <v>429</v>
      </c>
      <c r="C96" s="935" t="s">
        <v>301</v>
      </c>
      <c r="D96" s="936">
        <v>0</v>
      </c>
      <c r="E96" s="1114"/>
      <c r="F96" s="936">
        <v>0</v>
      </c>
      <c r="G96" s="936">
        <v>0</v>
      </c>
      <c r="H96" s="936">
        <v>0</v>
      </c>
      <c r="I96" s="936">
        <v>0</v>
      </c>
      <c r="J96" s="959">
        <v>0</v>
      </c>
    </row>
    <row r="97" spans="1:10" s="677" customFormat="1" ht="25.5" hidden="1">
      <c r="A97" s="929">
        <v>1152100</v>
      </c>
      <c r="B97" s="1303" t="s">
        <v>452</v>
      </c>
      <c r="C97" s="933">
        <v>462100</v>
      </c>
      <c r="D97" s="849"/>
      <c r="E97" s="850"/>
      <c r="F97" s="849"/>
      <c r="G97" s="849"/>
      <c r="H97" s="849"/>
      <c r="I97" s="849"/>
      <c r="J97" s="959">
        <v>0</v>
      </c>
    </row>
    <row r="98" spans="1:10" s="677" customFormat="1" ht="26.25" hidden="1" thickBot="1">
      <c r="A98" s="939">
        <v>1152200</v>
      </c>
      <c r="B98" s="1304" t="s">
        <v>629</v>
      </c>
      <c r="C98" s="941">
        <v>462200</v>
      </c>
      <c r="D98" s="844"/>
      <c r="E98" s="845"/>
      <c r="F98" s="844"/>
      <c r="G98" s="844"/>
      <c r="H98" s="844"/>
      <c r="I98" s="844"/>
      <c r="J98" s="959">
        <v>0</v>
      </c>
    </row>
    <row r="99" spans="1:10" s="677" customFormat="1" ht="25.5" hidden="1">
      <c r="A99" s="927">
        <v>1153000</v>
      </c>
      <c r="B99" s="1305" t="s">
        <v>630</v>
      </c>
      <c r="C99" s="944" t="s">
        <v>301</v>
      </c>
      <c r="D99" s="945">
        <v>0</v>
      </c>
      <c r="E99" s="1115"/>
      <c r="F99" s="945">
        <v>0</v>
      </c>
      <c r="G99" s="945">
        <v>0</v>
      </c>
      <c r="H99" s="945">
        <v>0</v>
      </c>
      <c r="I99" s="945">
        <v>0</v>
      </c>
      <c r="J99" s="959">
        <v>0</v>
      </c>
    </row>
    <row r="100" spans="1:10" s="677" customFormat="1" ht="25.5" hidden="1">
      <c r="A100" s="929">
        <v>1153100</v>
      </c>
      <c r="B100" s="1303" t="s">
        <v>631</v>
      </c>
      <c r="C100" s="933">
        <v>463100</v>
      </c>
      <c r="D100" s="936"/>
      <c r="E100" s="1114"/>
      <c r="F100" s="936"/>
      <c r="G100" s="936"/>
      <c r="H100" s="936"/>
      <c r="I100" s="936"/>
      <c r="J100" s="959">
        <v>0</v>
      </c>
    </row>
    <row r="101" spans="1:10" s="677" customFormat="1" hidden="1">
      <c r="A101" s="929">
        <v>1153200</v>
      </c>
      <c r="B101" s="1303" t="s">
        <v>86</v>
      </c>
      <c r="C101" s="933">
        <v>463200</v>
      </c>
      <c r="D101" s="936"/>
      <c r="E101" s="1114"/>
      <c r="F101" s="936"/>
      <c r="G101" s="936"/>
      <c r="H101" s="936"/>
      <c r="I101" s="936"/>
      <c r="J101" s="959">
        <v>0</v>
      </c>
    </row>
    <row r="102" spans="1:10" s="677" customFormat="1" ht="38.25" hidden="1">
      <c r="A102" s="929">
        <v>1153300</v>
      </c>
      <c r="B102" s="1303" t="s">
        <v>418</v>
      </c>
      <c r="C102" s="933">
        <v>463300</v>
      </c>
      <c r="D102" s="936"/>
      <c r="E102" s="1114"/>
      <c r="F102" s="936"/>
      <c r="G102" s="936"/>
      <c r="H102" s="936"/>
      <c r="I102" s="936"/>
      <c r="J102" s="959">
        <v>0</v>
      </c>
    </row>
    <row r="103" spans="1:10" s="677" customFormat="1" ht="38.25" hidden="1">
      <c r="A103" s="929">
        <v>1153400</v>
      </c>
      <c r="B103" s="1303" t="s">
        <v>419</v>
      </c>
      <c r="C103" s="933">
        <v>463400</v>
      </c>
      <c r="D103" s="936"/>
      <c r="E103" s="1114"/>
      <c r="F103" s="936"/>
      <c r="G103" s="936"/>
      <c r="H103" s="936"/>
      <c r="I103" s="936"/>
      <c r="J103" s="959">
        <v>0</v>
      </c>
    </row>
    <row r="104" spans="1:10" s="677" customFormat="1" hidden="1">
      <c r="A104" s="929">
        <v>1153500</v>
      </c>
      <c r="B104" s="1306" t="s">
        <v>420</v>
      </c>
      <c r="C104" s="933">
        <v>463500</v>
      </c>
      <c r="D104" s="936"/>
      <c r="E104" s="1114"/>
      <c r="F104" s="936"/>
      <c r="G104" s="936"/>
      <c r="H104" s="936"/>
      <c r="I104" s="936"/>
      <c r="J104" s="959">
        <v>0</v>
      </c>
    </row>
    <row r="105" spans="1:10" s="677" customFormat="1" ht="38.25" hidden="1">
      <c r="A105" s="929">
        <v>1153700</v>
      </c>
      <c r="B105" s="1306" t="s">
        <v>421</v>
      </c>
      <c r="C105" s="933">
        <v>463700</v>
      </c>
      <c r="D105" s="936">
        <v>0</v>
      </c>
      <c r="E105" s="1114"/>
      <c r="F105" s="936">
        <f>D105+E105</f>
        <v>0</v>
      </c>
      <c r="G105" s="936"/>
      <c r="H105" s="936">
        <v>0</v>
      </c>
      <c r="I105" s="936">
        <v>0</v>
      </c>
      <c r="J105" s="959">
        <f>F105</f>
        <v>0</v>
      </c>
    </row>
    <row r="106" spans="1:10" s="677" customFormat="1" ht="38.25" hidden="1">
      <c r="A106" s="929">
        <v>1153800</v>
      </c>
      <c r="B106" s="1306" t="s">
        <v>841</v>
      </c>
      <c r="C106" s="933">
        <v>463800</v>
      </c>
      <c r="D106" s="936"/>
      <c r="E106" s="1114"/>
      <c r="F106" s="936">
        <f t="shared" ref="F106:F107" si="8">D106+E106</f>
        <v>0</v>
      </c>
      <c r="G106" s="936"/>
      <c r="H106" s="936"/>
      <c r="I106" s="936"/>
      <c r="J106" s="959">
        <v>0</v>
      </c>
    </row>
    <row r="107" spans="1:10" s="677" customFormat="1" hidden="1">
      <c r="A107" s="929">
        <v>1153900</v>
      </c>
      <c r="B107" s="1306" t="s">
        <v>842</v>
      </c>
      <c r="C107" s="933">
        <v>463900</v>
      </c>
      <c r="D107" s="936">
        <v>0</v>
      </c>
      <c r="E107" s="1114"/>
      <c r="F107" s="936">
        <f t="shared" si="8"/>
        <v>0</v>
      </c>
      <c r="G107" s="936">
        <v>0</v>
      </c>
      <c r="H107" s="936">
        <v>0</v>
      </c>
      <c r="I107" s="936">
        <v>0</v>
      </c>
      <c r="J107" s="959">
        <f>F107</f>
        <v>0</v>
      </c>
    </row>
    <row r="108" spans="1:10" s="677" customFormat="1" ht="25.5" hidden="1">
      <c r="A108" s="929">
        <v>1154000</v>
      </c>
      <c r="B108" s="1307" t="s">
        <v>843</v>
      </c>
      <c r="C108" s="935" t="s">
        <v>301</v>
      </c>
      <c r="D108" s="936">
        <v>0</v>
      </c>
      <c r="E108" s="1114"/>
      <c r="F108" s="936">
        <v>0</v>
      </c>
      <c r="G108" s="936">
        <v>0</v>
      </c>
      <c r="H108" s="936">
        <v>0</v>
      </c>
      <c r="I108" s="936">
        <v>0</v>
      </c>
      <c r="J108" s="959">
        <v>0</v>
      </c>
    </row>
    <row r="109" spans="1:10" s="677" customFormat="1" ht="25.5" hidden="1">
      <c r="A109" s="929">
        <v>1154100</v>
      </c>
      <c r="B109" s="1306" t="s">
        <v>176</v>
      </c>
      <c r="C109" s="933">
        <v>465100</v>
      </c>
      <c r="D109" s="948"/>
      <c r="E109" s="1116"/>
      <c r="F109" s="948"/>
      <c r="G109" s="948"/>
      <c r="H109" s="948"/>
      <c r="I109" s="948"/>
      <c r="J109" s="959">
        <v>0</v>
      </c>
    </row>
    <row r="110" spans="1:10" s="677" customFormat="1" hidden="1">
      <c r="A110" s="929">
        <v>1154200</v>
      </c>
      <c r="B110" s="1306" t="s">
        <v>177</v>
      </c>
      <c r="C110" s="933">
        <v>465200</v>
      </c>
      <c r="D110" s="948"/>
      <c r="E110" s="1116"/>
      <c r="F110" s="948"/>
      <c r="G110" s="948"/>
      <c r="H110" s="948"/>
      <c r="I110" s="948"/>
      <c r="J110" s="959">
        <v>0</v>
      </c>
    </row>
    <row r="111" spans="1:10" s="677" customFormat="1" hidden="1">
      <c r="A111" s="929">
        <v>1154300</v>
      </c>
      <c r="B111" s="1306" t="s">
        <v>178</v>
      </c>
      <c r="C111" s="933">
        <v>465300</v>
      </c>
      <c r="D111" s="948"/>
      <c r="E111" s="1116"/>
      <c r="F111" s="948"/>
      <c r="G111" s="948"/>
      <c r="H111" s="948"/>
      <c r="I111" s="948"/>
      <c r="J111" s="959">
        <v>0</v>
      </c>
    </row>
    <row r="112" spans="1:10" s="677" customFormat="1" ht="38.25" hidden="1">
      <c r="A112" s="929">
        <v>1154500</v>
      </c>
      <c r="B112" s="1306" t="s">
        <v>58</v>
      </c>
      <c r="C112" s="933">
        <v>465500</v>
      </c>
      <c r="D112" s="948"/>
      <c r="E112" s="1116"/>
      <c r="F112" s="948"/>
      <c r="G112" s="948"/>
      <c r="H112" s="948"/>
      <c r="I112" s="948"/>
      <c r="J112" s="959">
        <v>0</v>
      </c>
    </row>
    <row r="113" spans="1:10" s="677" customFormat="1" ht="38.25" hidden="1">
      <c r="A113" s="929">
        <v>1154600</v>
      </c>
      <c r="B113" s="1306" t="s">
        <v>59</v>
      </c>
      <c r="C113" s="933">
        <v>465600</v>
      </c>
      <c r="D113" s="849"/>
      <c r="E113" s="850"/>
      <c r="F113" s="849"/>
      <c r="G113" s="849"/>
      <c r="H113" s="849"/>
      <c r="I113" s="849"/>
      <c r="J113" s="959">
        <v>0</v>
      </c>
    </row>
    <row r="114" spans="1:10" s="677" customFormat="1" ht="21.75" customHeight="1" thickBot="1">
      <c r="A114" s="939">
        <v>1154700</v>
      </c>
      <c r="B114" s="1308" t="s">
        <v>69</v>
      </c>
      <c r="C114" s="735" t="s">
        <v>70</v>
      </c>
      <c r="D114" s="844">
        <v>0</v>
      </c>
      <c r="E114" s="845">
        <v>0</v>
      </c>
      <c r="F114" s="844">
        <f>D114+E114</f>
        <v>0</v>
      </c>
      <c r="G114" s="844">
        <v>0</v>
      </c>
      <c r="H114" s="845">
        <v>0</v>
      </c>
      <c r="I114" s="845">
        <v>0</v>
      </c>
      <c r="J114" s="959">
        <f>F114</f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7">
        <v>0</v>
      </c>
      <c r="G115" s="847">
        <v>0</v>
      </c>
      <c r="H115" s="847">
        <v>0</v>
      </c>
      <c r="I115" s="847">
        <v>0</v>
      </c>
      <c r="J115" s="959">
        <v>0</v>
      </c>
    </row>
    <row r="116" spans="1:10" s="677" customFormat="1" ht="25.5" hidden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49">
        <v>0</v>
      </c>
      <c r="G116" s="849">
        <v>0</v>
      </c>
      <c r="H116" s="849">
        <v>0</v>
      </c>
      <c r="I116" s="849">
        <v>0</v>
      </c>
      <c r="J116" s="959">
        <v>0</v>
      </c>
    </row>
    <row r="117" spans="1:10" s="677" customFormat="1" ht="38.25" hidden="1">
      <c r="A117" s="924">
        <v>1161100</v>
      </c>
      <c r="B117" s="730" t="s">
        <v>1518</v>
      </c>
      <c r="C117" s="751">
        <v>471100</v>
      </c>
      <c r="D117" s="849"/>
      <c r="E117" s="850"/>
      <c r="F117" s="849"/>
      <c r="G117" s="849"/>
      <c r="H117" s="849"/>
      <c r="I117" s="849"/>
      <c r="J117" s="959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50"/>
      <c r="F118" s="849"/>
      <c r="G118" s="849"/>
      <c r="H118" s="849"/>
      <c r="I118" s="849"/>
      <c r="J118" s="959">
        <v>0</v>
      </c>
    </row>
    <row r="119" spans="1:10" s="677" customFormat="1" ht="38.25" hidden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49">
        <v>0</v>
      </c>
      <c r="G119" s="849">
        <v>0</v>
      </c>
      <c r="H119" s="849">
        <v>0</v>
      </c>
      <c r="I119" s="849">
        <v>0</v>
      </c>
      <c r="J119" s="959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50"/>
      <c r="F120" s="849"/>
      <c r="G120" s="849"/>
      <c r="H120" s="849"/>
      <c r="I120" s="849"/>
      <c r="J120" s="959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49"/>
      <c r="G121" s="849"/>
      <c r="H121" s="849"/>
      <c r="I121" s="849"/>
      <c r="J121" s="959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49"/>
      <c r="G122" s="849"/>
      <c r="H122" s="849"/>
      <c r="I122" s="849"/>
      <c r="J122" s="959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49"/>
      <c r="G123" s="849"/>
      <c r="H123" s="849"/>
      <c r="I123" s="849"/>
      <c r="J123" s="959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49"/>
      <c r="G124" s="849"/>
      <c r="H124" s="849"/>
      <c r="I124" s="849"/>
      <c r="J124" s="959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49"/>
      <c r="G125" s="849"/>
      <c r="H125" s="849"/>
      <c r="I125" s="849"/>
      <c r="J125" s="959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50"/>
      <c r="F126" s="849"/>
      <c r="G126" s="849"/>
      <c r="H126" s="849"/>
      <c r="I126" s="849"/>
      <c r="J126" s="959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849"/>
      <c r="E127" s="850"/>
      <c r="F127" s="849"/>
      <c r="G127" s="849"/>
      <c r="H127" s="849"/>
      <c r="I127" s="849"/>
      <c r="J127" s="959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849"/>
      <c r="E128" s="850"/>
      <c r="F128" s="849"/>
      <c r="G128" s="849"/>
      <c r="H128" s="849"/>
      <c r="I128" s="849"/>
      <c r="J128" s="959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849">
        <v>0</v>
      </c>
      <c r="E129" s="850"/>
      <c r="F129" s="849">
        <v>0</v>
      </c>
      <c r="G129" s="849">
        <v>0</v>
      </c>
      <c r="H129" s="849">
        <v>0</v>
      </c>
      <c r="I129" s="849">
        <v>0</v>
      </c>
      <c r="J129" s="959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844"/>
      <c r="E130" s="845"/>
      <c r="F130" s="844"/>
      <c r="G130" s="844"/>
      <c r="H130" s="844"/>
      <c r="I130" s="844"/>
      <c r="J130" s="959">
        <v>0</v>
      </c>
    </row>
    <row r="131" spans="1:10" s="677" customFormat="1" ht="21.75" customHeight="1">
      <c r="A131" s="955">
        <v>1170000</v>
      </c>
      <c r="B131" s="777" t="s">
        <v>740</v>
      </c>
      <c r="C131" s="723" t="s">
        <v>301</v>
      </c>
      <c r="D131" s="847">
        <f t="shared" ref="D131:J131" si="9">D135+D140</f>
        <v>600</v>
      </c>
      <c r="E131" s="848">
        <f>E135+E140</f>
        <v>0</v>
      </c>
      <c r="F131" s="847">
        <f>F135+F140</f>
        <v>600</v>
      </c>
      <c r="G131" s="847">
        <f>G135+G140</f>
        <v>150</v>
      </c>
      <c r="H131" s="847">
        <f>H135+H140</f>
        <v>200</v>
      </c>
      <c r="I131" s="847">
        <f t="shared" si="9"/>
        <v>300</v>
      </c>
      <c r="J131" s="959">
        <f t="shared" si="9"/>
        <v>600</v>
      </c>
    </row>
    <row r="132" spans="1:10" s="677" customFormat="1" ht="25.5" hidden="1" customHeight="1">
      <c r="A132" s="953">
        <v>1171000</v>
      </c>
      <c r="B132" s="781" t="s">
        <v>181</v>
      </c>
      <c r="C132" s="723" t="s">
        <v>301</v>
      </c>
      <c r="D132" s="852">
        <v>0</v>
      </c>
      <c r="E132" s="853">
        <f t="shared" ref="E132:J132" si="10">E134</f>
        <v>0</v>
      </c>
      <c r="F132" s="852">
        <f t="shared" si="10"/>
        <v>0</v>
      </c>
      <c r="G132" s="852">
        <f t="shared" si="10"/>
        <v>0</v>
      </c>
      <c r="H132" s="852">
        <f t="shared" si="10"/>
        <v>0</v>
      </c>
      <c r="I132" s="852">
        <f t="shared" si="10"/>
        <v>0</v>
      </c>
      <c r="J132" s="959">
        <f t="shared" si="10"/>
        <v>0</v>
      </c>
    </row>
    <row r="133" spans="1:10" s="677" customFormat="1" ht="51" hidden="1">
      <c r="A133" s="953">
        <v>1171100</v>
      </c>
      <c r="B133" s="730" t="s">
        <v>1490</v>
      </c>
      <c r="C133" s="727" t="s">
        <v>397</v>
      </c>
      <c r="D133" s="849"/>
      <c r="E133" s="850"/>
      <c r="F133" s="849"/>
      <c r="G133" s="849"/>
      <c r="H133" s="849"/>
      <c r="I133" s="849"/>
      <c r="J133" s="959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849">
        <v>0</v>
      </c>
      <c r="E134" s="850">
        <v>0</v>
      </c>
      <c r="F134" s="849">
        <f>D134+E134</f>
        <v>0</v>
      </c>
      <c r="G134" s="849"/>
      <c r="H134" s="849"/>
      <c r="I134" s="849">
        <v>0</v>
      </c>
      <c r="J134" s="959">
        <v>0</v>
      </c>
    </row>
    <row r="135" spans="1:10" s="677" customFormat="1" ht="28.5" customHeight="1">
      <c r="A135" s="924">
        <v>1172000</v>
      </c>
      <c r="B135" s="784" t="s">
        <v>856</v>
      </c>
      <c r="C135" s="760" t="s">
        <v>301</v>
      </c>
      <c r="D135" s="847">
        <f>D137+D138</f>
        <v>600</v>
      </c>
      <c r="E135" s="848">
        <f>E138+E146</f>
        <v>0</v>
      </c>
      <c r="F135" s="847">
        <f>F137+F138+F146</f>
        <v>600</v>
      </c>
      <c r="G135" s="847">
        <f>G137+G138+G146</f>
        <v>150</v>
      </c>
      <c r="H135" s="847">
        <f>H137+H138+H146</f>
        <v>200</v>
      </c>
      <c r="I135" s="847">
        <f>I137+I138+I146</f>
        <v>300</v>
      </c>
      <c r="J135" s="959">
        <f>F135</f>
        <v>600</v>
      </c>
    </row>
    <row r="136" spans="1:10" s="677" customFormat="1" ht="18" hidden="1" customHeight="1">
      <c r="A136" s="924">
        <v>1172100</v>
      </c>
      <c r="B136" s="752" t="s">
        <v>918</v>
      </c>
      <c r="C136" s="727" t="s">
        <v>857</v>
      </c>
      <c r="D136" s="849"/>
      <c r="E136" s="850"/>
      <c r="F136" s="849">
        <f>D136+E136</f>
        <v>0</v>
      </c>
      <c r="G136" s="849"/>
      <c r="H136" s="849"/>
      <c r="I136" s="849"/>
      <c r="J136" s="959">
        <v>0</v>
      </c>
    </row>
    <row r="137" spans="1:10" s="677" customFormat="1" ht="25.5" customHeight="1">
      <c r="A137" s="924">
        <v>1172200</v>
      </c>
      <c r="B137" s="752" t="s">
        <v>919</v>
      </c>
      <c r="C137" s="785">
        <v>482200</v>
      </c>
      <c r="D137" s="849">
        <v>0</v>
      </c>
      <c r="E137" s="850">
        <v>0</v>
      </c>
      <c r="F137" s="849">
        <f>D137+E137</f>
        <v>0</v>
      </c>
      <c r="G137" s="849">
        <v>0</v>
      </c>
      <c r="H137" s="849">
        <v>0</v>
      </c>
      <c r="I137" s="849">
        <v>0</v>
      </c>
      <c r="J137" s="959">
        <f>F137</f>
        <v>0</v>
      </c>
    </row>
    <row r="138" spans="1:10" s="677" customFormat="1" ht="21" customHeight="1">
      <c r="A138" s="924">
        <v>1172300</v>
      </c>
      <c r="B138" s="765" t="s">
        <v>1492</v>
      </c>
      <c r="C138" s="731" t="s">
        <v>859</v>
      </c>
      <c r="D138" s="849">
        <v>600</v>
      </c>
      <c r="E138" s="850">
        <v>0</v>
      </c>
      <c r="F138" s="849">
        <f>D138+E138</f>
        <v>600</v>
      </c>
      <c r="G138" s="849">
        <v>150</v>
      </c>
      <c r="H138" s="849">
        <v>200</v>
      </c>
      <c r="I138" s="849">
        <v>300</v>
      </c>
      <c r="J138" s="959">
        <f>F138</f>
        <v>600</v>
      </c>
    </row>
    <row r="139" spans="1:10" s="677" customFormat="1" ht="38.25" customHeight="1" thickBot="1">
      <c r="A139" s="924">
        <v>1172400</v>
      </c>
      <c r="B139" s="786" t="s">
        <v>1493</v>
      </c>
      <c r="C139" s="731" t="s">
        <v>104</v>
      </c>
      <c r="D139" s="852"/>
      <c r="E139" s="850"/>
      <c r="F139" s="852"/>
      <c r="G139" s="852"/>
      <c r="H139" s="852"/>
      <c r="I139" s="852"/>
      <c r="J139" s="959">
        <v>0</v>
      </c>
    </row>
    <row r="140" spans="1:10" s="677" customFormat="1" ht="6" hidden="1" customHeight="1" thickBot="1">
      <c r="A140" s="924">
        <v>1173000</v>
      </c>
      <c r="B140" s="784" t="s">
        <v>105</v>
      </c>
      <c r="C140" s="760" t="s">
        <v>301</v>
      </c>
      <c r="D140" s="852">
        <f t="shared" ref="D140:J140" si="11">D141</f>
        <v>0</v>
      </c>
      <c r="E140" s="853">
        <f t="shared" si="11"/>
        <v>0</v>
      </c>
      <c r="F140" s="852">
        <f t="shared" si="11"/>
        <v>0</v>
      </c>
      <c r="G140" s="852">
        <f t="shared" si="11"/>
        <v>0</v>
      </c>
      <c r="H140" s="852">
        <f t="shared" si="11"/>
        <v>0</v>
      </c>
      <c r="I140" s="852">
        <f t="shared" si="11"/>
        <v>0</v>
      </c>
      <c r="J140" s="959">
        <f t="shared" si="11"/>
        <v>0</v>
      </c>
    </row>
    <row r="141" spans="1:10" s="677" customFormat="1" ht="26.25" hidden="1" thickBot="1">
      <c r="A141" s="953">
        <v>1173100</v>
      </c>
      <c r="B141" s="787" t="s">
        <v>106</v>
      </c>
      <c r="C141" s="731" t="s">
        <v>906</v>
      </c>
      <c r="D141" s="852">
        <v>0</v>
      </c>
      <c r="E141" s="850">
        <v>0</v>
      </c>
      <c r="F141" s="852">
        <f>D141+E141</f>
        <v>0</v>
      </c>
      <c r="G141" s="852">
        <v>0</v>
      </c>
      <c r="H141" s="852">
        <v>0</v>
      </c>
      <c r="I141" s="852">
        <v>0</v>
      </c>
      <c r="J141" s="959">
        <f>F141</f>
        <v>0</v>
      </c>
    </row>
    <row r="142" spans="1:10" s="677" customFormat="1" ht="51.75" hidden="1" thickBot="1">
      <c r="A142" s="953">
        <v>1174000</v>
      </c>
      <c r="B142" s="784" t="s">
        <v>907</v>
      </c>
      <c r="C142" s="760" t="s">
        <v>301</v>
      </c>
      <c r="D142" s="852">
        <v>0</v>
      </c>
      <c r="E142" s="853"/>
      <c r="F142" s="852">
        <v>0</v>
      </c>
      <c r="G142" s="852">
        <v>0</v>
      </c>
      <c r="H142" s="852">
        <v>0</v>
      </c>
      <c r="I142" s="852">
        <v>0</v>
      </c>
      <c r="J142" s="959">
        <v>0</v>
      </c>
    </row>
    <row r="143" spans="1:10" s="677" customFormat="1" ht="39" hidden="1" thickBot="1">
      <c r="A143" s="953">
        <v>1174100</v>
      </c>
      <c r="B143" s="787" t="s">
        <v>920</v>
      </c>
      <c r="C143" s="731" t="s">
        <v>908</v>
      </c>
      <c r="D143" s="852"/>
      <c r="E143" s="853"/>
      <c r="F143" s="852"/>
      <c r="G143" s="852"/>
      <c r="H143" s="852"/>
      <c r="I143" s="852"/>
      <c r="J143" s="959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852"/>
      <c r="E144" s="853"/>
      <c r="F144" s="852"/>
      <c r="G144" s="852"/>
      <c r="H144" s="852"/>
      <c r="I144" s="852"/>
      <c r="J144" s="959">
        <v>0</v>
      </c>
    </row>
    <row r="145" spans="1:16" s="677" customFormat="1" ht="51.75" hidden="1" thickBot="1">
      <c r="A145" s="953">
        <v>1175000</v>
      </c>
      <c r="B145" s="784" t="s">
        <v>469</v>
      </c>
      <c r="C145" s="760" t="s">
        <v>301</v>
      </c>
      <c r="D145" s="852">
        <v>0</v>
      </c>
      <c r="E145" s="853"/>
      <c r="F145" s="852">
        <v>0</v>
      </c>
      <c r="G145" s="852">
        <v>0</v>
      </c>
      <c r="H145" s="852">
        <v>0</v>
      </c>
      <c r="I145" s="852">
        <v>0</v>
      </c>
      <c r="J145" s="959">
        <v>0</v>
      </c>
    </row>
    <row r="146" spans="1:16" s="990" customFormat="1" ht="38.25" hidden="1">
      <c r="A146" s="1923">
        <v>1175100</v>
      </c>
      <c r="B146" s="869" t="s">
        <v>1495</v>
      </c>
      <c r="C146" s="1877" t="s">
        <v>193</v>
      </c>
      <c r="D146" s="853">
        <v>0</v>
      </c>
      <c r="E146" s="853">
        <v>0</v>
      </c>
      <c r="F146" s="853">
        <f>D146+E146</f>
        <v>0</v>
      </c>
      <c r="G146" s="853">
        <v>0</v>
      </c>
      <c r="H146" s="853">
        <v>0</v>
      </c>
      <c r="I146" s="853">
        <v>0</v>
      </c>
      <c r="J146" s="1961">
        <f>F146</f>
        <v>0</v>
      </c>
      <c r="K146" s="1962"/>
      <c r="L146" s="1963"/>
      <c r="M146" s="1963"/>
      <c r="N146" s="1963"/>
      <c r="O146" s="1963"/>
      <c r="P146" s="1964"/>
    </row>
    <row r="147" spans="1:16" s="677" customFormat="1" ht="13.5" hidden="1" thickBot="1">
      <c r="A147" s="953">
        <v>1176000</v>
      </c>
      <c r="B147" s="784" t="s">
        <v>194</v>
      </c>
      <c r="C147" s="760" t="s">
        <v>301</v>
      </c>
      <c r="D147" s="852">
        <v>0</v>
      </c>
      <c r="E147" s="853"/>
      <c r="F147" s="852">
        <v>0</v>
      </c>
      <c r="G147" s="852">
        <v>0</v>
      </c>
      <c r="H147" s="852">
        <v>0</v>
      </c>
      <c r="I147" s="852">
        <v>0</v>
      </c>
      <c r="J147" s="959">
        <v>0</v>
      </c>
    </row>
    <row r="148" spans="1:16" s="677" customFormat="1" ht="13.5" hidden="1" thickBot="1">
      <c r="A148" s="953">
        <v>1176100</v>
      </c>
      <c r="B148" s="786" t="s">
        <v>1496</v>
      </c>
      <c r="C148" s="731" t="s">
        <v>8</v>
      </c>
      <c r="D148" s="852"/>
      <c r="E148" s="850"/>
      <c r="F148" s="852"/>
      <c r="G148" s="852"/>
      <c r="H148" s="852"/>
      <c r="I148" s="852"/>
      <c r="J148" s="959">
        <v>0</v>
      </c>
    </row>
    <row r="149" spans="1:16" s="677" customFormat="1" ht="13.5" hidden="1" thickBot="1">
      <c r="A149" s="953">
        <v>1177000</v>
      </c>
      <c r="B149" s="784" t="s">
        <v>482</v>
      </c>
      <c r="C149" s="760" t="s">
        <v>301</v>
      </c>
      <c r="D149" s="852">
        <v>0</v>
      </c>
      <c r="E149" s="853"/>
      <c r="F149" s="852">
        <v>0</v>
      </c>
      <c r="G149" s="852">
        <v>0</v>
      </c>
      <c r="H149" s="852">
        <v>0</v>
      </c>
      <c r="I149" s="852">
        <v>0</v>
      </c>
      <c r="J149" s="959">
        <v>0</v>
      </c>
    </row>
    <row r="150" spans="1:16" s="677" customFormat="1" ht="13.5" hidden="1" thickBot="1">
      <c r="A150" s="954">
        <v>1177100</v>
      </c>
      <c r="B150" s="788" t="s">
        <v>1497</v>
      </c>
      <c r="C150" s="735" t="s">
        <v>209</v>
      </c>
      <c r="D150" s="844"/>
      <c r="E150" s="845"/>
      <c r="F150" s="844"/>
      <c r="G150" s="844"/>
      <c r="H150" s="844"/>
      <c r="I150" s="844"/>
      <c r="J150" s="959">
        <v>0</v>
      </c>
    </row>
    <row r="151" spans="1:16" s="677" customFormat="1" ht="26.25" thickBot="1">
      <c r="A151" s="1309" t="s">
        <v>212</v>
      </c>
      <c r="B151" s="795" t="s">
        <v>534</v>
      </c>
      <c r="C151" s="796" t="s">
        <v>301</v>
      </c>
      <c r="D151" s="958">
        <f>D152</f>
        <v>9200</v>
      </c>
      <c r="E151" s="1771">
        <f>E155</f>
        <v>0</v>
      </c>
      <c r="F151" s="1149">
        <f>F152</f>
        <v>9200</v>
      </c>
      <c r="G151" s="1149">
        <f>G152</f>
        <v>10082</v>
      </c>
      <c r="H151" s="1149">
        <f>H152</f>
        <v>10082</v>
      </c>
      <c r="I151" s="1149">
        <f>I152</f>
        <v>10082</v>
      </c>
      <c r="J151" s="1430">
        <f>F152</f>
        <v>9200</v>
      </c>
    </row>
    <row r="152" spans="1:16" s="677" customFormat="1" ht="25.5" customHeight="1">
      <c r="A152" s="955" t="s">
        <v>536</v>
      </c>
      <c r="B152" s="804" t="s">
        <v>537</v>
      </c>
      <c r="C152" s="723" t="s">
        <v>301</v>
      </c>
      <c r="D152" s="847">
        <f>D157+D158+D155+D156+D160</f>
        <v>9200</v>
      </c>
      <c r="E152" s="1772">
        <f>E151+E157</f>
        <v>0</v>
      </c>
      <c r="F152" s="999">
        <f>F157+F158+F155+F156+F160</f>
        <v>9200</v>
      </c>
      <c r="G152" s="999">
        <f>SUM(G153:G165)</f>
        <v>10082</v>
      </c>
      <c r="H152" s="999">
        <f>SUM(H153:H165)</f>
        <v>10082</v>
      </c>
      <c r="I152" s="999">
        <f>SUM(I153:I165)</f>
        <v>10082</v>
      </c>
      <c r="J152" s="1430">
        <f t="shared" ref="J152:J158" si="12">F152</f>
        <v>9200</v>
      </c>
    </row>
    <row r="153" spans="1:16" s="677" customFormat="1" ht="13.5" hidden="1" customHeight="1">
      <c r="A153" s="953" t="s">
        <v>538</v>
      </c>
      <c r="B153" s="786" t="s">
        <v>1498</v>
      </c>
      <c r="C153" s="960" t="s">
        <v>833</v>
      </c>
      <c r="D153" s="854"/>
      <c r="E153" s="842"/>
      <c r="F153" s="854">
        <f>D153+E153</f>
        <v>0</v>
      </c>
      <c r="G153" s="854"/>
      <c r="H153" s="854"/>
      <c r="I153" s="854"/>
      <c r="J153" s="959">
        <f t="shared" si="12"/>
        <v>0</v>
      </c>
    </row>
    <row r="154" spans="1:16" s="677" customFormat="1" hidden="1">
      <c r="A154" s="953" t="s">
        <v>834</v>
      </c>
      <c r="B154" s="786" t="s">
        <v>1499</v>
      </c>
      <c r="C154" s="960" t="s">
        <v>812</v>
      </c>
      <c r="D154" s="854"/>
      <c r="E154" s="842"/>
      <c r="F154" s="854">
        <f t="shared" ref="F154:F162" si="13">D154+E154</f>
        <v>0</v>
      </c>
      <c r="G154" s="854"/>
      <c r="H154" s="854"/>
      <c r="I154" s="854"/>
      <c r="J154" s="959">
        <f t="shared" si="12"/>
        <v>0</v>
      </c>
    </row>
    <row r="155" spans="1:16" s="677" customFormat="1" ht="18.75" customHeight="1">
      <c r="A155" s="953" t="s">
        <v>813</v>
      </c>
      <c r="B155" s="786" t="s">
        <v>1545</v>
      </c>
      <c r="C155" s="960" t="s">
        <v>815</v>
      </c>
      <c r="D155" s="1412">
        <v>0</v>
      </c>
      <c r="E155" s="1773">
        <v>0</v>
      </c>
      <c r="F155" s="1774">
        <f>D155+E155</f>
        <v>0</v>
      </c>
      <c r="G155" s="1775">
        <v>0</v>
      </c>
      <c r="H155" s="1775">
        <v>0</v>
      </c>
      <c r="I155" s="1775">
        <v>0</v>
      </c>
      <c r="J155" s="1776">
        <f t="shared" si="12"/>
        <v>0</v>
      </c>
      <c r="K155" s="2066"/>
      <c r="L155" s="2066"/>
      <c r="M155" s="2066"/>
      <c r="N155" s="990"/>
    </row>
    <row r="156" spans="1:16" s="677" customFormat="1" ht="23.25" customHeight="1">
      <c r="A156" s="1312" t="s">
        <v>816</v>
      </c>
      <c r="B156" s="786" t="s">
        <v>1501</v>
      </c>
      <c r="C156" s="960" t="s">
        <v>916</v>
      </c>
      <c r="D156" s="853">
        <v>2500</v>
      </c>
      <c r="E156" s="850">
        <v>0</v>
      </c>
      <c r="F156" s="853">
        <f t="shared" si="13"/>
        <v>2500</v>
      </c>
      <c r="G156" s="853">
        <v>2500</v>
      </c>
      <c r="H156" s="853">
        <v>2500</v>
      </c>
      <c r="I156" s="853">
        <v>2500</v>
      </c>
      <c r="J156" s="1199">
        <f t="shared" si="12"/>
        <v>2500</v>
      </c>
    </row>
    <row r="157" spans="1:16" s="677" customFormat="1" ht="25.5" customHeight="1">
      <c r="A157" s="1312" t="s">
        <v>112</v>
      </c>
      <c r="B157" s="787" t="s">
        <v>113</v>
      </c>
      <c r="C157" s="960" t="s">
        <v>114</v>
      </c>
      <c r="D157" s="853">
        <v>4500</v>
      </c>
      <c r="E157" s="1777">
        <v>0</v>
      </c>
      <c r="F157" s="1431">
        <f>D157+E157</f>
        <v>4500</v>
      </c>
      <c r="G157" s="1431">
        <v>4682</v>
      </c>
      <c r="H157" s="1431">
        <v>4682</v>
      </c>
      <c r="I157" s="1431">
        <v>4682</v>
      </c>
      <c r="J157" s="1428">
        <f t="shared" si="12"/>
        <v>4500</v>
      </c>
      <c r="K157" s="990"/>
    </row>
    <row r="158" spans="1:16" s="677" customFormat="1" ht="24" customHeight="1">
      <c r="A158" s="1312" t="s">
        <v>115</v>
      </c>
      <c r="B158" s="786" t="s">
        <v>1502</v>
      </c>
      <c r="C158" s="960" t="s">
        <v>755</v>
      </c>
      <c r="D158" s="852">
        <v>2200</v>
      </c>
      <c r="E158" s="850">
        <v>0</v>
      </c>
      <c r="F158" s="853">
        <f t="shared" si="13"/>
        <v>2200</v>
      </c>
      <c r="G158" s="853">
        <v>2200</v>
      </c>
      <c r="H158" s="853">
        <v>2200</v>
      </c>
      <c r="I158" s="853">
        <v>2200</v>
      </c>
      <c r="J158" s="959">
        <f t="shared" si="12"/>
        <v>2200</v>
      </c>
    </row>
    <row r="159" spans="1:16" s="677" customFormat="1" ht="18.75" customHeight="1">
      <c r="A159" s="1312" t="s">
        <v>756</v>
      </c>
      <c r="B159" s="786" t="s">
        <v>1503</v>
      </c>
      <c r="C159" s="960" t="s">
        <v>758</v>
      </c>
      <c r="D159" s="854"/>
      <c r="E159" s="842"/>
      <c r="F159" s="855">
        <f t="shared" si="13"/>
        <v>0</v>
      </c>
      <c r="G159" s="855"/>
      <c r="H159" s="855"/>
      <c r="I159" s="855"/>
      <c r="J159" s="920">
        <v>0</v>
      </c>
    </row>
    <row r="160" spans="1:16" s="677" customFormat="1" ht="20.25" customHeight="1">
      <c r="A160" s="1313" t="s">
        <v>669</v>
      </c>
      <c r="B160" s="964" t="s">
        <v>1504</v>
      </c>
      <c r="C160" s="965" t="s">
        <v>543</v>
      </c>
      <c r="D160" s="852">
        <v>0</v>
      </c>
      <c r="E160" s="1778">
        <v>0</v>
      </c>
      <c r="F160" s="853">
        <f t="shared" si="13"/>
        <v>0</v>
      </c>
      <c r="G160" s="853">
        <v>700</v>
      </c>
      <c r="H160" s="853">
        <v>700</v>
      </c>
      <c r="I160" s="853">
        <v>700</v>
      </c>
      <c r="J160" s="959">
        <f>F160</f>
        <v>0</v>
      </c>
    </row>
    <row r="161" spans="1:10" s="677" customFormat="1" ht="0.75" customHeight="1">
      <c r="A161" s="1314" t="s">
        <v>670</v>
      </c>
      <c r="B161" s="1315" t="s">
        <v>882</v>
      </c>
      <c r="C161" s="933" t="s">
        <v>883</v>
      </c>
      <c r="D161" s="854"/>
      <c r="E161" s="842"/>
      <c r="F161" s="855">
        <f t="shared" si="13"/>
        <v>0</v>
      </c>
      <c r="G161" s="855"/>
      <c r="H161" s="855"/>
      <c r="I161" s="855"/>
      <c r="J161" s="920">
        <v>0</v>
      </c>
    </row>
    <row r="162" spans="1:10" s="677" customFormat="1" ht="0.75" hidden="1" customHeight="1">
      <c r="A162" s="1314" t="s">
        <v>884</v>
      </c>
      <c r="B162" s="1315" t="s">
        <v>885</v>
      </c>
      <c r="C162" s="933" t="s">
        <v>886</v>
      </c>
      <c r="D162" s="854">
        <v>0</v>
      </c>
      <c r="E162" s="842"/>
      <c r="F162" s="855">
        <f t="shared" si="13"/>
        <v>0</v>
      </c>
      <c r="G162" s="855"/>
      <c r="H162" s="855"/>
      <c r="I162" s="855">
        <v>0</v>
      </c>
      <c r="J162" s="920">
        <f>F162</f>
        <v>0</v>
      </c>
    </row>
    <row r="163" spans="1:10" s="677" customFormat="1" hidden="1">
      <c r="A163" s="1316" t="s">
        <v>544</v>
      </c>
      <c r="B163" s="968" t="s">
        <v>545</v>
      </c>
      <c r="C163" s="969" t="s">
        <v>301</v>
      </c>
      <c r="D163" s="854">
        <v>0</v>
      </c>
      <c r="E163" s="855"/>
      <c r="F163" s="855">
        <v>0</v>
      </c>
      <c r="G163" s="855">
        <v>0</v>
      </c>
      <c r="H163" s="855">
        <v>0</v>
      </c>
      <c r="I163" s="855">
        <v>0</v>
      </c>
      <c r="J163" s="920">
        <v>0</v>
      </c>
    </row>
    <row r="164" spans="1:10" hidden="1">
      <c r="A164" s="1312" t="s">
        <v>546</v>
      </c>
      <c r="B164" s="787" t="s">
        <v>547</v>
      </c>
      <c r="C164" s="960" t="s">
        <v>548</v>
      </c>
      <c r="D164" s="854"/>
      <c r="E164" s="842"/>
      <c r="F164" s="855"/>
      <c r="G164" s="855"/>
      <c r="H164" s="855"/>
      <c r="I164" s="855"/>
      <c r="J164" s="920">
        <v>0</v>
      </c>
    </row>
    <row r="165" spans="1:10" hidden="1">
      <c r="A165" s="1312" t="s">
        <v>549</v>
      </c>
      <c r="B165" s="787" t="s">
        <v>550</v>
      </c>
      <c r="C165" s="960" t="s">
        <v>551</v>
      </c>
      <c r="D165" s="854"/>
      <c r="E165" s="842"/>
      <c r="F165" s="855"/>
      <c r="G165" s="855"/>
      <c r="H165" s="855"/>
      <c r="I165" s="855"/>
      <c r="J165" s="920">
        <v>0</v>
      </c>
    </row>
    <row r="166" spans="1:10" ht="25.5" hidden="1">
      <c r="A166" s="1312" t="s">
        <v>552</v>
      </c>
      <c r="B166" s="786" t="s">
        <v>1505</v>
      </c>
      <c r="C166" s="960" t="s">
        <v>258</v>
      </c>
      <c r="D166" s="854"/>
      <c r="E166" s="842"/>
      <c r="F166" s="855"/>
      <c r="G166" s="855"/>
      <c r="H166" s="855"/>
      <c r="I166" s="855"/>
      <c r="J166" s="920">
        <v>0</v>
      </c>
    </row>
    <row r="167" spans="1:10" hidden="1">
      <c r="A167" s="1312" t="s">
        <v>259</v>
      </c>
      <c r="B167" s="786" t="s">
        <v>1506</v>
      </c>
      <c r="C167" s="960" t="s">
        <v>261</v>
      </c>
      <c r="D167" s="854"/>
      <c r="E167" s="842"/>
      <c r="F167" s="855"/>
      <c r="G167" s="855"/>
      <c r="H167" s="855"/>
      <c r="I167" s="855"/>
      <c r="J167" s="920">
        <v>0</v>
      </c>
    </row>
    <row r="168" spans="1:10" hidden="1">
      <c r="A168" s="1312" t="s">
        <v>262</v>
      </c>
      <c r="B168" s="784" t="s">
        <v>263</v>
      </c>
      <c r="C168" s="772" t="s">
        <v>301</v>
      </c>
      <c r="D168" s="854">
        <v>0</v>
      </c>
      <c r="E168" s="855"/>
      <c r="F168" s="855">
        <v>0</v>
      </c>
      <c r="G168" s="855">
        <v>0</v>
      </c>
      <c r="H168" s="855">
        <v>0</v>
      </c>
      <c r="I168" s="855">
        <v>0</v>
      </c>
      <c r="J168" s="920">
        <v>0</v>
      </c>
    </row>
    <row r="169" spans="1:10" hidden="1">
      <c r="A169" s="1312" t="s">
        <v>264</v>
      </c>
      <c r="B169" s="787" t="s">
        <v>921</v>
      </c>
      <c r="C169" s="960" t="s">
        <v>265</v>
      </c>
      <c r="D169" s="854"/>
      <c r="E169" s="842"/>
      <c r="F169" s="855"/>
      <c r="G169" s="855"/>
      <c r="H169" s="855"/>
      <c r="I169" s="855"/>
      <c r="J169" s="920">
        <v>0</v>
      </c>
    </row>
    <row r="170" spans="1:10" hidden="1">
      <c r="A170" s="1317" t="s">
        <v>266</v>
      </c>
      <c r="B170" s="811" t="s">
        <v>887</v>
      </c>
      <c r="C170" s="772" t="s">
        <v>301</v>
      </c>
      <c r="D170" s="854">
        <v>0</v>
      </c>
      <c r="E170" s="855"/>
      <c r="F170" s="855">
        <v>0</v>
      </c>
      <c r="G170" s="855">
        <v>0</v>
      </c>
      <c r="H170" s="855">
        <v>0</v>
      </c>
      <c r="I170" s="855">
        <v>0</v>
      </c>
      <c r="J170" s="920">
        <v>0</v>
      </c>
    </row>
    <row r="171" spans="1:10" hidden="1">
      <c r="A171" s="1312" t="s">
        <v>268</v>
      </c>
      <c r="B171" s="787" t="s">
        <v>922</v>
      </c>
      <c r="C171" s="960" t="s">
        <v>269</v>
      </c>
      <c r="D171" s="854"/>
      <c r="E171" s="855"/>
      <c r="F171" s="855"/>
      <c r="G171" s="855"/>
      <c r="H171" s="855"/>
      <c r="I171" s="855"/>
      <c r="J171" s="920">
        <v>0</v>
      </c>
    </row>
    <row r="172" spans="1:10" hidden="1">
      <c r="A172" s="1312" t="s">
        <v>270</v>
      </c>
      <c r="B172" s="787" t="s">
        <v>923</v>
      </c>
      <c r="C172" s="960" t="s">
        <v>271</v>
      </c>
      <c r="D172" s="854"/>
      <c r="E172" s="855"/>
      <c r="F172" s="855"/>
      <c r="G172" s="855"/>
      <c r="H172" s="855"/>
      <c r="I172" s="855"/>
      <c r="J172" s="854"/>
    </row>
    <row r="173" spans="1:10" hidden="1">
      <c r="A173" s="1312" t="s">
        <v>272</v>
      </c>
      <c r="B173" s="786" t="s">
        <v>1507</v>
      </c>
      <c r="C173" s="960" t="s">
        <v>274</v>
      </c>
      <c r="D173" s="854"/>
      <c r="E173" s="855"/>
      <c r="F173" s="855"/>
      <c r="G173" s="855"/>
      <c r="H173" s="855"/>
      <c r="I173" s="855"/>
      <c r="J173" s="854"/>
    </row>
    <row r="174" spans="1:10" ht="18.75" customHeight="1" thickBot="1">
      <c r="A174" s="1318">
        <v>1244000</v>
      </c>
      <c r="B174" s="1319" t="s">
        <v>1519</v>
      </c>
      <c r="C174" s="965" t="s">
        <v>947</v>
      </c>
      <c r="D174" s="872"/>
      <c r="E174" s="1320"/>
      <c r="F174" s="1320"/>
      <c r="G174" s="1320"/>
      <c r="H174" s="1320"/>
      <c r="I174" s="1320"/>
      <c r="J174" s="872"/>
    </row>
    <row r="175" spans="1:10" ht="24" customHeight="1" thickBot="1">
      <c r="A175" s="1321">
        <v>1000000</v>
      </c>
      <c r="B175" s="1322" t="s">
        <v>889</v>
      </c>
      <c r="C175" s="975" t="s">
        <v>301</v>
      </c>
      <c r="D175" s="1443">
        <f>D32+D151</f>
        <v>392850</v>
      </c>
      <c r="E175" s="1519">
        <f>E32+E152</f>
        <v>0</v>
      </c>
      <c r="F175" s="1519">
        <f>F32+F151</f>
        <v>392850</v>
      </c>
      <c r="G175" s="1519">
        <f>G32+G151</f>
        <v>114730</v>
      </c>
      <c r="H175" s="1519">
        <f>H32+H151</f>
        <v>216082</v>
      </c>
      <c r="I175" s="1519">
        <f>I32+I151</f>
        <v>326266</v>
      </c>
      <c r="J175" s="1519">
        <f>J32+J151</f>
        <v>392850</v>
      </c>
    </row>
    <row r="176" spans="1:10" ht="1.5" hidden="1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 ht="0.75" hidden="1" customHeight="1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1531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 ht="11.25" customHeight="1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6.5" hidden="1" customHeight="1">
      <c r="A181" s="2074" t="s">
        <v>1511</v>
      </c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3"/>
      <c r="B189" s="2073"/>
      <c r="C189" s="2073"/>
      <c r="D189" s="2073"/>
      <c r="E189" s="2073"/>
      <c r="F189" s="2073"/>
      <c r="G189" s="2073"/>
      <c r="H189" s="2073"/>
      <c r="I189" s="2073"/>
      <c r="J189" s="2073"/>
    </row>
    <row r="190" spans="1:10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976"/>
      <c r="B193" s="1323"/>
      <c r="C193" s="976"/>
      <c r="D193" s="976"/>
      <c r="E193" s="1472"/>
      <c r="F193" s="976"/>
      <c r="G193" s="976"/>
      <c r="H193" s="976"/>
      <c r="I193" s="976"/>
      <c r="J193" s="976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1323"/>
      <c r="C195" s="976"/>
      <c r="D195" s="976"/>
      <c r="E195" s="1472"/>
      <c r="F195" s="978"/>
      <c r="G195" s="978"/>
      <c r="H195" s="978"/>
      <c r="I195" s="978"/>
      <c r="J195" s="978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1323"/>
      <c r="C197" s="976"/>
      <c r="D197" s="976"/>
      <c r="E197" s="1472"/>
      <c r="F197" s="976"/>
      <c r="G197" s="976"/>
      <c r="H197" s="976"/>
      <c r="I197" s="976"/>
      <c r="J197" s="976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1323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2071"/>
      <c r="B201" s="2071"/>
      <c r="C201" s="2071"/>
      <c r="D201" s="2071"/>
      <c r="E201" s="2071"/>
      <c r="F201" s="2071"/>
      <c r="G201" s="2071"/>
      <c r="H201" s="2071"/>
      <c r="I201" s="2071"/>
      <c r="J201" s="2071"/>
    </row>
    <row r="202" spans="1:10">
      <c r="A202" s="2071"/>
      <c r="B202" s="2071"/>
      <c r="C202" s="2071"/>
      <c r="D202" s="2071"/>
      <c r="E202" s="2071"/>
      <c r="F202" s="2071"/>
      <c r="G202" s="2071"/>
      <c r="H202" s="2071"/>
      <c r="I202" s="2071"/>
      <c r="J202" s="2071"/>
    </row>
    <row r="203" spans="1:10">
      <c r="A203" s="2071"/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976"/>
      <c r="B204" s="1324"/>
      <c r="C204" s="979"/>
      <c r="D204" s="979"/>
      <c r="E204" s="1410"/>
      <c r="F204" s="979"/>
      <c r="G204" s="979"/>
      <c r="H204" s="979"/>
      <c r="I204" s="979"/>
      <c r="J204" s="979"/>
    </row>
    <row r="205" spans="1:10">
      <c r="A205" s="2071"/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2028"/>
      <c r="B206" s="2028"/>
      <c r="C206" s="2028"/>
      <c r="D206" s="2028"/>
      <c r="E206" s="2028"/>
      <c r="F206" s="2028"/>
      <c r="G206" s="2028"/>
      <c r="H206" s="2028"/>
      <c r="I206" s="2028"/>
      <c r="J206" s="2028"/>
    </row>
    <row r="207" spans="1:10">
      <c r="A207" s="2067"/>
      <c r="B207" s="2067"/>
      <c r="C207" s="2067"/>
      <c r="D207" s="2067"/>
      <c r="E207" s="2067"/>
      <c r="F207" s="2067"/>
      <c r="G207" s="2067"/>
      <c r="H207" s="2067"/>
      <c r="I207" s="2067"/>
      <c r="J207" s="2067"/>
    </row>
    <row r="208" spans="1:10">
      <c r="A208" s="2067"/>
      <c r="B208" s="2067"/>
      <c r="C208" s="2067"/>
      <c r="D208" s="2067"/>
      <c r="E208" s="2067"/>
      <c r="F208" s="2067"/>
      <c r="G208" s="2067"/>
      <c r="H208" s="2067"/>
      <c r="I208" s="2067"/>
      <c r="J208" s="2067"/>
    </row>
    <row r="209" spans="1:10">
      <c r="A209" s="2069"/>
      <c r="B209" s="2069"/>
      <c r="C209" s="2069"/>
      <c r="D209" s="2069"/>
      <c r="E209" s="2069"/>
      <c r="F209" s="2069"/>
      <c r="G209" s="2069"/>
      <c r="H209" s="2069"/>
      <c r="I209" s="2069"/>
      <c r="J209" s="2069"/>
    </row>
    <row r="210" spans="1:10" ht="14.25">
      <c r="A210" s="2070"/>
      <c r="B210" s="2070"/>
      <c r="C210" s="2070"/>
      <c r="D210" s="2070"/>
      <c r="E210" s="2070"/>
      <c r="F210" s="2070"/>
      <c r="G210" s="2070"/>
      <c r="H210" s="2070"/>
      <c r="I210" s="2070"/>
      <c r="J210" s="2070"/>
    </row>
    <row r="211" spans="1:10">
      <c r="A211" s="2067"/>
      <c r="B211" s="2067"/>
      <c r="C211" s="2067"/>
      <c r="D211" s="2067"/>
      <c r="E211" s="2067"/>
      <c r="F211" s="2067"/>
      <c r="G211" s="2067"/>
      <c r="H211" s="2067"/>
      <c r="I211" s="2067"/>
      <c r="J211" s="2067"/>
    </row>
    <row r="212" spans="1:10">
      <c r="A212" s="2067"/>
      <c r="B212" s="2067"/>
      <c r="C212" s="2067"/>
      <c r="D212" s="2067"/>
      <c r="E212" s="2067"/>
      <c r="F212" s="2067"/>
      <c r="G212" s="2067"/>
      <c r="H212" s="2067"/>
      <c r="I212" s="2067"/>
      <c r="J212" s="2067"/>
    </row>
    <row r="213" spans="1:10">
      <c r="A213" s="2068"/>
      <c r="B213" s="2068"/>
      <c r="C213" s="2068"/>
      <c r="D213" s="2068"/>
      <c r="E213" s="2068"/>
      <c r="F213" s="2068"/>
      <c r="G213" s="2068"/>
      <c r="H213" s="2068"/>
      <c r="I213" s="2068"/>
      <c r="J213" s="2068"/>
    </row>
    <row r="214" spans="1:10">
      <c r="A214" s="2063"/>
      <c r="B214" s="2063"/>
      <c r="C214" s="2063"/>
      <c r="D214" s="2063"/>
      <c r="E214" s="2063"/>
      <c r="F214" s="2063"/>
      <c r="G214" s="2063"/>
      <c r="H214" s="2063"/>
      <c r="I214" s="2063"/>
      <c r="J214" s="2063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15"/>
  <sheetViews>
    <sheetView topLeftCell="A27" workbookViewId="0">
      <selection activeCell="E35" sqref="E35"/>
    </sheetView>
  </sheetViews>
  <sheetFormatPr defaultRowHeight="15.75" customHeight="1"/>
  <cols>
    <col min="1" max="1" width="7.1406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10.28515625" style="667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 ht="15.75" customHeight="1">
      <c r="I1" s="873" t="s">
        <v>779</v>
      </c>
    </row>
    <row r="2" spans="1:10" ht="15.75" hidden="1" customHeight="1">
      <c r="F2" s="874"/>
      <c r="G2" s="874"/>
      <c r="H2" s="874"/>
      <c r="I2" s="874"/>
    </row>
    <row r="3" spans="1:10" ht="15.75" customHeight="1">
      <c r="H3" s="875" t="s">
        <v>747</v>
      </c>
    </row>
    <row r="4" spans="1:10" ht="15.75" customHeight="1">
      <c r="G4" s="874" t="s">
        <v>864</v>
      </c>
    </row>
    <row r="5" spans="1:10" ht="15.75" customHeight="1">
      <c r="H5" s="674" t="s">
        <v>146</v>
      </c>
    </row>
    <row r="6" spans="1:10" ht="14.25" customHeight="1">
      <c r="B6" s="876" t="s">
        <v>26</v>
      </c>
      <c r="C6" s="877"/>
      <c r="D6" s="876"/>
      <c r="E6" s="876"/>
      <c r="G6" s="878" t="s">
        <v>853</v>
      </c>
      <c r="H6" s="825"/>
    </row>
    <row r="7" spans="1:10" ht="15.75" hidden="1" customHeight="1">
      <c r="B7" s="667"/>
      <c r="C7" s="879"/>
    </row>
    <row r="8" spans="1:10" ht="15.75" customHeight="1">
      <c r="A8" s="677" t="s">
        <v>1896</v>
      </c>
      <c r="F8" s="670"/>
      <c r="G8" s="670"/>
    </row>
    <row r="9" spans="1:10" s="677" customFormat="1" ht="15.75" customHeight="1">
      <c r="A9" s="2063" t="s">
        <v>933</v>
      </c>
      <c r="B9" s="2063"/>
      <c r="C9" s="2063"/>
      <c r="D9" s="2063"/>
      <c r="E9" s="2063"/>
    </row>
    <row r="10" spans="1:10" ht="15" customHeight="1">
      <c r="A10" s="677" t="s">
        <v>391</v>
      </c>
      <c r="B10" s="880"/>
      <c r="C10" s="881"/>
      <c r="D10" s="829"/>
      <c r="E10" s="829"/>
    </row>
    <row r="11" spans="1:10" ht="8.25" hidden="1" customHeight="1">
      <c r="B11" s="882"/>
      <c r="C11" s="883"/>
      <c r="D11" s="882"/>
      <c r="E11" s="882"/>
      <c r="F11" s="882"/>
      <c r="G11" s="882"/>
      <c r="H11" s="884"/>
    </row>
    <row r="12" spans="1:10" ht="12" customHeight="1">
      <c r="A12" s="885" t="s">
        <v>392</v>
      </c>
      <c r="B12" s="878" t="s">
        <v>957</v>
      </c>
      <c r="C12" s="879"/>
      <c r="D12" s="878"/>
      <c r="E12" s="878"/>
      <c r="F12" s="878"/>
      <c r="G12" s="825"/>
      <c r="H12" s="886" t="s">
        <v>174</v>
      </c>
    </row>
    <row r="13" spans="1:10" ht="22.5" customHeight="1">
      <c r="A13" s="887" t="s">
        <v>504</v>
      </c>
      <c r="B13" s="887"/>
      <c r="C13" s="883"/>
      <c r="D13" s="887"/>
      <c r="E13" s="887"/>
      <c r="F13" s="887"/>
      <c r="G13" s="888"/>
    </row>
    <row r="14" spans="1:10" s="846" customFormat="1" ht="12.75">
      <c r="A14" s="2053" t="s">
        <v>1895</v>
      </c>
      <c r="B14" s="2054"/>
      <c r="C14" s="1474"/>
      <c r="F14" s="1475"/>
      <c r="G14" s="1475"/>
    </row>
    <row r="15" spans="1:10" ht="15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5.75" customHeight="1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 ht="15.75" customHeight="1">
      <c r="A17" s="888"/>
      <c r="B17" s="2059" t="s">
        <v>1876</v>
      </c>
      <c r="C17" s="2059"/>
      <c r="D17" s="2059"/>
      <c r="E17" s="2059"/>
      <c r="F17" s="2059"/>
      <c r="G17" s="1288"/>
      <c r="H17" s="1288"/>
      <c r="I17" s="1289"/>
      <c r="J17" s="1289"/>
    </row>
    <row r="18" spans="1:10" s="677" customFormat="1" ht="21" customHeight="1">
      <c r="A18" s="888"/>
      <c r="B18" s="2059"/>
      <c r="C18" s="2059"/>
      <c r="D18" s="2059"/>
      <c r="E18" s="2059"/>
      <c r="F18" s="2059"/>
      <c r="G18" s="1288"/>
      <c r="H18" s="1288"/>
      <c r="I18" s="1289"/>
      <c r="J18" s="1289"/>
    </row>
    <row r="19" spans="1:10" s="672" customFormat="1" ht="15.75" customHeight="1" thickBot="1">
      <c r="A19" s="682" t="s">
        <v>515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G20" s="897" t="s">
        <v>277</v>
      </c>
      <c r="H20" s="898" t="s">
        <v>837</v>
      </c>
      <c r="I20" s="899">
        <v>3</v>
      </c>
      <c r="J20" s="900">
        <v>3</v>
      </c>
    </row>
    <row r="21" spans="1:10" s="897" customFormat="1" ht="15.75" customHeight="1" thickBot="1">
      <c r="A21" s="682" t="s">
        <v>516</v>
      </c>
      <c r="C21" s="894"/>
      <c r="G21" s="897" t="s">
        <v>1003</v>
      </c>
    </row>
    <row r="22" spans="1:10" s="897" customFormat="1" ht="15.75" customHeight="1" thickBot="1">
      <c r="A22" s="682" t="s">
        <v>465</v>
      </c>
      <c r="C22" s="901"/>
      <c r="D22" s="9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G23" s="897" t="s">
        <v>792</v>
      </c>
      <c r="I23" s="903"/>
    </row>
    <row r="24" spans="1:10" s="874" customFormat="1" ht="15.75" customHeight="1">
      <c r="A24" s="682" t="s">
        <v>251</v>
      </c>
      <c r="B24" s="904"/>
      <c r="C24" s="905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ht="15.75" customHeigh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ht="15.75" customHeight="1" thickBot="1">
      <c r="A28" s="685"/>
      <c r="B28" s="874"/>
      <c r="C28" s="913"/>
      <c r="E28" s="914"/>
      <c r="F28" s="874"/>
      <c r="G28" s="874"/>
      <c r="H28" s="2075">
        <v>900272132029</v>
      </c>
      <c r="I28" s="2075"/>
      <c r="J28" s="2075"/>
    </row>
    <row r="29" spans="1:10" s="677" customFormat="1" ht="23.25" customHeight="1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22.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15.75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9.25" customHeight="1" thickBot="1">
      <c r="A32" s="916">
        <v>1100000</v>
      </c>
      <c r="B32" s="716" t="s">
        <v>1517</v>
      </c>
      <c r="C32" s="717" t="s">
        <v>301</v>
      </c>
      <c r="D32" s="831">
        <f>D33+D42+D138</f>
        <v>1999</v>
      </c>
      <c r="E32" s="831">
        <f>E33+E42+E51+E66+E69+E63</f>
        <v>0</v>
      </c>
      <c r="F32" s="831">
        <f>F33+F42+F138</f>
        <v>1999</v>
      </c>
      <c r="G32" s="831">
        <f>G33+G42+G131</f>
        <v>550</v>
      </c>
      <c r="H32" s="831">
        <f>H33+H42+H131</f>
        <v>1100</v>
      </c>
      <c r="I32" s="831">
        <f>I33+I42+I131</f>
        <v>1700</v>
      </c>
      <c r="J32" s="831">
        <f>J33+J42+J131</f>
        <v>1999</v>
      </c>
    </row>
    <row r="33" spans="1:10" s="677" customFormat="1" ht="31.5" customHeight="1" thickBot="1">
      <c r="A33" s="916">
        <v>1110000</v>
      </c>
      <c r="B33" s="719" t="s">
        <v>1475</v>
      </c>
      <c r="C33" s="717" t="s">
        <v>301</v>
      </c>
      <c r="D33" s="832">
        <f>D34</f>
        <v>1999</v>
      </c>
      <c r="E33" s="832">
        <f>E35</f>
        <v>0</v>
      </c>
      <c r="F33" s="832">
        <f>F34</f>
        <v>1999</v>
      </c>
      <c r="G33" s="832">
        <f>G34</f>
        <v>550</v>
      </c>
      <c r="H33" s="832">
        <f>H34</f>
        <v>1100</v>
      </c>
      <c r="I33" s="832">
        <f>I34</f>
        <v>1700</v>
      </c>
      <c r="J33" s="832">
        <f>J34</f>
        <v>1999</v>
      </c>
    </row>
    <row r="34" spans="1:10" s="677" customFormat="1" ht="27.75" customHeight="1">
      <c r="A34" s="917">
        <v>1110000</v>
      </c>
      <c r="B34" s="722" t="s">
        <v>672</v>
      </c>
      <c r="C34" s="723" t="s">
        <v>301</v>
      </c>
      <c r="D34" s="833">
        <f>SUM(D35:D41)</f>
        <v>1999</v>
      </c>
      <c r="E34" s="833"/>
      <c r="F34" s="833">
        <f>SUM(F35:F41)</f>
        <v>1999</v>
      </c>
      <c r="G34" s="833">
        <f>SUM(G35:G41)</f>
        <v>550</v>
      </c>
      <c r="H34" s="833">
        <f>SUM(H35:H41)</f>
        <v>1100</v>
      </c>
      <c r="I34" s="833">
        <f>SUM(I35:I41)</f>
        <v>1700</v>
      </c>
      <c r="J34" s="833">
        <f>SUM(J35:J41)</f>
        <v>1999</v>
      </c>
    </row>
    <row r="35" spans="1:10" s="990" customFormat="1" ht="25.5" customHeight="1">
      <c r="A35" s="1325">
        <v>1111000</v>
      </c>
      <c r="B35" s="1607" t="s">
        <v>558</v>
      </c>
      <c r="C35" s="1327" t="s">
        <v>673</v>
      </c>
      <c r="D35" s="851">
        <v>1999</v>
      </c>
      <c r="E35" s="848">
        <v>0</v>
      </c>
      <c r="F35" s="851">
        <f>D35+E35</f>
        <v>1999</v>
      </c>
      <c r="G35" s="851">
        <v>550</v>
      </c>
      <c r="H35" s="851">
        <v>1100</v>
      </c>
      <c r="I35" s="851">
        <v>1700</v>
      </c>
      <c r="J35" s="851">
        <f>F35</f>
        <v>1999</v>
      </c>
    </row>
    <row r="36" spans="1:10" s="677" customFormat="1" ht="24" customHeight="1" thickBot="1">
      <c r="A36" s="919">
        <v>1112000</v>
      </c>
      <c r="B36" s="742" t="s">
        <v>221</v>
      </c>
      <c r="C36" s="731" t="s">
        <v>674</v>
      </c>
      <c r="D36" s="849">
        <v>0</v>
      </c>
      <c r="E36" s="849"/>
      <c r="F36" s="851">
        <f t="shared" ref="F36:F41" si="0">D36+E36</f>
        <v>0</v>
      </c>
      <c r="G36" s="849"/>
      <c r="H36" s="849">
        <v>0</v>
      </c>
      <c r="I36" s="849">
        <v>0</v>
      </c>
      <c r="J36" s="849">
        <f>F36</f>
        <v>0</v>
      </c>
    </row>
    <row r="37" spans="1:10" s="677" customFormat="1" ht="15.75" hidden="1" customHeight="1" thickBot="1">
      <c r="A37" s="919">
        <v>1113000</v>
      </c>
      <c r="B37" s="730" t="s">
        <v>675</v>
      </c>
      <c r="C37" s="731" t="s">
        <v>676</v>
      </c>
      <c r="D37" s="849"/>
      <c r="E37" s="849"/>
      <c r="F37" s="839">
        <f t="shared" si="0"/>
        <v>0</v>
      </c>
      <c r="G37" s="849"/>
      <c r="H37" s="849"/>
      <c r="I37" s="849"/>
      <c r="J37" s="959">
        <v>0</v>
      </c>
    </row>
    <row r="38" spans="1:10" s="677" customFormat="1" ht="15.75" hidden="1" customHeight="1" thickBot="1">
      <c r="A38" s="919">
        <v>1114000</v>
      </c>
      <c r="B38" s="730" t="s">
        <v>339</v>
      </c>
      <c r="C38" s="731" t="s">
        <v>340</v>
      </c>
      <c r="D38" s="849"/>
      <c r="E38" s="849"/>
      <c r="F38" s="839">
        <f t="shared" si="0"/>
        <v>0</v>
      </c>
      <c r="G38" s="849"/>
      <c r="H38" s="849"/>
      <c r="I38" s="849"/>
      <c r="J38" s="959">
        <v>0</v>
      </c>
    </row>
    <row r="39" spans="1:10" s="677" customFormat="1" ht="15.75" hidden="1" customHeight="1" thickBot="1">
      <c r="A39" s="919">
        <v>1115000</v>
      </c>
      <c r="B39" s="730" t="s">
        <v>508</v>
      </c>
      <c r="C39" s="731" t="s">
        <v>329</v>
      </c>
      <c r="D39" s="849"/>
      <c r="E39" s="849"/>
      <c r="F39" s="839">
        <f t="shared" si="0"/>
        <v>0</v>
      </c>
      <c r="G39" s="849"/>
      <c r="H39" s="849"/>
      <c r="I39" s="849"/>
      <c r="J39" s="959">
        <v>0</v>
      </c>
    </row>
    <row r="40" spans="1:10" s="677" customFormat="1" ht="15.75" hidden="1" customHeight="1" thickBot="1">
      <c r="A40" s="919">
        <v>1116000</v>
      </c>
      <c r="B40" s="730" t="s">
        <v>863</v>
      </c>
      <c r="C40" s="731" t="s">
        <v>330</v>
      </c>
      <c r="D40" s="849"/>
      <c r="E40" s="849"/>
      <c r="F40" s="839">
        <f t="shared" si="0"/>
        <v>0</v>
      </c>
      <c r="G40" s="849"/>
      <c r="H40" s="849"/>
      <c r="I40" s="849"/>
      <c r="J40" s="959">
        <v>0</v>
      </c>
    </row>
    <row r="41" spans="1:10" s="677" customFormat="1" ht="15.75" hidden="1" customHeight="1" thickBot="1">
      <c r="A41" s="921">
        <v>1117000</v>
      </c>
      <c r="B41" s="734" t="s">
        <v>526</v>
      </c>
      <c r="C41" s="735" t="s">
        <v>14</v>
      </c>
      <c r="D41" s="844">
        <v>0</v>
      </c>
      <c r="E41" s="844"/>
      <c r="F41" s="839">
        <f t="shared" si="0"/>
        <v>0</v>
      </c>
      <c r="G41" s="844">
        <v>0</v>
      </c>
      <c r="H41" s="844">
        <v>0</v>
      </c>
      <c r="I41" s="844">
        <v>0</v>
      </c>
      <c r="J41" s="959">
        <f>F41</f>
        <v>0</v>
      </c>
    </row>
    <row r="42" spans="1:10" s="677" customFormat="1" ht="18.75" customHeight="1" thickBot="1">
      <c r="A42" s="922">
        <v>1120000</v>
      </c>
      <c r="B42" s="738" t="s">
        <v>15</v>
      </c>
      <c r="C42" s="717" t="s">
        <v>301</v>
      </c>
      <c r="D42" s="838">
        <f>D43+D55+D66+D69+D51+D64</f>
        <v>0</v>
      </c>
      <c r="E42" s="838">
        <f>E43</f>
        <v>0</v>
      </c>
      <c r="F42" s="838">
        <f>F43+F55+F66+F69+F51+F64</f>
        <v>0</v>
      </c>
      <c r="G42" s="838">
        <f>G43+G51+G55+G64+G66+G69</f>
        <v>0</v>
      </c>
      <c r="H42" s="838">
        <f>H43+H51+H55+H64+H66+H69</f>
        <v>0</v>
      </c>
      <c r="I42" s="838">
        <f>I43+I51+I55+I64+I66+I69</f>
        <v>0</v>
      </c>
      <c r="J42" s="959">
        <f>F42</f>
        <v>0</v>
      </c>
    </row>
    <row r="43" spans="1:10" s="677" customFormat="1" ht="19.5" customHeight="1">
      <c r="A43" s="917">
        <v>1121000</v>
      </c>
      <c r="B43" s="740" t="s">
        <v>16</v>
      </c>
      <c r="C43" s="741"/>
      <c r="D43" s="839">
        <f>SUM(D44:D49)</f>
        <v>0</v>
      </c>
      <c r="E43" s="839">
        <f>E45+E47</f>
        <v>0</v>
      </c>
      <c r="F43" s="839">
        <f>SUM(F44:F49)</f>
        <v>0</v>
      </c>
      <c r="G43" s="839">
        <f>SUM(G44:G49)</f>
        <v>0</v>
      </c>
      <c r="H43" s="839">
        <f>SUM(H44:H49)</f>
        <v>0</v>
      </c>
      <c r="I43" s="839">
        <f>SUM(I44:I49)</f>
        <v>0</v>
      </c>
      <c r="J43" s="959">
        <f>SUM(J44:J49)</f>
        <v>0</v>
      </c>
    </row>
    <row r="44" spans="1:10" s="677" customFormat="1" ht="15.75" customHeight="1">
      <c r="A44" s="919">
        <v>1121100</v>
      </c>
      <c r="B44" s="742" t="s">
        <v>321</v>
      </c>
      <c r="C44" s="731" t="s">
        <v>322</v>
      </c>
      <c r="D44" s="849"/>
      <c r="E44" s="849"/>
      <c r="F44" s="849">
        <f t="shared" ref="F44:F49" si="1">D44+E44</f>
        <v>0</v>
      </c>
      <c r="G44" s="849"/>
      <c r="H44" s="849"/>
      <c r="I44" s="849"/>
      <c r="J44" s="959">
        <v>0</v>
      </c>
    </row>
    <row r="45" spans="1:10" s="677" customFormat="1" ht="18" customHeight="1">
      <c r="A45" s="919">
        <v>1121200</v>
      </c>
      <c r="B45" s="743" t="s">
        <v>1476</v>
      </c>
      <c r="C45" s="731" t="s">
        <v>324</v>
      </c>
      <c r="D45" s="850">
        <v>0</v>
      </c>
      <c r="E45" s="850">
        <v>0</v>
      </c>
      <c r="F45" s="850">
        <f t="shared" si="1"/>
        <v>0</v>
      </c>
      <c r="G45" s="849">
        <v>0</v>
      </c>
      <c r="H45" s="849">
        <v>0</v>
      </c>
      <c r="I45" s="849">
        <v>0</v>
      </c>
      <c r="J45" s="959">
        <f>F45</f>
        <v>0</v>
      </c>
    </row>
    <row r="46" spans="1:10" s="677" customFormat="1" ht="15.75" customHeight="1">
      <c r="A46" s="919">
        <v>1121300</v>
      </c>
      <c r="B46" s="742" t="s">
        <v>640</v>
      </c>
      <c r="C46" s="731" t="s">
        <v>325</v>
      </c>
      <c r="D46" s="849">
        <v>0</v>
      </c>
      <c r="E46" s="850"/>
      <c r="F46" s="850">
        <f t="shared" si="1"/>
        <v>0</v>
      </c>
      <c r="G46" s="849">
        <v>0</v>
      </c>
      <c r="H46" s="849">
        <v>0</v>
      </c>
      <c r="I46" s="849">
        <v>0</v>
      </c>
      <c r="J46" s="959">
        <f>F46</f>
        <v>0</v>
      </c>
    </row>
    <row r="47" spans="1:10" s="677" customFormat="1" ht="24.75" customHeight="1">
      <c r="A47" s="919">
        <v>1121400</v>
      </c>
      <c r="B47" s="742" t="s">
        <v>641</v>
      </c>
      <c r="C47" s="731" t="s">
        <v>326</v>
      </c>
      <c r="D47" s="849">
        <v>0</v>
      </c>
      <c r="E47" s="850">
        <v>0</v>
      </c>
      <c r="F47" s="850">
        <f t="shared" si="1"/>
        <v>0</v>
      </c>
      <c r="G47" s="849">
        <v>0</v>
      </c>
      <c r="H47" s="849">
        <v>0</v>
      </c>
      <c r="I47" s="849">
        <v>0</v>
      </c>
      <c r="J47" s="959">
        <f>F47</f>
        <v>0</v>
      </c>
    </row>
    <row r="48" spans="1:10" s="677" customFormat="1" ht="12.75" hidden="1">
      <c r="A48" s="919">
        <v>1121500</v>
      </c>
      <c r="B48" s="742" t="s">
        <v>60</v>
      </c>
      <c r="C48" s="731" t="s">
        <v>327</v>
      </c>
      <c r="D48" s="839"/>
      <c r="E48" s="849"/>
      <c r="F48" s="849">
        <f t="shared" si="1"/>
        <v>0</v>
      </c>
      <c r="G48" s="839"/>
      <c r="H48" s="839"/>
      <c r="I48" s="839"/>
      <c r="J48" s="959">
        <v>0</v>
      </c>
    </row>
    <row r="49" spans="1:10" s="677" customFormat="1" ht="12.75" hidden="1">
      <c r="A49" s="919">
        <v>1121600</v>
      </c>
      <c r="B49" s="742" t="s">
        <v>61</v>
      </c>
      <c r="C49" s="731" t="s">
        <v>328</v>
      </c>
      <c r="D49" s="849"/>
      <c r="E49" s="849"/>
      <c r="F49" s="849">
        <f t="shared" si="1"/>
        <v>0</v>
      </c>
      <c r="G49" s="849"/>
      <c r="H49" s="849"/>
      <c r="I49" s="849"/>
      <c r="J49" s="959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44"/>
      <c r="E50" s="844"/>
      <c r="F50" s="844"/>
      <c r="G50" s="844"/>
      <c r="H50" s="844"/>
      <c r="I50" s="844"/>
      <c r="J50" s="959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7">
        <f t="shared" ref="D51:J51" si="2">D52</f>
        <v>0</v>
      </c>
      <c r="E51" s="847">
        <f t="shared" si="2"/>
        <v>0</v>
      </c>
      <c r="F51" s="847">
        <f t="shared" si="2"/>
        <v>0</v>
      </c>
      <c r="G51" s="847">
        <f t="shared" si="2"/>
        <v>0</v>
      </c>
      <c r="H51" s="847">
        <f t="shared" si="2"/>
        <v>0</v>
      </c>
      <c r="I51" s="847">
        <f t="shared" si="2"/>
        <v>0</v>
      </c>
      <c r="J51" s="959">
        <f t="shared" si="2"/>
        <v>0</v>
      </c>
    </row>
    <row r="52" spans="1:10" s="677" customFormat="1" ht="23.25" hidden="1" customHeight="1">
      <c r="A52" s="924">
        <v>1122100</v>
      </c>
      <c r="B52" s="742" t="s">
        <v>63</v>
      </c>
      <c r="C52" s="727" t="s">
        <v>639</v>
      </c>
      <c r="D52" s="849">
        <v>0</v>
      </c>
      <c r="E52" s="850">
        <v>0</v>
      </c>
      <c r="F52" s="850">
        <f>D52+E52</f>
        <v>0</v>
      </c>
      <c r="G52" s="850">
        <v>0</v>
      </c>
      <c r="H52" s="850">
        <v>0</v>
      </c>
      <c r="I52" s="850">
        <v>0</v>
      </c>
      <c r="J52" s="1199">
        <f>F52</f>
        <v>0</v>
      </c>
    </row>
    <row r="53" spans="1:10" s="677" customFormat="1" ht="12.75" hidden="1">
      <c r="A53" s="924">
        <v>1122200</v>
      </c>
      <c r="B53" s="742" t="s">
        <v>404</v>
      </c>
      <c r="C53" s="731" t="s">
        <v>860</v>
      </c>
      <c r="D53" s="849"/>
      <c r="E53" s="849"/>
      <c r="F53" s="849">
        <f>D53+E53</f>
        <v>0</v>
      </c>
      <c r="G53" s="849"/>
      <c r="H53" s="849"/>
      <c r="I53" s="849"/>
      <c r="J53" s="959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44"/>
      <c r="E54" s="844"/>
      <c r="F54" s="849">
        <f>D54+E54</f>
        <v>0</v>
      </c>
      <c r="G54" s="844"/>
      <c r="H54" s="844"/>
      <c r="I54" s="844"/>
      <c r="J54" s="959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7">
        <f>SUM(D56:D63)</f>
        <v>0</v>
      </c>
      <c r="E55" s="847"/>
      <c r="F55" s="847">
        <f>SUM(F56:F63)</f>
        <v>0</v>
      </c>
      <c r="G55" s="847">
        <f>SUM(G56:G63)</f>
        <v>0</v>
      </c>
      <c r="H55" s="847">
        <f>SUM(H56:H63)</f>
        <v>0</v>
      </c>
      <c r="I55" s="847">
        <f>SUM(I56:I63)</f>
        <v>0</v>
      </c>
      <c r="J55" s="959">
        <f>F55</f>
        <v>0</v>
      </c>
    </row>
    <row r="56" spans="1:10" s="677" customFormat="1" ht="12.75" hidden="1">
      <c r="A56" s="924">
        <v>1123100</v>
      </c>
      <c r="B56" s="742" t="s">
        <v>122</v>
      </c>
      <c r="C56" s="727" t="s">
        <v>308</v>
      </c>
      <c r="D56" s="849"/>
      <c r="E56" s="849"/>
      <c r="F56" s="849">
        <f>D56+E56</f>
        <v>0</v>
      </c>
      <c r="G56" s="849"/>
      <c r="H56" s="849"/>
      <c r="I56" s="849"/>
      <c r="J56" s="959">
        <f>F56</f>
        <v>0</v>
      </c>
    </row>
    <row r="57" spans="1:10" s="677" customFormat="1" ht="12.75" hidden="1">
      <c r="A57" s="924">
        <v>1123200</v>
      </c>
      <c r="B57" s="742" t="s">
        <v>123</v>
      </c>
      <c r="C57" s="731" t="s">
        <v>309</v>
      </c>
      <c r="D57" s="849">
        <v>0</v>
      </c>
      <c r="E57" s="849"/>
      <c r="F57" s="849">
        <f t="shared" ref="F57:F63" si="3">D57+E57</f>
        <v>0</v>
      </c>
      <c r="G57" s="849">
        <v>0</v>
      </c>
      <c r="H57" s="849">
        <v>0</v>
      </c>
      <c r="I57" s="849">
        <v>0</v>
      </c>
      <c r="J57" s="959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49"/>
      <c r="E58" s="849"/>
      <c r="F58" s="849">
        <f t="shared" si="3"/>
        <v>0</v>
      </c>
      <c r="G58" s="849"/>
      <c r="H58" s="849"/>
      <c r="I58" s="849"/>
      <c r="J58" s="959"/>
    </row>
    <row r="59" spans="1:10" s="677" customFormat="1" ht="12.75" hidden="1">
      <c r="A59" s="924">
        <v>1123400</v>
      </c>
      <c r="B59" s="742" t="s">
        <v>467</v>
      </c>
      <c r="C59" s="731" t="s">
        <v>311</v>
      </c>
      <c r="D59" s="849">
        <v>0</v>
      </c>
      <c r="E59" s="849"/>
      <c r="F59" s="849">
        <f t="shared" si="3"/>
        <v>0</v>
      </c>
      <c r="G59" s="849">
        <v>0</v>
      </c>
      <c r="H59" s="849">
        <v>0</v>
      </c>
      <c r="I59" s="849">
        <v>0</v>
      </c>
      <c r="J59" s="959">
        <f t="shared" ref="J59:J65" si="4">F59</f>
        <v>0</v>
      </c>
    </row>
    <row r="60" spans="1:10" s="677" customFormat="1" ht="12.75" hidden="1">
      <c r="A60" s="924">
        <v>1123500</v>
      </c>
      <c r="B60" s="750" t="s">
        <v>468</v>
      </c>
      <c r="C60" s="751">
        <v>423500</v>
      </c>
      <c r="D60" s="849"/>
      <c r="E60" s="849"/>
      <c r="F60" s="849">
        <f t="shared" si="3"/>
        <v>0</v>
      </c>
      <c r="G60" s="849"/>
      <c r="H60" s="849"/>
      <c r="I60" s="849"/>
      <c r="J60" s="959">
        <f t="shared" si="4"/>
        <v>0</v>
      </c>
    </row>
    <row r="61" spans="1:10" s="677" customFormat="1" ht="12.75" hidden="1">
      <c r="A61" s="924">
        <v>1123600</v>
      </c>
      <c r="B61" s="742" t="s">
        <v>158</v>
      </c>
      <c r="C61" s="731" t="s">
        <v>312</v>
      </c>
      <c r="D61" s="849"/>
      <c r="E61" s="849"/>
      <c r="F61" s="849">
        <f t="shared" si="3"/>
        <v>0</v>
      </c>
      <c r="G61" s="849"/>
      <c r="H61" s="849"/>
      <c r="I61" s="849"/>
      <c r="J61" s="959">
        <f t="shared" si="4"/>
        <v>0</v>
      </c>
    </row>
    <row r="62" spans="1:10" s="677" customFormat="1" ht="12.75" hidden="1">
      <c r="A62" s="924">
        <v>1123700</v>
      </c>
      <c r="B62" s="742" t="s">
        <v>159</v>
      </c>
      <c r="C62" s="731" t="s">
        <v>313</v>
      </c>
      <c r="D62" s="849">
        <v>0</v>
      </c>
      <c r="E62" s="849"/>
      <c r="F62" s="849">
        <f t="shared" si="3"/>
        <v>0</v>
      </c>
      <c r="G62" s="849">
        <v>0</v>
      </c>
      <c r="H62" s="849">
        <v>0</v>
      </c>
      <c r="I62" s="849">
        <v>0</v>
      </c>
      <c r="J62" s="959">
        <f t="shared" si="4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44">
        <v>0</v>
      </c>
      <c r="E63" s="845">
        <v>0</v>
      </c>
      <c r="F63" s="849">
        <f t="shared" si="3"/>
        <v>0</v>
      </c>
      <c r="G63" s="845">
        <v>0</v>
      </c>
      <c r="H63" s="844">
        <v>0</v>
      </c>
      <c r="I63" s="844">
        <v>0</v>
      </c>
      <c r="J63" s="959">
        <f t="shared" si="4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7">
        <f>D65</f>
        <v>0</v>
      </c>
      <c r="E64" s="847"/>
      <c r="F64" s="847">
        <f>F65</f>
        <v>0</v>
      </c>
      <c r="G64" s="847">
        <f>G65</f>
        <v>0</v>
      </c>
      <c r="H64" s="847">
        <f>H65</f>
        <v>0</v>
      </c>
      <c r="I64" s="847">
        <f>I65</f>
        <v>0</v>
      </c>
      <c r="J64" s="959">
        <f t="shared" si="4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44"/>
      <c r="E65" s="844"/>
      <c r="F65" s="844"/>
      <c r="G65" s="844"/>
      <c r="H65" s="844"/>
      <c r="I65" s="844"/>
      <c r="J65" s="959">
        <f t="shared" si="4"/>
        <v>0</v>
      </c>
    </row>
    <row r="66" spans="1:10" s="677" customFormat="1" ht="28.5">
      <c r="A66" s="917">
        <v>1125000</v>
      </c>
      <c r="B66" s="747" t="s">
        <v>768</v>
      </c>
      <c r="C66" s="723" t="s">
        <v>301</v>
      </c>
      <c r="D66" s="847">
        <f t="shared" ref="D66:J66" si="5">D67+D68</f>
        <v>0</v>
      </c>
      <c r="E66" s="847">
        <f t="shared" si="5"/>
        <v>0</v>
      </c>
      <c r="F66" s="847">
        <f t="shared" si="5"/>
        <v>0</v>
      </c>
      <c r="G66" s="847">
        <f t="shared" si="5"/>
        <v>0</v>
      </c>
      <c r="H66" s="847">
        <f t="shared" si="5"/>
        <v>0</v>
      </c>
      <c r="I66" s="847">
        <f t="shared" si="5"/>
        <v>0</v>
      </c>
      <c r="J66" s="959">
        <f t="shared" si="5"/>
        <v>0</v>
      </c>
    </row>
    <row r="67" spans="1:10" s="677" customFormat="1" ht="24" customHeight="1">
      <c r="A67" s="924">
        <v>1125100</v>
      </c>
      <c r="B67" s="742" t="s">
        <v>162</v>
      </c>
      <c r="C67" s="727" t="s">
        <v>769</v>
      </c>
      <c r="D67" s="849">
        <v>0</v>
      </c>
      <c r="E67" s="849">
        <v>0</v>
      </c>
      <c r="F67" s="849">
        <f>D67+E67</f>
        <v>0</v>
      </c>
      <c r="G67" s="849">
        <v>0</v>
      </c>
      <c r="H67" s="849">
        <v>0</v>
      </c>
      <c r="I67" s="849">
        <v>0</v>
      </c>
      <c r="J67" s="959">
        <f t="shared" ref="J67:J73" si="6">F67</f>
        <v>0</v>
      </c>
    </row>
    <row r="68" spans="1:10" s="677" customFormat="1" ht="27.75" customHeight="1" thickBot="1">
      <c r="A68" s="922">
        <v>1125200</v>
      </c>
      <c r="B68" s="746" t="s">
        <v>580</v>
      </c>
      <c r="C68" s="735" t="s">
        <v>870</v>
      </c>
      <c r="D68" s="844">
        <v>0</v>
      </c>
      <c r="E68" s="845">
        <v>0</v>
      </c>
      <c r="F68" s="849">
        <f>D68+E68</f>
        <v>0</v>
      </c>
      <c r="G68" s="844">
        <v>0</v>
      </c>
      <c r="H68" s="845">
        <v>0</v>
      </c>
      <c r="I68" s="845">
        <v>0</v>
      </c>
      <c r="J68" s="959">
        <f t="shared" si="6"/>
        <v>0</v>
      </c>
    </row>
    <row r="69" spans="1:10" s="677" customFormat="1" ht="14.25" customHeight="1">
      <c r="A69" s="917">
        <v>1126000</v>
      </c>
      <c r="B69" s="747" t="s">
        <v>871</v>
      </c>
      <c r="C69" s="723" t="s">
        <v>301</v>
      </c>
      <c r="D69" s="847">
        <f>SUM(D70:D77)</f>
        <v>0</v>
      </c>
      <c r="E69" s="848">
        <f>E77+E70</f>
        <v>0</v>
      </c>
      <c r="F69" s="847">
        <f>SUM(F70:F77)</f>
        <v>0</v>
      </c>
      <c r="G69" s="847">
        <f>SUM(G70:G77)</f>
        <v>0</v>
      </c>
      <c r="H69" s="848">
        <f>SUM(H70:H77)</f>
        <v>0</v>
      </c>
      <c r="I69" s="848">
        <f>SUM(I70:I77)</f>
        <v>0</v>
      </c>
      <c r="J69" s="959">
        <f t="shared" si="6"/>
        <v>0</v>
      </c>
    </row>
    <row r="70" spans="1:10" s="677" customFormat="1" ht="22.5" hidden="1" customHeight="1">
      <c r="A70" s="917">
        <v>1126100</v>
      </c>
      <c r="B70" s="742" t="s">
        <v>829</v>
      </c>
      <c r="C70" s="727" t="s">
        <v>872</v>
      </c>
      <c r="D70" s="849">
        <v>0</v>
      </c>
      <c r="E70" s="850">
        <v>0</v>
      </c>
      <c r="F70" s="849">
        <f>D70+E70</f>
        <v>0</v>
      </c>
      <c r="G70" s="849">
        <v>0</v>
      </c>
      <c r="H70" s="850">
        <v>0</v>
      </c>
      <c r="I70" s="850">
        <v>0</v>
      </c>
      <c r="J70" s="959">
        <f t="shared" si="6"/>
        <v>0</v>
      </c>
    </row>
    <row r="71" spans="1:10" s="677" customFormat="1" ht="0.75" hidden="1" customHeight="1">
      <c r="A71" s="917">
        <v>1126200</v>
      </c>
      <c r="B71" s="742" t="s">
        <v>830</v>
      </c>
      <c r="C71" s="731" t="s">
        <v>873</v>
      </c>
      <c r="D71" s="849"/>
      <c r="E71" s="849"/>
      <c r="F71" s="849">
        <f t="shared" ref="F71:F76" si="7">D71+E71</f>
        <v>0</v>
      </c>
      <c r="G71" s="849"/>
      <c r="H71" s="850"/>
      <c r="I71" s="850"/>
      <c r="J71" s="959">
        <f t="shared" si="6"/>
        <v>0</v>
      </c>
    </row>
    <row r="72" spans="1:10" s="677" customFormat="1" ht="15.75" hidden="1" customHeight="1">
      <c r="A72" s="917">
        <v>1126300</v>
      </c>
      <c r="B72" s="742" t="s">
        <v>331</v>
      </c>
      <c r="C72" s="731" t="s">
        <v>332</v>
      </c>
      <c r="D72" s="849"/>
      <c r="E72" s="849"/>
      <c r="F72" s="849">
        <f t="shared" si="7"/>
        <v>0</v>
      </c>
      <c r="G72" s="849"/>
      <c r="H72" s="850"/>
      <c r="I72" s="850"/>
      <c r="J72" s="959">
        <f t="shared" si="6"/>
        <v>0</v>
      </c>
    </row>
    <row r="73" spans="1:10" s="677" customFormat="1" ht="15.75" hidden="1" customHeight="1">
      <c r="A73" s="919">
        <v>1126400</v>
      </c>
      <c r="B73" s="752" t="s">
        <v>831</v>
      </c>
      <c r="C73" s="731" t="s">
        <v>333</v>
      </c>
      <c r="D73" s="849">
        <v>0</v>
      </c>
      <c r="E73" s="849"/>
      <c r="F73" s="849">
        <f t="shared" si="7"/>
        <v>0</v>
      </c>
      <c r="G73" s="849">
        <v>0</v>
      </c>
      <c r="H73" s="850">
        <v>0</v>
      </c>
      <c r="I73" s="850">
        <v>0</v>
      </c>
      <c r="J73" s="959">
        <f t="shared" si="6"/>
        <v>0</v>
      </c>
    </row>
    <row r="74" spans="1:10" s="677" customFormat="1" ht="15.75" hidden="1" customHeight="1">
      <c r="A74" s="921">
        <v>1126500</v>
      </c>
      <c r="B74" s="753" t="s">
        <v>791</v>
      </c>
      <c r="C74" s="731" t="s">
        <v>334</v>
      </c>
      <c r="D74" s="849"/>
      <c r="E74" s="849"/>
      <c r="F74" s="849">
        <f t="shared" si="7"/>
        <v>0</v>
      </c>
      <c r="G74" s="849"/>
      <c r="H74" s="850"/>
      <c r="I74" s="850"/>
      <c r="J74" s="959">
        <v>0</v>
      </c>
    </row>
    <row r="75" spans="1:10" s="677" customFormat="1" ht="15.75" hidden="1" customHeight="1">
      <c r="A75" s="919">
        <v>1126600</v>
      </c>
      <c r="B75" s="752" t="s">
        <v>195</v>
      </c>
      <c r="C75" s="731" t="s">
        <v>335</v>
      </c>
      <c r="D75" s="849"/>
      <c r="E75" s="849"/>
      <c r="F75" s="849">
        <f t="shared" si="7"/>
        <v>0</v>
      </c>
      <c r="G75" s="849"/>
      <c r="H75" s="850"/>
      <c r="I75" s="850"/>
      <c r="J75" s="959">
        <f>F75</f>
        <v>0</v>
      </c>
    </row>
    <row r="76" spans="1:10" s="677" customFormat="1" ht="24" hidden="1" customHeight="1">
      <c r="A76" s="919">
        <v>1126700</v>
      </c>
      <c r="B76" s="752" t="s">
        <v>196</v>
      </c>
      <c r="C76" s="731" t="s">
        <v>336</v>
      </c>
      <c r="D76" s="849">
        <v>0</v>
      </c>
      <c r="E76" s="849">
        <v>0</v>
      </c>
      <c r="F76" s="849">
        <f t="shared" si="7"/>
        <v>0</v>
      </c>
      <c r="G76" s="850">
        <v>0</v>
      </c>
      <c r="H76" s="850">
        <v>0</v>
      </c>
      <c r="I76" s="850">
        <v>0</v>
      </c>
      <c r="J76" s="959">
        <f>F76</f>
        <v>0</v>
      </c>
    </row>
    <row r="77" spans="1:10" s="677" customFormat="1" ht="20.25" customHeight="1" thickBot="1">
      <c r="A77" s="923">
        <v>1126800</v>
      </c>
      <c r="B77" s="754" t="s">
        <v>398</v>
      </c>
      <c r="C77" s="735" t="s">
        <v>337</v>
      </c>
      <c r="D77" s="844">
        <v>0</v>
      </c>
      <c r="E77" s="845">
        <v>0</v>
      </c>
      <c r="F77" s="850">
        <f>D77+E77</f>
        <v>0</v>
      </c>
      <c r="G77" s="844">
        <v>0</v>
      </c>
      <c r="H77" s="845">
        <v>0</v>
      </c>
      <c r="I77" s="845">
        <v>0</v>
      </c>
      <c r="J77" s="959">
        <f>F77</f>
        <v>0</v>
      </c>
    </row>
    <row r="78" spans="1:10" s="677" customFormat="1" ht="15" hidden="1" customHeight="1">
      <c r="A78" s="925">
        <v>1130000</v>
      </c>
      <c r="B78" s="756" t="s">
        <v>238</v>
      </c>
      <c r="C78" s="723" t="s">
        <v>301</v>
      </c>
      <c r="D78" s="847">
        <v>0</v>
      </c>
      <c r="E78" s="847"/>
      <c r="F78" s="847">
        <v>0</v>
      </c>
      <c r="G78" s="847">
        <v>0</v>
      </c>
      <c r="H78" s="848">
        <v>0</v>
      </c>
      <c r="I78" s="848">
        <v>0</v>
      </c>
      <c r="J78" s="959">
        <v>0</v>
      </c>
    </row>
    <row r="79" spans="1:10" s="677" customFormat="1" ht="15.75" hidden="1" customHeight="1">
      <c r="A79" s="925">
        <v>1130100</v>
      </c>
      <c r="B79" s="752" t="s">
        <v>399</v>
      </c>
      <c r="C79" s="727" t="s">
        <v>239</v>
      </c>
      <c r="D79" s="849"/>
      <c r="E79" s="849"/>
      <c r="F79" s="849"/>
      <c r="G79" s="849"/>
      <c r="H79" s="850"/>
      <c r="I79" s="850"/>
      <c r="J79" s="959">
        <v>0</v>
      </c>
    </row>
    <row r="80" spans="1:10" s="677" customFormat="1" ht="15.75" hidden="1" customHeight="1">
      <c r="A80" s="925">
        <v>1130200</v>
      </c>
      <c r="B80" s="752" t="s">
        <v>400</v>
      </c>
      <c r="C80" s="731" t="s">
        <v>240</v>
      </c>
      <c r="D80" s="849"/>
      <c r="E80" s="849"/>
      <c r="F80" s="849"/>
      <c r="G80" s="849"/>
      <c r="H80" s="850"/>
      <c r="I80" s="850"/>
      <c r="J80" s="959">
        <v>0</v>
      </c>
    </row>
    <row r="81" spans="1:10" s="677" customFormat="1" ht="15" hidden="1" customHeight="1">
      <c r="A81" s="925">
        <v>1130300</v>
      </c>
      <c r="B81" s="752" t="s">
        <v>401</v>
      </c>
      <c r="C81" s="731" t="s">
        <v>241</v>
      </c>
      <c r="D81" s="849"/>
      <c r="E81" s="849"/>
      <c r="F81" s="849"/>
      <c r="G81" s="849"/>
      <c r="H81" s="850"/>
      <c r="I81" s="850"/>
      <c r="J81" s="959">
        <v>0</v>
      </c>
    </row>
    <row r="82" spans="1:10" s="677" customFormat="1" ht="15.75" hidden="1" customHeight="1">
      <c r="A82" s="925">
        <v>1130400</v>
      </c>
      <c r="B82" s="757" t="s">
        <v>402</v>
      </c>
      <c r="C82" s="758" t="s">
        <v>242</v>
      </c>
      <c r="D82" s="839"/>
      <c r="E82" s="839"/>
      <c r="F82" s="839"/>
      <c r="G82" s="839"/>
      <c r="H82" s="851"/>
      <c r="I82" s="851"/>
      <c r="J82" s="959">
        <v>0</v>
      </c>
    </row>
    <row r="83" spans="1:10" s="677" customFormat="1" ht="15.75" hidden="1" customHeight="1">
      <c r="A83" s="919">
        <v>1131000</v>
      </c>
      <c r="B83" s="759" t="s">
        <v>243</v>
      </c>
      <c r="C83" s="760" t="s">
        <v>301</v>
      </c>
      <c r="D83" s="849"/>
      <c r="E83" s="849"/>
      <c r="F83" s="849"/>
      <c r="G83" s="849"/>
      <c r="H83" s="850"/>
      <c r="I83" s="850"/>
      <c r="J83" s="959">
        <v>0</v>
      </c>
    </row>
    <row r="84" spans="1:10" s="677" customFormat="1" ht="15.75" hidden="1" customHeight="1">
      <c r="A84" s="919">
        <v>1131100</v>
      </c>
      <c r="B84" s="752" t="s">
        <v>483</v>
      </c>
      <c r="C84" s="727" t="s">
        <v>244</v>
      </c>
      <c r="D84" s="849"/>
      <c r="E84" s="849"/>
      <c r="F84" s="849"/>
      <c r="G84" s="849"/>
      <c r="H84" s="850"/>
      <c r="I84" s="850"/>
      <c r="J84" s="959">
        <v>0</v>
      </c>
    </row>
    <row r="85" spans="1:10" s="677" customFormat="1" ht="15.75" hidden="1" customHeight="1">
      <c r="A85" s="919">
        <v>1131200</v>
      </c>
      <c r="B85" s="752" t="s">
        <v>484</v>
      </c>
      <c r="C85" s="731" t="s">
        <v>245</v>
      </c>
      <c r="D85" s="849"/>
      <c r="E85" s="849"/>
      <c r="F85" s="849"/>
      <c r="G85" s="849"/>
      <c r="H85" s="850"/>
      <c r="I85" s="850"/>
      <c r="J85" s="959">
        <v>0</v>
      </c>
    </row>
    <row r="86" spans="1:10" s="677" customFormat="1" ht="15.75" hidden="1" customHeight="1" thickBot="1">
      <c r="A86" s="919">
        <v>1131300</v>
      </c>
      <c r="B86" s="754" t="s">
        <v>485</v>
      </c>
      <c r="C86" s="735" t="s">
        <v>246</v>
      </c>
      <c r="D86" s="844"/>
      <c r="E86" s="844"/>
      <c r="F86" s="844"/>
      <c r="G86" s="844"/>
      <c r="H86" s="845"/>
      <c r="I86" s="845"/>
      <c r="J86" s="959">
        <v>0</v>
      </c>
    </row>
    <row r="87" spans="1:10" s="677" customFormat="1" ht="15.75" hidden="1" customHeight="1">
      <c r="A87" s="926">
        <v>1140000</v>
      </c>
      <c r="B87" s="756" t="s">
        <v>247</v>
      </c>
      <c r="C87" s="723" t="s">
        <v>301</v>
      </c>
      <c r="D87" s="847">
        <v>0</v>
      </c>
      <c r="E87" s="847"/>
      <c r="F87" s="847">
        <v>0</v>
      </c>
      <c r="G87" s="847">
        <v>0</v>
      </c>
      <c r="H87" s="848">
        <v>0</v>
      </c>
      <c r="I87" s="848">
        <v>0</v>
      </c>
      <c r="J87" s="959">
        <v>0</v>
      </c>
    </row>
    <row r="88" spans="1:10" s="677" customFormat="1" ht="15.75" hidden="1" customHeight="1">
      <c r="A88" s="926">
        <v>1141000</v>
      </c>
      <c r="B88" s="752" t="s">
        <v>248</v>
      </c>
      <c r="C88" s="727" t="s">
        <v>847</v>
      </c>
      <c r="D88" s="849"/>
      <c r="E88" s="849"/>
      <c r="F88" s="849"/>
      <c r="G88" s="849"/>
      <c r="H88" s="850"/>
      <c r="I88" s="850"/>
      <c r="J88" s="959">
        <v>0</v>
      </c>
    </row>
    <row r="89" spans="1:10" s="677" customFormat="1" ht="15.75" hidden="1" customHeight="1">
      <c r="A89" s="926">
        <v>1142000</v>
      </c>
      <c r="B89" s="752" t="s">
        <v>33</v>
      </c>
      <c r="C89" s="731" t="s">
        <v>34</v>
      </c>
      <c r="D89" s="849"/>
      <c r="E89" s="849"/>
      <c r="F89" s="849"/>
      <c r="G89" s="849"/>
      <c r="H89" s="850"/>
      <c r="I89" s="850"/>
      <c r="J89" s="959">
        <v>0</v>
      </c>
    </row>
    <row r="90" spans="1:10" s="677" customFormat="1" ht="15.75" hidden="1" customHeight="1">
      <c r="A90" s="926">
        <v>1143000</v>
      </c>
      <c r="B90" s="752" t="s">
        <v>35</v>
      </c>
      <c r="C90" s="731" t="s">
        <v>36</v>
      </c>
      <c r="D90" s="849"/>
      <c r="E90" s="849"/>
      <c r="F90" s="849"/>
      <c r="G90" s="849"/>
      <c r="H90" s="850"/>
      <c r="I90" s="850"/>
      <c r="J90" s="959">
        <v>0</v>
      </c>
    </row>
    <row r="91" spans="1:10" s="677" customFormat="1" ht="15.75" hidden="1" customHeight="1" thickBot="1">
      <c r="A91" s="922">
        <v>1144000</v>
      </c>
      <c r="B91" s="754" t="s">
        <v>37</v>
      </c>
      <c r="C91" s="735" t="s">
        <v>359</v>
      </c>
      <c r="D91" s="844"/>
      <c r="E91" s="844"/>
      <c r="F91" s="844"/>
      <c r="G91" s="844"/>
      <c r="H91" s="845"/>
      <c r="I91" s="845"/>
      <c r="J91" s="959">
        <v>0</v>
      </c>
    </row>
    <row r="92" spans="1:10" s="677" customFormat="1" ht="15.75" hidden="1" customHeight="1">
      <c r="A92" s="927">
        <v>1150000</v>
      </c>
      <c r="B92" s="928" t="s">
        <v>604</v>
      </c>
      <c r="C92" s="723" t="s">
        <v>301</v>
      </c>
      <c r="D92" s="847">
        <v>0</v>
      </c>
      <c r="E92" s="847"/>
      <c r="F92" s="847">
        <v>0</v>
      </c>
      <c r="G92" s="847">
        <v>0</v>
      </c>
      <c r="H92" s="848">
        <v>0</v>
      </c>
      <c r="I92" s="848">
        <v>0</v>
      </c>
      <c r="J92" s="959">
        <v>0</v>
      </c>
    </row>
    <row r="93" spans="1:10" s="677" customFormat="1" ht="15.75" hidden="1" customHeight="1">
      <c r="A93" s="929">
        <v>1151000</v>
      </c>
      <c r="B93" s="930" t="s">
        <v>564</v>
      </c>
      <c r="C93" s="723" t="s">
        <v>301</v>
      </c>
      <c r="D93" s="852">
        <v>0</v>
      </c>
      <c r="E93" s="852"/>
      <c r="F93" s="852">
        <v>0</v>
      </c>
      <c r="G93" s="852">
        <v>0</v>
      </c>
      <c r="H93" s="853">
        <v>0</v>
      </c>
      <c r="I93" s="853">
        <v>0</v>
      </c>
      <c r="J93" s="959">
        <v>0</v>
      </c>
    </row>
    <row r="94" spans="1:10" s="677" customFormat="1" ht="15.75" hidden="1" customHeight="1">
      <c r="A94" s="929">
        <v>1151100</v>
      </c>
      <c r="B94" s="932" t="s">
        <v>216</v>
      </c>
      <c r="C94" s="933">
        <v>461100</v>
      </c>
      <c r="D94" s="852"/>
      <c r="E94" s="852"/>
      <c r="F94" s="852"/>
      <c r="G94" s="852"/>
      <c r="H94" s="853"/>
      <c r="I94" s="853"/>
      <c r="J94" s="959">
        <v>0</v>
      </c>
    </row>
    <row r="95" spans="1:10" s="677" customFormat="1" ht="15.75" hidden="1" customHeight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3"/>
      <c r="I95" s="853"/>
      <c r="J95" s="959">
        <v>0</v>
      </c>
    </row>
    <row r="96" spans="1:10" s="677" customFormat="1" ht="15.75" hidden="1" customHeight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1114">
        <v>0</v>
      </c>
      <c r="I96" s="1114">
        <v>0</v>
      </c>
      <c r="J96" s="959">
        <v>0</v>
      </c>
    </row>
    <row r="97" spans="1:10" s="677" customFormat="1" ht="15.75" hidden="1" customHeight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849"/>
      <c r="H97" s="850"/>
      <c r="I97" s="850"/>
      <c r="J97" s="959">
        <v>0</v>
      </c>
    </row>
    <row r="98" spans="1:10" s="677" customFormat="1" ht="15.75" hidden="1" customHeight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844"/>
      <c r="H98" s="845"/>
      <c r="I98" s="845"/>
      <c r="J98" s="959">
        <v>0</v>
      </c>
    </row>
    <row r="99" spans="1:10" s="677" customFormat="1" ht="15.75" hidden="1" customHeight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1115">
        <v>0</v>
      </c>
      <c r="I99" s="1115">
        <v>0</v>
      </c>
      <c r="J99" s="959">
        <v>0</v>
      </c>
    </row>
    <row r="100" spans="1:10" s="677" customFormat="1" ht="15.75" hidden="1" customHeight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1114"/>
      <c r="I100" s="1114"/>
      <c r="J100" s="959">
        <v>0</v>
      </c>
    </row>
    <row r="101" spans="1:10" s="677" customFormat="1" ht="15.75" hidden="1" customHeight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1114"/>
      <c r="I101" s="1114"/>
      <c r="J101" s="959">
        <v>0</v>
      </c>
    </row>
    <row r="102" spans="1:10" s="677" customFormat="1" ht="15.75" hidden="1" customHeight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1114"/>
      <c r="I102" s="1114"/>
      <c r="J102" s="959">
        <v>0</v>
      </c>
    </row>
    <row r="103" spans="1:10" s="677" customFormat="1" ht="15.75" hidden="1" customHeight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1114"/>
      <c r="I103" s="1114"/>
      <c r="J103" s="959">
        <v>0</v>
      </c>
    </row>
    <row r="104" spans="1:10" s="677" customFormat="1" ht="15.75" hidden="1" customHeight="1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1114"/>
      <c r="I104" s="1114"/>
      <c r="J104" s="959">
        <v>0</v>
      </c>
    </row>
    <row r="105" spans="1:10" s="677" customFormat="1" ht="15.75" hidden="1" customHeight="1">
      <c r="A105" s="929">
        <v>1153700</v>
      </c>
      <c r="B105" s="946" t="s">
        <v>421</v>
      </c>
      <c r="C105" s="933">
        <v>463700</v>
      </c>
      <c r="D105" s="936"/>
      <c r="E105" s="936"/>
      <c r="F105" s="936"/>
      <c r="G105" s="936"/>
      <c r="H105" s="1114"/>
      <c r="I105" s="1114"/>
      <c r="J105" s="959">
        <v>0</v>
      </c>
    </row>
    <row r="106" spans="1:10" s="677" customFormat="1" ht="15.75" hidden="1" customHeight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1114"/>
      <c r="I106" s="1114"/>
      <c r="J106" s="959">
        <v>0</v>
      </c>
    </row>
    <row r="107" spans="1:10" s="677" customFormat="1" ht="15.75" hidden="1" customHeight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1114"/>
      <c r="I107" s="1114"/>
      <c r="J107" s="959">
        <v>0</v>
      </c>
    </row>
    <row r="108" spans="1:10" s="677" customFormat="1" ht="15.75" hidden="1" customHeight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1114">
        <v>0</v>
      </c>
      <c r="I108" s="1114">
        <v>0</v>
      </c>
      <c r="J108" s="959">
        <v>0</v>
      </c>
    </row>
    <row r="109" spans="1:10" s="677" customFormat="1" ht="15.75" hidden="1" customHeight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8"/>
      <c r="H109" s="1116"/>
      <c r="I109" s="1116"/>
      <c r="J109" s="959">
        <v>0</v>
      </c>
    </row>
    <row r="110" spans="1:10" s="677" customFormat="1" ht="15.75" hidden="1" customHeight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8"/>
      <c r="H110" s="1116"/>
      <c r="I110" s="1116"/>
      <c r="J110" s="959">
        <v>0</v>
      </c>
    </row>
    <row r="111" spans="1:10" s="677" customFormat="1" ht="15.75" hidden="1" customHeight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8"/>
      <c r="H111" s="1116"/>
      <c r="I111" s="1116"/>
      <c r="J111" s="959">
        <v>0</v>
      </c>
    </row>
    <row r="112" spans="1:10" s="677" customFormat="1" ht="15.75" hidden="1" customHeight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8"/>
      <c r="H112" s="1116"/>
      <c r="I112" s="1116"/>
      <c r="J112" s="959">
        <v>0</v>
      </c>
    </row>
    <row r="113" spans="1:10" s="677" customFormat="1" ht="15.75" hidden="1" customHeight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849"/>
      <c r="H113" s="850"/>
      <c r="I113" s="850"/>
      <c r="J113" s="959">
        <v>0</v>
      </c>
    </row>
    <row r="114" spans="1:10" s="677" customFormat="1" ht="15.75" hidden="1" customHeight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844"/>
      <c r="H114" s="845"/>
      <c r="I114" s="845"/>
      <c r="J114" s="959">
        <v>0</v>
      </c>
    </row>
    <row r="115" spans="1:10" s="677" customFormat="1" ht="15.75" hidden="1" customHeight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8">
        <v>0</v>
      </c>
      <c r="I115" s="848">
        <v>0</v>
      </c>
      <c r="J115" s="959">
        <v>0</v>
      </c>
    </row>
    <row r="116" spans="1:10" s="677" customFormat="1" ht="15.75" hidden="1" customHeight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50">
        <v>0</v>
      </c>
      <c r="I116" s="850">
        <v>0</v>
      </c>
      <c r="J116" s="959">
        <v>0</v>
      </c>
    </row>
    <row r="117" spans="1:10" s="677" customFormat="1" ht="15.75" hidden="1" customHeight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50"/>
      <c r="I117" s="850"/>
      <c r="J117" s="959">
        <v>0</v>
      </c>
    </row>
    <row r="118" spans="1:10" s="677" customFormat="1" ht="15.75" hidden="1" customHeight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50"/>
      <c r="I118" s="850"/>
      <c r="J118" s="959">
        <v>0</v>
      </c>
    </row>
    <row r="119" spans="1:10" s="677" customFormat="1" ht="15.75" hidden="1" customHeight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50">
        <v>0</v>
      </c>
      <c r="I119" s="850">
        <v>0</v>
      </c>
      <c r="J119" s="959">
        <v>0</v>
      </c>
    </row>
    <row r="120" spans="1:10" s="677" customFormat="1" ht="15.75" hidden="1" customHeight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50"/>
      <c r="I120" s="850"/>
      <c r="J120" s="959">
        <v>0</v>
      </c>
    </row>
    <row r="121" spans="1:10" s="677" customFormat="1" ht="15.75" hidden="1" customHeight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50"/>
      <c r="I121" s="850"/>
      <c r="J121" s="959">
        <v>0</v>
      </c>
    </row>
    <row r="122" spans="1:10" s="677" customFormat="1" ht="15.75" hidden="1" customHeight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50"/>
      <c r="I122" s="850"/>
      <c r="J122" s="959">
        <v>0</v>
      </c>
    </row>
    <row r="123" spans="1:10" s="677" customFormat="1" ht="15.75" hidden="1" customHeight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50"/>
      <c r="I123" s="850"/>
      <c r="J123" s="959">
        <v>0</v>
      </c>
    </row>
    <row r="124" spans="1:10" s="677" customFormat="1" ht="15.75" hidden="1" customHeight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50"/>
      <c r="I124" s="850"/>
      <c r="J124" s="959">
        <v>0</v>
      </c>
    </row>
    <row r="125" spans="1:10" s="677" customFormat="1" ht="15.75" hidden="1" customHeight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50"/>
      <c r="I125" s="850"/>
      <c r="J125" s="959">
        <v>0</v>
      </c>
    </row>
    <row r="126" spans="1:10" s="677" customFormat="1" ht="15.75" hidden="1" customHeight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50"/>
      <c r="I126" s="850"/>
      <c r="J126" s="959">
        <v>0</v>
      </c>
    </row>
    <row r="127" spans="1:10" s="677" customFormat="1" ht="15.75" hidden="1" customHeight="1">
      <c r="A127" s="924">
        <v>1162800</v>
      </c>
      <c r="B127" s="765" t="s">
        <v>1488</v>
      </c>
      <c r="C127" s="731" t="s">
        <v>737</v>
      </c>
      <c r="D127" s="849"/>
      <c r="E127" s="849"/>
      <c r="F127" s="849"/>
      <c r="G127" s="849"/>
      <c r="H127" s="850"/>
      <c r="I127" s="850"/>
      <c r="J127" s="959">
        <v>0</v>
      </c>
    </row>
    <row r="128" spans="1:10" s="677" customFormat="1" ht="15.75" hidden="1" customHeight="1">
      <c r="A128" s="953">
        <v>1162900</v>
      </c>
      <c r="B128" s="765" t="s">
        <v>1489</v>
      </c>
      <c r="C128" s="731" t="s">
        <v>739</v>
      </c>
      <c r="D128" s="849"/>
      <c r="E128" s="849"/>
      <c r="F128" s="849"/>
      <c r="G128" s="849"/>
      <c r="H128" s="850"/>
      <c r="I128" s="850"/>
      <c r="J128" s="959">
        <v>0</v>
      </c>
    </row>
    <row r="129" spans="1:10" s="677" customFormat="1" ht="15.75" hidden="1" customHeight="1">
      <c r="A129" s="953">
        <v>1163000</v>
      </c>
      <c r="B129" s="771" t="s">
        <v>49</v>
      </c>
      <c r="C129" s="760" t="s">
        <v>301</v>
      </c>
      <c r="D129" s="849">
        <v>0</v>
      </c>
      <c r="E129" s="849"/>
      <c r="F129" s="849">
        <v>0</v>
      </c>
      <c r="G129" s="849">
        <v>0</v>
      </c>
      <c r="H129" s="850">
        <v>0</v>
      </c>
      <c r="I129" s="850">
        <v>0</v>
      </c>
      <c r="J129" s="959">
        <v>0</v>
      </c>
    </row>
    <row r="130" spans="1:10" s="677" customFormat="1" ht="15" hidden="1" customHeight="1" thickBot="1">
      <c r="A130" s="954">
        <v>1163100</v>
      </c>
      <c r="B130" s="754" t="s">
        <v>667</v>
      </c>
      <c r="C130" s="735" t="s">
        <v>668</v>
      </c>
      <c r="D130" s="844"/>
      <c r="E130" s="844"/>
      <c r="F130" s="844"/>
      <c r="G130" s="844"/>
      <c r="H130" s="845"/>
      <c r="I130" s="845"/>
      <c r="J130" s="959">
        <v>0</v>
      </c>
    </row>
    <row r="131" spans="1:10" s="677" customFormat="1" ht="15.75" hidden="1" customHeight="1">
      <c r="A131" s="955">
        <v>1170000</v>
      </c>
      <c r="B131" s="777" t="s">
        <v>740</v>
      </c>
      <c r="C131" s="723" t="s">
        <v>301</v>
      </c>
      <c r="D131" s="847">
        <f>D135</f>
        <v>0</v>
      </c>
      <c r="E131" s="847"/>
      <c r="F131" s="847">
        <f>F135</f>
        <v>0</v>
      </c>
      <c r="G131" s="847">
        <f>G135</f>
        <v>0</v>
      </c>
      <c r="H131" s="848">
        <f>H135</f>
        <v>0</v>
      </c>
      <c r="I131" s="848">
        <f>I135</f>
        <v>0</v>
      </c>
      <c r="J131" s="959">
        <f>J135</f>
        <v>0</v>
      </c>
    </row>
    <row r="132" spans="1:10" s="677" customFormat="1" ht="15.75" hidden="1" customHeight="1">
      <c r="A132" s="953">
        <v>1171000</v>
      </c>
      <c r="B132" s="781" t="s">
        <v>181</v>
      </c>
      <c r="C132" s="723" t="s">
        <v>301</v>
      </c>
      <c r="D132" s="852">
        <v>0</v>
      </c>
      <c r="E132" s="852"/>
      <c r="F132" s="852">
        <v>0</v>
      </c>
      <c r="G132" s="852">
        <v>0</v>
      </c>
      <c r="H132" s="853">
        <v>0</v>
      </c>
      <c r="I132" s="853">
        <v>0</v>
      </c>
      <c r="J132" s="959">
        <v>0</v>
      </c>
    </row>
    <row r="133" spans="1:10" s="677" customFormat="1" ht="15.75" hidden="1" customHeight="1">
      <c r="A133" s="953">
        <v>1171100</v>
      </c>
      <c r="B133" s="730" t="s">
        <v>1490</v>
      </c>
      <c r="C133" s="727" t="s">
        <v>397</v>
      </c>
      <c r="D133" s="849"/>
      <c r="E133" s="849"/>
      <c r="F133" s="849"/>
      <c r="G133" s="849"/>
      <c r="H133" s="850"/>
      <c r="I133" s="850"/>
      <c r="J133" s="959">
        <v>0</v>
      </c>
    </row>
    <row r="134" spans="1:10" s="677" customFormat="1" ht="15.75" hidden="1" customHeight="1">
      <c r="A134" s="953">
        <v>1171200</v>
      </c>
      <c r="B134" s="765" t="s">
        <v>1491</v>
      </c>
      <c r="C134" s="783" t="s">
        <v>296</v>
      </c>
      <c r="D134" s="849"/>
      <c r="E134" s="849"/>
      <c r="F134" s="849"/>
      <c r="G134" s="849"/>
      <c r="H134" s="850"/>
      <c r="I134" s="850"/>
      <c r="J134" s="959">
        <v>0</v>
      </c>
    </row>
    <row r="135" spans="1:10" s="677" customFormat="1" ht="15.75" hidden="1" customHeight="1">
      <c r="A135" s="924">
        <v>1172000</v>
      </c>
      <c r="B135" s="784" t="s">
        <v>856</v>
      </c>
      <c r="C135" s="760" t="s">
        <v>301</v>
      </c>
      <c r="D135" s="847">
        <f>D137+D138</f>
        <v>0</v>
      </c>
      <c r="E135" s="847"/>
      <c r="F135" s="847">
        <f>F137+F138</f>
        <v>0</v>
      </c>
      <c r="G135" s="847">
        <f>G137+G138</f>
        <v>0</v>
      </c>
      <c r="H135" s="848">
        <f>H137+H138</f>
        <v>0</v>
      </c>
      <c r="I135" s="848">
        <f>I137+I138</f>
        <v>0</v>
      </c>
      <c r="J135" s="959">
        <f>F135</f>
        <v>0</v>
      </c>
    </row>
    <row r="136" spans="1:10" s="677" customFormat="1" ht="15.75" hidden="1" customHeight="1">
      <c r="A136" s="924">
        <v>1172100</v>
      </c>
      <c r="B136" s="752" t="s">
        <v>918</v>
      </c>
      <c r="C136" s="727" t="s">
        <v>857</v>
      </c>
      <c r="D136" s="849"/>
      <c r="E136" s="849"/>
      <c r="F136" s="849"/>
      <c r="G136" s="849"/>
      <c r="H136" s="850"/>
      <c r="I136" s="850"/>
      <c r="J136" s="959">
        <v>0</v>
      </c>
    </row>
    <row r="137" spans="1:10" s="677" customFormat="1" ht="15.75" hidden="1" customHeight="1">
      <c r="A137" s="924">
        <v>1172200</v>
      </c>
      <c r="B137" s="752" t="s">
        <v>919</v>
      </c>
      <c r="C137" s="785">
        <v>482200</v>
      </c>
      <c r="D137" s="849">
        <v>0</v>
      </c>
      <c r="E137" s="849"/>
      <c r="F137" s="849">
        <v>0</v>
      </c>
      <c r="G137" s="849">
        <v>0</v>
      </c>
      <c r="H137" s="850">
        <v>0</v>
      </c>
      <c r="I137" s="850">
        <v>0</v>
      </c>
      <c r="J137" s="959">
        <f>F137</f>
        <v>0</v>
      </c>
    </row>
    <row r="138" spans="1:10" s="677" customFormat="1" ht="15.75" hidden="1" customHeight="1">
      <c r="A138" s="924">
        <v>1172300</v>
      </c>
      <c r="B138" s="765" t="s">
        <v>1492</v>
      </c>
      <c r="C138" s="731" t="s">
        <v>859</v>
      </c>
      <c r="D138" s="849">
        <v>0</v>
      </c>
      <c r="E138" s="849"/>
      <c r="F138" s="849">
        <v>0</v>
      </c>
      <c r="G138" s="849">
        <v>0</v>
      </c>
      <c r="H138" s="850">
        <v>0</v>
      </c>
      <c r="I138" s="850">
        <v>0</v>
      </c>
      <c r="J138" s="959">
        <f>F138</f>
        <v>0</v>
      </c>
    </row>
    <row r="139" spans="1:10" s="677" customFormat="1" ht="15.75" hidden="1" customHeight="1">
      <c r="A139" s="924">
        <v>1172400</v>
      </c>
      <c r="B139" s="786" t="s">
        <v>1493</v>
      </c>
      <c r="C139" s="731" t="s">
        <v>104</v>
      </c>
      <c r="D139" s="852"/>
      <c r="E139" s="849"/>
      <c r="F139" s="852"/>
      <c r="G139" s="852"/>
      <c r="H139" s="853"/>
      <c r="I139" s="853"/>
      <c r="J139" s="959">
        <v>0</v>
      </c>
    </row>
    <row r="140" spans="1:10" s="677" customFormat="1" ht="15.75" hidden="1" customHeight="1">
      <c r="A140" s="924">
        <v>1173000</v>
      </c>
      <c r="B140" s="784" t="s">
        <v>105</v>
      </c>
      <c r="C140" s="760" t="s">
        <v>301</v>
      </c>
      <c r="D140" s="852">
        <v>0</v>
      </c>
      <c r="E140" s="852"/>
      <c r="F140" s="852">
        <v>0</v>
      </c>
      <c r="G140" s="852">
        <v>0</v>
      </c>
      <c r="H140" s="853">
        <v>0</v>
      </c>
      <c r="I140" s="853">
        <v>0</v>
      </c>
      <c r="J140" s="959">
        <v>0</v>
      </c>
    </row>
    <row r="141" spans="1:10" s="677" customFormat="1" ht="15.75" hidden="1" customHeight="1">
      <c r="A141" s="953">
        <v>1173100</v>
      </c>
      <c r="B141" s="787" t="s">
        <v>106</v>
      </c>
      <c r="C141" s="731" t="s">
        <v>906</v>
      </c>
      <c r="D141" s="852"/>
      <c r="E141" s="849"/>
      <c r="F141" s="852"/>
      <c r="G141" s="852"/>
      <c r="H141" s="853"/>
      <c r="I141" s="853"/>
      <c r="J141" s="959">
        <v>0</v>
      </c>
    </row>
    <row r="142" spans="1:10" s="677" customFormat="1" ht="15.75" hidden="1" customHeight="1">
      <c r="A142" s="953">
        <v>1174000</v>
      </c>
      <c r="B142" s="784" t="s">
        <v>907</v>
      </c>
      <c r="C142" s="760" t="s">
        <v>301</v>
      </c>
      <c r="D142" s="852">
        <v>0</v>
      </c>
      <c r="E142" s="852"/>
      <c r="F142" s="852">
        <v>0</v>
      </c>
      <c r="G142" s="852">
        <v>0</v>
      </c>
      <c r="H142" s="853">
        <v>0</v>
      </c>
      <c r="I142" s="853">
        <v>0</v>
      </c>
      <c r="J142" s="959">
        <v>0</v>
      </c>
    </row>
    <row r="143" spans="1:10" s="677" customFormat="1" ht="15.75" hidden="1" customHeight="1">
      <c r="A143" s="953">
        <v>1174100</v>
      </c>
      <c r="B143" s="787" t="s">
        <v>920</v>
      </c>
      <c r="C143" s="731" t="s">
        <v>908</v>
      </c>
      <c r="D143" s="852"/>
      <c r="E143" s="852"/>
      <c r="F143" s="852"/>
      <c r="G143" s="852"/>
      <c r="H143" s="853"/>
      <c r="I143" s="853"/>
      <c r="J143" s="959">
        <v>0</v>
      </c>
    </row>
    <row r="144" spans="1:10" s="677" customFormat="1" ht="15.75" hidden="1" customHeight="1">
      <c r="A144" s="953">
        <v>1174200</v>
      </c>
      <c r="B144" s="786" t="s">
        <v>1494</v>
      </c>
      <c r="C144" s="731" t="s">
        <v>366</v>
      </c>
      <c r="D144" s="852"/>
      <c r="E144" s="852"/>
      <c r="F144" s="852"/>
      <c r="G144" s="852"/>
      <c r="H144" s="853"/>
      <c r="I144" s="853"/>
      <c r="J144" s="959">
        <v>0</v>
      </c>
    </row>
    <row r="145" spans="1:10" s="677" customFormat="1" ht="15.75" hidden="1" customHeight="1">
      <c r="A145" s="953">
        <v>1175000</v>
      </c>
      <c r="B145" s="784" t="s">
        <v>469</v>
      </c>
      <c r="C145" s="760" t="s">
        <v>301</v>
      </c>
      <c r="D145" s="852">
        <v>0</v>
      </c>
      <c r="E145" s="852"/>
      <c r="F145" s="852">
        <v>0</v>
      </c>
      <c r="G145" s="852">
        <v>0</v>
      </c>
      <c r="H145" s="853">
        <v>0</v>
      </c>
      <c r="I145" s="853">
        <v>0</v>
      </c>
      <c r="J145" s="959">
        <v>0</v>
      </c>
    </row>
    <row r="146" spans="1:10" s="677" customFormat="1" ht="15.75" hidden="1" customHeight="1">
      <c r="A146" s="953">
        <v>1175100</v>
      </c>
      <c r="B146" s="786" t="s">
        <v>1495</v>
      </c>
      <c r="C146" s="731" t="s">
        <v>193</v>
      </c>
      <c r="D146" s="852"/>
      <c r="E146" s="852"/>
      <c r="F146" s="852"/>
      <c r="G146" s="852"/>
      <c r="H146" s="853"/>
      <c r="I146" s="853"/>
      <c r="J146" s="959">
        <v>0</v>
      </c>
    </row>
    <row r="147" spans="1:10" s="677" customFormat="1" ht="15.75" hidden="1" customHeight="1">
      <c r="A147" s="953">
        <v>1176000</v>
      </c>
      <c r="B147" s="784" t="s">
        <v>194</v>
      </c>
      <c r="C147" s="760" t="s">
        <v>301</v>
      </c>
      <c r="D147" s="852">
        <v>0</v>
      </c>
      <c r="E147" s="852"/>
      <c r="F147" s="852">
        <v>0</v>
      </c>
      <c r="G147" s="852">
        <v>0</v>
      </c>
      <c r="H147" s="853">
        <v>0</v>
      </c>
      <c r="I147" s="853">
        <v>0</v>
      </c>
      <c r="J147" s="959">
        <v>0</v>
      </c>
    </row>
    <row r="148" spans="1:10" s="677" customFormat="1" ht="15.75" hidden="1" customHeight="1">
      <c r="A148" s="953">
        <v>1176100</v>
      </c>
      <c r="B148" s="786" t="s">
        <v>1496</v>
      </c>
      <c r="C148" s="731" t="s">
        <v>8</v>
      </c>
      <c r="D148" s="852"/>
      <c r="E148" s="849"/>
      <c r="F148" s="852"/>
      <c r="G148" s="852"/>
      <c r="H148" s="853"/>
      <c r="I148" s="853"/>
      <c r="J148" s="959">
        <v>0</v>
      </c>
    </row>
    <row r="149" spans="1:10" s="677" customFormat="1" ht="15.75" hidden="1" customHeight="1">
      <c r="A149" s="953">
        <v>1177000</v>
      </c>
      <c r="B149" s="784" t="s">
        <v>482</v>
      </c>
      <c r="C149" s="760" t="s">
        <v>301</v>
      </c>
      <c r="D149" s="852">
        <v>0</v>
      </c>
      <c r="E149" s="852"/>
      <c r="F149" s="852">
        <v>0</v>
      </c>
      <c r="G149" s="852">
        <v>0</v>
      </c>
      <c r="H149" s="853">
        <v>0</v>
      </c>
      <c r="I149" s="853">
        <v>0</v>
      </c>
      <c r="J149" s="959">
        <v>0</v>
      </c>
    </row>
    <row r="150" spans="1:10" s="677" customFormat="1" ht="15.75" hidden="1" customHeight="1" thickBot="1">
      <c r="A150" s="954">
        <v>1177100</v>
      </c>
      <c r="B150" s="788" t="s">
        <v>1497</v>
      </c>
      <c r="C150" s="735" t="s">
        <v>209</v>
      </c>
      <c r="D150" s="844"/>
      <c r="E150" s="844"/>
      <c r="F150" s="844"/>
      <c r="G150" s="844"/>
      <c r="H150" s="845"/>
      <c r="I150" s="845"/>
      <c r="J150" s="959">
        <v>0</v>
      </c>
    </row>
    <row r="151" spans="1:10" s="677" customFormat="1" ht="15.75" hidden="1" customHeight="1" thickBot="1">
      <c r="A151" s="957" t="s">
        <v>212</v>
      </c>
      <c r="B151" s="795" t="s">
        <v>534</v>
      </c>
      <c r="C151" s="796" t="s">
        <v>301</v>
      </c>
      <c r="D151" s="958">
        <f>D152</f>
        <v>0</v>
      </c>
      <c r="E151" s="958"/>
      <c r="F151" s="958">
        <f>F152</f>
        <v>0</v>
      </c>
      <c r="G151" s="958">
        <f>G152</f>
        <v>0</v>
      </c>
      <c r="H151" s="1117">
        <f>H152</f>
        <v>0</v>
      </c>
      <c r="I151" s="1117">
        <f>I152</f>
        <v>0</v>
      </c>
      <c r="J151" s="959">
        <f>F152</f>
        <v>0</v>
      </c>
    </row>
    <row r="152" spans="1:10" s="677" customFormat="1" ht="15.75" hidden="1" customHeight="1">
      <c r="A152" s="955" t="s">
        <v>536</v>
      </c>
      <c r="B152" s="804" t="s">
        <v>537</v>
      </c>
      <c r="C152" s="723" t="s">
        <v>301</v>
      </c>
      <c r="D152" s="847">
        <f>SUM(D153:D158)</f>
        <v>0</v>
      </c>
      <c r="E152" s="847">
        <f>E157</f>
        <v>0</v>
      </c>
      <c r="F152" s="847">
        <f>F157</f>
        <v>0</v>
      </c>
      <c r="G152" s="847">
        <f>SUM(G153:G155)</f>
        <v>0</v>
      </c>
      <c r="H152" s="848">
        <f>+SUM(H153:H155)</f>
        <v>0</v>
      </c>
      <c r="I152" s="848">
        <f>SUM(I153:I157)</f>
        <v>0</v>
      </c>
      <c r="J152" s="959">
        <f>F152</f>
        <v>0</v>
      </c>
    </row>
    <row r="153" spans="1:10" s="677" customFormat="1" ht="15.75" hidden="1" customHeight="1">
      <c r="A153" s="953" t="s">
        <v>538</v>
      </c>
      <c r="B153" s="786" t="s">
        <v>1498</v>
      </c>
      <c r="C153" s="960" t="s">
        <v>833</v>
      </c>
      <c r="D153" s="852"/>
      <c r="E153" s="849"/>
      <c r="F153" s="852"/>
      <c r="G153" s="852"/>
      <c r="H153" s="853"/>
      <c r="I153" s="853"/>
      <c r="J153" s="959">
        <f>F153</f>
        <v>0</v>
      </c>
    </row>
    <row r="154" spans="1:10" s="677" customFormat="1" ht="15.75" hidden="1" customHeight="1">
      <c r="A154" s="953" t="s">
        <v>834</v>
      </c>
      <c r="B154" s="786" t="s">
        <v>1499</v>
      </c>
      <c r="C154" s="960" t="s">
        <v>812</v>
      </c>
      <c r="D154" s="852"/>
      <c r="E154" s="849"/>
      <c r="F154" s="852"/>
      <c r="G154" s="852"/>
      <c r="H154" s="853"/>
      <c r="I154" s="853"/>
      <c r="J154" s="959">
        <f>F154</f>
        <v>0</v>
      </c>
    </row>
    <row r="155" spans="1:10" s="677" customFormat="1" ht="15.75" hidden="1" customHeight="1">
      <c r="A155" s="953" t="s">
        <v>813</v>
      </c>
      <c r="B155" s="786" t="s">
        <v>1500</v>
      </c>
      <c r="C155" s="960" t="s">
        <v>815</v>
      </c>
      <c r="D155" s="1310">
        <v>0</v>
      </c>
      <c r="E155" s="1202"/>
      <c r="F155" s="1310">
        <v>0</v>
      </c>
      <c r="G155" s="1203">
        <v>0</v>
      </c>
      <c r="H155" s="1328">
        <v>0</v>
      </c>
      <c r="I155" s="1328">
        <v>0</v>
      </c>
      <c r="J155" s="1205">
        <f>F155</f>
        <v>0</v>
      </c>
    </row>
    <row r="156" spans="1:10" s="677" customFormat="1" ht="15.75" hidden="1" customHeight="1">
      <c r="A156" s="962" t="s">
        <v>816</v>
      </c>
      <c r="B156" s="786" t="s">
        <v>1501</v>
      </c>
      <c r="C156" s="960" t="s">
        <v>916</v>
      </c>
      <c r="D156" s="852"/>
      <c r="E156" s="849"/>
      <c r="F156" s="852"/>
      <c r="G156" s="852"/>
      <c r="H156" s="853"/>
      <c r="I156" s="853"/>
      <c r="J156" s="959">
        <v>0</v>
      </c>
    </row>
    <row r="157" spans="1:10" s="677" customFormat="1" ht="15.75" hidden="1" customHeight="1">
      <c r="A157" s="962" t="s">
        <v>112</v>
      </c>
      <c r="B157" s="787" t="s">
        <v>113</v>
      </c>
      <c r="C157" s="960" t="s">
        <v>114</v>
      </c>
      <c r="D157" s="852">
        <v>0</v>
      </c>
      <c r="E157" s="849">
        <v>0</v>
      </c>
      <c r="F157" s="852">
        <f>D157+E157</f>
        <v>0</v>
      </c>
      <c r="G157" s="852">
        <v>0</v>
      </c>
      <c r="H157" s="853">
        <v>0</v>
      </c>
      <c r="I157" s="853">
        <v>0</v>
      </c>
      <c r="J157" s="959">
        <f>F157</f>
        <v>0</v>
      </c>
    </row>
    <row r="158" spans="1:10" s="677" customFormat="1" ht="15.75" hidden="1" customHeight="1">
      <c r="A158" s="962" t="s">
        <v>115</v>
      </c>
      <c r="B158" s="786" t="s">
        <v>1502</v>
      </c>
      <c r="C158" s="960" t="s">
        <v>755</v>
      </c>
      <c r="D158" s="854"/>
      <c r="E158" s="835"/>
      <c r="F158" s="854"/>
      <c r="G158" s="854"/>
      <c r="H158" s="855"/>
      <c r="I158" s="855"/>
      <c r="J158" s="920">
        <v>0</v>
      </c>
    </row>
    <row r="159" spans="1:10" s="677" customFormat="1" ht="15.75" hidden="1" customHeight="1">
      <c r="A159" s="962" t="s">
        <v>756</v>
      </c>
      <c r="B159" s="786" t="s">
        <v>1503</v>
      </c>
      <c r="C159" s="960" t="s">
        <v>758</v>
      </c>
      <c r="D159" s="854"/>
      <c r="E159" s="835"/>
      <c r="F159" s="854"/>
      <c r="G159" s="854"/>
      <c r="H159" s="855"/>
      <c r="I159" s="855"/>
      <c r="J159" s="920">
        <v>0</v>
      </c>
    </row>
    <row r="160" spans="1:10" s="677" customFormat="1" ht="15.75" hidden="1" customHeight="1">
      <c r="A160" s="963" t="s">
        <v>669</v>
      </c>
      <c r="B160" s="964" t="s">
        <v>1504</v>
      </c>
      <c r="C160" s="965" t="s">
        <v>543</v>
      </c>
      <c r="D160" s="854"/>
      <c r="E160" s="835"/>
      <c r="F160" s="854"/>
      <c r="G160" s="854"/>
      <c r="H160" s="855"/>
      <c r="I160" s="855"/>
      <c r="J160" s="920">
        <v>0</v>
      </c>
    </row>
    <row r="161" spans="1:10" s="677" customFormat="1" ht="15.75" hidden="1" customHeight="1">
      <c r="A161" s="929" t="s">
        <v>670</v>
      </c>
      <c r="B161" s="966" t="s">
        <v>882</v>
      </c>
      <c r="C161" s="933" t="s">
        <v>883</v>
      </c>
      <c r="D161" s="854"/>
      <c r="E161" s="835"/>
      <c r="F161" s="854"/>
      <c r="G161" s="854"/>
      <c r="H161" s="855"/>
      <c r="I161" s="855"/>
      <c r="J161" s="920">
        <v>0</v>
      </c>
    </row>
    <row r="162" spans="1:10" s="677" customFormat="1" ht="15.75" hidden="1" customHeight="1">
      <c r="A162" s="929" t="s">
        <v>884</v>
      </c>
      <c r="B162" s="966" t="s">
        <v>885</v>
      </c>
      <c r="C162" s="933" t="s">
        <v>886</v>
      </c>
      <c r="D162" s="854"/>
      <c r="E162" s="835"/>
      <c r="F162" s="854"/>
      <c r="G162" s="854"/>
      <c r="H162" s="855"/>
      <c r="I162" s="855"/>
      <c r="J162" s="920">
        <v>0</v>
      </c>
    </row>
    <row r="163" spans="1:10" s="677" customFormat="1" ht="15.75" hidden="1" customHeight="1">
      <c r="A163" s="967" t="s">
        <v>544</v>
      </c>
      <c r="B163" s="968" t="s">
        <v>545</v>
      </c>
      <c r="C163" s="969" t="s">
        <v>301</v>
      </c>
      <c r="D163" s="854">
        <v>0</v>
      </c>
      <c r="E163" s="854"/>
      <c r="F163" s="854">
        <v>0</v>
      </c>
      <c r="G163" s="854">
        <v>0</v>
      </c>
      <c r="H163" s="855">
        <v>0</v>
      </c>
      <c r="I163" s="855">
        <v>0</v>
      </c>
      <c r="J163" s="920">
        <v>0</v>
      </c>
    </row>
    <row r="164" spans="1:10" ht="15.75" hidden="1" customHeight="1">
      <c r="A164" s="962" t="s">
        <v>546</v>
      </c>
      <c r="B164" s="787" t="s">
        <v>547</v>
      </c>
      <c r="C164" s="960" t="s">
        <v>548</v>
      </c>
      <c r="D164" s="854"/>
      <c r="E164" s="835"/>
      <c r="F164" s="854"/>
      <c r="G164" s="854"/>
      <c r="H164" s="855"/>
      <c r="I164" s="855"/>
      <c r="J164" s="920">
        <v>0</v>
      </c>
    </row>
    <row r="165" spans="1:10" ht="15.75" hidden="1" customHeight="1">
      <c r="A165" s="962" t="s">
        <v>549</v>
      </c>
      <c r="B165" s="787" t="s">
        <v>550</v>
      </c>
      <c r="C165" s="960" t="s">
        <v>551</v>
      </c>
      <c r="D165" s="854"/>
      <c r="E165" s="835"/>
      <c r="F165" s="854"/>
      <c r="G165" s="854"/>
      <c r="H165" s="855"/>
      <c r="I165" s="855"/>
      <c r="J165" s="920">
        <v>0</v>
      </c>
    </row>
    <row r="166" spans="1:10" ht="15.75" hidden="1" customHeight="1">
      <c r="A166" s="962" t="s">
        <v>552</v>
      </c>
      <c r="B166" s="786" t="s">
        <v>1505</v>
      </c>
      <c r="C166" s="960" t="s">
        <v>258</v>
      </c>
      <c r="D166" s="854"/>
      <c r="E166" s="835"/>
      <c r="F166" s="854"/>
      <c r="G166" s="854"/>
      <c r="H166" s="855"/>
      <c r="I166" s="855"/>
      <c r="J166" s="920">
        <v>0</v>
      </c>
    </row>
    <row r="167" spans="1:10" ht="15.75" hidden="1" customHeight="1">
      <c r="A167" s="962" t="s">
        <v>259</v>
      </c>
      <c r="B167" s="786" t="s">
        <v>1506</v>
      </c>
      <c r="C167" s="960" t="s">
        <v>261</v>
      </c>
      <c r="D167" s="854"/>
      <c r="E167" s="835"/>
      <c r="F167" s="854"/>
      <c r="G167" s="854"/>
      <c r="H167" s="855"/>
      <c r="I167" s="855"/>
      <c r="J167" s="920">
        <v>0</v>
      </c>
    </row>
    <row r="168" spans="1:10" ht="15.75" hidden="1" customHeight="1">
      <c r="A168" s="962" t="s">
        <v>262</v>
      </c>
      <c r="B168" s="784" t="s">
        <v>263</v>
      </c>
      <c r="C168" s="772" t="s">
        <v>301</v>
      </c>
      <c r="D168" s="854">
        <v>0</v>
      </c>
      <c r="E168" s="854"/>
      <c r="F168" s="854">
        <v>0</v>
      </c>
      <c r="G168" s="854">
        <v>0</v>
      </c>
      <c r="H168" s="855">
        <v>0</v>
      </c>
      <c r="I168" s="855">
        <v>0</v>
      </c>
      <c r="J168" s="920">
        <v>0</v>
      </c>
    </row>
    <row r="169" spans="1:10" ht="15.75" hidden="1" customHeight="1">
      <c r="A169" s="962" t="s">
        <v>264</v>
      </c>
      <c r="B169" s="787" t="s">
        <v>921</v>
      </c>
      <c r="C169" s="960" t="s">
        <v>265</v>
      </c>
      <c r="D169" s="854"/>
      <c r="E169" s="835"/>
      <c r="F169" s="854"/>
      <c r="G169" s="854"/>
      <c r="H169" s="855"/>
      <c r="I169" s="855"/>
      <c r="J169" s="920">
        <v>0</v>
      </c>
    </row>
    <row r="170" spans="1:10" ht="15.75" hidden="1" customHeight="1">
      <c r="A170" s="970" t="s">
        <v>266</v>
      </c>
      <c r="B170" s="811" t="s">
        <v>887</v>
      </c>
      <c r="C170" s="772" t="s">
        <v>301</v>
      </c>
      <c r="D170" s="854">
        <v>0</v>
      </c>
      <c r="E170" s="854"/>
      <c r="F170" s="854">
        <v>0</v>
      </c>
      <c r="G170" s="854">
        <v>0</v>
      </c>
      <c r="H170" s="855">
        <v>0</v>
      </c>
      <c r="I170" s="855">
        <v>0</v>
      </c>
      <c r="J170" s="920">
        <v>0</v>
      </c>
    </row>
    <row r="171" spans="1:10" ht="15.75" hidden="1" customHeight="1">
      <c r="A171" s="962" t="s">
        <v>268</v>
      </c>
      <c r="B171" s="787" t="s">
        <v>922</v>
      </c>
      <c r="C171" s="960" t="s">
        <v>269</v>
      </c>
      <c r="D171" s="854"/>
      <c r="E171" s="854"/>
      <c r="F171" s="854"/>
      <c r="G171" s="854"/>
      <c r="H171" s="855"/>
      <c r="I171" s="855"/>
      <c r="J171" s="920">
        <v>0</v>
      </c>
    </row>
    <row r="172" spans="1:10" ht="15.75" hidden="1" customHeight="1">
      <c r="A172" s="962" t="s">
        <v>270</v>
      </c>
      <c r="B172" s="787" t="s">
        <v>923</v>
      </c>
      <c r="C172" s="960" t="s">
        <v>271</v>
      </c>
      <c r="D172" s="854"/>
      <c r="E172" s="854"/>
      <c r="F172" s="854"/>
      <c r="G172" s="854"/>
      <c r="H172" s="855"/>
      <c r="I172" s="855"/>
      <c r="J172" s="854"/>
    </row>
    <row r="173" spans="1:10" ht="15.75" hidden="1" customHeight="1" thickBot="1">
      <c r="A173" s="962" t="s">
        <v>272</v>
      </c>
      <c r="B173" s="786" t="s">
        <v>1507</v>
      </c>
      <c r="C173" s="960" t="s">
        <v>274</v>
      </c>
      <c r="D173" s="854"/>
      <c r="E173" s="854"/>
      <c r="F173" s="854"/>
      <c r="G173" s="854"/>
      <c r="H173" s="855"/>
      <c r="I173" s="855"/>
      <c r="J173" s="854"/>
    </row>
    <row r="174" spans="1:10" ht="15.75" hidden="1" customHeight="1" thickBot="1">
      <c r="A174" s="971">
        <v>1244000</v>
      </c>
      <c r="B174" s="972" t="s">
        <v>1519</v>
      </c>
      <c r="C174" s="965" t="s">
        <v>947</v>
      </c>
      <c r="D174" s="872"/>
      <c r="E174" s="872"/>
      <c r="F174" s="872"/>
      <c r="G174" s="872"/>
      <c r="H174" s="1320"/>
      <c r="I174" s="1320"/>
      <c r="J174" s="872"/>
    </row>
    <row r="175" spans="1:10" ht="27" customHeight="1" thickBot="1">
      <c r="A175" s="973">
        <v>1000000</v>
      </c>
      <c r="B175" s="974" t="s">
        <v>889</v>
      </c>
      <c r="C175" s="975" t="s">
        <v>301</v>
      </c>
      <c r="D175" s="958">
        <f>D32+D151</f>
        <v>1999</v>
      </c>
      <c r="E175" s="958">
        <f>E32</f>
        <v>0</v>
      </c>
      <c r="F175" s="1467">
        <f>F32+F151</f>
        <v>1999</v>
      </c>
      <c r="G175" s="1468">
        <f>G32+G151</f>
        <v>550</v>
      </c>
      <c r="H175" s="1469">
        <f>H32+H151+H157</f>
        <v>1100</v>
      </c>
      <c r="I175" s="1469">
        <f>I32+I151</f>
        <v>1700</v>
      </c>
      <c r="J175" s="1469">
        <f>J32+J151</f>
        <v>1999</v>
      </c>
    </row>
    <row r="176" spans="1:10" ht="15.75" customHeight="1">
      <c r="A176" s="1331"/>
      <c r="B176" s="819"/>
      <c r="C176" s="820"/>
      <c r="D176" s="1332"/>
      <c r="E176" s="1332"/>
      <c r="F176" s="1332"/>
      <c r="G176" s="1466"/>
      <c r="H176" s="1466"/>
      <c r="I176" s="1466"/>
      <c r="J176" s="1466"/>
    </row>
    <row r="177" spans="1:10" ht="12.75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 ht="15.75" customHeight="1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5.75" customHeight="1">
      <c r="A179" s="2028" t="s">
        <v>1546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 ht="15.75" customHeight="1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5.75" customHeight="1">
      <c r="A181" s="2074" t="s">
        <v>1511</v>
      </c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 ht="15.75" customHeight="1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1512</v>
      </c>
      <c r="B183" s="821"/>
      <c r="C183" s="822"/>
      <c r="D183" s="821"/>
      <c r="E183" s="821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666" t="s">
        <v>253</v>
      </c>
      <c r="F184" s="667"/>
      <c r="G184" s="666" t="s">
        <v>254</v>
      </c>
      <c r="H184" s="667"/>
      <c r="I184" s="667"/>
      <c r="J184" s="823"/>
    </row>
    <row r="185" spans="1:10" ht="15.75" customHeight="1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 ht="15.75" customHeight="1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 ht="15.75" customHeight="1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 ht="15.75" customHeight="1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 ht="15.75" customHeight="1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 ht="15.75" customHeight="1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 ht="15.75" customHeight="1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 ht="15.75" customHeight="1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 ht="15.75" customHeight="1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 ht="15.75" customHeight="1">
      <c r="A194" s="976"/>
      <c r="B194" s="976"/>
      <c r="C194" s="976"/>
      <c r="D194" s="976"/>
      <c r="E194" s="976"/>
      <c r="F194" s="976"/>
      <c r="G194" s="976"/>
      <c r="H194" s="976"/>
      <c r="I194" s="976"/>
      <c r="J194" s="976"/>
    </row>
    <row r="195" spans="1:10" ht="15.75" customHeight="1">
      <c r="A195" s="2072"/>
      <c r="B195" s="2072"/>
      <c r="C195" s="2072"/>
      <c r="D195" s="2072"/>
      <c r="E195" s="2072"/>
      <c r="F195" s="2072"/>
      <c r="G195" s="2072"/>
      <c r="H195" s="2072"/>
      <c r="I195" s="2072"/>
      <c r="J195" s="2072"/>
    </row>
    <row r="196" spans="1:10" ht="15.75" customHeight="1">
      <c r="A196" s="976"/>
      <c r="B196" s="976"/>
      <c r="C196" s="976"/>
      <c r="D196" s="976"/>
      <c r="E196" s="976"/>
      <c r="F196" s="978"/>
      <c r="G196" s="978"/>
      <c r="H196" s="978"/>
      <c r="I196" s="978"/>
      <c r="J196" s="978"/>
    </row>
    <row r="197" spans="1:10" ht="15.75" customHeight="1">
      <c r="A197" s="2072"/>
      <c r="B197" s="2072"/>
      <c r="C197" s="2072"/>
      <c r="D197" s="2072"/>
      <c r="E197" s="2072"/>
      <c r="F197" s="2072"/>
      <c r="G197" s="2072"/>
      <c r="H197" s="2072"/>
      <c r="I197" s="2072"/>
      <c r="J197" s="2072"/>
    </row>
    <row r="198" spans="1:10" ht="15.75" customHeight="1">
      <c r="A198" s="976"/>
      <c r="B198" s="976"/>
      <c r="C198" s="976"/>
      <c r="D198" s="976"/>
      <c r="E198" s="976"/>
      <c r="F198" s="976"/>
      <c r="G198" s="976"/>
      <c r="H198" s="976"/>
      <c r="I198" s="976"/>
      <c r="J198" s="976"/>
    </row>
    <row r="199" spans="1:10" ht="15.75" customHeight="1">
      <c r="A199" s="2072"/>
      <c r="B199" s="2072"/>
      <c r="C199" s="2072"/>
      <c r="D199" s="2072"/>
      <c r="E199" s="2072"/>
      <c r="F199" s="2072"/>
      <c r="G199" s="2072"/>
      <c r="H199" s="2072"/>
      <c r="I199" s="2072"/>
      <c r="J199" s="2072"/>
    </row>
    <row r="200" spans="1:10" ht="15.75" customHeight="1">
      <c r="A200" s="976"/>
      <c r="B200" s="976"/>
      <c r="C200" s="976"/>
      <c r="D200" s="976"/>
      <c r="E200" s="976"/>
      <c r="F200" s="976"/>
      <c r="G200" s="976"/>
      <c r="H200" s="976"/>
      <c r="I200" s="976"/>
      <c r="J200" s="976"/>
    </row>
    <row r="201" spans="1:10" ht="15.75" customHeight="1">
      <c r="A201" s="2072" t="s">
        <v>44</v>
      </c>
      <c r="B201" s="2072"/>
      <c r="C201" s="2072"/>
      <c r="D201" s="2072"/>
      <c r="E201" s="2072"/>
      <c r="F201" s="2072"/>
      <c r="G201" s="2072"/>
      <c r="H201" s="2072"/>
      <c r="I201" s="2072"/>
      <c r="J201" s="2072"/>
    </row>
    <row r="202" spans="1:10" ht="15.75" customHeight="1">
      <c r="A202" s="2071" t="s">
        <v>1522</v>
      </c>
      <c r="B202" s="2071"/>
      <c r="C202" s="2071"/>
      <c r="D202" s="2071"/>
      <c r="E202" s="2071"/>
      <c r="F202" s="2071"/>
      <c r="G202" s="2071"/>
      <c r="H202" s="2071"/>
      <c r="I202" s="2071"/>
      <c r="J202" s="2071"/>
    </row>
    <row r="203" spans="1:10" ht="15.75" customHeight="1">
      <c r="A203" s="2071" t="s">
        <v>1523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 ht="15.75" customHeight="1">
      <c r="A204" s="2071" t="s">
        <v>1524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 ht="15.75" customHeight="1">
      <c r="A205" s="976" t="s">
        <v>780</v>
      </c>
      <c r="B205" s="979"/>
      <c r="C205" s="979"/>
      <c r="D205" s="979"/>
      <c r="E205" s="979"/>
      <c r="F205" s="979"/>
      <c r="G205" s="979"/>
      <c r="H205" s="979"/>
      <c r="I205" s="979"/>
      <c r="J205" s="979"/>
    </row>
    <row r="206" spans="1:10" ht="15.75" customHeight="1">
      <c r="A206" s="2071" t="s">
        <v>1525</v>
      </c>
      <c r="B206" s="2071"/>
      <c r="C206" s="2071"/>
      <c r="D206" s="2071"/>
      <c r="E206" s="2071"/>
      <c r="F206" s="2071"/>
      <c r="G206" s="2071"/>
      <c r="H206" s="2071"/>
      <c r="I206" s="2071"/>
      <c r="J206" s="2071"/>
    </row>
    <row r="207" spans="1:10" ht="15.75" customHeight="1">
      <c r="A207" s="2028" t="s">
        <v>560</v>
      </c>
      <c r="B207" s="2028"/>
      <c r="C207" s="2028"/>
      <c r="D207" s="2028"/>
      <c r="E207" s="2028"/>
      <c r="F207" s="2028"/>
      <c r="G207" s="2028"/>
      <c r="H207" s="2028"/>
      <c r="I207" s="2028"/>
      <c r="J207" s="2028"/>
    </row>
    <row r="208" spans="1:10" ht="15.75" customHeight="1">
      <c r="A208" s="2067" t="s">
        <v>930</v>
      </c>
      <c r="B208" s="2067"/>
      <c r="C208" s="2067"/>
      <c r="D208" s="2067"/>
      <c r="E208" s="2067"/>
      <c r="F208" s="2067"/>
      <c r="G208" s="2067"/>
      <c r="H208" s="2067"/>
      <c r="I208" s="2067"/>
      <c r="J208" s="2067"/>
    </row>
    <row r="209" spans="1:10" ht="15.75" customHeight="1">
      <c r="A209" s="2067" t="s">
        <v>1526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5.75" customHeight="1">
      <c r="A210" s="2069" t="s">
        <v>838</v>
      </c>
      <c r="B210" s="2069"/>
      <c r="C210" s="2069"/>
      <c r="D210" s="2069"/>
      <c r="E210" s="2069"/>
      <c r="F210" s="2069"/>
      <c r="G210" s="2069"/>
      <c r="H210" s="2069"/>
      <c r="I210" s="2069"/>
      <c r="J210" s="2069"/>
    </row>
    <row r="211" spans="1:10" ht="15.75" customHeight="1">
      <c r="A211" s="2070" t="s">
        <v>1527</v>
      </c>
      <c r="B211" s="2070"/>
      <c r="C211" s="2070"/>
      <c r="D211" s="2070"/>
      <c r="E211" s="2070"/>
      <c r="F211" s="2070"/>
      <c r="G211" s="2070"/>
      <c r="H211" s="2070"/>
      <c r="I211" s="2070"/>
      <c r="J211" s="2070"/>
    </row>
    <row r="212" spans="1:10" ht="15.75" customHeight="1">
      <c r="A212" s="2067" t="s">
        <v>839</v>
      </c>
      <c r="B212" s="2067"/>
      <c r="C212" s="2067"/>
      <c r="D212" s="2067"/>
      <c r="E212" s="2067"/>
      <c r="F212" s="2067"/>
      <c r="G212" s="2067"/>
      <c r="H212" s="2067"/>
      <c r="I212" s="2067"/>
      <c r="J212" s="2067"/>
    </row>
    <row r="213" spans="1:10" ht="15.75" customHeight="1">
      <c r="A213" s="2067" t="s">
        <v>840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 ht="15.75" customHeight="1">
      <c r="A214" s="2068" t="s">
        <v>1521</v>
      </c>
      <c r="B214" s="2068"/>
      <c r="C214" s="2068"/>
      <c r="D214" s="2068"/>
      <c r="E214" s="2068"/>
      <c r="F214" s="2068"/>
      <c r="G214" s="2068"/>
      <c r="H214" s="2068"/>
      <c r="I214" s="2068"/>
      <c r="J214" s="2068"/>
    </row>
    <row r="215" spans="1:10" ht="15.75" customHeight="1">
      <c r="A215" s="2063"/>
      <c r="B215" s="2063"/>
      <c r="C215" s="2063"/>
      <c r="D215" s="2063"/>
      <c r="E215" s="2063"/>
      <c r="F215" s="2063"/>
      <c r="G215" s="2063"/>
      <c r="H215" s="2063"/>
      <c r="I215" s="2063"/>
      <c r="J215" s="2063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5"/>
  <sheetViews>
    <sheetView topLeftCell="A32" workbookViewId="0">
      <selection activeCell="N139" sqref="N139"/>
    </sheetView>
  </sheetViews>
  <sheetFormatPr defaultRowHeight="12.75"/>
  <cols>
    <col min="1" max="1" width="7.140625" style="677" customWidth="1"/>
    <col min="2" max="2" width="45" style="668" customWidth="1"/>
    <col min="3" max="3" width="8.7109375" style="678" customWidth="1"/>
    <col min="4" max="4" width="11.42578125" style="667" customWidth="1"/>
    <col min="5" max="5" width="8.5703125" style="846" customWidth="1"/>
    <col min="6" max="6" width="10" style="667" customWidth="1"/>
    <col min="7" max="7" width="8.5703125" style="667" customWidth="1"/>
    <col min="8" max="8" width="10.140625" style="667" customWidth="1"/>
    <col min="9" max="9" width="9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 ht="10.5" customHeight="1">
      <c r="B7" s="667"/>
      <c r="C7" s="879"/>
    </row>
    <row r="8" spans="1:10" ht="20.25" customHeight="1">
      <c r="A8" s="677" t="s">
        <v>1906</v>
      </c>
      <c r="F8" s="670"/>
      <c r="G8" s="670"/>
    </row>
    <row r="9" spans="1:10" s="677" customFormat="1" ht="8.25" customHeight="1">
      <c r="A9" s="2063" t="s">
        <v>933</v>
      </c>
      <c r="B9" s="2063"/>
      <c r="C9" s="2063"/>
      <c r="D9" s="2063"/>
      <c r="E9" s="2063"/>
    </row>
    <row r="10" spans="1:10" ht="11.25" customHeight="1">
      <c r="A10" s="677" t="s">
        <v>391</v>
      </c>
      <c r="B10" s="880"/>
      <c r="C10" s="881"/>
      <c r="D10" s="829"/>
      <c r="E10" s="1396"/>
    </row>
    <row r="11" spans="1:10" ht="14.25" hidden="1" customHeight="1">
      <c r="C11" s="883"/>
      <c r="D11" s="882"/>
      <c r="E11" s="1397"/>
      <c r="F11" s="882"/>
      <c r="G11" s="882"/>
      <c r="H11" s="884"/>
    </row>
    <row r="12" spans="1:10" ht="12" customHeight="1">
      <c r="A12" s="885"/>
      <c r="B12" s="882" t="s">
        <v>958</v>
      </c>
      <c r="C12" s="879"/>
      <c r="D12" s="878"/>
      <c r="E12" s="139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21.75" customHeight="1">
      <c r="A16" s="667"/>
      <c r="B16" s="2057" t="s">
        <v>208</v>
      </c>
      <c r="C16" s="2057"/>
      <c r="D16" s="2057"/>
      <c r="E16" s="2057"/>
      <c r="F16" s="2057"/>
      <c r="G16" s="2057"/>
      <c r="H16" s="680"/>
      <c r="I16" s="891"/>
      <c r="J16" s="891"/>
    </row>
    <row r="17" spans="1:10" ht="0.75" hidden="1" customHeight="1">
      <c r="A17" s="2059" t="s">
        <v>1876</v>
      </c>
      <c r="B17" s="2059"/>
      <c r="C17" s="2059"/>
      <c r="D17" s="2059"/>
      <c r="E17" s="2059"/>
      <c r="F17" s="670"/>
      <c r="G17" s="670"/>
    </row>
    <row r="18" spans="1:10" s="677" customFormat="1" ht="21" customHeight="1">
      <c r="A18" s="2059"/>
      <c r="B18" s="2059"/>
      <c r="C18" s="2059"/>
      <c r="D18" s="2059"/>
      <c r="E18" s="2059"/>
      <c r="F18" s="1287"/>
      <c r="G18" s="1288"/>
      <c r="H18" s="1288"/>
      <c r="I18" s="1289"/>
      <c r="J18" s="1289"/>
    </row>
    <row r="19" spans="1:10" s="672" customFormat="1" ht="18" customHeight="1" thickBot="1">
      <c r="A19" s="682" t="s">
        <v>453</v>
      </c>
      <c r="B19" s="1287"/>
      <c r="C19" s="1287"/>
      <c r="D19" s="1287"/>
      <c r="E19" s="1411"/>
      <c r="F19" s="1287"/>
      <c r="G19" s="895" t="s">
        <v>1001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E20" s="1401"/>
      <c r="G20" s="897" t="s">
        <v>277</v>
      </c>
      <c r="H20" s="898">
        <v>1</v>
      </c>
      <c r="I20" s="899">
        <v>5</v>
      </c>
      <c r="J20" s="900">
        <v>1</v>
      </c>
    </row>
    <row r="21" spans="1:10" s="897" customFormat="1" ht="15" customHeight="1" thickBot="1">
      <c r="A21" s="682" t="s">
        <v>516</v>
      </c>
      <c r="C21" s="894"/>
      <c r="E21" s="1402"/>
      <c r="G21" s="897" t="s">
        <v>1002</v>
      </c>
    </row>
    <row r="22" spans="1:10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0" s="874" customFormat="1" ht="12.75" customHeight="1">
      <c r="A24" s="682" t="s">
        <v>251</v>
      </c>
      <c r="B24" s="904"/>
      <c r="C24" s="905"/>
      <c r="E24" s="1401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1405"/>
      <c r="F28" s="874"/>
      <c r="G28" s="874"/>
      <c r="H28" s="2075">
        <v>900272423014</v>
      </c>
      <c r="I28" s="2075"/>
      <c r="J28" s="2075"/>
    </row>
    <row r="29" spans="1:10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4.75" customHeight="1" thickBot="1">
      <c r="A32" s="916">
        <v>1100000</v>
      </c>
      <c r="B32" s="716" t="s">
        <v>1517</v>
      </c>
      <c r="C32" s="717" t="s">
        <v>301</v>
      </c>
      <c r="D32" s="831">
        <f>D42+D135</f>
        <v>52689</v>
      </c>
      <c r="E32" s="1110">
        <f>E65+E131</f>
        <v>0</v>
      </c>
      <c r="F32" s="831">
        <f>D32+E32</f>
        <v>52689</v>
      </c>
      <c r="G32" s="831">
        <f>G33+G42+G131</f>
        <v>7150</v>
      </c>
      <c r="H32" s="831">
        <f>H33+H42+H131</f>
        <v>13500</v>
      </c>
      <c r="I32" s="831">
        <f>I42+I135</f>
        <v>16000</v>
      </c>
      <c r="J32" s="831">
        <f>F32</f>
        <v>52689</v>
      </c>
    </row>
    <row r="33" spans="1:10" s="677" customFormat="1" ht="42" hidden="1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1128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0.75" hidden="1" customHeight="1" thickBot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1409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6.25" hidden="1" thickBot="1">
      <c r="A35" s="918">
        <v>1111000</v>
      </c>
      <c r="B35" s="726" t="s">
        <v>558</v>
      </c>
      <c r="C35" s="727" t="s">
        <v>673</v>
      </c>
      <c r="D35" s="1333">
        <v>0</v>
      </c>
      <c r="E35" s="848"/>
      <c r="F35" s="1333">
        <v>0</v>
      </c>
      <c r="G35" s="839">
        <v>0</v>
      </c>
      <c r="H35" s="839">
        <v>0</v>
      </c>
      <c r="I35" s="839">
        <v>0</v>
      </c>
      <c r="J35" s="839">
        <f>F35</f>
        <v>0</v>
      </c>
    </row>
    <row r="36" spans="1:10" s="677" customFormat="1" ht="24.75" hidden="1" customHeight="1">
      <c r="A36" s="919">
        <v>1112000</v>
      </c>
      <c r="B36" s="730" t="s">
        <v>221</v>
      </c>
      <c r="C36" s="731" t="s">
        <v>674</v>
      </c>
      <c r="D36" s="849">
        <v>0</v>
      </c>
      <c r="E36" s="850"/>
      <c r="F36" s="849">
        <v>0</v>
      </c>
      <c r="G36" s="849">
        <v>0</v>
      </c>
      <c r="H36" s="849">
        <v>0</v>
      </c>
      <c r="I36" s="849">
        <v>0</v>
      </c>
      <c r="J36" s="849">
        <f>F36</f>
        <v>0</v>
      </c>
    </row>
    <row r="37" spans="1:10" s="677" customFormat="1" ht="0.75" hidden="1" customHeight="1">
      <c r="A37" s="919">
        <v>1113000</v>
      </c>
      <c r="B37" s="730" t="s">
        <v>675</v>
      </c>
      <c r="C37" s="731" t="s">
        <v>676</v>
      </c>
      <c r="D37" s="849"/>
      <c r="E37" s="850"/>
      <c r="F37" s="849"/>
      <c r="G37" s="849"/>
      <c r="H37" s="849"/>
      <c r="I37" s="849"/>
      <c r="J37" s="959">
        <v>0</v>
      </c>
    </row>
    <row r="38" spans="1:10" s="677" customFormat="1" ht="40.5" hidden="1" customHeight="1">
      <c r="A38" s="919">
        <v>1114000</v>
      </c>
      <c r="B38" s="730" t="s">
        <v>339</v>
      </c>
      <c r="C38" s="731" t="s">
        <v>340</v>
      </c>
      <c r="D38" s="849"/>
      <c r="E38" s="850"/>
      <c r="F38" s="849"/>
      <c r="G38" s="849"/>
      <c r="H38" s="849"/>
      <c r="I38" s="849"/>
      <c r="J38" s="959">
        <v>0</v>
      </c>
    </row>
    <row r="39" spans="1:10" s="677" customFormat="1" ht="12.75" hidden="1" customHeight="1">
      <c r="A39" s="919">
        <v>1115000</v>
      </c>
      <c r="B39" s="730" t="s">
        <v>508</v>
      </c>
      <c r="C39" s="731" t="s">
        <v>329</v>
      </c>
      <c r="D39" s="849"/>
      <c r="E39" s="850"/>
      <c r="F39" s="849"/>
      <c r="G39" s="849"/>
      <c r="H39" s="849"/>
      <c r="I39" s="849"/>
      <c r="J39" s="959">
        <v>0</v>
      </c>
    </row>
    <row r="40" spans="1:10" s="677" customFormat="1" ht="17.25" hidden="1" customHeight="1">
      <c r="A40" s="919">
        <v>1116000</v>
      </c>
      <c r="B40" s="730" t="s">
        <v>863</v>
      </c>
      <c r="C40" s="731" t="s">
        <v>330</v>
      </c>
      <c r="D40" s="849"/>
      <c r="E40" s="850"/>
      <c r="F40" s="849"/>
      <c r="G40" s="849"/>
      <c r="H40" s="849"/>
      <c r="I40" s="849"/>
      <c r="J40" s="959">
        <v>0</v>
      </c>
    </row>
    <row r="41" spans="1:10" s="677" customFormat="1" ht="17.25" hidden="1" customHeight="1">
      <c r="A41" s="921">
        <v>1117000</v>
      </c>
      <c r="B41" s="734" t="s">
        <v>526</v>
      </c>
      <c r="C41" s="735" t="s">
        <v>14</v>
      </c>
      <c r="D41" s="844">
        <v>0</v>
      </c>
      <c r="E41" s="845"/>
      <c r="F41" s="844">
        <v>0</v>
      </c>
      <c r="G41" s="844">
        <v>0</v>
      </c>
      <c r="H41" s="844">
        <v>0</v>
      </c>
      <c r="I41" s="844">
        <v>0</v>
      </c>
      <c r="J41" s="959">
        <f>F41</f>
        <v>0</v>
      </c>
    </row>
    <row r="42" spans="1:10" s="677" customFormat="1" ht="30.75" customHeight="1" thickBot="1">
      <c r="A42" s="922">
        <v>1120000</v>
      </c>
      <c r="B42" s="738" t="s">
        <v>15</v>
      </c>
      <c r="C42" s="717" t="s">
        <v>301</v>
      </c>
      <c r="D42" s="838">
        <f>D43+D55+D66+D69+D51+D64</f>
        <v>45189</v>
      </c>
      <c r="E42" s="1113"/>
      <c r="F42" s="838">
        <f>F43+F55+F66+F69+F51+F64</f>
        <v>45189</v>
      </c>
      <c r="G42" s="838">
        <f>G43+G51+G55+G64+G66+G69</f>
        <v>4650</v>
      </c>
      <c r="H42" s="838">
        <f>H43+H51+H55+H64+H66+H69</f>
        <v>10000</v>
      </c>
      <c r="I42" s="1113">
        <f>I43+I51+I55+I64+I66+I69</f>
        <v>11000</v>
      </c>
      <c r="J42" s="959">
        <f>F42</f>
        <v>45189</v>
      </c>
    </row>
    <row r="43" spans="1:10" s="677" customFormat="1" ht="21.75" customHeight="1">
      <c r="A43" s="917">
        <v>1121000</v>
      </c>
      <c r="B43" s="740" t="s">
        <v>16</v>
      </c>
      <c r="C43" s="741"/>
      <c r="D43" s="839">
        <f>SUM(D44:D49)</f>
        <v>0</v>
      </c>
      <c r="E43" s="851"/>
      <c r="F43" s="839">
        <f>SUM(F44:F49)</f>
        <v>0</v>
      </c>
      <c r="G43" s="839">
        <f>SUM(G44:G49)</f>
        <v>0</v>
      </c>
      <c r="H43" s="839">
        <f>SUM(H44:H49)</f>
        <v>0</v>
      </c>
      <c r="I43" s="839">
        <f>SUM(I44:I49)</f>
        <v>0</v>
      </c>
      <c r="J43" s="959">
        <f>SUM(J44:J49)</f>
        <v>0</v>
      </c>
    </row>
    <row r="44" spans="1:10" s="677" customFormat="1" ht="15" hidden="1" customHeight="1">
      <c r="A44" s="919">
        <v>1121100</v>
      </c>
      <c r="B44" s="742" t="s">
        <v>321</v>
      </c>
      <c r="C44" s="731" t="s">
        <v>322</v>
      </c>
      <c r="D44" s="849"/>
      <c r="E44" s="850"/>
      <c r="F44" s="849"/>
      <c r="G44" s="849"/>
      <c r="H44" s="849"/>
      <c r="I44" s="849"/>
      <c r="J44" s="959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49">
        <v>0</v>
      </c>
      <c r="E45" s="850"/>
      <c r="F45" s="849">
        <v>0</v>
      </c>
      <c r="G45" s="849">
        <v>0</v>
      </c>
      <c r="H45" s="849">
        <v>0</v>
      </c>
      <c r="I45" s="849">
        <v>0</v>
      </c>
      <c r="J45" s="959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49">
        <v>0</v>
      </c>
      <c r="E46" s="850"/>
      <c r="F46" s="849">
        <v>0</v>
      </c>
      <c r="G46" s="849">
        <v>0</v>
      </c>
      <c r="H46" s="849">
        <v>0</v>
      </c>
      <c r="I46" s="849">
        <v>0</v>
      </c>
      <c r="J46" s="959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49">
        <v>0</v>
      </c>
      <c r="E47" s="850"/>
      <c r="F47" s="849">
        <v>0</v>
      </c>
      <c r="G47" s="849">
        <v>0</v>
      </c>
      <c r="H47" s="849">
        <v>0</v>
      </c>
      <c r="I47" s="849">
        <v>0</v>
      </c>
      <c r="J47" s="959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9"/>
      <c r="E48" s="850"/>
      <c r="F48" s="839"/>
      <c r="G48" s="839"/>
      <c r="H48" s="839"/>
      <c r="I48" s="839"/>
      <c r="J48" s="959">
        <v>0</v>
      </c>
    </row>
    <row r="49" spans="1:10" s="677" customFormat="1" ht="12.75" hidden="1" customHeight="1">
      <c r="A49" s="919">
        <v>1121600</v>
      </c>
      <c r="B49" s="742" t="s">
        <v>61</v>
      </c>
      <c r="C49" s="731" t="s">
        <v>328</v>
      </c>
      <c r="D49" s="849"/>
      <c r="E49" s="850"/>
      <c r="F49" s="849"/>
      <c r="G49" s="849"/>
      <c r="H49" s="849"/>
      <c r="I49" s="849"/>
      <c r="J49" s="959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44"/>
      <c r="E50" s="845"/>
      <c r="F50" s="844"/>
      <c r="G50" s="844"/>
      <c r="H50" s="844"/>
      <c r="I50" s="844"/>
      <c r="J50" s="959">
        <v>0</v>
      </c>
    </row>
    <row r="51" spans="1:10" s="677" customFormat="1" ht="29.25" hidden="1" customHeight="1">
      <c r="A51" s="917">
        <v>1122000</v>
      </c>
      <c r="B51" s="747" t="s">
        <v>638</v>
      </c>
      <c r="C51" s="723" t="s">
        <v>301</v>
      </c>
      <c r="D51" s="847">
        <f>D52</f>
        <v>0</v>
      </c>
      <c r="E51" s="848"/>
      <c r="F51" s="847">
        <f>F52</f>
        <v>0</v>
      </c>
      <c r="G51" s="847">
        <f>G52</f>
        <v>0</v>
      </c>
      <c r="H51" s="847">
        <f>H52</f>
        <v>0</v>
      </c>
      <c r="I51" s="847">
        <f>I52</f>
        <v>0</v>
      </c>
      <c r="J51" s="959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49">
        <v>0</v>
      </c>
      <c r="E52" s="850"/>
      <c r="F52" s="849">
        <v>0</v>
      </c>
      <c r="G52" s="849">
        <v>0</v>
      </c>
      <c r="H52" s="849">
        <v>0</v>
      </c>
      <c r="I52" s="849">
        <v>0</v>
      </c>
      <c r="J52" s="959">
        <f>F52</f>
        <v>0</v>
      </c>
    </row>
    <row r="53" spans="1:10" s="677" customFormat="1" ht="25.5" hidden="1">
      <c r="A53" s="924">
        <v>1122200</v>
      </c>
      <c r="B53" s="742" t="s">
        <v>404</v>
      </c>
      <c r="C53" s="731" t="s">
        <v>860</v>
      </c>
      <c r="D53" s="849"/>
      <c r="E53" s="850"/>
      <c r="F53" s="849"/>
      <c r="G53" s="849"/>
      <c r="H53" s="849"/>
      <c r="I53" s="849"/>
      <c r="J53" s="959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44"/>
      <c r="E54" s="845"/>
      <c r="F54" s="844"/>
      <c r="G54" s="844"/>
      <c r="H54" s="844"/>
      <c r="I54" s="844"/>
      <c r="J54" s="959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7">
        <f>SUM(D56:D63)</f>
        <v>0</v>
      </c>
      <c r="E55" s="848"/>
      <c r="F55" s="847">
        <f>SUM(F56:F63)</f>
        <v>0</v>
      </c>
      <c r="G55" s="847">
        <f>SUM(G56:G63)</f>
        <v>0</v>
      </c>
      <c r="H55" s="847">
        <f>SUM(H56:H63)</f>
        <v>0</v>
      </c>
      <c r="I55" s="847">
        <f>SUM(I56:I63)</f>
        <v>0</v>
      </c>
      <c r="J55" s="959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49"/>
      <c r="E56" s="850"/>
      <c r="F56" s="849"/>
      <c r="G56" s="849"/>
      <c r="H56" s="849"/>
      <c r="I56" s="849"/>
      <c r="J56" s="959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49">
        <v>0</v>
      </c>
      <c r="E57" s="850"/>
      <c r="F57" s="849">
        <v>0</v>
      </c>
      <c r="G57" s="849">
        <v>0</v>
      </c>
      <c r="H57" s="849">
        <v>0</v>
      </c>
      <c r="I57" s="849">
        <v>0</v>
      </c>
      <c r="J57" s="959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49"/>
      <c r="E58" s="850"/>
      <c r="F58" s="849"/>
      <c r="G58" s="849"/>
      <c r="H58" s="849"/>
      <c r="I58" s="849"/>
      <c r="J58" s="959"/>
    </row>
    <row r="59" spans="1:10" s="677" customFormat="1" ht="14.25" hidden="1" customHeight="1">
      <c r="A59" s="924">
        <v>1123400</v>
      </c>
      <c r="B59" s="742" t="s">
        <v>467</v>
      </c>
      <c r="C59" s="731" t="s">
        <v>311</v>
      </c>
      <c r="D59" s="849">
        <v>0</v>
      </c>
      <c r="E59" s="850"/>
      <c r="F59" s="849">
        <v>0</v>
      </c>
      <c r="G59" s="849">
        <v>0</v>
      </c>
      <c r="H59" s="849">
        <v>0</v>
      </c>
      <c r="I59" s="849">
        <v>0</v>
      </c>
      <c r="J59" s="959">
        <f t="shared" ref="J59:J65" si="0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49"/>
      <c r="E60" s="850"/>
      <c r="F60" s="849"/>
      <c r="G60" s="849"/>
      <c r="H60" s="849"/>
      <c r="I60" s="849"/>
      <c r="J60" s="959">
        <f t="shared" si="0"/>
        <v>0</v>
      </c>
    </row>
    <row r="61" spans="1:10" s="677" customFormat="1" ht="16.5" hidden="1" customHeight="1">
      <c r="A61" s="924">
        <v>1123600</v>
      </c>
      <c r="B61" s="742" t="s">
        <v>158</v>
      </c>
      <c r="C61" s="731" t="s">
        <v>312</v>
      </c>
      <c r="D61" s="849"/>
      <c r="E61" s="850"/>
      <c r="F61" s="849"/>
      <c r="G61" s="849"/>
      <c r="H61" s="849"/>
      <c r="I61" s="849"/>
      <c r="J61" s="959">
        <f t="shared" si="0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49">
        <v>0</v>
      </c>
      <c r="E62" s="850"/>
      <c r="F62" s="849">
        <v>0</v>
      </c>
      <c r="G62" s="849">
        <v>0</v>
      </c>
      <c r="H62" s="849">
        <v>0</v>
      </c>
      <c r="I62" s="849">
        <v>0</v>
      </c>
      <c r="J62" s="959">
        <f t="shared" si="0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44">
        <v>0</v>
      </c>
      <c r="E63" s="845"/>
      <c r="F63" s="844">
        <v>0</v>
      </c>
      <c r="G63" s="844">
        <v>0</v>
      </c>
      <c r="H63" s="844">
        <v>0</v>
      </c>
      <c r="I63" s="844">
        <v>0</v>
      </c>
      <c r="J63" s="959">
        <f t="shared" si="0"/>
        <v>0</v>
      </c>
    </row>
    <row r="64" spans="1:10" s="677" customFormat="1" ht="28.5">
      <c r="A64" s="917">
        <v>1124000</v>
      </c>
      <c r="B64" s="747" t="s">
        <v>179</v>
      </c>
      <c r="C64" s="723" t="s">
        <v>301</v>
      </c>
      <c r="D64" s="847">
        <f>D65</f>
        <v>45189</v>
      </c>
      <c r="E64" s="848"/>
      <c r="F64" s="847">
        <f>F65</f>
        <v>45189</v>
      </c>
      <c r="G64" s="847">
        <f>G65</f>
        <v>4650</v>
      </c>
      <c r="H64" s="847">
        <f>H65</f>
        <v>10000</v>
      </c>
      <c r="I64" s="847">
        <f>I65</f>
        <v>11000</v>
      </c>
      <c r="J64" s="959">
        <f t="shared" si="0"/>
        <v>45189</v>
      </c>
    </row>
    <row r="65" spans="1:13" s="677" customFormat="1" ht="21.75" customHeight="1" thickBot="1">
      <c r="A65" s="922">
        <v>1124100</v>
      </c>
      <c r="B65" s="1486" t="s">
        <v>161</v>
      </c>
      <c r="C65" s="735" t="s">
        <v>180</v>
      </c>
      <c r="D65" s="844">
        <v>45189</v>
      </c>
      <c r="E65" s="845">
        <v>0</v>
      </c>
      <c r="F65" s="844">
        <f>D65+E65</f>
        <v>45189</v>
      </c>
      <c r="G65" s="844">
        <v>4650</v>
      </c>
      <c r="H65" s="845">
        <v>10000</v>
      </c>
      <c r="I65" s="845">
        <v>11000</v>
      </c>
      <c r="J65" s="959">
        <f t="shared" si="0"/>
        <v>45189</v>
      </c>
      <c r="K65" s="2076"/>
      <c r="L65" s="2066"/>
      <c r="M65" s="2066"/>
    </row>
    <row r="66" spans="1:13" s="677" customFormat="1" ht="27.75" hidden="1" customHeight="1">
      <c r="A66" s="917">
        <v>1125000</v>
      </c>
      <c r="B66" s="747" t="s">
        <v>768</v>
      </c>
      <c r="C66" s="723" t="s">
        <v>301</v>
      </c>
      <c r="D66" s="847">
        <f>D67+D68</f>
        <v>0</v>
      </c>
      <c r="E66" s="848">
        <f t="shared" ref="E66:J66" si="1">E114</f>
        <v>0</v>
      </c>
      <c r="F66" s="847">
        <f t="shared" si="1"/>
        <v>0</v>
      </c>
      <c r="G66" s="847">
        <f t="shared" si="1"/>
        <v>0</v>
      </c>
      <c r="H66" s="848">
        <f t="shared" si="1"/>
        <v>0</v>
      </c>
      <c r="I66" s="848">
        <f t="shared" si="1"/>
        <v>0</v>
      </c>
      <c r="J66" s="959">
        <f t="shared" si="1"/>
        <v>0</v>
      </c>
    </row>
    <row r="67" spans="1:13" s="677" customFormat="1" ht="25.5" hidden="1">
      <c r="A67" s="924">
        <v>1125100</v>
      </c>
      <c r="B67" s="742" t="s">
        <v>162</v>
      </c>
      <c r="C67" s="727" t="s">
        <v>769</v>
      </c>
      <c r="D67" s="849"/>
      <c r="E67" s="850"/>
      <c r="F67" s="849"/>
      <c r="G67" s="849"/>
      <c r="H67" s="850"/>
      <c r="I67" s="850"/>
      <c r="J67" s="959">
        <f t="shared" ref="J67:J73" si="2">F67</f>
        <v>0</v>
      </c>
    </row>
    <row r="68" spans="1:13" s="677" customFormat="1" ht="26.25" hidden="1" thickBot="1">
      <c r="A68" s="922">
        <v>1125200</v>
      </c>
      <c r="B68" s="746" t="s">
        <v>580</v>
      </c>
      <c r="C68" s="735" t="s">
        <v>870</v>
      </c>
      <c r="D68" s="844">
        <v>0</v>
      </c>
      <c r="E68" s="845"/>
      <c r="F68" s="844">
        <v>0</v>
      </c>
      <c r="G68" s="844">
        <v>0</v>
      </c>
      <c r="H68" s="845">
        <v>0</v>
      </c>
      <c r="I68" s="845">
        <v>0</v>
      </c>
      <c r="J68" s="959">
        <f t="shared" si="2"/>
        <v>0</v>
      </c>
    </row>
    <row r="69" spans="1:13" s="677" customFormat="1" ht="14.25" hidden="1">
      <c r="A69" s="917">
        <v>1126000</v>
      </c>
      <c r="B69" s="747" t="s">
        <v>871</v>
      </c>
      <c r="C69" s="723" t="s">
        <v>301</v>
      </c>
      <c r="D69" s="847">
        <f>SUM(D70:D77)</f>
        <v>0</v>
      </c>
      <c r="E69" s="848"/>
      <c r="F69" s="847">
        <f>SUM(F70:F77)</f>
        <v>0</v>
      </c>
      <c r="G69" s="847">
        <f>SUM(G70:G77)</f>
        <v>0</v>
      </c>
      <c r="H69" s="848">
        <f>SUM(H70:H77)</f>
        <v>0</v>
      </c>
      <c r="I69" s="848">
        <f>SUM(I70:I77)</f>
        <v>0</v>
      </c>
      <c r="J69" s="959">
        <f t="shared" si="2"/>
        <v>0</v>
      </c>
    </row>
    <row r="70" spans="1:13" s="677" customFormat="1" hidden="1">
      <c r="A70" s="917">
        <v>1126100</v>
      </c>
      <c r="B70" s="742" t="s">
        <v>829</v>
      </c>
      <c r="C70" s="727" t="s">
        <v>872</v>
      </c>
      <c r="D70" s="849">
        <v>0</v>
      </c>
      <c r="E70" s="850"/>
      <c r="F70" s="849">
        <v>0</v>
      </c>
      <c r="G70" s="849">
        <v>0</v>
      </c>
      <c r="H70" s="850">
        <v>0</v>
      </c>
      <c r="I70" s="850">
        <v>0</v>
      </c>
      <c r="J70" s="959">
        <f t="shared" si="2"/>
        <v>0</v>
      </c>
    </row>
    <row r="71" spans="1:13" s="677" customFormat="1" hidden="1">
      <c r="A71" s="917">
        <v>1126200</v>
      </c>
      <c r="B71" s="742" t="s">
        <v>830</v>
      </c>
      <c r="C71" s="731" t="s">
        <v>873</v>
      </c>
      <c r="D71" s="849"/>
      <c r="E71" s="850"/>
      <c r="F71" s="849"/>
      <c r="G71" s="849"/>
      <c r="H71" s="850"/>
      <c r="I71" s="850"/>
      <c r="J71" s="959">
        <f t="shared" si="2"/>
        <v>0</v>
      </c>
    </row>
    <row r="72" spans="1:13" s="677" customFormat="1" hidden="1">
      <c r="A72" s="917">
        <v>1126300</v>
      </c>
      <c r="B72" s="742" t="s">
        <v>331</v>
      </c>
      <c r="C72" s="731" t="s">
        <v>332</v>
      </c>
      <c r="D72" s="849"/>
      <c r="E72" s="850"/>
      <c r="F72" s="849"/>
      <c r="G72" s="849"/>
      <c r="H72" s="850"/>
      <c r="I72" s="850"/>
      <c r="J72" s="959">
        <f t="shared" si="2"/>
        <v>0</v>
      </c>
    </row>
    <row r="73" spans="1:13" s="677" customFormat="1" hidden="1">
      <c r="A73" s="919">
        <v>1126400</v>
      </c>
      <c r="B73" s="752" t="s">
        <v>831</v>
      </c>
      <c r="C73" s="731" t="s">
        <v>333</v>
      </c>
      <c r="D73" s="849">
        <v>0</v>
      </c>
      <c r="E73" s="850"/>
      <c r="F73" s="849">
        <v>0</v>
      </c>
      <c r="G73" s="849">
        <v>0</v>
      </c>
      <c r="H73" s="850">
        <v>0</v>
      </c>
      <c r="I73" s="850">
        <v>0</v>
      </c>
      <c r="J73" s="959">
        <f t="shared" si="2"/>
        <v>0</v>
      </c>
    </row>
    <row r="74" spans="1:13" s="677" customFormat="1" ht="25.5" hidden="1">
      <c r="A74" s="921">
        <v>1126500</v>
      </c>
      <c r="B74" s="753" t="s">
        <v>791</v>
      </c>
      <c r="C74" s="731" t="s">
        <v>334</v>
      </c>
      <c r="D74" s="849"/>
      <c r="E74" s="850"/>
      <c r="F74" s="849"/>
      <c r="G74" s="849"/>
      <c r="H74" s="850"/>
      <c r="I74" s="850"/>
      <c r="J74" s="959">
        <v>0</v>
      </c>
    </row>
    <row r="75" spans="1:13" s="677" customFormat="1" hidden="1">
      <c r="A75" s="919">
        <v>1126600</v>
      </c>
      <c r="B75" s="752" t="s">
        <v>195</v>
      </c>
      <c r="C75" s="731" t="s">
        <v>335</v>
      </c>
      <c r="D75" s="849"/>
      <c r="E75" s="850"/>
      <c r="F75" s="849"/>
      <c r="G75" s="849"/>
      <c r="H75" s="850"/>
      <c r="I75" s="850"/>
      <c r="J75" s="959">
        <f>F75</f>
        <v>0</v>
      </c>
    </row>
    <row r="76" spans="1:13" s="677" customFormat="1" hidden="1">
      <c r="A76" s="919">
        <v>1126700</v>
      </c>
      <c r="B76" s="752" t="s">
        <v>196</v>
      </c>
      <c r="C76" s="731" t="s">
        <v>336</v>
      </c>
      <c r="D76" s="849">
        <v>0</v>
      </c>
      <c r="E76" s="850"/>
      <c r="F76" s="849">
        <v>0</v>
      </c>
      <c r="G76" s="849">
        <v>0</v>
      </c>
      <c r="H76" s="850">
        <v>0</v>
      </c>
      <c r="I76" s="850">
        <v>0</v>
      </c>
      <c r="J76" s="959">
        <f>F76</f>
        <v>0</v>
      </c>
    </row>
    <row r="77" spans="1:13" s="677" customFormat="1" ht="13.5" hidden="1" thickBot="1">
      <c r="A77" s="923">
        <v>1126800</v>
      </c>
      <c r="B77" s="754" t="s">
        <v>398</v>
      </c>
      <c r="C77" s="735" t="s">
        <v>337</v>
      </c>
      <c r="D77" s="844">
        <v>0</v>
      </c>
      <c r="E77" s="845"/>
      <c r="F77" s="844">
        <v>0</v>
      </c>
      <c r="G77" s="844">
        <v>0</v>
      </c>
      <c r="H77" s="845">
        <v>0</v>
      </c>
      <c r="I77" s="845">
        <v>0</v>
      </c>
      <c r="J77" s="959">
        <f>F77</f>
        <v>0</v>
      </c>
    </row>
    <row r="78" spans="1:13" s="677" customFormat="1" ht="14.25" hidden="1">
      <c r="A78" s="925">
        <v>1130000</v>
      </c>
      <c r="B78" s="756" t="s">
        <v>238</v>
      </c>
      <c r="C78" s="723" t="s">
        <v>301</v>
      </c>
      <c r="D78" s="847">
        <v>0</v>
      </c>
      <c r="E78" s="848"/>
      <c r="F78" s="847">
        <v>0</v>
      </c>
      <c r="G78" s="847">
        <v>0</v>
      </c>
      <c r="H78" s="848">
        <v>0</v>
      </c>
      <c r="I78" s="848">
        <v>0</v>
      </c>
      <c r="J78" s="959">
        <v>0</v>
      </c>
    </row>
    <row r="79" spans="1:13" s="677" customFormat="1" hidden="1">
      <c r="A79" s="925">
        <v>1130100</v>
      </c>
      <c r="B79" s="752" t="s">
        <v>399</v>
      </c>
      <c r="C79" s="727" t="s">
        <v>239</v>
      </c>
      <c r="D79" s="849"/>
      <c r="E79" s="850"/>
      <c r="F79" s="849"/>
      <c r="G79" s="849"/>
      <c r="H79" s="850"/>
      <c r="I79" s="850"/>
      <c r="J79" s="959">
        <v>0</v>
      </c>
    </row>
    <row r="80" spans="1:13" s="677" customFormat="1" hidden="1">
      <c r="A80" s="925">
        <v>1130200</v>
      </c>
      <c r="B80" s="752" t="s">
        <v>400</v>
      </c>
      <c r="C80" s="731" t="s">
        <v>240</v>
      </c>
      <c r="D80" s="849"/>
      <c r="E80" s="850"/>
      <c r="F80" s="849"/>
      <c r="G80" s="849"/>
      <c r="H80" s="850"/>
      <c r="I80" s="850"/>
      <c r="J80" s="959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49"/>
      <c r="E81" s="850"/>
      <c r="F81" s="849"/>
      <c r="G81" s="849"/>
      <c r="H81" s="850"/>
      <c r="I81" s="850"/>
      <c r="J81" s="959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9"/>
      <c r="E82" s="851"/>
      <c r="F82" s="839"/>
      <c r="G82" s="839"/>
      <c r="H82" s="851"/>
      <c r="I82" s="851"/>
      <c r="J82" s="959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49"/>
      <c r="E83" s="850"/>
      <c r="F83" s="849"/>
      <c r="G83" s="849"/>
      <c r="H83" s="850"/>
      <c r="I83" s="850"/>
      <c r="J83" s="959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49"/>
      <c r="E84" s="850"/>
      <c r="F84" s="849"/>
      <c r="G84" s="849"/>
      <c r="H84" s="850"/>
      <c r="I84" s="850"/>
      <c r="J84" s="959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49"/>
      <c r="E85" s="850"/>
      <c r="F85" s="849"/>
      <c r="G85" s="849"/>
      <c r="H85" s="850"/>
      <c r="I85" s="850"/>
      <c r="J85" s="959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44"/>
      <c r="E86" s="845"/>
      <c r="F86" s="844"/>
      <c r="G86" s="844"/>
      <c r="H86" s="845"/>
      <c r="I86" s="845"/>
      <c r="J86" s="959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7">
        <v>0</v>
      </c>
      <c r="E87" s="848"/>
      <c r="F87" s="847">
        <v>0</v>
      </c>
      <c r="G87" s="847">
        <v>0</v>
      </c>
      <c r="H87" s="848">
        <v>0</v>
      </c>
      <c r="I87" s="848">
        <v>0</v>
      </c>
      <c r="J87" s="959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49"/>
      <c r="E88" s="850"/>
      <c r="F88" s="849"/>
      <c r="G88" s="849"/>
      <c r="H88" s="850"/>
      <c r="I88" s="850"/>
      <c r="J88" s="959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49"/>
      <c r="E89" s="850"/>
      <c r="F89" s="849"/>
      <c r="G89" s="849"/>
      <c r="H89" s="850"/>
      <c r="I89" s="850"/>
      <c r="J89" s="959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49"/>
      <c r="E90" s="850"/>
      <c r="F90" s="849"/>
      <c r="G90" s="849"/>
      <c r="H90" s="850"/>
      <c r="I90" s="850"/>
      <c r="J90" s="959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44"/>
      <c r="E91" s="845"/>
      <c r="F91" s="844"/>
      <c r="G91" s="844"/>
      <c r="H91" s="845"/>
      <c r="I91" s="845"/>
      <c r="J91" s="959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7">
        <v>0</v>
      </c>
      <c r="E92" s="848"/>
      <c r="F92" s="847">
        <v>0</v>
      </c>
      <c r="G92" s="847">
        <v>0</v>
      </c>
      <c r="H92" s="848">
        <v>0</v>
      </c>
      <c r="I92" s="848">
        <v>0</v>
      </c>
      <c r="J92" s="959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852">
        <v>0</v>
      </c>
      <c r="E93" s="853"/>
      <c r="F93" s="852">
        <v>0</v>
      </c>
      <c r="G93" s="852">
        <v>0</v>
      </c>
      <c r="H93" s="853">
        <v>0</v>
      </c>
      <c r="I93" s="853">
        <v>0</v>
      </c>
      <c r="J93" s="959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852"/>
      <c r="E94" s="853"/>
      <c r="F94" s="852"/>
      <c r="G94" s="852"/>
      <c r="H94" s="853"/>
      <c r="I94" s="853"/>
      <c r="J94" s="959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3"/>
      <c r="F95" s="852"/>
      <c r="G95" s="852"/>
      <c r="H95" s="853"/>
      <c r="I95" s="853"/>
      <c r="J95" s="959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1114"/>
      <c r="F96" s="936">
        <v>0</v>
      </c>
      <c r="G96" s="936">
        <v>0</v>
      </c>
      <c r="H96" s="1114">
        <v>0</v>
      </c>
      <c r="I96" s="1114">
        <v>0</v>
      </c>
      <c r="J96" s="959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50"/>
      <c r="F97" s="849"/>
      <c r="G97" s="849"/>
      <c r="H97" s="850"/>
      <c r="I97" s="850"/>
      <c r="J97" s="959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5"/>
      <c r="F98" s="844"/>
      <c r="G98" s="844"/>
      <c r="H98" s="845"/>
      <c r="I98" s="845"/>
      <c r="J98" s="959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1115"/>
      <c r="F99" s="945">
        <v>0</v>
      </c>
      <c r="G99" s="945">
        <v>0</v>
      </c>
      <c r="H99" s="1115">
        <v>0</v>
      </c>
      <c r="I99" s="1115">
        <v>0</v>
      </c>
      <c r="J99" s="1334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852"/>
      <c r="E100" s="853"/>
      <c r="F100" s="852"/>
      <c r="G100" s="852"/>
      <c r="H100" s="853"/>
      <c r="I100" s="1335"/>
      <c r="J100" s="849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1114"/>
      <c r="F101" s="936"/>
      <c r="G101" s="936"/>
      <c r="H101" s="1114"/>
      <c r="I101" s="1114"/>
      <c r="J101" s="959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1114"/>
      <c r="F102" s="936"/>
      <c r="G102" s="936"/>
      <c r="H102" s="1114"/>
      <c r="I102" s="1114"/>
      <c r="J102" s="959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1114"/>
      <c r="F103" s="936"/>
      <c r="G103" s="936"/>
      <c r="H103" s="1114"/>
      <c r="I103" s="1114"/>
      <c r="J103" s="959">
        <v>0</v>
      </c>
    </row>
    <row r="104" spans="1:10" s="677" customFormat="1" hidden="1">
      <c r="A104" s="929">
        <v>1153500</v>
      </c>
      <c r="B104" s="946" t="s">
        <v>420</v>
      </c>
      <c r="C104" s="933">
        <v>463500</v>
      </c>
      <c r="D104" s="936"/>
      <c r="E104" s="1114"/>
      <c r="F104" s="936"/>
      <c r="G104" s="936"/>
      <c r="H104" s="1114"/>
      <c r="I104" s="1114"/>
      <c r="J104" s="959">
        <v>0</v>
      </c>
    </row>
    <row r="105" spans="1:10" s="677" customFormat="1" ht="38.25" hidden="1">
      <c r="A105" s="929">
        <v>1153700</v>
      </c>
      <c r="B105" s="946" t="s">
        <v>421</v>
      </c>
      <c r="C105" s="933">
        <v>463700</v>
      </c>
      <c r="D105" s="936"/>
      <c r="E105" s="1114"/>
      <c r="F105" s="936"/>
      <c r="G105" s="936"/>
      <c r="H105" s="1114"/>
      <c r="I105" s="1114"/>
      <c r="J105" s="959">
        <v>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1114"/>
      <c r="F106" s="936"/>
      <c r="G106" s="936"/>
      <c r="H106" s="1114"/>
      <c r="I106" s="1114"/>
      <c r="J106" s="959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>
        <v>0</v>
      </c>
      <c r="E107" s="1114"/>
      <c r="F107" s="936">
        <v>0</v>
      </c>
      <c r="G107" s="936"/>
      <c r="H107" s="1114"/>
      <c r="I107" s="1114">
        <v>0</v>
      </c>
      <c r="J107" s="959">
        <f>F107</f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1114"/>
      <c r="F108" s="936">
        <v>0</v>
      </c>
      <c r="G108" s="936">
        <v>0</v>
      </c>
      <c r="H108" s="1114">
        <v>0</v>
      </c>
      <c r="I108" s="1114">
        <v>0</v>
      </c>
      <c r="J108" s="959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1116"/>
      <c r="F109" s="948"/>
      <c r="G109" s="948"/>
      <c r="H109" s="1116"/>
      <c r="I109" s="1116"/>
      <c r="J109" s="959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1116"/>
      <c r="F110" s="948"/>
      <c r="G110" s="948"/>
      <c r="H110" s="1116"/>
      <c r="I110" s="1116"/>
      <c r="J110" s="959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1116"/>
      <c r="F111" s="948"/>
      <c r="G111" s="948"/>
      <c r="H111" s="1116"/>
      <c r="I111" s="1116"/>
      <c r="J111" s="959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1116"/>
      <c r="F112" s="948"/>
      <c r="G112" s="948"/>
      <c r="H112" s="1116"/>
      <c r="I112" s="1116"/>
      <c r="J112" s="959">
        <v>0</v>
      </c>
    </row>
    <row r="113" spans="1:10" s="677" customFormat="1" ht="28.5" hidden="1" customHeight="1">
      <c r="A113" s="929">
        <v>1154600</v>
      </c>
      <c r="B113" s="946" t="s">
        <v>59</v>
      </c>
      <c r="C113" s="933">
        <v>465600</v>
      </c>
      <c r="D113" s="849"/>
      <c r="E113" s="850"/>
      <c r="F113" s="849"/>
      <c r="G113" s="849"/>
      <c r="H113" s="850"/>
      <c r="I113" s="850"/>
      <c r="J113" s="959">
        <v>0</v>
      </c>
    </row>
    <row r="114" spans="1:10" s="990" customFormat="1" ht="26.25" hidden="1" customHeight="1" thickBot="1">
      <c r="A114" s="1336">
        <v>1154700</v>
      </c>
      <c r="B114" s="1337" t="s">
        <v>69</v>
      </c>
      <c r="C114" s="1338" t="s">
        <v>70</v>
      </c>
      <c r="D114" s="845">
        <v>0</v>
      </c>
      <c r="E114" s="845">
        <v>0</v>
      </c>
      <c r="F114" s="845">
        <f>D114+E114</f>
        <v>0</v>
      </c>
      <c r="G114" s="845">
        <v>0</v>
      </c>
      <c r="H114" s="845">
        <v>0</v>
      </c>
      <c r="I114" s="845">
        <v>0</v>
      </c>
      <c r="J114" s="1199">
        <f>F114</f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7">
        <v>0</v>
      </c>
      <c r="G115" s="847">
        <v>0</v>
      </c>
      <c r="H115" s="848">
        <v>0</v>
      </c>
      <c r="I115" s="848">
        <v>0</v>
      </c>
      <c r="J115" s="959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49">
        <v>0</v>
      </c>
      <c r="G116" s="849">
        <v>0</v>
      </c>
      <c r="H116" s="850">
        <v>0</v>
      </c>
      <c r="I116" s="850">
        <v>0</v>
      </c>
      <c r="J116" s="959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50"/>
      <c r="F117" s="849"/>
      <c r="G117" s="849"/>
      <c r="H117" s="850"/>
      <c r="I117" s="850"/>
      <c r="J117" s="959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50"/>
      <c r="F118" s="849"/>
      <c r="G118" s="849"/>
      <c r="H118" s="850"/>
      <c r="I118" s="850"/>
      <c r="J118" s="959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49">
        <v>0</v>
      </c>
      <c r="G119" s="849">
        <v>0</v>
      </c>
      <c r="H119" s="850">
        <v>0</v>
      </c>
      <c r="I119" s="850">
        <v>0</v>
      </c>
      <c r="J119" s="959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50"/>
      <c r="F120" s="849"/>
      <c r="G120" s="849"/>
      <c r="H120" s="850"/>
      <c r="I120" s="850"/>
      <c r="J120" s="959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49"/>
      <c r="G121" s="849"/>
      <c r="H121" s="850"/>
      <c r="I121" s="850"/>
      <c r="J121" s="959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49"/>
      <c r="G122" s="849"/>
      <c r="H122" s="850"/>
      <c r="I122" s="850"/>
      <c r="J122" s="959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49"/>
      <c r="G123" s="849"/>
      <c r="H123" s="850"/>
      <c r="I123" s="850"/>
      <c r="J123" s="959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49"/>
      <c r="G124" s="849"/>
      <c r="H124" s="850"/>
      <c r="I124" s="850"/>
      <c r="J124" s="959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49"/>
      <c r="G125" s="849"/>
      <c r="H125" s="850"/>
      <c r="I125" s="850"/>
      <c r="J125" s="959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50"/>
      <c r="F126" s="849"/>
      <c r="G126" s="849"/>
      <c r="H126" s="850"/>
      <c r="I126" s="850"/>
      <c r="J126" s="959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849"/>
      <c r="E127" s="850"/>
      <c r="F127" s="849"/>
      <c r="G127" s="849"/>
      <c r="H127" s="850"/>
      <c r="I127" s="850"/>
      <c r="J127" s="959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849"/>
      <c r="E128" s="850"/>
      <c r="F128" s="849"/>
      <c r="G128" s="849"/>
      <c r="H128" s="850"/>
      <c r="I128" s="850"/>
      <c r="J128" s="959">
        <v>0</v>
      </c>
    </row>
    <row r="129" spans="1:11" s="677" customFormat="1" hidden="1">
      <c r="A129" s="953">
        <v>1163000</v>
      </c>
      <c r="B129" s="771" t="s">
        <v>49</v>
      </c>
      <c r="C129" s="760" t="s">
        <v>301</v>
      </c>
      <c r="D129" s="849">
        <v>0</v>
      </c>
      <c r="E129" s="850"/>
      <c r="F129" s="849">
        <v>0</v>
      </c>
      <c r="G129" s="849">
        <v>0</v>
      </c>
      <c r="H129" s="850">
        <v>0</v>
      </c>
      <c r="I129" s="850">
        <v>0</v>
      </c>
      <c r="J129" s="959">
        <v>0</v>
      </c>
    </row>
    <row r="130" spans="1:11" s="677" customFormat="1" ht="21" hidden="1" customHeight="1" thickBot="1">
      <c r="A130" s="954">
        <v>1163100</v>
      </c>
      <c r="B130" s="754" t="s">
        <v>667</v>
      </c>
      <c r="C130" s="735" t="s">
        <v>668</v>
      </c>
      <c r="D130" s="844"/>
      <c r="E130" s="845"/>
      <c r="F130" s="844"/>
      <c r="G130" s="844"/>
      <c r="H130" s="845"/>
      <c r="I130" s="845"/>
      <c r="J130" s="959">
        <v>0</v>
      </c>
    </row>
    <row r="131" spans="1:11" s="677" customFormat="1" ht="23.25" customHeight="1">
      <c r="A131" s="955">
        <v>1170000</v>
      </c>
      <c r="B131" s="777" t="s">
        <v>740</v>
      </c>
      <c r="C131" s="723" t="s">
        <v>301</v>
      </c>
      <c r="D131" s="847">
        <f>D135</f>
        <v>7500</v>
      </c>
      <c r="E131" s="848">
        <f>E138</f>
        <v>0</v>
      </c>
      <c r="F131" s="847">
        <f>F135</f>
        <v>7500</v>
      </c>
      <c r="G131" s="847">
        <f>G135</f>
        <v>2500</v>
      </c>
      <c r="H131" s="848">
        <f>H135</f>
        <v>3500</v>
      </c>
      <c r="I131" s="848">
        <f>I135</f>
        <v>5000</v>
      </c>
      <c r="J131" s="959">
        <f>J135</f>
        <v>7500</v>
      </c>
    </row>
    <row r="132" spans="1:11" s="677" customFormat="1" ht="7.5" hidden="1" customHeight="1">
      <c r="A132" s="953">
        <v>1171000</v>
      </c>
      <c r="B132" s="781" t="s">
        <v>181</v>
      </c>
      <c r="C132" s="723" t="s">
        <v>301</v>
      </c>
      <c r="D132" s="854">
        <v>0</v>
      </c>
      <c r="E132" s="855"/>
      <c r="F132" s="854">
        <v>0</v>
      </c>
      <c r="G132" s="854">
        <v>0</v>
      </c>
      <c r="H132" s="855">
        <v>0</v>
      </c>
      <c r="I132" s="855">
        <v>0</v>
      </c>
      <c r="J132" s="920">
        <v>0</v>
      </c>
    </row>
    <row r="133" spans="1:11" s="677" customFormat="1" ht="38.25" hidden="1">
      <c r="A133" s="953">
        <v>1171100</v>
      </c>
      <c r="B133" s="730" t="s">
        <v>1490</v>
      </c>
      <c r="C133" s="727" t="s">
        <v>397</v>
      </c>
      <c r="D133" s="938"/>
      <c r="E133" s="981"/>
      <c r="F133" s="938"/>
      <c r="G133" s="938"/>
      <c r="H133" s="981"/>
      <c r="I133" s="981"/>
      <c r="J133" s="920">
        <v>0</v>
      </c>
    </row>
    <row r="134" spans="1:11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81"/>
      <c r="F134" s="938"/>
      <c r="G134" s="938"/>
      <c r="H134" s="981"/>
      <c r="I134" s="981"/>
      <c r="J134" s="920">
        <v>0</v>
      </c>
    </row>
    <row r="135" spans="1:11" s="677" customFormat="1" ht="49.5" customHeight="1">
      <c r="A135" s="924">
        <v>1172000</v>
      </c>
      <c r="B135" s="784" t="s">
        <v>856</v>
      </c>
      <c r="C135" s="760" t="s">
        <v>301</v>
      </c>
      <c r="D135" s="847">
        <f>D137+D138</f>
        <v>7500</v>
      </c>
      <c r="E135" s="848"/>
      <c r="F135" s="847">
        <f>F137+F138</f>
        <v>7500</v>
      </c>
      <c r="G135" s="847">
        <f>G137+G138</f>
        <v>2500</v>
      </c>
      <c r="H135" s="848">
        <f>H137+H138</f>
        <v>3500</v>
      </c>
      <c r="I135" s="848">
        <f>I137+I138</f>
        <v>5000</v>
      </c>
      <c r="J135" s="959">
        <f>F135</f>
        <v>7500</v>
      </c>
    </row>
    <row r="136" spans="1:11" s="677" customFormat="1" hidden="1">
      <c r="A136" s="924">
        <v>1172100</v>
      </c>
      <c r="B136" s="752" t="s">
        <v>918</v>
      </c>
      <c r="C136" s="727" t="s">
        <v>857</v>
      </c>
      <c r="D136" s="938"/>
      <c r="E136" s="842"/>
      <c r="F136" s="938"/>
      <c r="G136" s="938"/>
      <c r="H136" s="981"/>
      <c r="I136" s="981"/>
      <c r="J136" s="920">
        <v>0</v>
      </c>
    </row>
    <row r="137" spans="1:11" s="677" customFormat="1" ht="37.5" customHeight="1">
      <c r="A137" s="924">
        <v>1172200</v>
      </c>
      <c r="B137" s="752" t="s">
        <v>919</v>
      </c>
      <c r="C137" s="785">
        <v>482200</v>
      </c>
      <c r="D137" s="849">
        <v>0</v>
      </c>
      <c r="E137" s="850">
        <v>0</v>
      </c>
      <c r="F137" s="849">
        <v>0</v>
      </c>
      <c r="G137" s="849">
        <v>0</v>
      </c>
      <c r="H137" s="850">
        <v>0</v>
      </c>
      <c r="I137" s="850">
        <v>0</v>
      </c>
      <c r="J137" s="959">
        <f>F137</f>
        <v>0</v>
      </c>
    </row>
    <row r="138" spans="1:11" s="677" customFormat="1" ht="27.75" customHeight="1">
      <c r="A138" s="924">
        <v>1172300</v>
      </c>
      <c r="B138" s="765" t="s">
        <v>1492</v>
      </c>
      <c r="C138" s="731" t="s">
        <v>859</v>
      </c>
      <c r="D138" s="850">
        <v>7500</v>
      </c>
      <c r="E138" s="850">
        <v>0</v>
      </c>
      <c r="F138" s="850">
        <f>D138+E138</f>
        <v>7500</v>
      </c>
      <c r="G138" s="850">
        <v>2500</v>
      </c>
      <c r="H138" s="850">
        <v>3500</v>
      </c>
      <c r="I138" s="850">
        <v>5000</v>
      </c>
      <c r="J138" s="1199">
        <f>F138</f>
        <v>7500</v>
      </c>
      <c r="K138" s="990"/>
    </row>
    <row r="139" spans="1:11" s="677" customFormat="1" ht="24.75" customHeight="1">
      <c r="A139" s="924">
        <v>1172400</v>
      </c>
      <c r="B139" s="786" t="s">
        <v>1493</v>
      </c>
      <c r="C139" s="731" t="s">
        <v>104</v>
      </c>
      <c r="D139" s="854"/>
      <c r="E139" s="842"/>
      <c r="F139" s="855"/>
      <c r="G139" s="855"/>
      <c r="H139" s="855"/>
      <c r="I139" s="855"/>
      <c r="J139" s="1339">
        <v>0</v>
      </c>
      <c r="K139" s="990"/>
    </row>
    <row r="140" spans="1:11" s="677" customFormat="1" ht="25.5" hidden="1">
      <c r="A140" s="924">
        <v>1173000</v>
      </c>
      <c r="B140" s="784" t="s">
        <v>105</v>
      </c>
      <c r="C140" s="760" t="s">
        <v>301</v>
      </c>
      <c r="D140" s="854">
        <v>0</v>
      </c>
      <c r="E140" s="855"/>
      <c r="F140" s="855">
        <v>0</v>
      </c>
      <c r="G140" s="855">
        <v>0</v>
      </c>
      <c r="H140" s="855">
        <v>0</v>
      </c>
      <c r="I140" s="855">
        <v>0</v>
      </c>
      <c r="J140" s="1339">
        <v>0</v>
      </c>
      <c r="K140" s="990"/>
    </row>
    <row r="141" spans="1:11" s="677" customFormat="1" ht="32.25" hidden="1" customHeight="1">
      <c r="A141" s="953">
        <v>1173100</v>
      </c>
      <c r="B141" s="787" t="s">
        <v>106</v>
      </c>
      <c r="C141" s="731" t="s">
        <v>906</v>
      </c>
      <c r="D141" s="854"/>
      <c r="E141" s="842"/>
      <c r="F141" s="855"/>
      <c r="G141" s="855"/>
      <c r="H141" s="855"/>
      <c r="I141" s="855"/>
      <c r="J141" s="1339">
        <v>0</v>
      </c>
      <c r="K141" s="990"/>
    </row>
    <row r="142" spans="1:11" s="677" customFormat="1" ht="38.25" hidden="1">
      <c r="A142" s="953">
        <v>1174000</v>
      </c>
      <c r="B142" s="784" t="s">
        <v>907</v>
      </c>
      <c r="C142" s="760" t="s">
        <v>301</v>
      </c>
      <c r="D142" s="854">
        <v>0</v>
      </c>
      <c r="E142" s="855"/>
      <c r="F142" s="855">
        <v>0</v>
      </c>
      <c r="G142" s="855">
        <v>0</v>
      </c>
      <c r="H142" s="855">
        <v>0</v>
      </c>
      <c r="I142" s="855">
        <v>0</v>
      </c>
      <c r="J142" s="1339">
        <v>0</v>
      </c>
      <c r="K142" s="990"/>
    </row>
    <row r="143" spans="1:11" s="677" customFormat="1" ht="25.5" hidden="1">
      <c r="A143" s="953">
        <v>1174100</v>
      </c>
      <c r="B143" s="787" t="s">
        <v>920</v>
      </c>
      <c r="C143" s="731" t="s">
        <v>908</v>
      </c>
      <c r="D143" s="854"/>
      <c r="E143" s="855"/>
      <c r="F143" s="855"/>
      <c r="G143" s="855"/>
      <c r="H143" s="855"/>
      <c r="I143" s="855"/>
      <c r="J143" s="1339">
        <v>0</v>
      </c>
      <c r="K143" s="990"/>
    </row>
    <row r="144" spans="1:11" s="677" customFormat="1" ht="25.5" hidden="1">
      <c r="A144" s="953">
        <v>1174200</v>
      </c>
      <c r="B144" s="786" t="s">
        <v>1494</v>
      </c>
      <c r="C144" s="731" t="s">
        <v>366</v>
      </c>
      <c r="D144" s="854"/>
      <c r="E144" s="855"/>
      <c r="F144" s="855"/>
      <c r="G144" s="855"/>
      <c r="H144" s="855"/>
      <c r="I144" s="855"/>
      <c r="J144" s="1339">
        <v>0</v>
      </c>
      <c r="K144" s="990"/>
    </row>
    <row r="145" spans="1:11" s="677" customFormat="1" ht="51" hidden="1">
      <c r="A145" s="953">
        <v>1175000</v>
      </c>
      <c r="B145" s="784" t="s">
        <v>469</v>
      </c>
      <c r="C145" s="760" t="s">
        <v>301</v>
      </c>
      <c r="D145" s="854">
        <v>0</v>
      </c>
      <c r="E145" s="855"/>
      <c r="F145" s="855">
        <v>0</v>
      </c>
      <c r="G145" s="855">
        <v>0</v>
      </c>
      <c r="H145" s="855">
        <v>0</v>
      </c>
      <c r="I145" s="855">
        <v>0</v>
      </c>
      <c r="J145" s="1339">
        <v>0</v>
      </c>
      <c r="K145" s="990"/>
    </row>
    <row r="146" spans="1:11" s="677" customFormat="1" ht="38.25" hidden="1">
      <c r="A146" s="953">
        <v>1175100</v>
      </c>
      <c r="B146" s="786" t="s">
        <v>1495</v>
      </c>
      <c r="C146" s="731" t="s">
        <v>193</v>
      </c>
      <c r="D146" s="854"/>
      <c r="E146" s="855"/>
      <c r="F146" s="855"/>
      <c r="G146" s="855"/>
      <c r="H146" s="855"/>
      <c r="I146" s="855"/>
      <c r="J146" s="1339">
        <v>0</v>
      </c>
      <c r="K146" s="990"/>
    </row>
    <row r="147" spans="1:11" s="677" customFormat="1" hidden="1">
      <c r="A147" s="953">
        <v>1176000</v>
      </c>
      <c r="B147" s="784" t="s">
        <v>194</v>
      </c>
      <c r="C147" s="760" t="s">
        <v>301</v>
      </c>
      <c r="D147" s="854">
        <v>0</v>
      </c>
      <c r="E147" s="855"/>
      <c r="F147" s="855">
        <v>0</v>
      </c>
      <c r="G147" s="855">
        <v>0</v>
      </c>
      <c r="H147" s="855">
        <v>0</v>
      </c>
      <c r="I147" s="855">
        <v>0</v>
      </c>
      <c r="J147" s="1339">
        <v>0</v>
      </c>
      <c r="K147" s="990"/>
    </row>
    <row r="148" spans="1:11" s="677" customFormat="1" hidden="1">
      <c r="A148" s="953">
        <v>1176100</v>
      </c>
      <c r="B148" s="786" t="s">
        <v>1496</v>
      </c>
      <c r="C148" s="731" t="s">
        <v>8</v>
      </c>
      <c r="D148" s="854"/>
      <c r="E148" s="842"/>
      <c r="F148" s="855"/>
      <c r="G148" s="855"/>
      <c r="H148" s="855"/>
      <c r="I148" s="855"/>
      <c r="J148" s="1339">
        <v>0</v>
      </c>
      <c r="K148" s="990"/>
    </row>
    <row r="149" spans="1:11" s="677" customFormat="1" hidden="1">
      <c r="A149" s="953">
        <v>1177000</v>
      </c>
      <c r="B149" s="784" t="s">
        <v>482</v>
      </c>
      <c r="C149" s="760" t="s">
        <v>301</v>
      </c>
      <c r="D149" s="854">
        <v>0</v>
      </c>
      <c r="E149" s="855"/>
      <c r="F149" s="855">
        <v>0</v>
      </c>
      <c r="G149" s="855">
        <v>0</v>
      </c>
      <c r="H149" s="855">
        <v>0</v>
      </c>
      <c r="I149" s="855">
        <v>0</v>
      </c>
      <c r="J149" s="1339">
        <v>0</v>
      </c>
      <c r="K149" s="990"/>
    </row>
    <row r="150" spans="1:11" s="677" customFormat="1" ht="13.5" thickBot="1">
      <c r="A150" s="954">
        <v>1177100</v>
      </c>
      <c r="B150" s="788" t="s">
        <v>1497</v>
      </c>
      <c r="C150" s="735" t="s">
        <v>209</v>
      </c>
      <c r="D150" s="942"/>
      <c r="E150" s="982"/>
      <c r="F150" s="982"/>
      <c r="G150" s="982"/>
      <c r="H150" s="982"/>
      <c r="I150" s="982"/>
      <c r="J150" s="1339">
        <v>0</v>
      </c>
      <c r="K150" s="990"/>
    </row>
    <row r="151" spans="1:11" s="677" customFormat="1" ht="26.25" thickBot="1">
      <c r="A151" s="957" t="s">
        <v>212</v>
      </c>
      <c r="B151" s="795" t="s">
        <v>534</v>
      </c>
      <c r="C151" s="796" t="s">
        <v>301</v>
      </c>
      <c r="D151" s="958">
        <f>D152</f>
        <v>18000</v>
      </c>
      <c r="E151" s="1117">
        <f>E162</f>
        <v>0</v>
      </c>
      <c r="F151" s="1117">
        <f>D151+E151</f>
        <v>18000</v>
      </c>
      <c r="G151" s="1117">
        <f>G152</f>
        <v>12000</v>
      </c>
      <c r="H151" s="1117">
        <f>H152</f>
        <v>12000</v>
      </c>
      <c r="I151" s="1117">
        <f>I152</f>
        <v>18000</v>
      </c>
      <c r="J151" s="1199">
        <f>F152</f>
        <v>18000</v>
      </c>
      <c r="K151" s="990"/>
    </row>
    <row r="152" spans="1:11" s="677" customFormat="1" ht="20.25" customHeight="1">
      <c r="A152" s="955" t="s">
        <v>536</v>
      </c>
      <c r="B152" s="804" t="s">
        <v>537</v>
      </c>
      <c r="C152" s="723" t="s">
        <v>301</v>
      </c>
      <c r="D152" s="847">
        <f>SUM(D153:D162)</f>
        <v>18000</v>
      </c>
      <c r="E152" s="848">
        <f>E162</f>
        <v>0</v>
      </c>
      <c r="F152" s="848">
        <f>D152+E152</f>
        <v>18000</v>
      </c>
      <c r="G152" s="848">
        <f>SUM(G153:G162)</f>
        <v>12000</v>
      </c>
      <c r="H152" s="848">
        <f>SUM(H153:H162)</f>
        <v>12000</v>
      </c>
      <c r="I152" s="848">
        <f>SUM(I153:I162)</f>
        <v>18000</v>
      </c>
      <c r="J152" s="1199">
        <f>F152</f>
        <v>18000</v>
      </c>
      <c r="K152" s="990"/>
    </row>
    <row r="153" spans="1:11" s="677" customFormat="1">
      <c r="A153" s="953" t="s">
        <v>538</v>
      </c>
      <c r="B153" s="786" t="s">
        <v>1498</v>
      </c>
      <c r="C153" s="960" t="s">
        <v>833</v>
      </c>
      <c r="D153" s="854"/>
      <c r="E153" s="842"/>
      <c r="F153" s="983">
        <f t="shared" ref="F153:F174" si="3">D153+E153</f>
        <v>0</v>
      </c>
      <c r="G153" s="855"/>
      <c r="H153" s="855"/>
      <c r="I153" s="855"/>
      <c r="J153" s="1339">
        <f>F153</f>
        <v>0</v>
      </c>
      <c r="K153" s="990"/>
    </row>
    <row r="154" spans="1:11" s="677" customFormat="1" hidden="1">
      <c r="A154" s="953" t="s">
        <v>834</v>
      </c>
      <c r="B154" s="786" t="s">
        <v>1499</v>
      </c>
      <c r="C154" s="960" t="s">
        <v>812</v>
      </c>
      <c r="D154" s="854"/>
      <c r="E154" s="842"/>
      <c r="F154" s="983">
        <f t="shared" si="3"/>
        <v>0</v>
      </c>
      <c r="G154" s="855"/>
      <c r="H154" s="855"/>
      <c r="I154" s="855"/>
      <c r="J154" s="1339">
        <f>F154</f>
        <v>0</v>
      </c>
      <c r="K154" s="990"/>
    </row>
    <row r="155" spans="1:11" s="677" customFormat="1" ht="25.5" hidden="1">
      <c r="A155" s="953" t="s">
        <v>813</v>
      </c>
      <c r="B155" s="786" t="s">
        <v>1500</v>
      </c>
      <c r="C155" s="960" t="s">
        <v>815</v>
      </c>
      <c r="D155" s="1118">
        <v>0</v>
      </c>
      <c r="E155" s="1340"/>
      <c r="F155" s="983">
        <f t="shared" si="3"/>
        <v>0</v>
      </c>
      <c r="G155" s="1341">
        <v>0</v>
      </c>
      <c r="H155" s="1342">
        <v>0</v>
      </c>
      <c r="I155" s="1342">
        <v>0</v>
      </c>
      <c r="J155" s="1343">
        <f>F155</f>
        <v>0</v>
      </c>
      <c r="K155" s="990"/>
    </row>
    <row r="156" spans="1:11" s="677" customFormat="1" hidden="1">
      <c r="A156" s="962" t="s">
        <v>816</v>
      </c>
      <c r="B156" s="786" t="s">
        <v>1501</v>
      </c>
      <c r="C156" s="960" t="s">
        <v>916</v>
      </c>
      <c r="D156" s="854"/>
      <c r="E156" s="842"/>
      <c r="F156" s="983">
        <f t="shared" si="3"/>
        <v>0</v>
      </c>
      <c r="G156" s="855"/>
      <c r="H156" s="855"/>
      <c r="I156" s="855"/>
      <c r="J156" s="1339">
        <v>0</v>
      </c>
      <c r="K156" s="990"/>
    </row>
    <row r="157" spans="1:11" s="677" customFormat="1" hidden="1">
      <c r="A157" s="962" t="s">
        <v>112</v>
      </c>
      <c r="B157" s="787" t="s">
        <v>113</v>
      </c>
      <c r="C157" s="960" t="s">
        <v>114</v>
      </c>
      <c r="D157" s="854">
        <v>0</v>
      </c>
      <c r="E157" s="842"/>
      <c r="F157" s="983">
        <f t="shared" si="3"/>
        <v>0</v>
      </c>
      <c r="G157" s="855"/>
      <c r="H157" s="855"/>
      <c r="I157" s="855">
        <v>0</v>
      </c>
      <c r="J157" s="1339">
        <f>F157</f>
        <v>0</v>
      </c>
      <c r="K157" s="990"/>
    </row>
    <row r="158" spans="1:11" s="677" customFormat="1" hidden="1">
      <c r="A158" s="962" t="s">
        <v>115</v>
      </c>
      <c r="B158" s="786" t="s">
        <v>1502</v>
      </c>
      <c r="C158" s="960" t="s">
        <v>755</v>
      </c>
      <c r="D158" s="854"/>
      <c r="E158" s="842"/>
      <c r="F158" s="983">
        <f t="shared" si="3"/>
        <v>0</v>
      </c>
      <c r="G158" s="855"/>
      <c r="H158" s="855"/>
      <c r="I158" s="855"/>
      <c r="J158" s="1339">
        <v>0</v>
      </c>
      <c r="K158" s="990"/>
    </row>
    <row r="159" spans="1:11" s="677" customFormat="1" hidden="1">
      <c r="A159" s="962" t="s">
        <v>756</v>
      </c>
      <c r="B159" s="786" t="s">
        <v>1503</v>
      </c>
      <c r="C159" s="960" t="s">
        <v>758</v>
      </c>
      <c r="D159" s="854"/>
      <c r="E159" s="842"/>
      <c r="F159" s="983">
        <f t="shared" si="3"/>
        <v>0</v>
      </c>
      <c r="G159" s="855"/>
      <c r="H159" s="855"/>
      <c r="I159" s="855"/>
      <c r="J159" s="1339">
        <v>0</v>
      </c>
      <c r="K159" s="990"/>
    </row>
    <row r="160" spans="1:11" s="677" customFormat="1">
      <c r="A160" s="963" t="s">
        <v>669</v>
      </c>
      <c r="B160" s="964" t="s">
        <v>1504</v>
      </c>
      <c r="C160" s="965" t="s">
        <v>543</v>
      </c>
      <c r="D160" s="854"/>
      <c r="E160" s="842"/>
      <c r="F160" s="983">
        <f t="shared" si="3"/>
        <v>0</v>
      </c>
      <c r="G160" s="855"/>
      <c r="H160" s="855"/>
      <c r="I160" s="855"/>
      <c r="J160" s="1339">
        <v>0</v>
      </c>
      <c r="K160" s="990"/>
    </row>
    <row r="161" spans="1:11" s="677" customFormat="1">
      <c r="A161" s="929" t="s">
        <v>670</v>
      </c>
      <c r="B161" s="966" t="s">
        <v>882</v>
      </c>
      <c r="C161" s="933" t="s">
        <v>883</v>
      </c>
      <c r="D161" s="854"/>
      <c r="E161" s="842"/>
      <c r="F161" s="983">
        <f t="shared" si="3"/>
        <v>0</v>
      </c>
      <c r="G161" s="855"/>
      <c r="H161" s="855"/>
      <c r="I161" s="855"/>
      <c r="J161" s="1339">
        <v>0</v>
      </c>
      <c r="K161" s="990"/>
    </row>
    <row r="162" spans="1:11" s="677" customFormat="1" ht="18.75" customHeight="1">
      <c r="A162" s="929" t="s">
        <v>884</v>
      </c>
      <c r="B162" s="966" t="s">
        <v>885</v>
      </c>
      <c r="C162" s="933" t="s">
        <v>886</v>
      </c>
      <c r="D162" s="853">
        <v>18000</v>
      </c>
      <c r="E162" s="850">
        <v>0</v>
      </c>
      <c r="F162" s="848">
        <f t="shared" si="3"/>
        <v>18000</v>
      </c>
      <c r="G162" s="853">
        <v>12000</v>
      </c>
      <c r="H162" s="853">
        <v>12000</v>
      </c>
      <c r="I162" s="853">
        <v>18000</v>
      </c>
      <c r="J162" s="1199">
        <f>F162</f>
        <v>18000</v>
      </c>
      <c r="K162" s="990"/>
    </row>
    <row r="163" spans="1:11" s="677" customFormat="1" ht="19.5" customHeight="1" thickBot="1">
      <c r="A163" s="967" t="s">
        <v>544</v>
      </c>
      <c r="B163" s="968" t="s">
        <v>545</v>
      </c>
      <c r="C163" s="969" t="s">
        <v>301</v>
      </c>
      <c r="D163" s="852">
        <v>0</v>
      </c>
      <c r="E163" s="853"/>
      <c r="F163" s="847">
        <f t="shared" si="3"/>
        <v>0</v>
      </c>
      <c r="G163" s="852">
        <v>0</v>
      </c>
      <c r="H163" s="852">
        <v>0</v>
      </c>
      <c r="I163" s="852">
        <v>0</v>
      </c>
      <c r="J163" s="959">
        <v>0</v>
      </c>
    </row>
    <row r="164" spans="1:11" ht="15" hidden="1" customHeight="1" thickBot="1">
      <c r="A164" s="962" t="s">
        <v>546</v>
      </c>
      <c r="B164" s="787" t="s">
        <v>547</v>
      </c>
      <c r="C164" s="960" t="s">
        <v>548</v>
      </c>
      <c r="D164" s="854"/>
      <c r="E164" s="842"/>
      <c r="F164" s="956">
        <f t="shared" si="3"/>
        <v>0</v>
      </c>
      <c r="G164" s="854"/>
      <c r="H164" s="854"/>
      <c r="I164" s="854"/>
      <c r="J164" s="920">
        <v>0</v>
      </c>
    </row>
    <row r="165" spans="1:11" hidden="1">
      <c r="A165" s="962" t="s">
        <v>549</v>
      </c>
      <c r="B165" s="787" t="s">
        <v>550</v>
      </c>
      <c r="C165" s="960" t="s">
        <v>551</v>
      </c>
      <c r="D165" s="854"/>
      <c r="E165" s="842"/>
      <c r="F165" s="956">
        <f t="shared" si="3"/>
        <v>0</v>
      </c>
      <c r="G165" s="854"/>
      <c r="H165" s="854"/>
      <c r="I165" s="854"/>
      <c r="J165" s="920">
        <v>0</v>
      </c>
    </row>
    <row r="166" spans="1:11" ht="25.5" hidden="1">
      <c r="A166" s="962" t="s">
        <v>552</v>
      </c>
      <c r="B166" s="786" t="s">
        <v>1505</v>
      </c>
      <c r="C166" s="960" t="s">
        <v>258</v>
      </c>
      <c r="D166" s="854"/>
      <c r="E166" s="842"/>
      <c r="F166" s="956">
        <f t="shared" si="3"/>
        <v>0</v>
      </c>
      <c r="G166" s="854"/>
      <c r="H166" s="854"/>
      <c r="I166" s="854"/>
      <c r="J166" s="920">
        <v>0</v>
      </c>
    </row>
    <row r="167" spans="1:11" hidden="1">
      <c r="A167" s="962" t="s">
        <v>259</v>
      </c>
      <c r="B167" s="786" t="s">
        <v>1506</v>
      </c>
      <c r="C167" s="960" t="s">
        <v>261</v>
      </c>
      <c r="D167" s="854"/>
      <c r="E167" s="842"/>
      <c r="F167" s="956">
        <f t="shared" si="3"/>
        <v>0</v>
      </c>
      <c r="G167" s="854"/>
      <c r="H167" s="854"/>
      <c r="I167" s="854"/>
      <c r="J167" s="920">
        <v>0</v>
      </c>
    </row>
    <row r="168" spans="1:11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5"/>
      <c r="F168" s="956">
        <f t="shared" si="3"/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1" hidden="1">
      <c r="A169" s="962" t="s">
        <v>264</v>
      </c>
      <c r="B169" s="787" t="s">
        <v>921</v>
      </c>
      <c r="C169" s="960" t="s">
        <v>265</v>
      </c>
      <c r="D169" s="854"/>
      <c r="E169" s="842"/>
      <c r="F169" s="956">
        <f t="shared" si="3"/>
        <v>0</v>
      </c>
      <c r="G169" s="854"/>
      <c r="H169" s="854"/>
      <c r="I169" s="854"/>
      <c r="J169" s="920">
        <v>0</v>
      </c>
    </row>
    <row r="170" spans="1:11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5"/>
      <c r="F170" s="956">
        <f t="shared" si="3"/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1" hidden="1">
      <c r="A171" s="962" t="s">
        <v>268</v>
      </c>
      <c r="B171" s="787" t="s">
        <v>922</v>
      </c>
      <c r="C171" s="960" t="s">
        <v>269</v>
      </c>
      <c r="D171" s="854"/>
      <c r="E171" s="855"/>
      <c r="F171" s="956">
        <f t="shared" si="3"/>
        <v>0</v>
      </c>
      <c r="G171" s="854"/>
      <c r="H171" s="854"/>
      <c r="I171" s="854"/>
      <c r="J171" s="920">
        <v>0</v>
      </c>
    </row>
    <row r="172" spans="1:11" hidden="1">
      <c r="A172" s="962" t="s">
        <v>270</v>
      </c>
      <c r="B172" s="787" t="s">
        <v>923</v>
      </c>
      <c r="C172" s="960" t="s">
        <v>271</v>
      </c>
      <c r="D172" s="854"/>
      <c r="E172" s="855"/>
      <c r="F172" s="956">
        <f t="shared" si="3"/>
        <v>0</v>
      </c>
      <c r="G172" s="854"/>
      <c r="H172" s="854"/>
      <c r="I172" s="854"/>
      <c r="J172" s="854"/>
    </row>
    <row r="173" spans="1:11" ht="16.5" hidden="1" customHeight="1" thickBot="1">
      <c r="A173" s="962" t="s">
        <v>272</v>
      </c>
      <c r="B173" s="786" t="s">
        <v>1507</v>
      </c>
      <c r="C173" s="960" t="s">
        <v>274</v>
      </c>
      <c r="D173" s="854"/>
      <c r="E173" s="855"/>
      <c r="F173" s="956">
        <f t="shared" si="3"/>
        <v>0</v>
      </c>
      <c r="G173" s="854"/>
      <c r="H173" s="854"/>
      <c r="I173" s="854"/>
      <c r="J173" s="854"/>
    </row>
    <row r="174" spans="1:11" ht="18" hidden="1" customHeight="1" thickBot="1">
      <c r="A174" s="971">
        <v>1244000</v>
      </c>
      <c r="B174" s="972" t="s">
        <v>1519</v>
      </c>
      <c r="C174" s="965" t="s">
        <v>947</v>
      </c>
      <c r="D174" s="872"/>
      <c r="E174" s="1320"/>
      <c r="F174" s="956">
        <f t="shared" si="3"/>
        <v>0</v>
      </c>
      <c r="G174" s="872"/>
      <c r="H174" s="872"/>
      <c r="I174" s="872"/>
      <c r="J174" s="872"/>
    </row>
    <row r="175" spans="1:11" ht="27.75" customHeight="1" thickBot="1">
      <c r="A175" s="973">
        <v>1000000</v>
      </c>
      <c r="B175" s="974" t="s">
        <v>889</v>
      </c>
      <c r="C175" s="975" t="s">
        <v>301</v>
      </c>
      <c r="D175" s="958">
        <f t="shared" ref="D175:J175" si="4">D32+D151</f>
        <v>70689</v>
      </c>
      <c r="E175" s="1117">
        <f t="shared" si="4"/>
        <v>0</v>
      </c>
      <c r="F175" s="958">
        <f t="shared" si="4"/>
        <v>70689</v>
      </c>
      <c r="G175" s="958">
        <f t="shared" si="4"/>
        <v>19150</v>
      </c>
      <c r="H175" s="958">
        <f t="shared" si="4"/>
        <v>25500</v>
      </c>
      <c r="I175" s="958">
        <f t="shared" si="4"/>
        <v>34000</v>
      </c>
      <c r="J175" s="1117">
        <f t="shared" si="4"/>
        <v>70689</v>
      </c>
    </row>
    <row r="176" spans="1:11" ht="18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28" t="s">
        <v>930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 ht="14.25">
      <c r="A179" s="2028" t="s">
        <v>1531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 t="s">
        <v>1511</v>
      </c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 s="631" customFormat="1" ht="14.25">
      <c r="A182" s="821" t="s">
        <v>1512</v>
      </c>
      <c r="B182" s="821"/>
      <c r="C182" s="822"/>
      <c r="D182" s="821"/>
      <c r="E182" s="1629"/>
      <c r="F182" s="821"/>
      <c r="G182" s="821" t="s">
        <v>960</v>
      </c>
      <c r="H182" s="821"/>
      <c r="I182" s="821"/>
      <c r="J182" s="821"/>
    </row>
    <row r="183" spans="1:10" s="631" customFormat="1" ht="14.25">
      <c r="A183" s="823" t="s">
        <v>1513</v>
      </c>
      <c r="B183" s="822" t="s">
        <v>528</v>
      </c>
      <c r="C183" s="825"/>
      <c r="D183" s="667"/>
      <c r="E183" s="1630" t="s">
        <v>253</v>
      </c>
      <c r="F183" s="667"/>
      <c r="G183" s="666" t="s">
        <v>254</v>
      </c>
      <c r="H183" s="667"/>
      <c r="I183" s="667"/>
      <c r="J183" s="823"/>
    </row>
    <row r="184" spans="1:10">
      <c r="A184" s="2063"/>
      <c r="B184" s="2063"/>
      <c r="C184" s="2063"/>
      <c r="D184" s="2063"/>
      <c r="E184" s="2063"/>
      <c r="F184" s="2063"/>
      <c r="G184" s="2063"/>
      <c r="H184" s="2063"/>
      <c r="I184" s="2063"/>
      <c r="J184" s="2063"/>
    </row>
    <row r="185" spans="1:10">
      <c r="A185" s="2072"/>
      <c r="B185" s="2072"/>
      <c r="C185" s="2072"/>
      <c r="D185" s="2072"/>
      <c r="E185" s="2072"/>
      <c r="F185" s="2072"/>
      <c r="G185" s="2072"/>
      <c r="H185" s="2072"/>
      <c r="I185" s="2072"/>
      <c r="J185" s="2072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976"/>
      <c r="B189" s="976"/>
      <c r="C189" s="976"/>
      <c r="D189" s="976"/>
      <c r="E189" s="1472"/>
      <c r="F189" s="976"/>
      <c r="G189" s="976"/>
      <c r="H189" s="976"/>
      <c r="I189" s="976"/>
      <c r="J189" s="977"/>
    </row>
    <row r="190" spans="1:10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976"/>
      <c r="B194" s="976"/>
      <c r="C194" s="976"/>
      <c r="D194" s="976"/>
      <c r="E194" s="1472"/>
      <c r="F194" s="976"/>
      <c r="G194" s="976"/>
      <c r="H194" s="976"/>
      <c r="I194" s="976"/>
      <c r="J194" s="976"/>
    </row>
    <row r="195" spans="1:10">
      <c r="A195" s="2072"/>
      <c r="B195" s="2072"/>
      <c r="C195" s="2072"/>
      <c r="D195" s="2072"/>
      <c r="E195" s="2072"/>
      <c r="F195" s="2072"/>
      <c r="G195" s="2072"/>
      <c r="H195" s="2072"/>
      <c r="I195" s="2072"/>
      <c r="J195" s="2072"/>
    </row>
    <row r="196" spans="1:10">
      <c r="A196" s="976"/>
      <c r="B196" s="976"/>
      <c r="C196" s="976"/>
      <c r="D196" s="976"/>
      <c r="E196" s="1472"/>
      <c r="F196" s="978"/>
      <c r="G196" s="978"/>
      <c r="H196" s="978"/>
      <c r="I196" s="978"/>
      <c r="J196" s="978"/>
    </row>
    <row r="197" spans="1:10">
      <c r="A197" s="2072"/>
      <c r="B197" s="2072"/>
      <c r="C197" s="2072"/>
      <c r="D197" s="2072"/>
      <c r="E197" s="2072"/>
      <c r="F197" s="2072"/>
      <c r="G197" s="2072"/>
      <c r="H197" s="2072"/>
      <c r="I197" s="2072"/>
      <c r="J197" s="2072"/>
    </row>
    <row r="198" spans="1:10">
      <c r="A198" s="976"/>
      <c r="B198" s="976"/>
      <c r="C198" s="976"/>
      <c r="D198" s="976"/>
      <c r="E198" s="1472"/>
      <c r="F198" s="976"/>
      <c r="G198" s="976"/>
      <c r="H198" s="976"/>
      <c r="I198" s="976"/>
      <c r="J198" s="976"/>
    </row>
    <row r="199" spans="1:10" ht="177.75" customHeight="1">
      <c r="A199" s="2072"/>
      <c r="B199" s="2072"/>
      <c r="C199" s="2072"/>
      <c r="D199" s="2072"/>
      <c r="E199" s="2072"/>
      <c r="F199" s="2072"/>
      <c r="G199" s="2072"/>
      <c r="H199" s="2072"/>
      <c r="I199" s="2072"/>
      <c r="J199" s="2072"/>
    </row>
    <row r="200" spans="1:10">
      <c r="A200" s="976"/>
      <c r="B200" s="976"/>
      <c r="C200" s="976"/>
      <c r="D200" s="976"/>
      <c r="E200" s="1472"/>
      <c r="F200" s="976"/>
      <c r="G200" s="976"/>
      <c r="H200" s="976"/>
      <c r="I200" s="976"/>
      <c r="J200" s="976"/>
    </row>
    <row r="201" spans="1:10">
      <c r="A201" s="2072" t="s">
        <v>44</v>
      </c>
      <c r="B201" s="2072"/>
      <c r="C201" s="2072"/>
      <c r="D201" s="2072"/>
      <c r="E201" s="2072"/>
      <c r="F201" s="2072"/>
      <c r="G201" s="2072"/>
      <c r="H201" s="2072"/>
      <c r="I201" s="2072"/>
      <c r="J201" s="2072"/>
    </row>
    <row r="202" spans="1:10">
      <c r="A202" s="2071" t="s">
        <v>1522</v>
      </c>
      <c r="B202" s="2071"/>
      <c r="C202" s="2071"/>
      <c r="D202" s="2071"/>
      <c r="E202" s="2071"/>
      <c r="F202" s="2071"/>
      <c r="G202" s="2071"/>
      <c r="H202" s="2071"/>
      <c r="I202" s="2071"/>
      <c r="J202" s="2071"/>
    </row>
    <row r="203" spans="1:10">
      <c r="A203" s="2071" t="s">
        <v>1523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1524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976" t="s">
        <v>780</v>
      </c>
      <c r="B205" s="979"/>
      <c r="C205" s="979"/>
      <c r="D205" s="979"/>
      <c r="E205" s="1410"/>
      <c r="F205" s="979"/>
      <c r="G205" s="979"/>
      <c r="H205" s="979"/>
      <c r="I205" s="979"/>
      <c r="J205" s="979"/>
    </row>
    <row r="206" spans="1:10">
      <c r="A206" s="2071" t="s">
        <v>1525</v>
      </c>
      <c r="B206" s="2071"/>
      <c r="C206" s="2071"/>
      <c r="D206" s="2071"/>
      <c r="E206" s="2071"/>
      <c r="F206" s="2071"/>
      <c r="G206" s="2071"/>
      <c r="H206" s="2071"/>
      <c r="I206" s="2071"/>
      <c r="J206" s="2071"/>
    </row>
    <row r="207" spans="1:10">
      <c r="A207" s="2028" t="s">
        <v>560</v>
      </c>
      <c r="B207" s="2028"/>
      <c r="C207" s="2028"/>
      <c r="D207" s="2028"/>
      <c r="E207" s="2028"/>
      <c r="F207" s="2028"/>
      <c r="G207" s="2028"/>
      <c r="H207" s="2028"/>
      <c r="I207" s="2028"/>
      <c r="J207" s="2028"/>
    </row>
    <row r="208" spans="1:10">
      <c r="A208" s="2067" t="s">
        <v>930</v>
      </c>
      <c r="B208" s="2067"/>
      <c r="C208" s="2067"/>
      <c r="D208" s="2067"/>
      <c r="E208" s="2067"/>
      <c r="F208" s="2067"/>
      <c r="G208" s="2067"/>
      <c r="H208" s="2067"/>
      <c r="I208" s="2067"/>
      <c r="J208" s="2067"/>
    </row>
    <row r="209" spans="1:10" ht="14.25">
      <c r="A209" s="2067" t="s">
        <v>1526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>
      <c r="A210" s="2069" t="s">
        <v>838</v>
      </c>
      <c r="B210" s="2069"/>
      <c r="C210" s="2069"/>
      <c r="D210" s="2069"/>
      <c r="E210" s="2069"/>
      <c r="F210" s="2069"/>
      <c r="G210" s="2069"/>
      <c r="H210" s="2069"/>
      <c r="I210" s="2069"/>
      <c r="J210" s="2069"/>
    </row>
    <row r="211" spans="1:10" ht="14.25">
      <c r="A211" s="2070" t="s">
        <v>1527</v>
      </c>
      <c r="B211" s="2070"/>
      <c r="C211" s="2070"/>
      <c r="D211" s="2070"/>
      <c r="E211" s="2070"/>
      <c r="F211" s="2070"/>
      <c r="G211" s="2070"/>
      <c r="H211" s="2070"/>
      <c r="I211" s="2070"/>
      <c r="J211" s="2070"/>
    </row>
    <row r="212" spans="1:10">
      <c r="A212" s="2067" t="s">
        <v>839</v>
      </c>
      <c r="B212" s="2067"/>
      <c r="C212" s="2067"/>
      <c r="D212" s="2067"/>
      <c r="E212" s="2067"/>
      <c r="F212" s="2067"/>
      <c r="G212" s="2067"/>
      <c r="H212" s="2067"/>
      <c r="I212" s="2067"/>
      <c r="J212" s="2067"/>
    </row>
    <row r="213" spans="1:10">
      <c r="A213" s="2067" t="s">
        <v>840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 ht="14.25">
      <c r="A214" s="2068" t="s">
        <v>1521</v>
      </c>
      <c r="B214" s="2068"/>
      <c r="C214" s="2068"/>
      <c r="D214" s="2068"/>
      <c r="E214" s="2068"/>
      <c r="F214" s="2068"/>
      <c r="G214" s="2068"/>
      <c r="H214" s="2068"/>
      <c r="I214" s="2068"/>
      <c r="J214" s="2068"/>
    </row>
    <row r="215" spans="1:10">
      <c r="A215" s="2063"/>
      <c r="B215" s="2063"/>
      <c r="C215" s="2063"/>
      <c r="D215" s="2063"/>
      <c r="E215" s="2063"/>
      <c r="F215" s="2063"/>
      <c r="G215" s="2063"/>
      <c r="H215" s="2063"/>
      <c r="I215" s="2063"/>
      <c r="J215" s="2063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N217"/>
  <sheetViews>
    <sheetView topLeftCell="A32" workbookViewId="0">
      <selection activeCell="F157" sqref="F157"/>
    </sheetView>
  </sheetViews>
  <sheetFormatPr defaultRowHeight="12.75"/>
  <cols>
    <col min="1" max="1" width="6.7109375" style="677" customWidth="1"/>
    <col min="2" max="2" width="46.28515625" style="668" customWidth="1"/>
    <col min="3" max="3" width="8.7109375" style="678" customWidth="1"/>
    <col min="4" max="4" width="10.140625" style="667" customWidth="1"/>
    <col min="5" max="5" width="7.85546875" style="667" customWidth="1"/>
    <col min="6" max="6" width="11.28515625" style="667" customWidth="1"/>
    <col min="7" max="7" width="10.42578125" style="667" customWidth="1"/>
    <col min="8" max="8" width="9.85546875" style="667" customWidth="1"/>
    <col min="9" max="9" width="8.8554687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>
      <c r="A8" s="677" t="s">
        <v>1879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>
      <c r="B11" s="882"/>
      <c r="C11" s="883"/>
      <c r="D11" s="882"/>
      <c r="E11" s="882"/>
      <c r="F11" s="882"/>
      <c r="G11" s="882"/>
      <c r="H11" s="884"/>
    </row>
    <row r="12" spans="1:10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887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680"/>
      <c r="H16" s="891"/>
      <c r="I16" s="891"/>
      <c r="J16" s="891"/>
    </row>
    <row r="17" spans="1:10" s="677" customFormat="1" ht="12.75" customHeigh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0" s="677" customFormat="1" ht="14.25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</row>
    <row r="19" spans="1:10" s="672" customFormat="1" thickBot="1">
      <c r="A19" s="682" t="s">
        <v>454</v>
      </c>
      <c r="B19" s="893"/>
      <c r="C19" s="894"/>
      <c r="D19" s="674"/>
      <c r="E19" s="674"/>
      <c r="G19" s="895" t="s">
        <v>1001</v>
      </c>
      <c r="H19" s="896"/>
      <c r="I19" s="896"/>
      <c r="J19" s="896"/>
    </row>
    <row r="20" spans="1:10" s="874" customFormat="1" thickBot="1">
      <c r="A20" s="682" t="s">
        <v>78</v>
      </c>
      <c r="B20" s="897"/>
      <c r="C20" s="894"/>
      <c r="G20" s="897" t="s">
        <v>277</v>
      </c>
      <c r="H20" s="898">
        <v>1</v>
      </c>
      <c r="I20" s="899">
        <v>6</v>
      </c>
      <c r="J20" s="900">
        <v>1</v>
      </c>
    </row>
    <row r="21" spans="1:10" s="897" customFormat="1" thickBot="1">
      <c r="A21" s="682" t="s">
        <v>516</v>
      </c>
      <c r="C21" s="894"/>
      <c r="G21" s="897" t="s">
        <v>1000</v>
      </c>
    </row>
    <row r="22" spans="1:10" s="897" customFormat="1" thickBot="1">
      <c r="A22" s="682" t="s">
        <v>465</v>
      </c>
      <c r="C22" s="901"/>
      <c r="D22" s="902"/>
      <c r="G22" s="897" t="s">
        <v>466</v>
      </c>
    </row>
    <row r="23" spans="1:10" s="874" customFormat="1" thickBot="1">
      <c r="A23" s="682" t="s">
        <v>603</v>
      </c>
      <c r="B23" s="897"/>
      <c r="C23" s="894"/>
      <c r="G23" s="897" t="s">
        <v>792</v>
      </c>
      <c r="I23" s="903"/>
    </row>
    <row r="24" spans="1:10" s="874" customFormat="1" ht="12">
      <c r="A24" s="682" t="s">
        <v>251</v>
      </c>
      <c r="B24" s="904"/>
      <c r="C24" s="905"/>
      <c r="F24" s="906"/>
      <c r="G24" s="897" t="s">
        <v>794</v>
      </c>
    </row>
    <row r="25" spans="1:10" s="874" customForma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ht="12">
      <c r="A28" s="685"/>
      <c r="B28" s="874"/>
      <c r="C28" s="913"/>
      <c r="E28" s="914"/>
      <c r="F28" s="874"/>
      <c r="G28" s="874"/>
    </row>
    <row r="29" spans="1:10" s="906" customFormat="1" thickBot="1">
      <c r="A29" s="685"/>
      <c r="B29" s="874"/>
      <c r="C29" s="913"/>
      <c r="E29" s="914"/>
      <c r="F29" s="874"/>
      <c r="G29" s="874"/>
      <c r="H29" s="2075">
        <v>900272000556</v>
      </c>
      <c r="I29" s="2075"/>
      <c r="J29" s="2075"/>
    </row>
    <row r="30" spans="1:10" s="677" customFormat="1" ht="63.75" thickBot="1">
      <c r="A30" s="700" t="s">
        <v>344</v>
      </c>
      <c r="B30" s="701" t="s">
        <v>525</v>
      </c>
      <c r="C30" s="702"/>
      <c r="D30" s="701" t="s">
        <v>351</v>
      </c>
      <c r="E30" s="703"/>
      <c r="F30" s="2046" t="s">
        <v>305</v>
      </c>
      <c r="G30" s="2048" t="s">
        <v>306</v>
      </c>
      <c r="H30" s="2049"/>
      <c r="I30" s="2049"/>
      <c r="J30" s="2050"/>
    </row>
    <row r="31" spans="1:10" s="677" customFormat="1" ht="69" customHeight="1" thickBot="1">
      <c r="A31" s="704"/>
      <c r="B31" s="705" t="s">
        <v>293</v>
      </c>
      <c r="C31" s="706" t="s">
        <v>556</v>
      </c>
      <c r="D31" s="707" t="s">
        <v>666</v>
      </c>
      <c r="E31" s="708" t="s">
        <v>817</v>
      </c>
      <c r="F31" s="2047"/>
      <c r="G31" s="707" t="s">
        <v>818</v>
      </c>
      <c r="H31" s="707" t="s">
        <v>819</v>
      </c>
      <c r="I31" s="707" t="s">
        <v>820</v>
      </c>
      <c r="J31" s="1784" t="s">
        <v>821</v>
      </c>
    </row>
    <row r="32" spans="1:10" s="915" customFormat="1" ht="11.25" thickBot="1">
      <c r="A32" s="709" t="s">
        <v>822</v>
      </c>
      <c r="B32" s="710" t="s">
        <v>823</v>
      </c>
      <c r="C32" s="711" t="s">
        <v>824</v>
      </c>
      <c r="D32" s="712" t="s">
        <v>613</v>
      </c>
      <c r="E32" s="712" t="s">
        <v>614</v>
      </c>
      <c r="F32" s="712" t="s">
        <v>557</v>
      </c>
      <c r="G32" s="713">
        <v>4</v>
      </c>
      <c r="H32" s="714">
        <v>5</v>
      </c>
      <c r="I32" s="715">
        <v>6</v>
      </c>
      <c r="J32" s="714">
        <v>7</v>
      </c>
    </row>
    <row r="33" spans="1:10" s="818" customFormat="1" ht="27.75" thickBot="1">
      <c r="A33" s="916">
        <v>1100000</v>
      </c>
      <c r="B33" s="716" t="s">
        <v>1517</v>
      </c>
      <c r="C33" s="717" t="s">
        <v>301</v>
      </c>
      <c r="D33" s="831">
        <f>D108+D132+D99</f>
        <v>0</v>
      </c>
      <c r="E33" s="831">
        <f>E99</f>
        <v>0</v>
      </c>
      <c r="F33" s="831">
        <f>D33+E33</f>
        <v>0</v>
      </c>
      <c r="G33" s="831">
        <f>G100+G132</f>
        <v>0</v>
      </c>
      <c r="H33" s="831">
        <f>H100+H132+H43+H115</f>
        <v>0</v>
      </c>
      <c r="I33" s="831">
        <f>I100+I132+I43+I99+I115</f>
        <v>0</v>
      </c>
      <c r="J33" s="831">
        <f>F33</f>
        <v>0</v>
      </c>
    </row>
    <row r="34" spans="1:10" s="677" customFormat="1" ht="54" customHeight="1" thickBot="1">
      <c r="A34" s="916">
        <v>1110000</v>
      </c>
      <c r="B34" s="719" t="s">
        <v>1475</v>
      </c>
      <c r="C34" s="717" t="s">
        <v>301</v>
      </c>
      <c r="D34" s="832">
        <f>D35</f>
        <v>0</v>
      </c>
      <c r="E34" s="832"/>
      <c r="F34" s="832">
        <f>F35</f>
        <v>0</v>
      </c>
      <c r="G34" s="832">
        <f>G35</f>
        <v>0</v>
      </c>
      <c r="H34" s="832">
        <f>H35</f>
        <v>0</v>
      </c>
      <c r="I34" s="832">
        <f>I35</f>
        <v>0</v>
      </c>
      <c r="J34" s="832">
        <f>J35</f>
        <v>0</v>
      </c>
    </row>
    <row r="35" spans="1:10" s="677" customFormat="1" ht="14.25">
      <c r="A35" s="917">
        <v>1110000</v>
      </c>
      <c r="B35" s="722" t="s">
        <v>672</v>
      </c>
      <c r="C35" s="723" t="s">
        <v>301</v>
      </c>
      <c r="D35" s="833">
        <f>SUM(D36:D42)</f>
        <v>0</v>
      </c>
      <c r="E35" s="833"/>
      <c r="F35" s="833">
        <f>SUM(F36:F42)</f>
        <v>0</v>
      </c>
      <c r="G35" s="833">
        <f>SUM(G36:G42)</f>
        <v>0</v>
      </c>
      <c r="H35" s="833">
        <f>SUM(H36:H42)</f>
        <v>0</v>
      </c>
      <c r="I35" s="833">
        <f>SUM(I36:I42)</f>
        <v>0</v>
      </c>
      <c r="J35" s="833">
        <f>SUM(J36:J42)</f>
        <v>0</v>
      </c>
    </row>
    <row r="36" spans="1:10" s="677" customFormat="1" ht="25.5" hidden="1">
      <c r="A36" s="918">
        <v>1111000</v>
      </c>
      <c r="B36" s="726" t="s">
        <v>558</v>
      </c>
      <c r="C36" s="727" t="s">
        <v>673</v>
      </c>
      <c r="D36" s="1122">
        <v>0</v>
      </c>
      <c r="E36" s="840"/>
      <c r="F36" s="1122">
        <v>0</v>
      </c>
      <c r="G36" s="834">
        <v>0</v>
      </c>
      <c r="H36" s="834">
        <v>0</v>
      </c>
      <c r="I36" s="834">
        <v>0</v>
      </c>
      <c r="J36" s="834">
        <f>F36</f>
        <v>0</v>
      </c>
    </row>
    <row r="37" spans="1:10" s="677" customFormat="1" ht="25.5" hidden="1">
      <c r="A37" s="919">
        <v>1112000</v>
      </c>
      <c r="B37" s="730" t="s">
        <v>221</v>
      </c>
      <c r="C37" s="731" t="s">
        <v>674</v>
      </c>
      <c r="D37" s="835">
        <v>0</v>
      </c>
      <c r="E37" s="835"/>
      <c r="F37" s="835">
        <v>0</v>
      </c>
      <c r="G37" s="835">
        <v>0</v>
      </c>
      <c r="H37" s="835">
        <v>0</v>
      </c>
      <c r="I37" s="835">
        <v>0</v>
      </c>
      <c r="J37" s="835">
        <f>F37</f>
        <v>0</v>
      </c>
    </row>
    <row r="38" spans="1:10" s="677" customFormat="1" ht="25.5" hidden="1">
      <c r="A38" s="919">
        <v>1113000</v>
      </c>
      <c r="B38" s="730" t="s">
        <v>675</v>
      </c>
      <c r="C38" s="731" t="s">
        <v>676</v>
      </c>
      <c r="D38" s="835"/>
      <c r="E38" s="835"/>
      <c r="F38" s="835"/>
      <c r="G38" s="835"/>
      <c r="H38" s="835"/>
      <c r="I38" s="835"/>
      <c r="J38" s="920">
        <v>0</v>
      </c>
    </row>
    <row r="39" spans="1:10" s="677" customFormat="1" ht="38.25" hidden="1">
      <c r="A39" s="919">
        <v>1114000</v>
      </c>
      <c r="B39" s="730" t="s">
        <v>339</v>
      </c>
      <c r="C39" s="731" t="s">
        <v>340</v>
      </c>
      <c r="D39" s="835"/>
      <c r="E39" s="835"/>
      <c r="F39" s="835"/>
      <c r="G39" s="835"/>
      <c r="H39" s="835"/>
      <c r="I39" s="835"/>
      <c r="J39" s="920">
        <v>0</v>
      </c>
    </row>
    <row r="40" spans="1:10" s="677" customFormat="1" hidden="1">
      <c r="A40" s="919">
        <v>1115000</v>
      </c>
      <c r="B40" s="730" t="s">
        <v>508</v>
      </c>
      <c r="C40" s="731" t="s">
        <v>329</v>
      </c>
      <c r="D40" s="835"/>
      <c r="E40" s="835"/>
      <c r="F40" s="835"/>
      <c r="G40" s="835"/>
      <c r="H40" s="835"/>
      <c r="I40" s="835"/>
      <c r="J40" s="920">
        <v>0</v>
      </c>
    </row>
    <row r="41" spans="1:10" s="677" customFormat="1" ht="25.5" hidden="1">
      <c r="A41" s="919">
        <v>1116000</v>
      </c>
      <c r="B41" s="730" t="s">
        <v>863</v>
      </c>
      <c r="C41" s="731" t="s">
        <v>330</v>
      </c>
      <c r="D41" s="835"/>
      <c r="E41" s="835"/>
      <c r="F41" s="835"/>
      <c r="G41" s="835"/>
      <c r="H41" s="835"/>
      <c r="I41" s="835"/>
      <c r="J41" s="920">
        <v>0</v>
      </c>
    </row>
    <row r="42" spans="1:10" s="677" customFormat="1" ht="13.5" hidden="1" thickBot="1">
      <c r="A42" s="921">
        <v>1117000</v>
      </c>
      <c r="B42" s="734" t="s">
        <v>526</v>
      </c>
      <c r="C42" s="735" t="s">
        <v>14</v>
      </c>
      <c r="D42" s="836">
        <v>0</v>
      </c>
      <c r="E42" s="836"/>
      <c r="F42" s="836">
        <v>0</v>
      </c>
      <c r="G42" s="836">
        <v>0</v>
      </c>
      <c r="H42" s="836">
        <v>0</v>
      </c>
      <c r="I42" s="836">
        <v>0</v>
      </c>
      <c r="J42" s="920">
        <f>F42</f>
        <v>0</v>
      </c>
    </row>
    <row r="43" spans="1:10" s="677" customFormat="1" ht="29.25" hidden="1" thickBot="1">
      <c r="A43" s="922">
        <v>1120000</v>
      </c>
      <c r="B43" s="738" t="s">
        <v>15</v>
      </c>
      <c r="C43" s="717" t="s">
        <v>301</v>
      </c>
      <c r="D43" s="837">
        <f>D44+D56+D67+D70+D52+D65</f>
        <v>0</v>
      </c>
      <c r="E43" s="837"/>
      <c r="F43" s="837">
        <f>F44+F56+F67+F70+F52+F65</f>
        <v>0</v>
      </c>
      <c r="G43" s="837">
        <f>G44+G52+G56+G65+G67+G70</f>
        <v>0</v>
      </c>
      <c r="H43" s="837">
        <f>H44+H52+H56+H65+H67+H70</f>
        <v>0</v>
      </c>
      <c r="I43" s="837">
        <f>I44+I52+I56+I65+I67+I70</f>
        <v>0</v>
      </c>
      <c r="J43" s="920">
        <f>F43</f>
        <v>0</v>
      </c>
    </row>
    <row r="44" spans="1:10" s="677" customFormat="1" ht="14.25" hidden="1">
      <c r="A44" s="917">
        <v>1121000</v>
      </c>
      <c r="B44" s="740" t="s">
        <v>16</v>
      </c>
      <c r="C44" s="741"/>
      <c r="D44" s="834">
        <f>SUM(D45:D50)</f>
        <v>0</v>
      </c>
      <c r="E44" s="834"/>
      <c r="F44" s="834">
        <f>SUM(F45:F50)</f>
        <v>0</v>
      </c>
      <c r="G44" s="834">
        <f>SUM(G45:G50)</f>
        <v>0</v>
      </c>
      <c r="H44" s="834">
        <f>SUM(H45:H50)</f>
        <v>0</v>
      </c>
      <c r="I44" s="834">
        <f>SUM(I45:I50)</f>
        <v>0</v>
      </c>
      <c r="J44" s="920">
        <f>SUM(J45:J50)</f>
        <v>0</v>
      </c>
    </row>
    <row r="45" spans="1:10" s="677" customFormat="1" ht="25.5" hidden="1">
      <c r="A45" s="919">
        <v>1121100</v>
      </c>
      <c r="B45" s="742" t="s">
        <v>321</v>
      </c>
      <c r="C45" s="731" t="s">
        <v>322</v>
      </c>
      <c r="D45" s="835"/>
      <c r="E45" s="835"/>
      <c r="F45" s="835"/>
      <c r="G45" s="835"/>
      <c r="H45" s="835"/>
      <c r="I45" s="835"/>
      <c r="J45" s="920">
        <v>0</v>
      </c>
    </row>
    <row r="46" spans="1:10" s="677" customFormat="1" hidden="1">
      <c r="A46" s="919">
        <v>1121200</v>
      </c>
      <c r="B46" s="743" t="s">
        <v>1476</v>
      </c>
      <c r="C46" s="731" t="s">
        <v>324</v>
      </c>
      <c r="D46" s="835">
        <v>0</v>
      </c>
      <c r="E46" s="835"/>
      <c r="F46" s="835"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1121300</v>
      </c>
      <c r="B47" s="742" t="s">
        <v>640</v>
      </c>
      <c r="C47" s="731" t="s">
        <v>325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1121400</v>
      </c>
      <c r="B48" s="742" t="s">
        <v>641</v>
      </c>
      <c r="C48" s="731" t="s">
        <v>326</v>
      </c>
      <c r="D48" s="835">
        <v>0</v>
      </c>
      <c r="E48" s="835"/>
      <c r="F48" s="835">
        <v>0</v>
      </c>
      <c r="G48" s="835">
        <v>0</v>
      </c>
      <c r="H48" s="835">
        <v>0</v>
      </c>
      <c r="I48" s="835">
        <v>0</v>
      </c>
      <c r="J48" s="920">
        <f>F48</f>
        <v>0</v>
      </c>
    </row>
    <row r="49" spans="1:10" s="677" customFormat="1" hidden="1">
      <c r="A49" s="919">
        <v>1121500</v>
      </c>
      <c r="B49" s="742" t="s">
        <v>60</v>
      </c>
      <c r="C49" s="731" t="s">
        <v>327</v>
      </c>
      <c r="D49" s="834"/>
      <c r="E49" s="835"/>
      <c r="F49" s="834"/>
      <c r="G49" s="834"/>
      <c r="H49" s="834"/>
      <c r="I49" s="834"/>
      <c r="J49" s="920">
        <v>0</v>
      </c>
    </row>
    <row r="50" spans="1:10" s="677" customFormat="1" hidden="1">
      <c r="A50" s="919">
        <v>1121600</v>
      </c>
      <c r="B50" s="742" t="s">
        <v>61</v>
      </c>
      <c r="C50" s="731" t="s">
        <v>328</v>
      </c>
      <c r="D50" s="835"/>
      <c r="E50" s="835"/>
      <c r="F50" s="835"/>
      <c r="G50" s="835"/>
      <c r="H50" s="835"/>
      <c r="I50" s="835"/>
      <c r="J50" s="920">
        <v>0</v>
      </c>
    </row>
    <row r="51" spans="1:10" s="677" customFormat="1" ht="13.5" hidden="1" thickBot="1">
      <c r="A51" s="923">
        <v>1121700</v>
      </c>
      <c r="B51" s="746" t="s">
        <v>62</v>
      </c>
      <c r="C51" s="735" t="s">
        <v>637</v>
      </c>
      <c r="D51" s="836"/>
      <c r="E51" s="836"/>
      <c r="F51" s="836"/>
      <c r="G51" s="836"/>
      <c r="H51" s="836"/>
      <c r="I51" s="836"/>
      <c r="J51" s="920">
        <v>0</v>
      </c>
    </row>
    <row r="52" spans="1:10" s="677" customFormat="1" ht="28.5" hidden="1">
      <c r="A52" s="917">
        <v>1122000</v>
      </c>
      <c r="B52" s="747" t="s">
        <v>638</v>
      </c>
      <c r="C52" s="723" t="s">
        <v>301</v>
      </c>
      <c r="D52" s="840">
        <f>D53</f>
        <v>0</v>
      </c>
      <c r="E52" s="840"/>
      <c r="F52" s="840">
        <f>F53</f>
        <v>0</v>
      </c>
      <c r="G52" s="840">
        <f>G53</f>
        <v>0</v>
      </c>
      <c r="H52" s="840">
        <f>H53</f>
        <v>0</v>
      </c>
      <c r="I52" s="840">
        <f>I53</f>
        <v>0</v>
      </c>
      <c r="J52" s="920">
        <f>J53</f>
        <v>0</v>
      </c>
    </row>
    <row r="53" spans="1:10" s="677" customFormat="1" hidden="1">
      <c r="A53" s="924">
        <v>1122100</v>
      </c>
      <c r="B53" s="742" t="s">
        <v>63</v>
      </c>
      <c r="C53" s="727" t="s">
        <v>639</v>
      </c>
      <c r="D53" s="835">
        <v>0</v>
      </c>
      <c r="E53" s="835"/>
      <c r="F53" s="835">
        <v>0</v>
      </c>
      <c r="G53" s="835">
        <v>0</v>
      </c>
      <c r="H53" s="835">
        <v>0</v>
      </c>
      <c r="I53" s="835">
        <v>0</v>
      </c>
      <c r="J53" s="920">
        <f>F53</f>
        <v>0</v>
      </c>
    </row>
    <row r="54" spans="1:10" s="677" customFormat="1" hidden="1">
      <c r="A54" s="924">
        <v>1122200</v>
      </c>
      <c r="B54" s="742" t="s">
        <v>404</v>
      </c>
      <c r="C54" s="731" t="s">
        <v>860</v>
      </c>
      <c r="D54" s="835"/>
      <c r="E54" s="835"/>
      <c r="F54" s="835"/>
      <c r="G54" s="835"/>
      <c r="H54" s="835"/>
      <c r="I54" s="835"/>
      <c r="J54" s="920">
        <v>0</v>
      </c>
    </row>
    <row r="55" spans="1:10" s="677" customFormat="1" ht="13.5" hidden="1" thickBot="1">
      <c r="A55" s="922">
        <v>1122300</v>
      </c>
      <c r="B55" s="746" t="s">
        <v>121</v>
      </c>
      <c r="C55" s="735" t="s">
        <v>861</v>
      </c>
      <c r="D55" s="836"/>
      <c r="E55" s="836"/>
      <c r="F55" s="836"/>
      <c r="G55" s="836"/>
      <c r="H55" s="836"/>
      <c r="I55" s="836"/>
      <c r="J55" s="920">
        <v>0</v>
      </c>
    </row>
    <row r="56" spans="1:10" s="677" customFormat="1" ht="28.5">
      <c r="A56" s="917">
        <v>1123000</v>
      </c>
      <c r="B56" s="747" t="s">
        <v>47</v>
      </c>
      <c r="C56" s="723" t="s">
        <v>301</v>
      </c>
      <c r="D56" s="840">
        <f>SUM(D57:D64)</f>
        <v>0</v>
      </c>
      <c r="E56" s="840"/>
      <c r="F56" s="840">
        <f>SUM(F57:F64)</f>
        <v>0</v>
      </c>
      <c r="G56" s="840">
        <f>SUM(G57:G64)</f>
        <v>0</v>
      </c>
      <c r="H56" s="840">
        <f>SUM(H57:H64)</f>
        <v>0</v>
      </c>
      <c r="I56" s="840">
        <f>SUM(I57:I64)</f>
        <v>0</v>
      </c>
      <c r="J56" s="920">
        <f>F56</f>
        <v>0</v>
      </c>
    </row>
    <row r="57" spans="1:10" s="677" customFormat="1" ht="0.75" hidden="1" customHeight="1">
      <c r="A57" s="924">
        <v>1123100</v>
      </c>
      <c r="B57" s="742" t="s">
        <v>122</v>
      </c>
      <c r="C57" s="727" t="s">
        <v>308</v>
      </c>
      <c r="D57" s="835"/>
      <c r="E57" s="835"/>
      <c r="F57" s="835"/>
      <c r="G57" s="835"/>
      <c r="H57" s="835"/>
      <c r="I57" s="835"/>
      <c r="J57" s="920">
        <f>F57</f>
        <v>0</v>
      </c>
    </row>
    <row r="58" spans="1:10" s="677" customFormat="1" hidden="1">
      <c r="A58" s="924">
        <v>1123200</v>
      </c>
      <c r="B58" s="742" t="s">
        <v>123</v>
      </c>
      <c r="C58" s="731" t="s">
        <v>309</v>
      </c>
      <c r="D58" s="835">
        <v>0</v>
      </c>
      <c r="E58" s="835"/>
      <c r="F58" s="835">
        <v>0</v>
      </c>
      <c r="G58" s="835">
        <v>0</v>
      </c>
      <c r="H58" s="835">
        <v>0</v>
      </c>
      <c r="I58" s="835">
        <v>0</v>
      </c>
      <c r="J58" s="920">
        <f>F58</f>
        <v>0</v>
      </c>
    </row>
    <row r="59" spans="1:10" s="677" customFormat="1" ht="25.5" hidden="1">
      <c r="A59" s="924">
        <v>1123300</v>
      </c>
      <c r="B59" s="742" t="s">
        <v>124</v>
      </c>
      <c r="C59" s="731" t="s">
        <v>310</v>
      </c>
      <c r="D59" s="835"/>
      <c r="E59" s="835"/>
      <c r="F59" s="835"/>
      <c r="G59" s="835"/>
      <c r="H59" s="835"/>
      <c r="I59" s="835"/>
      <c r="J59" s="920"/>
    </row>
    <row r="60" spans="1:10" s="677" customFormat="1" hidden="1">
      <c r="A60" s="924">
        <v>1123400</v>
      </c>
      <c r="B60" s="742" t="s">
        <v>467</v>
      </c>
      <c r="C60" s="731" t="s">
        <v>311</v>
      </c>
      <c r="D60" s="835">
        <v>0</v>
      </c>
      <c r="E60" s="835"/>
      <c r="F60" s="835">
        <v>0</v>
      </c>
      <c r="G60" s="835">
        <v>0</v>
      </c>
      <c r="H60" s="835">
        <v>0</v>
      </c>
      <c r="I60" s="835">
        <v>0</v>
      </c>
      <c r="J60" s="920">
        <f t="shared" ref="J60:J66" si="0">F60</f>
        <v>0</v>
      </c>
    </row>
    <row r="61" spans="1:10" s="677" customFormat="1" hidden="1">
      <c r="A61" s="924">
        <v>1123500</v>
      </c>
      <c r="B61" s="750" t="s">
        <v>468</v>
      </c>
      <c r="C61" s="751">
        <v>423500</v>
      </c>
      <c r="D61" s="835"/>
      <c r="E61" s="835">
        <v>0</v>
      </c>
      <c r="F61" s="835">
        <f>D61+E61</f>
        <v>0</v>
      </c>
      <c r="G61" s="835"/>
      <c r="H61" s="835"/>
      <c r="I61" s="835">
        <v>0</v>
      </c>
      <c r="J61" s="920">
        <f t="shared" si="0"/>
        <v>0</v>
      </c>
    </row>
    <row r="62" spans="1:10" s="677" customFormat="1" hidden="1">
      <c r="A62" s="924">
        <v>1123600</v>
      </c>
      <c r="B62" s="742" t="s">
        <v>158</v>
      </c>
      <c r="C62" s="731" t="s">
        <v>312</v>
      </c>
      <c r="D62" s="835"/>
      <c r="E62" s="835"/>
      <c r="F62" s="835"/>
      <c r="G62" s="835"/>
      <c r="H62" s="835"/>
      <c r="I62" s="835"/>
      <c r="J62" s="920">
        <f t="shared" si="0"/>
        <v>0</v>
      </c>
    </row>
    <row r="63" spans="1:10" s="677" customFormat="1" hidden="1">
      <c r="A63" s="924">
        <v>1123700</v>
      </c>
      <c r="B63" s="742" t="s">
        <v>159</v>
      </c>
      <c r="C63" s="731" t="s">
        <v>313</v>
      </c>
      <c r="D63" s="835">
        <v>0</v>
      </c>
      <c r="E63" s="835"/>
      <c r="F63" s="835">
        <v>0</v>
      </c>
      <c r="G63" s="835">
        <v>0</v>
      </c>
      <c r="H63" s="835">
        <v>0</v>
      </c>
      <c r="I63" s="835">
        <v>0</v>
      </c>
      <c r="J63" s="920">
        <f t="shared" si="0"/>
        <v>0</v>
      </c>
    </row>
    <row r="64" spans="1:10" s="677" customFormat="1" ht="13.5" hidden="1" thickBot="1">
      <c r="A64" s="922">
        <v>1123800</v>
      </c>
      <c r="B64" s="746" t="s">
        <v>160</v>
      </c>
      <c r="C64" s="735" t="s">
        <v>314</v>
      </c>
      <c r="D64" s="836">
        <v>0</v>
      </c>
      <c r="E64" s="836"/>
      <c r="F64" s="836">
        <f>D64</f>
        <v>0</v>
      </c>
      <c r="G64" s="836">
        <v>0</v>
      </c>
      <c r="H64" s="836">
        <v>0</v>
      </c>
      <c r="I64" s="836">
        <v>0</v>
      </c>
      <c r="J64" s="920">
        <f t="shared" si="0"/>
        <v>0</v>
      </c>
    </row>
    <row r="65" spans="1:10" s="677" customFormat="1" ht="28.5" hidden="1">
      <c r="A65" s="917">
        <v>1124000</v>
      </c>
      <c r="B65" s="747" t="s">
        <v>179</v>
      </c>
      <c r="C65" s="723" t="s">
        <v>301</v>
      </c>
      <c r="D65" s="840">
        <f>D66</f>
        <v>0</v>
      </c>
      <c r="E65" s="840"/>
      <c r="F65" s="840">
        <f>F66</f>
        <v>0</v>
      </c>
      <c r="G65" s="840">
        <f>G66</f>
        <v>0</v>
      </c>
      <c r="H65" s="840">
        <f>H66</f>
        <v>0</v>
      </c>
      <c r="I65" s="840">
        <f>I66</f>
        <v>0</v>
      </c>
      <c r="J65" s="920">
        <f t="shared" si="0"/>
        <v>0</v>
      </c>
    </row>
    <row r="66" spans="1:10" s="677" customFormat="1" ht="13.5" hidden="1" thickBot="1">
      <c r="A66" s="922">
        <v>1124100</v>
      </c>
      <c r="B66" s="746" t="s">
        <v>161</v>
      </c>
      <c r="C66" s="735" t="s">
        <v>180</v>
      </c>
      <c r="D66" s="836"/>
      <c r="E66" s="836"/>
      <c r="F66" s="836">
        <v>0</v>
      </c>
      <c r="G66" s="836">
        <v>0</v>
      </c>
      <c r="H66" s="836">
        <v>0</v>
      </c>
      <c r="I66" s="836">
        <v>0</v>
      </c>
      <c r="J66" s="920">
        <f t="shared" si="0"/>
        <v>0</v>
      </c>
    </row>
    <row r="67" spans="1:10" s="677" customFormat="1" ht="28.5" hidden="1">
      <c r="A67" s="917">
        <v>1125000</v>
      </c>
      <c r="B67" s="747" t="s">
        <v>768</v>
      </c>
      <c r="C67" s="723" t="s">
        <v>301</v>
      </c>
      <c r="D67" s="840">
        <f>D68+D69</f>
        <v>0</v>
      </c>
      <c r="E67" s="840"/>
      <c r="F67" s="840">
        <f>F68+F69</f>
        <v>0</v>
      </c>
      <c r="G67" s="840">
        <f>G68+G69</f>
        <v>0</v>
      </c>
      <c r="H67" s="840">
        <f>H68+H69</f>
        <v>0</v>
      </c>
      <c r="I67" s="840">
        <f>I68+I69</f>
        <v>0</v>
      </c>
      <c r="J67" s="920">
        <f>J68+J69</f>
        <v>0</v>
      </c>
    </row>
    <row r="68" spans="1:10" s="677" customFormat="1" ht="25.5" hidden="1">
      <c r="A68" s="924">
        <v>1125100</v>
      </c>
      <c r="B68" s="742" t="s">
        <v>162</v>
      </c>
      <c r="C68" s="727" t="s">
        <v>769</v>
      </c>
      <c r="D68" s="835"/>
      <c r="E68" s="835"/>
      <c r="F68" s="835"/>
      <c r="G68" s="835"/>
      <c r="H68" s="835"/>
      <c r="I68" s="835"/>
      <c r="J68" s="920">
        <f t="shared" ref="J68:J74" si="1">F68</f>
        <v>0</v>
      </c>
    </row>
    <row r="69" spans="1:10" s="677" customFormat="1" ht="26.25" hidden="1" thickBot="1">
      <c r="A69" s="922">
        <v>1125200</v>
      </c>
      <c r="B69" s="746" t="s">
        <v>580</v>
      </c>
      <c r="C69" s="735" t="s">
        <v>870</v>
      </c>
      <c r="D69" s="836">
        <v>0</v>
      </c>
      <c r="E69" s="836"/>
      <c r="F69" s="836">
        <v>0</v>
      </c>
      <c r="G69" s="836">
        <v>0</v>
      </c>
      <c r="H69" s="836">
        <v>0</v>
      </c>
      <c r="I69" s="836">
        <v>0</v>
      </c>
      <c r="J69" s="920">
        <f t="shared" si="1"/>
        <v>0</v>
      </c>
    </row>
    <row r="70" spans="1:10" s="677" customFormat="1" ht="14.25" hidden="1">
      <c r="A70" s="917">
        <v>1126000</v>
      </c>
      <c r="B70" s="747" t="s">
        <v>871</v>
      </c>
      <c r="C70" s="723" t="s">
        <v>301</v>
      </c>
      <c r="D70" s="840">
        <f>SUM(D71:D78)</f>
        <v>0</v>
      </c>
      <c r="E70" s="840"/>
      <c r="F70" s="840">
        <f>SUM(F71:F78)</f>
        <v>0</v>
      </c>
      <c r="G70" s="840">
        <f>SUM(G71:G78)</f>
        <v>0</v>
      </c>
      <c r="H70" s="840">
        <f>SUM(H71:H78)</f>
        <v>0</v>
      </c>
      <c r="I70" s="840">
        <f>SUM(I71:I78)</f>
        <v>0</v>
      </c>
      <c r="J70" s="920">
        <f t="shared" si="1"/>
        <v>0</v>
      </c>
    </row>
    <row r="71" spans="1:10" s="677" customFormat="1" hidden="1">
      <c r="A71" s="917">
        <v>1126100</v>
      </c>
      <c r="B71" s="742" t="s">
        <v>829</v>
      </c>
      <c r="C71" s="727" t="s">
        <v>872</v>
      </c>
      <c r="D71" s="835">
        <v>0</v>
      </c>
      <c r="E71" s="835"/>
      <c r="F71" s="835">
        <v>0</v>
      </c>
      <c r="G71" s="835">
        <v>0</v>
      </c>
      <c r="H71" s="835">
        <v>0</v>
      </c>
      <c r="I71" s="835">
        <v>0</v>
      </c>
      <c r="J71" s="920">
        <f t="shared" si="1"/>
        <v>0</v>
      </c>
    </row>
    <row r="72" spans="1:10" s="677" customFormat="1" hidden="1">
      <c r="A72" s="917">
        <v>1126200</v>
      </c>
      <c r="B72" s="742" t="s">
        <v>830</v>
      </c>
      <c r="C72" s="731" t="s">
        <v>873</v>
      </c>
      <c r="D72" s="835"/>
      <c r="E72" s="835"/>
      <c r="F72" s="835"/>
      <c r="G72" s="835"/>
      <c r="H72" s="835"/>
      <c r="I72" s="835"/>
      <c r="J72" s="920">
        <f t="shared" si="1"/>
        <v>0</v>
      </c>
    </row>
    <row r="73" spans="1:10" s="677" customFormat="1" hidden="1">
      <c r="A73" s="917">
        <v>1126300</v>
      </c>
      <c r="B73" s="742" t="s">
        <v>331</v>
      </c>
      <c r="C73" s="731" t="s">
        <v>332</v>
      </c>
      <c r="D73" s="835"/>
      <c r="E73" s="835"/>
      <c r="F73" s="835"/>
      <c r="G73" s="835"/>
      <c r="H73" s="835"/>
      <c r="I73" s="835"/>
      <c r="J73" s="920">
        <f t="shared" si="1"/>
        <v>0</v>
      </c>
    </row>
    <row r="74" spans="1:10" s="677" customFormat="1" hidden="1">
      <c r="A74" s="919">
        <v>1126400</v>
      </c>
      <c r="B74" s="752" t="s">
        <v>831</v>
      </c>
      <c r="C74" s="731" t="s">
        <v>333</v>
      </c>
      <c r="D74" s="835">
        <v>0</v>
      </c>
      <c r="E74" s="835"/>
      <c r="F74" s="835">
        <v>0</v>
      </c>
      <c r="G74" s="835">
        <v>0</v>
      </c>
      <c r="H74" s="835">
        <v>0</v>
      </c>
      <c r="I74" s="835">
        <v>0</v>
      </c>
      <c r="J74" s="920">
        <f t="shared" si="1"/>
        <v>0</v>
      </c>
    </row>
    <row r="75" spans="1:10" s="677" customFormat="1" ht="25.5" hidden="1">
      <c r="A75" s="921">
        <v>1126500</v>
      </c>
      <c r="B75" s="753" t="s">
        <v>791</v>
      </c>
      <c r="C75" s="731" t="s">
        <v>334</v>
      </c>
      <c r="D75" s="835"/>
      <c r="E75" s="835"/>
      <c r="F75" s="835"/>
      <c r="G75" s="835"/>
      <c r="H75" s="835"/>
      <c r="I75" s="835"/>
      <c r="J75" s="920">
        <v>0</v>
      </c>
    </row>
    <row r="76" spans="1:10" s="677" customFormat="1" hidden="1">
      <c r="A76" s="919">
        <v>1126600</v>
      </c>
      <c r="B76" s="752" t="s">
        <v>195</v>
      </c>
      <c r="C76" s="731" t="s">
        <v>335</v>
      </c>
      <c r="D76" s="835"/>
      <c r="E76" s="835"/>
      <c r="F76" s="835"/>
      <c r="G76" s="835"/>
      <c r="H76" s="835"/>
      <c r="I76" s="835"/>
      <c r="J76" s="920">
        <f>F76</f>
        <v>0</v>
      </c>
    </row>
    <row r="77" spans="1:10" s="677" customFormat="1" hidden="1">
      <c r="A77" s="919">
        <v>1126700</v>
      </c>
      <c r="B77" s="752" t="s">
        <v>196</v>
      </c>
      <c r="C77" s="731" t="s">
        <v>336</v>
      </c>
      <c r="D77" s="835">
        <v>0</v>
      </c>
      <c r="E77" s="835">
        <v>0</v>
      </c>
      <c r="F77" s="835">
        <f>E77+D77</f>
        <v>0</v>
      </c>
      <c r="G77" s="835">
        <v>0</v>
      </c>
      <c r="H77" s="835">
        <v>0</v>
      </c>
      <c r="I77" s="835">
        <v>0</v>
      </c>
      <c r="J77" s="920">
        <f>F77</f>
        <v>0</v>
      </c>
    </row>
    <row r="78" spans="1:10" s="677" customFormat="1" ht="13.5" hidden="1" thickBot="1">
      <c r="A78" s="923">
        <v>1126800</v>
      </c>
      <c r="B78" s="754" t="s">
        <v>398</v>
      </c>
      <c r="C78" s="735" t="s">
        <v>337</v>
      </c>
      <c r="D78" s="836">
        <v>0</v>
      </c>
      <c r="E78" s="836"/>
      <c r="F78" s="836">
        <v>0</v>
      </c>
      <c r="G78" s="836">
        <v>0</v>
      </c>
      <c r="H78" s="836">
        <v>0</v>
      </c>
      <c r="I78" s="836">
        <v>0</v>
      </c>
      <c r="J78" s="920">
        <f>F78</f>
        <v>0</v>
      </c>
    </row>
    <row r="79" spans="1:10" s="677" customFormat="1" ht="14.25" hidden="1">
      <c r="A79" s="925">
        <v>1130000</v>
      </c>
      <c r="B79" s="756" t="s">
        <v>238</v>
      </c>
      <c r="C79" s="723" t="s">
        <v>301</v>
      </c>
      <c r="D79" s="840">
        <v>0</v>
      </c>
      <c r="E79" s="840"/>
      <c r="F79" s="840">
        <v>0</v>
      </c>
      <c r="G79" s="840">
        <v>0</v>
      </c>
      <c r="H79" s="840">
        <v>0</v>
      </c>
      <c r="I79" s="840">
        <v>0</v>
      </c>
      <c r="J79" s="920">
        <v>0</v>
      </c>
    </row>
    <row r="80" spans="1:10" s="677" customFormat="1" hidden="1">
      <c r="A80" s="925">
        <v>1130100</v>
      </c>
      <c r="B80" s="752" t="s">
        <v>399</v>
      </c>
      <c r="C80" s="727" t="s">
        <v>239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idden="1">
      <c r="A81" s="925">
        <v>1130200</v>
      </c>
      <c r="B81" s="752" t="s">
        <v>400</v>
      </c>
      <c r="C81" s="731" t="s">
        <v>240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1130300</v>
      </c>
      <c r="B82" s="752" t="s">
        <v>401</v>
      </c>
      <c r="C82" s="731" t="s">
        <v>241</v>
      </c>
      <c r="D82" s="835"/>
      <c r="E82" s="835"/>
      <c r="F82" s="835"/>
      <c r="G82" s="835"/>
      <c r="H82" s="835"/>
      <c r="I82" s="835"/>
      <c r="J82" s="920">
        <v>0</v>
      </c>
    </row>
    <row r="83" spans="1:10" s="677" customFormat="1" hidden="1">
      <c r="A83" s="925">
        <v>1130400</v>
      </c>
      <c r="B83" s="757" t="s">
        <v>402</v>
      </c>
      <c r="C83" s="758" t="s">
        <v>242</v>
      </c>
      <c r="D83" s="834"/>
      <c r="E83" s="834"/>
      <c r="F83" s="834"/>
      <c r="G83" s="834"/>
      <c r="H83" s="834"/>
      <c r="I83" s="834"/>
      <c r="J83" s="920">
        <v>0</v>
      </c>
    </row>
    <row r="84" spans="1:10" s="677" customFormat="1" ht="14.25" hidden="1">
      <c r="A84" s="919">
        <v>1131000</v>
      </c>
      <c r="B84" s="759" t="s">
        <v>243</v>
      </c>
      <c r="C84" s="760" t="s">
        <v>301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t="25.5" hidden="1">
      <c r="A85" s="919">
        <v>1131100</v>
      </c>
      <c r="B85" s="752" t="s">
        <v>483</v>
      </c>
      <c r="C85" s="727" t="s">
        <v>244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idden="1">
      <c r="A86" s="919">
        <v>1131200</v>
      </c>
      <c r="B86" s="752" t="s">
        <v>484</v>
      </c>
      <c r="C86" s="731" t="s">
        <v>245</v>
      </c>
      <c r="D86" s="835"/>
      <c r="E86" s="835"/>
      <c r="F86" s="835"/>
      <c r="G86" s="835"/>
      <c r="H86" s="835"/>
      <c r="I86" s="835"/>
      <c r="J86" s="920">
        <v>0</v>
      </c>
    </row>
    <row r="87" spans="1:10" s="677" customFormat="1" ht="13.5" hidden="1" thickBot="1">
      <c r="A87" s="919">
        <v>1131300</v>
      </c>
      <c r="B87" s="754" t="s">
        <v>485</v>
      </c>
      <c r="C87" s="735" t="s">
        <v>246</v>
      </c>
      <c r="D87" s="836"/>
      <c r="E87" s="836"/>
      <c r="F87" s="836"/>
      <c r="G87" s="836"/>
      <c r="H87" s="836"/>
      <c r="I87" s="836"/>
      <c r="J87" s="920">
        <v>0</v>
      </c>
    </row>
    <row r="88" spans="1:10" s="677" customFormat="1" ht="14.25" hidden="1">
      <c r="A88" s="926">
        <v>1140000</v>
      </c>
      <c r="B88" s="756" t="s">
        <v>247</v>
      </c>
      <c r="C88" s="723" t="s">
        <v>301</v>
      </c>
      <c r="D88" s="840">
        <v>0</v>
      </c>
      <c r="E88" s="840"/>
      <c r="F88" s="840">
        <v>0</v>
      </c>
      <c r="G88" s="840">
        <v>0</v>
      </c>
      <c r="H88" s="840">
        <v>0</v>
      </c>
      <c r="I88" s="840">
        <v>0</v>
      </c>
      <c r="J88" s="920">
        <v>0</v>
      </c>
    </row>
    <row r="89" spans="1:10" s="677" customFormat="1" ht="25.5" hidden="1">
      <c r="A89" s="926">
        <v>1141000</v>
      </c>
      <c r="B89" s="752" t="s">
        <v>248</v>
      </c>
      <c r="C89" s="727" t="s">
        <v>847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1142000</v>
      </c>
      <c r="B90" s="752" t="s">
        <v>33</v>
      </c>
      <c r="C90" s="731" t="s">
        <v>34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5.5" hidden="1">
      <c r="A91" s="926">
        <v>1143000</v>
      </c>
      <c r="B91" s="752" t="s">
        <v>35</v>
      </c>
      <c r="C91" s="731" t="s">
        <v>36</v>
      </c>
      <c r="D91" s="835"/>
      <c r="E91" s="835"/>
      <c r="F91" s="835"/>
      <c r="G91" s="835"/>
      <c r="H91" s="835"/>
      <c r="I91" s="835"/>
      <c r="J91" s="920">
        <v>0</v>
      </c>
    </row>
    <row r="92" spans="1:10" s="677" customFormat="1" ht="26.25" hidden="1" thickBot="1">
      <c r="A92" s="922">
        <v>1144000</v>
      </c>
      <c r="B92" s="754" t="s">
        <v>37</v>
      </c>
      <c r="C92" s="735" t="s">
        <v>359</v>
      </c>
      <c r="D92" s="836"/>
      <c r="E92" s="836"/>
      <c r="F92" s="836"/>
      <c r="G92" s="836"/>
      <c r="H92" s="836"/>
      <c r="I92" s="836"/>
      <c r="J92" s="920">
        <v>0</v>
      </c>
    </row>
    <row r="93" spans="1:10" s="677" customFormat="1" ht="14.25" hidden="1">
      <c r="A93" s="927">
        <v>1150000</v>
      </c>
      <c r="B93" s="928" t="s">
        <v>604</v>
      </c>
      <c r="C93" s="723" t="s">
        <v>301</v>
      </c>
      <c r="D93" s="840">
        <v>0</v>
      </c>
      <c r="E93" s="840"/>
      <c r="F93" s="840">
        <v>0</v>
      </c>
      <c r="G93" s="840">
        <v>0</v>
      </c>
      <c r="H93" s="840">
        <v>0</v>
      </c>
      <c r="I93" s="840">
        <v>0</v>
      </c>
      <c r="J93" s="920">
        <v>0</v>
      </c>
    </row>
    <row r="94" spans="1:10" s="677" customFormat="1" ht="25.5" hidden="1">
      <c r="A94" s="929">
        <v>1151000</v>
      </c>
      <c r="B94" s="930" t="s">
        <v>564</v>
      </c>
      <c r="C94" s="723" t="s">
        <v>301</v>
      </c>
      <c r="D94" s="931">
        <v>0</v>
      </c>
      <c r="E94" s="931"/>
      <c r="F94" s="931">
        <v>0</v>
      </c>
      <c r="G94" s="931">
        <v>0</v>
      </c>
      <c r="H94" s="931">
        <v>0</v>
      </c>
      <c r="I94" s="931">
        <v>0</v>
      </c>
      <c r="J94" s="920">
        <v>0</v>
      </c>
    </row>
    <row r="95" spans="1:10" s="677" customFormat="1" ht="25.5" hidden="1">
      <c r="A95" s="929">
        <v>1151100</v>
      </c>
      <c r="B95" s="932" t="s">
        <v>216</v>
      </c>
      <c r="C95" s="933">
        <v>461100</v>
      </c>
      <c r="D95" s="931"/>
      <c r="E95" s="931"/>
      <c r="F95" s="931"/>
      <c r="G95" s="931"/>
      <c r="H95" s="931"/>
      <c r="I95" s="931"/>
      <c r="J95" s="920">
        <v>0</v>
      </c>
    </row>
    <row r="96" spans="1:10" s="677" customFormat="1" ht="25.5" hidden="1">
      <c r="A96" s="929">
        <v>1151200</v>
      </c>
      <c r="B96" s="932" t="s">
        <v>523</v>
      </c>
      <c r="C96" s="933">
        <v>461200</v>
      </c>
      <c r="D96" s="852"/>
      <c r="E96" s="852"/>
      <c r="F96" s="852"/>
      <c r="G96" s="852"/>
      <c r="H96" s="852"/>
      <c r="I96" s="852"/>
      <c r="J96" s="920">
        <v>0</v>
      </c>
    </row>
    <row r="97" spans="1:11" s="677" customFormat="1" ht="25.5" hidden="1">
      <c r="A97" s="929">
        <v>1152000</v>
      </c>
      <c r="B97" s="934" t="s">
        <v>429</v>
      </c>
      <c r="C97" s="935" t="s">
        <v>301</v>
      </c>
      <c r="D97" s="936">
        <v>0</v>
      </c>
      <c r="E97" s="936"/>
      <c r="F97" s="936">
        <v>0</v>
      </c>
      <c r="G97" s="936">
        <v>0</v>
      </c>
      <c r="H97" s="936">
        <v>0</v>
      </c>
      <c r="I97" s="936">
        <v>0</v>
      </c>
      <c r="J97" s="920">
        <v>0</v>
      </c>
    </row>
    <row r="98" spans="1:11" s="677" customFormat="1" ht="25.5" hidden="1">
      <c r="A98" s="929">
        <v>1152100</v>
      </c>
      <c r="B98" s="937" t="s">
        <v>452</v>
      </c>
      <c r="C98" s="933">
        <v>462100</v>
      </c>
      <c r="D98" s="849"/>
      <c r="E98" s="849"/>
      <c r="F98" s="849"/>
      <c r="G98" s="938"/>
      <c r="H98" s="938"/>
      <c r="I98" s="835"/>
      <c r="J98" s="920">
        <v>0</v>
      </c>
    </row>
    <row r="99" spans="1:11" s="677" customFormat="1" ht="27" hidden="1" customHeight="1" thickBot="1">
      <c r="A99" s="939">
        <v>1152200</v>
      </c>
      <c r="B99" s="940" t="s">
        <v>629</v>
      </c>
      <c r="C99" s="941">
        <v>462200</v>
      </c>
      <c r="D99" s="844">
        <v>0</v>
      </c>
      <c r="E99" s="844">
        <v>0</v>
      </c>
      <c r="F99" s="844">
        <f>D99+E99</f>
        <v>0</v>
      </c>
      <c r="G99" s="942"/>
      <c r="H99" s="942"/>
      <c r="I99" s="836">
        <v>0</v>
      </c>
      <c r="J99" s="920">
        <f>F99</f>
        <v>0</v>
      </c>
      <c r="K99" s="677" t="s">
        <v>1616</v>
      </c>
    </row>
    <row r="100" spans="1:11" s="677" customFormat="1" ht="25.5" hidden="1">
      <c r="A100" s="927">
        <v>1153000</v>
      </c>
      <c r="B100" s="943" t="s">
        <v>630</v>
      </c>
      <c r="C100" s="944" t="s">
        <v>301</v>
      </c>
      <c r="D100" s="945">
        <v>0</v>
      </c>
      <c r="E100" s="945"/>
      <c r="F100" s="945">
        <f>F108</f>
        <v>0</v>
      </c>
      <c r="G100" s="945">
        <f>G108</f>
        <v>0</v>
      </c>
      <c r="H100" s="945">
        <f>H108</f>
        <v>0</v>
      </c>
      <c r="I100" s="945">
        <f>I108</f>
        <v>0</v>
      </c>
      <c r="J100" s="959">
        <f>J108</f>
        <v>0</v>
      </c>
    </row>
    <row r="101" spans="1:11" s="677" customFormat="1" ht="25.5" hidden="1">
      <c r="A101" s="929">
        <v>1153100</v>
      </c>
      <c r="B101" s="937" t="s">
        <v>631</v>
      </c>
      <c r="C101" s="933">
        <v>463100</v>
      </c>
      <c r="D101" s="936"/>
      <c r="E101" s="936"/>
      <c r="F101" s="936"/>
      <c r="G101" s="936"/>
      <c r="H101" s="936"/>
      <c r="I101" s="936"/>
      <c r="J101" s="920">
        <v>0</v>
      </c>
    </row>
    <row r="102" spans="1:11" s="677" customFormat="1" hidden="1">
      <c r="A102" s="929">
        <v>1153200</v>
      </c>
      <c r="B102" s="937" t="s">
        <v>86</v>
      </c>
      <c r="C102" s="933">
        <v>463200</v>
      </c>
      <c r="D102" s="936"/>
      <c r="E102" s="936"/>
      <c r="F102" s="936"/>
      <c r="G102" s="936"/>
      <c r="H102" s="936"/>
      <c r="I102" s="936"/>
      <c r="J102" s="920">
        <v>0</v>
      </c>
    </row>
    <row r="103" spans="1:11" s="677" customFormat="1" ht="38.25" hidden="1">
      <c r="A103" s="929">
        <v>1153300</v>
      </c>
      <c r="B103" s="937" t="s">
        <v>418</v>
      </c>
      <c r="C103" s="933">
        <v>463300</v>
      </c>
      <c r="D103" s="936"/>
      <c r="E103" s="936"/>
      <c r="F103" s="936"/>
      <c r="G103" s="936"/>
      <c r="H103" s="936"/>
      <c r="I103" s="936"/>
      <c r="J103" s="920">
        <v>0</v>
      </c>
    </row>
    <row r="104" spans="1:11" s="677" customFormat="1" ht="25.5" hidden="1">
      <c r="A104" s="929">
        <v>1153400</v>
      </c>
      <c r="B104" s="937" t="s">
        <v>419</v>
      </c>
      <c r="C104" s="933">
        <v>463400</v>
      </c>
      <c r="D104" s="936"/>
      <c r="E104" s="936"/>
      <c r="F104" s="936"/>
      <c r="G104" s="936"/>
      <c r="H104" s="936"/>
      <c r="I104" s="936"/>
      <c r="J104" s="920">
        <v>0</v>
      </c>
    </row>
    <row r="105" spans="1:11" s="677" customFormat="1" hidden="1">
      <c r="A105" s="929">
        <v>1153500</v>
      </c>
      <c r="B105" s="946" t="s">
        <v>420</v>
      </c>
      <c r="C105" s="933">
        <v>463500</v>
      </c>
      <c r="D105" s="936"/>
      <c r="E105" s="936"/>
      <c r="F105" s="936"/>
      <c r="G105" s="936"/>
      <c r="H105" s="936"/>
      <c r="I105" s="936"/>
      <c r="J105" s="920">
        <v>0</v>
      </c>
    </row>
    <row r="106" spans="1:11" s="677" customFormat="1" ht="38.25" hidden="1">
      <c r="A106" s="929">
        <v>1153700</v>
      </c>
      <c r="B106" s="946" t="s">
        <v>421</v>
      </c>
      <c r="C106" s="933">
        <v>463700</v>
      </c>
      <c r="D106" s="936"/>
      <c r="E106" s="936"/>
      <c r="F106" s="936"/>
      <c r="G106" s="936"/>
      <c r="H106" s="936"/>
      <c r="I106" s="936"/>
      <c r="J106" s="920">
        <v>0</v>
      </c>
    </row>
    <row r="107" spans="1:11" s="677" customFormat="1" ht="24.75" customHeight="1">
      <c r="A107" s="929">
        <v>1153800</v>
      </c>
      <c r="B107" s="946" t="s">
        <v>841</v>
      </c>
      <c r="C107" s="1392">
        <v>463800</v>
      </c>
      <c r="D107" s="936"/>
      <c r="E107" s="936"/>
      <c r="F107" s="936"/>
      <c r="G107" s="936"/>
      <c r="H107" s="936"/>
      <c r="I107" s="936"/>
      <c r="J107" s="920">
        <v>0</v>
      </c>
    </row>
    <row r="108" spans="1:11" s="677" customFormat="1" ht="21.75" customHeight="1">
      <c r="A108" s="929">
        <v>1153900</v>
      </c>
      <c r="B108" s="946" t="s">
        <v>842</v>
      </c>
      <c r="C108" s="1392">
        <v>463900</v>
      </c>
      <c r="D108" s="936">
        <v>0</v>
      </c>
      <c r="E108" s="1114">
        <v>0</v>
      </c>
      <c r="F108" s="936">
        <f>D108</f>
        <v>0</v>
      </c>
      <c r="G108" s="936">
        <v>0</v>
      </c>
      <c r="H108" s="936">
        <v>0</v>
      </c>
      <c r="I108" s="936">
        <v>0</v>
      </c>
      <c r="J108" s="959">
        <f>F108</f>
        <v>0</v>
      </c>
    </row>
    <row r="109" spans="1:11" s="677" customFormat="1" ht="25.5">
      <c r="A109" s="929">
        <v>1154000</v>
      </c>
      <c r="B109" s="947" t="s">
        <v>843</v>
      </c>
      <c r="C109" s="935" t="s">
        <v>301</v>
      </c>
      <c r="D109" s="936">
        <v>0</v>
      </c>
      <c r="E109" s="1114"/>
      <c r="F109" s="936">
        <v>0</v>
      </c>
      <c r="G109" s="936">
        <v>0</v>
      </c>
      <c r="H109" s="936">
        <v>0</v>
      </c>
      <c r="I109" s="936">
        <v>0</v>
      </c>
      <c r="J109" s="920">
        <v>0</v>
      </c>
    </row>
    <row r="110" spans="1:11" s="677" customFormat="1" ht="25.5" hidden="1">
      <c r="A110" s="929">
        <v>1154100</v>
      </c>
      <c r="B110" s="946" t="s">
        <v>176</v>
      </c>
      <c r="C110" s="933">
        <v>465100</v>
      </c>
      <c r="D110" s="948"/>
      <c r="E110" s="1116"/>
      <c r="F110" s="948"/>
      <c r="G110" s="949"/>
      <c r="H110" s="949"/>
      <c r="I110" s="950"/>
      <c r="J110" s="920">
        <v>0</v>
      </c>
    </row>
    <row r="111" spans="1:11" s="677" customFormat="1" hidden="1">
      <c r="A111" s="929">
        <v>1154200</v>
      </c>
      <c r="B111" s="946" t="s">
        <v>177</v>
      </c>
      <c r="C111" s="933">
        <v>465200</v>
      </c>
      <c r="D111" s="948"/>
      <c r="E111" s="1116"/>
      <c r="F111" s="948"/>
      <c r="G111" s="949"/>
      <c r="H111" s="949"/>
      <c r="I111" s="950"/>
      <c r="J111" s="920">
        <v>0</v>
      </c>
    </row>
    <row r="112" spans="1:11" s="677" customFormat="1" hidden="1">
      <c r="A112" s="929">
        <v>1154300</v>
      </c>
      <c r="B112" s="946" t="s">
        <v>178</v>
      </c>
      <c r="C112" s="933">
        <v>465300</v>
      </c>
      <c r="D112" s="948"/>
      <c r="E112" s="1116"/>
      <c r="F112" s="948"/>
      <c r="G112" s="949"/>
      <c r="H112" s="949"/>
      <c r="I112" s="950"/>
      <c r="J112" s="920">
        <v>0</v>
      </c>
    </row>
    <row r="113" spans="1:11" s="677" customFormat="1" ht="38.25" hidden="1">
      <c r="A113" s="929">
        <v>1154500</v>
      </c>
      <c r="B113" s="946" t="s">
        <v>58</v>
      </c>
      <c r="C113" s="933">
        <v>465500</v>
      </c>
      <c r="D113" s="948"/>
      <c r="E113" s="1116"/>
      <c r="F113" s="948"/>
      <c r="G113" s="949"/>
      <c r="H113" s="949"/>
      <c r="I113" s="950"/>
      <c r="J113" s="920">
        <v>0</v>
      </c>
    </row>
    <row r="114" spans="1:11" s="677" customFormat="1" ht="38.25" hidden="1">
      <c r="A114" s="929">
        <v>1154600</v>
      </c>
      <c r="B114" s="946" t="s">
        <v>59</v>
      </c>
      <c r="C114" s="933">
        <v>465600</v>
      </c>
      <c r="D114" s="849"/>
      <c r="E114" s="850"/>
      <c r="F114" s="849"/>
      <c r="G114" s="938"/>
      <c r="H114" s="938"/>
      <c r="I114" s="835"/>
      <c r="J114" s="920">
        <v>0</v>
      </c>
    </row>
    <row r="115" spans="1:11" s="677" customFormat="1" ht="20.25" customHeight="1" thickBot="1">
      <c r="A115" s="939">
        <v>1154700</v>
      </c>
      <c r="B115" s="951" t="s">
        <v>69</v>
      </c>
      <c r="C115" s="735" t="s">
        <v>70</v>
      </c>
      <c r="D115" s="844">
        <v>0</v>
      </c>
      <c r="E115" s="845">
        <v>0</v>
      </c>
      <c r="F115" s="845">
        <f>D115+E115</f>
        <v>0</v>
      </c>
      <c r="G115" s="845">
        <v>0</v>
      </c>
      <c r="H115" s="845">
        <v>0</v>
      </c>
      <c r="I115" s="845">
        <v>0</v>
      </c>
      <c r="J115" s="1199">
        <f>F115</f>
        <v>0</v>
      </c>
    </row>
    <row r="116" spans="1:11" s="677" customFormat="1" ht="25.5">
      <c r="A116" s="952">
        <v>1160000</v>
      </c>
      <c r="B116" s="769" t="s">
        <v>71</v>
      </c>
      <c r="C116" s="723" t="s">
        <v>301</v>
      </c>
      <c r="D116" s="847">
        <v>0</v>
      </c>
      <c r="E116" s="848"/>
      <c r="F116" s="847">
        <v>0</v>
      </c>
      <c r="G116" s="847">
        <v>0</v>
      </c>
      <c r="H116" s="847">
        <v>0</v>
      </c>
      <c r="I116" s="847">
        <v>0</v>
      </c>
      <c r="J116" s="920">
        <v>0</v>
      </c>
      <c r="K116" s="677" t="s">
        <v>1615</v>
      </c>
    </row>
    <row r="117" spans="1:11" s="677" customFormat="1" hidden="1">
      <c r="A117" s="924">
        <v>1161000</v>
      </c>
      <c r="B117" s="771" t="s">
        <v>72</v>
      </c>
      <c r="C117" s="772" t="s">
        <v>301</v>
      </c>
      <c r="D117" s="849">
        <v>0</v>
      </c>
      <c r="E117" s="850"/>
      <c r="F117" s="849">
        <v>0</v>
      </c>
      <c r="G117" s="849">
        <v>0</v>
      </c>
      <c r="H117" s="849">
        <v>0</v>
      </c>
      <c r="I117" s="849">
        <v>0</v>
      </c>
      <c r="J117" s="920">
        <v>0</v>
      </c>
    </row>
    <row r="118" spans="1:11" s="677" customFormat="1" ht="25.5" hidden="1">
      <c r="A118" s="924">
        <v>1161100</v>
      </c>
      <c r="B118" s="730" t="s">
        <v>1518</v>
      </c>
      <c r="C118" s="751">
        <v>471100</v>
      </c>
      <c r="D118" s="849"/>
      <c r="E118" s="850"/>
      <c r="F118" s="849"/>
      <c r="G118" s="849"/>
      <c r="H118" s="849"/>
      <c r="I118" s="849"/>
      <c r="J118" s="920">
        <v>0</v>
      </c>
    </row>
    <row r="119" spans="1:11" s="677" customFormat="1" ht="25.5" hidden="1">
      <c r="A119" s="924">
        <v>1161200</v>
      </c>
      <c r="B119" s="765" t="s">
        <v>1480</v>
      </c>
      <c r="C119" s="751">
        <v>471200</v>
      </c>
      <c r="D119" s="849"/>
      <c r="E119" s="850"/>
      <c r="F119" s="849"/>
      <c r="G119" s="849"/>
      <c r="H119" s="849"/>
      <c r="I119" s="849"/>
      <c r="J119" s="920">
        <v>0</v>
      </c>
    </row>
    <row r="120" spans="1:11" s="677" customFormat="1" ht="25.5" hidden="1">
      <c r="A120" s="924">
        <v>1162000</v>
      </c>
      <c r="B120" s="771" t="s">
        <v>940</v>
      </c>
      <c r="C120" s="772" t="s">
        <v>301</v>
      </c>
      <c r="D120" s="849">
        <v>0</v>
      </c>
      <c r="E120" s="850"/>
      <c r="F120" s="849">
        <v>0</v>
      </c>
      <c r="G120" s="849">
        <v>0</v>
      </c>
      <c r="H120" s="849">
        <v>0</v>
      </c>
      <c r="I120" s="849">
        <v>0</v>
      </c>
      <c r="J120" s="920">
        <v>0</v>
      </c>
    </row>
    <row r="121" spans="1:11" s="677" customFormat="1" ht="25.5" hidden="1">
      <c r="A121" s="924">
        <v>1162100</v>
      </c>
      <c r="B121" s="765" t="s">
        <v>1481</v>
      </c>
      <c r="C121" s="731" t="s">
        <v>109</v>
      </c>
      <c r="D121" s="849"/>
      <c r="E121" s="850"/>
      <c r="F121" s="849"/>
      <c r="G121" s="849"/>
      <c r="H121" s="849"/>
      <c r="I121" s="849"/>
      <c r="J121" s="920">
        <v>0</v>
      </c>
    </row>
    <row r="122" spans="1:11" s="677" customFormat="1" hidden="1">
      <c r="A122" s="924">
        <v>1162200</v>
      </c>
      <c r="B122" s="765" t="s">
        <v>1482</v>
      </c>
      <c r="C122" s="731" t="s">
        <v>18</v>
      </c>
      <c r="D122" s="849"/>
      <c r="E122" s="850"/>
      <c r="F122" s="849"/>
      <c r="G122" s="849"/>
      <c r="H122" s="849"/>
      <c r="I122" s="849"/>
      <c r="J122" s="920">
        <v>0</v>
      </c>
    </row>
    <row r="123" spans="1:11" s="677" customFormat="1" ht="25.5" hidden="1">
      <c r="A123" s="924">
        <v>1162300</v>
      </c>
      <c r="B123" s="765" t="s">
        <v>1483</v>
      </c>
      <c r="C123" s="731" t="s">
        <v>20</v>
      </c>
      <c r="D123" s="849"/>
      <c r="E123" s="850"/>
      <c r="F123" s="849"/>
      <c r="G123" s="849"/>
      <c r="H123" s="849"/>
      <c r="I123" s="849"/>
      <c r="J123" s="920">
        <v>0</v>
      </c>
    </row>
    <row r="124" spans="1:11" s="677" customFormat="1" hidden="1">
      <c r="A124" s="924">
        <v>1162400</v>
      </c>
      <c r="B124" s="765" t="s">
        <v>1484</v>
      </c>
      <c r="C124" s="731" t="s">
        <v>699</v>
      </c>
      <c r="D124" s="849"/>
      <c r="E124" s="850"/>
      <c r="F124" s="849"/>
      <c r="G124" s="849"/>
      <c r="H124" s="849"/>
      <c r="I124" s="849"/>
      <c r="J124" s="920">
        <v>0</v>
      </c>
    </row>
    <row r="125" spans="1:11" s="677" customFormat="1" ht="25.5" hidden="1">
      <c r="A125" s="924">
        <v>1162500</v>
      </c>
      <c r="B125" s="765" t="s">
        <v>1485</v>
      </c>
      <c r="C125" s="731" t="s">
        <v>701</v>
      </c>
      <c r="D125" s="849"/>
      <c r="E125" s="850"/>
      <c r="F125" s="849"/>
      <c r="G125" s="849"/>
      <c r="H125" s="849"/>
      <c r="I125" s="849"/>
      <c r="J125" s="920">
        <v>0</v>
      </c>
    </row>
    <row r="126" spans="1:11" s="677" customFormat="1" hidden="1">
      <c r="A126" s="924">
        <v>1162600</v>
      </c>
      <c r="B126" s="765" t="s">
        <v>1486</v>
      </c>
      <c r="C126" s="731" t="s">
        <v>424</v>
      </c>
      <c r="D126" s="849"/>
      <c r="E126" s="850"/>
      <c r="F126" s="849"/>
      <c r="G126" s="849"/>
      <c r="H126" s="849"/>
      <c r="I126" s="849"/>
      <c r="J126" s="920">
        <v>0</v>
      </c>
    </row>
    <row r="127" spans="1:11" s="677" customFormat="1" ht="25.5" hidden="1">
      <c r="A127" s="924">
        <v>1162700</v>
      </c>
      <c r="B127" s="730" t="s">
        <v>1487</v>
      </c>
      <c r="C127" s="731" t="s">
        <v>426</v>
      </c>
      <c r="D127" s="849"/>
      <c r="E127" s="850"/>
      <c r="F127" s="849"/>
      <c r="G127" s="849"/>
      <c r="H127" s="849"/>
      <c r="I127" s="849"/>
      <c r="J127" s="920">
        <v>0</v>
      </c>
    </row>
    <row r="128" spans="1:11" s="677" customFormat="1" hidden="1">
      <c r="A128" s="924">
        <v>1162800</v>
      </c>
      <c r="B128" s="765" t="s">
        <v>1488</v>
      </c>
      <c r="C128" s="731" t="s">
        <v>737</v>
      </c>
      <c r="D128" s="938"/>
      <c r="E128" s="981"/>
      <c r="F128" s="938"/>
      <c r="G128" s="938"/>
      <c r="H128" s="938"/>
      <c r="I128" s="938"/>
      <c r="J128" s="920">
        <v>0</v>
      </c>
    </row>
    <row r="129" spans="1:11" s="677" customFormat="1" hidden="1">
      <c r="A129" s="953">
        <v>1162900</v>
      </c>
      <c r="B129" s="765" t="s">
        <v>1489</v>
      </c>
      <c r="C129" s="731" t="s">
        <v>739</v>
      </c>
      <c r="D129" s="938"/>
      <c r="E129" s="981"/>
      <c r="F129" s="938"/>
      <c r="G129" s="938"/>
      <c r="H129" s="938"/>
      <c r="I129" s="938"/>
      <c r="J129" s="920">
        <v>0</v>
      </c>
    </row>
    <row r="130" spans="1:11" s="677" customFormat="1" hidden="1">
      <c r="A130" s="953">
        <v>1163000</v>
      </c>
      <c r="B130" s="771" t="s">
        <v>49</v>
      </c>
      <c r="C130" s="760" t="s">
        <v>301</v>
      </c>
      <c r="D130" s="938">
        <v>0</v>
      </c>
      <c r="E130" s="981"/>
      <c r="F130" s="938">
        <v>0</v>
      </c>
      <c r="G130" s="938">
        <v>0</v>
      </c>
      <c r="H130" s="938">
        <v>0</v>
      </c>
      <c r="I130" s="938">
        <v>0</v>
      </c>
      <c r="J130" s="920">
        <v>0</v>
      </c>
    </row>
    <row r="131" spans="1:11" s="677" customFormat="1" ht="13.5" hidden="1" thickBot="1">
      <c r="A131" s="954">
        <v>1163100</v>
      </c>
      <c r="B131" s="754" t="s">
        <v>667</v>
      </c>
      <c r="C131" s="735" t="s">
        <v>668</v>
      </c>
      <c r="D131" s="942"/>
      <c r="E131" s="982"/>
      <c r="F131" s="942"/>
      <c r="G131" s="942"/>
      <c r="H131" s="942"/>
      <c r="I131" s="942"/>
      <c r="J131" s="920">
        <v>0</v>
      </c>
    </row>
    <row r="132" spans="1:11" s="677" customFormat="1" ht="22.5" hidden="1" customHeight="1">
      <c r="A132" s="955">
        <v>1170000</v>
      </c>
      <c r="B132" s="777" t="s">
        <v>740</v>
      </c>
      <c r="C132" s="723" t="s">
        <v>301</v>
      </c>
      <c r="D132" s="847">
        <f>D133</f>
        <v>0</v>
      </c>
      <c r="E132" s="848"/>
      <c r="F132" s="847">
        <f>F133</f>
        <v>0</v>
      </c>
      <c r="G132" s="847">
        <f>G133</f>
        <v>0</v>
      </c>
      <c r="H132" s="847">
        <f>H133</f>
        <v>0</v>
      </c>
      <c r="I132" s="847">
        <f>I133</f>
        <v>0</v>
      </c>
      <c r="J132" s="959">
        <f>J133</f>
        <v>0</v>
      </c>
    </row>
    <row r="133" spans="1:11" s="677" customFormat="1" ht="25.5" hidden="1" customHeight="1">
      <c r="A133" s="953">
        <v>1171000</v>
      </c>
      <c r="B133" s="781" t="s">
        <v>181</v>
      </c>
      <c r="C133" s="723" t="s">
        <v>301</v>
      </c>
      <c r="D133" s="852">
        <f>D135</f>
        <v>0</v>
      </c>
      <c r="E133" s="853"/>
      <c r="F133" s="852">
        <f>F135</f>
        <v>0</v>
      </c>
      <c r="G133" s="852">
        <f>G135</f>
        <v>0</v>
      </c>
      <c r="H133" s="852">
        <f>H135</f>
        <v>0</v>
      </c>
      <c r="I133" s="852">
        <f>I135</f>
        <v>0</v>
      </c>
      <c r="J133" s="959">
        <f>F133</f>
        <v>0</v>
      </c>
    </row>
    <row r="134" spans="1:11" s="677" customFormat="1" ht="0.75" customHeight="1">
      <c r="A134" s="953">
        <v>1171100</v>
      </c>
      <c r="B134" s="730" t="s">
        <v>1490</v>
      </c>
      <c r="C134" s="727" t="s">
        <v>397</v>
      </c>
      <c r="D134" s="849"/>
      <c r="E134" s="850"/>
      <c r="F134" s="849"/>
      <c r="G134" s="849"/>
      <c r="H134" s="849"/>
      <c r="I134" s="849"/>
      <c r="J134" s="959">
        <v>0</v>
      </c>
    </row>
    <row r="135" spans="1:11" s="677" customFormat="1" ht="30" customHeight="1">
      <c r="A135" s="953">
        <v>1171200</v>
      </c>
      <c r="B135" s="765" t="s">
        <v>1491</v>
      </c>
      <c r="C135" s="783" t="s">
        <v>296</v>
      </c>
      <c r="D135" s="849">
        <v>0</v>
      </c>
      <c r="E135" s="850">
        <v>0</v>
      </c>
      <c r="F135" s="850">
        <f>D135+E135</f>
        <v>0</v>
      </c>
      <c r="G135" s="850">
        <v>0</v>
      </c>
      <c r="H135" s="850">
        <v>0</v>
      </c>
      <c r="I135" s="850">
        <v>0</v>
      </c>
      <c r="J135" s="1199">
        <f>F135</f>
        <v>0</v>
      </c>
      <c r="K135" s="990"/>
    </row>
    <row r="136" spans="1:11" s="677" customFormat="1" ht="0.75" hidden="1" customHeight="1">
      <c r="A136" s="924">
        <v>1172000</v>
      </c>
      <c r="B136" s="784" t="s">
        <v>856</v>
      </c>
      <c r="C136" s="760" t="s">
        <v>301</v>
      </c>
      <c r="D136" s="956">
        <f>D138+D139</f>
        <v>0</v>
      </c>
      <c r="E136" s="983"/>
      <c r="F136" s="983">
        <f>F138+F139</f>
        <v>0</v>
      </c>
      <c r="G136" s="983">
        <f>G138+G139</f>
        <v>0</v>
      </c>
      <c r="H136" s="983">
        <f>H138+H139</f>
        <v>0</v>
      </c>
      <c r="I136" s="983">
        <f>I138+I139</f>
        <v>0</v>
      </c>
      <c r="J136" s="1339">
        <f>F136</f>
        <v>0</v>
      </c>
      <c r="K136" s="990"/>
    </row>
    <row r="137" spans="1:11" s="677" customFormat="1" hidden="1">
      <c r="A137" s="924">
        <v>1172100</v>
      </c>
      <c r="B137" s="752" t="s">
        <v>918</v>
      </c>
      <c r="C137" s="727" t="s">
        <v>857</v>
      </c>
      <c r="D137" s="938"/>
      <c r="E137" s="842"/>
      <c r="F137" s="981"/>
      <c r="G137" s="981"/>
      <c r="H137" s="981"/>
      <c r="I137" s="981"/>
      <c r="J137" s="1339">
        <v>0</v>
      </c>
      <c r="K137" s="990"/>
    </row>
    <row r="138" spans="1:11" s="677" customFormat="1" hidden="1">
      <c r="A138" s="924">
        <v>1172200</v>
      </c>
      <c r="B138" s="752" t="s">
        <v>919</v>
      </c>
      <c r="C138" s="785">
        <v>482200</v>
      </c>
      <c r="D138" s="938">
        <v>0</v>
      </c>
      <c r="E138" s="842"/>
      <c r="F138" s="981">
        <v>0</v>
      </c>
      <c r="G138" s="981">
        <v>0</v>
      </c>
      <c r="H138" s="981">
        <v>0</v>
      </c>
      <c r="I138" s="981">
        <v>0</v>
      </c>
      <c r="J138" s="1339">
        <f>F138</f>
        <v>0</v>
      </c>
      <c r="K138" s="990"/>
    </row>
    <row r="139" spans="1:11" s="677" customFormat="1" hidden="1">
      <c r="A139" s="924">
        <v>1172300</v>
      </c>
      <c r="B139" s="765" t="s">
        <v>1492</v>
      </c>
      <c r="C139" s="731" t="s">
        <v>859</v>
      </c>
      <c r="D139" s="938">
        <v>0</v>
      </c>
      <c r="E139" s="842"/>
      <c r="F139" s="981">
        <v>0</v>
      </c>
      <c r="G139" s="981">
        <v>0</v>
      </c>
      <c r="H139" s="981">
        <v>0</v>
      </c>
      <c r="I139" s="981">
        <v>0</v>
      </c>
      <c r="J139" s="1339">
        <f>F139</f>
        <v>0</v>
      </c>
      <c r="K139" s="990"/>
    </row>
    <row r="140" spans="1:11" s="677" customFormat="1" ht="25.5" hidden="1">
      <c r="A140" s="924">
        <v>1172400</v>
      </c>
      <c r="B140" s="786" t="s">
        <v>1493</v>
      </c>
      <c r="C140" s="731" t="s">
        <v>104</v>
      </c>
      <c r="D140" s="854"/>
      <c r="E140" s="842"/>
      <c r="F140" s="855"/>
      <c r="G140" s="855"/>
      <c r="H140" s="855"/>
      <c r="I140" s="855"/>
      <c r="J140" s="1339">
        <v>0</v>
      </c>
      <c r="K140" s="990"/>
    </row>
    <row r="141" spans="1:11" s="677" customFormat="1" ht="25.5" hidden="1">
      <c r="A141" s="924">
        <v>1173000</v>
      </c>
      <c r="B141" s="784" t="s">
        <v>105</v>
      </c>
      <c r="C141" s="760" t="s">
        <v>301</v>
      </c>
      <c r="D141" s="854">
        <v>0</v>
      </c>
      <c r="E141" s="855"/>
      <c r="F141" s="855">
        <v>0</v>
      </c>
      <c r="G141" s="855">
        <v>0</v>
      </c>
      <c r="H141" s="855">
        <v>0</v>
      </c>
      <c r="I141" s="855">
        <v>0</v>
      </c>
      <c r="J141" s="1339">
        <v>0</v>
      </c>
      <c r="K141" s="990"/>
    </row>
    <row r="142" spans="1:11" s="677" customFormat="1" ht="25.5" hidden="1">
      <c r="A142" s="953">
        <v>1173100</v>
      </c>
      <c r="B142" s="787" t="s">
        <v>106</v>
      </c>
      <c r="C142" s="731" t="s">
        <v>906</v>
      </c>
      <c r="D142" s="854"/>
      <c r="E142" s="842"/>
      <c r="F142" s="855"/>
      <c r="G142" s="855"/>
      <c r="H142" s="855"/>
      <c r="I142" s="855"/>
      <c r="J142" s="1339">
        <v>0</v>
      </c>
      <c r="K142" s="990"/>
    </row>
    <row r="143" spans="1:11" s="677" customFormat="1" ht="38.25" hidden="1">
      <c r="A143" s="953">
        <v>1174000</v>
      </c>
      <c r="B143" s="784" t="s">
        <v>907</v>
      </c>
      <c r="C143" s="760" t="s">
        <v>301</v>
      </c>
      <c r="D143" s="854">
        <v>0</v>
      </c>
      <c r="E143" s="855"/>
      <c r="F143" s="855">
        <v>0</v>
      </c>
      <c r="G143" s="855">
        <v>0</v>
      </c>
      <c r="H143" s="855">
        <v>0</v>
      </c>
      <c r="I143" s="855">
        <v>0</v>
      </c>
      <c r="J143" s="1339">
        <v>0</v>
      </c>
      <c r="K143" s="990"/>
    </row>
    <row r="144" spans="1:11" s="677" customFormat="1" ht="25.5" hidden="1">
      <c r="A144" s="953">
        <v>1174100</v>
      </c>
      <c r="B144" s="787" t="s">
        <v>920</v>
      </c>
      <c r="C144" s="731" t="s">
        <v>908</v>
      </c>
      <c r="D144" s="854"/>
      <c r="E144" s="855"/>
      <c r="F144" s="855"/>
      <c r="G144" s="855"/>
      <c r="H144" s="855"/>
      <c r="I144" s="855"/>
      <c r="J144" s="1339">
        <v>0</v>
      </c>
      <c r="K144" s="990"/>
    </row>
    <row r="145" spans="1:14" s="677" customFormat="1" ht="25.5" hidden="1">
      <c r="A145" s="953">
        <v>1174200</v>
      </c>
      <c r="B145" s="786" t="s">
        <v>1494</v>
      </c>
      <c r="C145" s="731" t="s">
        <v>366</v>
      </c>
      <c r="D145" s="854"/>
      <c r="E145" s="855"/>
      <c r="F145" s="855"/>
      <c r="G145" s="855"/>
      <c r="H145" s="855"/>
      <c r="I145" s="855"/>
      <c r="J145" s="1339">
        <v>0</v>
      </c>
      <c r="K145" s="990"/>
    </row>
    <row r="146" spans="1:14" s="677" customFormat="1" ht="51" hidden="1">
      <c r="A146" s="953">
        <v>1175000</v>
      </c>
      <c r="B146" s="784" t="s">
        <v>469</v>
      </c>
      <c r="C146" s="760" t="s">
        <v>301</v>
      </c>
      <c r="D146" s="854">
        <v>0</v>
      </c>
      <c r="E146" s="855"/>
      <c r="F146" s="855">
        <v>0</v>
      </c>
      <c r="G146" s="855">
        <v>0</v>
      </c>
      <c r="H146" s="855">
        <v>0</v>
      </c>
      <c r="I146" s="855">
        <v>0</v>
      </c>
      <c r="J146" s="1339">
        <v>0</v>
      </c>
      <c r="K146" s="990"/>
    </row>
    <row r="147" spans="1:14" s="677" customFormat="1" ht="38.25" hidden="1">
      <c r="A147" s="953">
        <v>1175100</v>
      </c>
      <c r="B147" s="786" t="s">
        <v>1495</v>
      </c>
      <c r="C147" s="731" t="s">
        <v>193</v>
      </c>
      <c r="D147" s="854"/>
      <c r="E147" s="855"/>
      <c r="F147" s="855"/>
      <c r="G147" s="855"/>
      <c r="H147" s="855"/>
      <c r="I147" s="855"/>
      <c r="J147" s="1339">
        <v>0</v>
      </c>
      <c r="K147" s="990"/>
    </row>
    <row r="148" spans="1:14" s="677" customFormat="1" hidden="1">
      <c r="A148" s="953">
        <v>1176000</v>
      </c>
      <c r="B148" s="784" t="s">
        <v>194</v>
      </c>
      <c r="C148" s="760" t="s">
        <v>301</v>
      </c>
      <c r="D148" s="854">
        <v>0</v>
      </c>
      <c r="E148" s="855"/>
      <c r="F148" s="855">
        <v>0</v>
      </c>
      <c r="G148" s="855">
        <v>0</v>
      </c>
      <c r="H148" s="855">
        <v>0</v>
      </c>
      <c r="I148" s="855">
        <v>0</v>
      </c>
      <c r="J148" s="1339">
        <v>0</v>
      </c>
      <c r="K148" s="990"/>
    </row>
    <row r="149" spans="1:14" s="677" customFormat="1" hidden="1">
      <c r="A149" s="953">
        <v>1176100</v>
      </c>
      <c r="B149" s="786" t="s">
        <v>1496</v>
      </c>
      <c r="C149" s="731" t="s">
        <v>8</v>
      </c>
      <c r="D149" s="854"/>
      <c r="E149" s="842"/>
      <c r="F149" s="855"/>
      <c r="G149" s="855"/>
      <c r="H149" s="855"/>
      <c r="I149" s="855"/>
      <c r="J149" s="1339">
        <v>0</v>
      </c>
      <c r="K149" s="990"/>
    </row>
    <row r="150" spans="1:14" s="677" customFormat="1">
      <c r="A150" s="953">
        <v>1177000</v>
      </c>
      <c r="B150" s="784" t="s">
        <v>482</v>
      </c>
      <c r="C150" s="760" t="s">
        <v>301</v>
      </c>
      <c r="D150" s="854">
        <v>0</v>
      </c>
      <c r="E150" s="855"/>
      <c r="F150" s="855">
        <v>0</v>
      </c>
      <c r="G150" s="855">
        <v>0</v>
      </c>
      <c r="H150" s="855">
        <v>0</v>
      </c>
      <c r="I150" s="855">
        <v>0</v>
      </c>
      <c r="J150" s="1339">
        <v>0</v>
      </c>
      <c r="K150" s="990"/>
    </row>
    <row r="151" spans="1:14" s="677" customFormat="1" ht="13.5" thickBot="1">
      <c r="A151" s="954">
        <v>1177100</v>
      </c>
      <c r="B151" s="788" t="s">
        <v>1497</v>
      </c>
      <c r="C151" s="735" t="s">
        <v>209</v>
      </c>
      <c r="D151" s="942"/>
      <c r="E151" s="942"/>
      <c r="F151" s="942"/>
      <c r="G151" s="942"/>
      <c r="H151" s="942"/>
      <c r="I151" s="942"/>
      <c r="J151" s="920">
        <v>0</v>
      </c>
    </row>
    <row r="152" spans="1:14" s="677" customFormat="1" ht="26.25" thickBot="1">
      <c r="A152" s="957" t="s">
        <v>212</v>
      </c>
      <c r="B152" s="795" t="s">
        <v>534</v>
      </c>
      <c r="C152" s="796" t="s">
        <v>301</v>
      </c>
      <c r="D152" s="958">
        <f>D153</f>
        <v>391825</v>
      </c>
      <c r="E152" s="958">
        <f>E155</f>
        <v>0</v>
      </c>
      <c r="F152" s="958">
        <f>F153</f>
        <v>391825</v>
      </c>
      <c r="G152" s="958">
        <f>G153</f>
        <v>35000</v>
      </c>
      <c r="H152" s="958">
        <f>H153</f>
        <v>35000</v>
      </c>
      <c r="I152" s="958">
        <f>I153</f>
        <v>35000</v>
      </c>
      <c r="J152" s="959">
        <f>F153</f>
        <v>391825</v>
      </c>
    </row>
    <row r="153" spans="1:14" s="677" customFormat="1" ht="19.5" customHeight="1">
      <c r="A153" s="955" t="s">
        <v>536</v>
      </c>
      <c r="B153" s="804" t="s">
        <v>537</v>
      </c>
      <c r="C153" s="723" t="s">
        <v>301</v>
      </c>
      <c r="D153" s="956">
        <f>SUM(D154:D156)</f>
        <v>391825</v>
      </c>
      <c r="E153" s="956"/>
      <c r="F153" s="847">
        <f>SUM(F154:F163)</f>
        <v>391825</v>
      </c>
      <c r="G153" s="847">
        <f>SUM(G154:G163)</f>
        <v>35000</v>
      </c>
      <c r="H153" s="847">
        <f>SUM(H154:H163)</f>
        <v>35000</v>
      </c>
      <c r="I153" s="847">
        <f>SUM(I154:I163)</f>
        <v>35000</v>
      </c>
      <c r="J153" s="959">
        <f>F153</f>
        <v>391825</v>
      </c>
    </row>
    <row r="154" spans="1:14" s="677" customFormat="1">
      <c r="A154" s="953" t="s">
        <v>538</v>
      </c>
      <c r="B154" s="786" t="s">
        <v>1498</v>
      </c>
      <c r="C154" s="960" t="s">
        <v>833</v>
      </c>
      <c r="D154" s="854"/>
      <c r="E154" s="835"/>
      <c r="F154" s="852"/>
      <c r="G154" s="852"/>
      <c r="H154" s="852"/>
      <c r="I154" s="852"/>
      <c r="J154" s="959">
        <f>F154</f>
        <v>0</v>
      </c>
    </row>
    <row r="155" spans="1:14" s="677" customFormat="1" ht="24" customHeight="1">
      <c r="A155" s="953" t="s">
        <v>834</v>
      </c>
      <c r="B155" s="786" t="s">
        <v>1499</v>
      </c>
      <c r="C155" s="960" t="s">
        <v>812</v>
      </c>
      <c r="D155" s="1991">
        <v>195825</v>
      </c>
      <c r="E155" s="849">
        <v>0</v>
      </c>
      <c r="F155" s="852">
        <f>D155+E155</f>
        <v>195825</v>
      </c>
      <c r="G155" s="852">
        <v>35000</v>
      </c>
      <c r="H155" s="852">
        <v>35000</v>
      </c>
      <c r="I155" s="852">
        <v>35000</v>
      </c>
      <c r="J155" s="959">
        <f>F155</f>
        <v>195825</v>
      </c>
      <c r="K155" s="2079"/>
      <c r="L155" s="2063"/>
      <c r="M155" s="2063"/>
      <c r="N155" s="2063"/>
    </row>
    <row r="156" spans="1:14" s="677" customFormat="1" ht="25.5">
      <c r="A156" s="953" t="s">
        <v>813</v>
      </c>
      <c r="B156" s="786" t="s">
        <v>1500</v>
      </c>
      <c r="C156" s="960" t="s">
        <v>815</v>
      </c>
      <c r="D156" s="1990">
        <v>196000</v>
      </c>
      <c r="E156" s="1202"/>
      <c r="F156" s="1310">
        <f>D156+E156</f>
        <v>196000</v>
      </c>
      <c r="G156" s="1203">
        <v>0</v>
      </c>
      <c r="H156" s="1311">
        <v>0</v>
      </c>
      <c r="I156" s="1311">
        <v>0</v>
      </c>
      <c r="J156" s="1205">
        <f>F156</f>
        <v>196000</v>
      </c>
      <c r="K156" s="2077" t="s">
        <v>1943</v>
      </c>
      <c r="L156" s="2078"/>
      <c r="M156" s="2078"/>
      <c r="N156" s="2078"/>
    </row>
    <row r="157" spans="1:14" s="677" customFormat="1">
      <c r="A157" s="962" t="s">
        <v>816</v>
      </c>
      <c r="B157" s="786" t="s">
        <v>1501</v>
      </c>
      <c r="C157" s="960" t="s">
        <v>916</v>
      </c>
      <c r="D157" s="854"/>
      <c r="E157" s="835"/>
      <c r="F157" s="854"/>
      <c r="G157" s="854"/>
      <c r="H157" s="854"/>
      <c r="I157" s="854"/>
      <c r="J157" s="920">
        <v>0</v>
      </c>
    </row>
    <row r="158" spans="1:14" s="677" customFormat="1" ht="1.5" customHeight="1">
      <c r="A158" s="962" t="s">
        <v>112</v>
      </c>
      <c r="B158" s="787" t="s">
        <v>113</v>
      </c>
      <c r="C158" s="960" t="s">
        <v>114</v>
      </c>
      <c r="D158" s="854"/>
      <c r="E158" s="835"/>
      <c r="F158" s="854">
        <v>0</v>
      </c>
      <c r="G158" s="854"/>
      <c r="H158" s="854"/>
      <c r="I158" s="854">
        <v>0</v>
      </c>
      <c r="J158" s="920">
        <f>F158</f>
        <v>0</v>
      </c>
    </row>
    <row r="159" spans="1:14" s="677" customFormat="1" hidden="1">
      <c r="A159" s="962" t="s">
        <v>115</v>
      </c>
      <c r="B159" s="786" t="s">
        <v>1502</v>
      </c>
      <c r="C159" s="960" t="s">
        <v>755</v>
      </c>
      <c r="D159" s="854"/>
      <c r="E159" s="835"/>
      <c r="F159" s="854"/>
      <c r="G159" s="854"/>
      <c r="H159" s="854"/>
      <c r="I159" s="854"/>
      <c r="J159" s="920">
        <v>0</v>
      </c>
    </row>
    <row r="160" spans="1:14" s="677" customFormat="1" hidden="1">
      <c r="A160" s="962" t="s">
        <v>756</v>
      </c>
      <c r="B160" s="786" t="s">
        <v>1503</v>
      </c>
      <c r="C160" s="960" t="s">
        <v>758</v>
      </c>
      <c r="D160" s="854"/>
      <c r="E160" s="835"/>
      <c r="F160" s="854"/>
      <c r="G160" s="854"/>
      <c r="H160" s="854"/>
      <c r="I160" s="854"/>
      <c r="J160" s="920">
        <v>0</v>
      </c>
    </row>
    <row r="161" spans="1:10" s="677" customFormat="1" hidden="1">
      <c r="A161" s="963" t="s">
        <v>669</v>
      </c>
      <c r="B161" s="964" t="s">
        <v>1504</v>
      </c>
      <c r="C161" s="965" t="s">
        <v>543</v>
      </c>
      <c r="D161" s="854"/>
      <c r="E161" s="835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670</v>
      </c>
      <c r="B162" s="966" t="s">
        <v>882</v>
      </c>
      <c r="C162" s="933" t="s">
        <v>883</v>
      </c>
      <c r="D162" s="854"/>
      <c r="E162" s="835"/>
      <c r="F162" s="854"/>
      <c r="G162" s="854"/>
      <c r="H162" s="854"/>
      <c r="I162" s="854"/>
      <c r="J162" s="920">
        <v>0</v>
      </c>
    </row>
    <row r="163" spans="1:10" s="677" customFormat="1" hidden="1">
      <c r="A163" s="929" t="s">
        <v>884</v>
      </c>
      <c r="B163" s="966" t="s">
        <v>885</v>
      </c>
      <c r="C163" s="933" t="s">
        <v>886</v>
      </c>
      <c r="D163" s="854"/>
      <c r="E163" s="835"/>
      <c r="F163" s="854"/>
      <c r="G163" s="854"/>
      <c r="H163" s="854"/>
      <c r="I163" s="854"/>
      <c r="J163" s="920">
        <v>0</v>
      </c>
    </row>
    <row r="164" spans="1:10" s="677" customFormat="1">
      <c r="A164" s="967" t="s">
        <v>544</v>
      </c>
      <c r="B164" s="968" t="s">
        <v>545</v>
      </c>
      <c r="C164" s="969" t="s">
        <v>301</v>
      </c>
      <c r="D164" s="854">
        <v>0</v>
      </c>
      <c r="E164" s="854"/>
      <c r="F164" s="854">
        <v>0</v>
      </c>
      <c r="G164" s="854">
        <v>0</v>
      </c>
      <c r="H164" s="854">
        <v>0</v>
      </c>
      <c r="I164" s="854">
        <v>0</v>
      </c>
      <c r="J164" s="920">
        <v>0</v>
      </c>
    </row>
    <row r="165" spans="1:10">
      <c r="A165" s="962" t="s">
        <v>546</v>
      </c>
      <c r="B165" s="787" t="s">
        <v>547</v>
      </c>
      <c r="C165" s="960" t="s">
        <v>548</v>
      </c>
      <c r="D165" s="854"/>
      <c r="E165" s="835"/>
      <c r="F165" s="854"/>
      <c r="G165" s="854"/>
      <c r="H165" s="854"/>
      <c r="I165" s="854"/>
      <c r="J165" s="920">
        <v>0</v>
      </c>
    </row>
    <row r="166" spans="1:10" ht="12" customHeight="1">
      <c r="A166" s="962" t="s">
        <v>549</v>
      </c>
      <c r="B166" s="787" t="s">
        <v>550</v>
      </c>
      <c r="C166" s="960" t="s">
        <v>551</v>
      </c>
      <c r="D166" s="854"/>
      <c r="E166" s="835"/>
      <c r="F166" s="854"/>
      <c r="G166" s="854"/>
      <c r="H166" s="854"/>
      <c r="I166" s="854"/>
      <c r="J166" s="920">
        <v>0</v>
      </c>
    </row>
    <row r="167" spans="1:10" ht="25.5" hidden="1">
      <c r="A167" s="962" t="s">
        <v>552</v>
      </c>
      <c r="B167" s="786" t="s">
        <v>1505</v>
      </c>
      <c r="C167" s="960" t="s">
        <v>258</v>
      </c>
      <c r="D167" s="854"/>
      <c r="E167" s="835"/>
      <c r="F167" s="854"/>
      <c r="G167" s="854"/>
      <c r="H167" s="854"/>
      <c r="I167" s="854"/>
      <c r="J167" s="920">
        <v>0</v>
      </c>
    </row>
    <row r="168" spans="1:10" hidden="1">
      <c r="A168" s="962" t="s">
        <v>259</v>
      </c>
      <c r="B168" s="786" t="s">
        <v>1506</v>
      </c>
      <c r="C168" s="960" t="s">
        <v>261</v>
      </c>
      <c r="D168" s="854"/>
      <c r="E168" s="835"/>
      <c r="F168" s="854"/>
      <c r="G168" s="854"/>
      <c r="H168" s="854"/>
      <c r="I168" s="854"/>
      <c r="J168" s="920">
        <v>0</v>
      </c>
    </row>
    <row r="169" spans="1:10" hidden="1">
      <c r="A169" s="962" t="s">
        <v>262</v>
      </c>
      <c r="B169" s="784" t="s">
        <v>263</v>
      </c>
      <c r="C169" s="772" t="s">
        <v>301</v>
      </c>
      <c r="D169" s="854">
        <v>0</v>
      </c>
      <c r="E169" s="854"/>
      <c r="F169" s="854">
        <v>0</v>
      </c>
      <c r="G169" s="854">
        <v>0</v>
      </c>
      <c r="H169" s="854">
        <v>0</v>
      </c>
      <c r="I169" s="854">
        <v>0</v>
      </c>
      <c r="J169" s="920">
        <v>0</v>
      </c>
    </row>
    <row r="170" spans="1:10" hidden="1">
      <c r="A170" s="962" t="s">
        <v>264</v>
      </c>
      <c r="B170" s="787" t="s">
        <v>921</v>
      </c>
      <c r="C170" s="960" t="s">
        <v>265</v>
      </c>
      <c r="D170" s="854"/>
      <c r="E170" s="835"/>
      <c r="F170" s="854"/>
      <c r="G170" s="854"/>
      <c r="H170" s="854"/>
      <c r="I170" s="854"/>
      <c r="J170" s="920">
        <v>0</v>
      </c>
    </row>
    <row r="171" spans="1:10" hidden="1">
      <c r="A171" s="970" t="s">
        <v>266</v>
      </c>
      <c r="B171" s="811" t="s">
        <v>887</v>
      </c>
      <c r="C171" s="772" t="s">
        <v>301</v>
      </c>
      <c r="D171" s="854">
        <v>0</v>
      </c>
      <c r="E171" s="854"/>
      <c r="F171" s="854">
        <v>0</v>
      </c>
      <c r="G171" s="854">
        <v>0</v>
      </c>
      <c r="H171" s="854">
        <v>0</v>
      </c>
      <c r="I171" s="854">
        <v>0</v>
      </c>
      <c r="J171" s="920">
        <v>0</v>
      </c>
    </row>
    <row r="172" spans="1:10" hidden="1">
      <c r="A172" s="962" t="s">
        <v>268</v>
      </c>
      <c r="B172" s="787" t="s">
        <v>922</v>
      </c>
      <c r="C172" s="960" t="s">
        <v>269</v>
      </c>
      <c r="D172" s="854"/>
      <c r="E172" s="854"/>
      <c r="F172" s="854"/>
      <c r="G172" s="854"/>
      <c r="H172" s="854"/>
      <c r="I172" s="854"/>
      <c r="J172" s="920">
        <v>0</v>
      </c>
    </row>
    <row r="173" spans="1:10" hidden="1">
      <c r="A173" s="962" t="s">
        <v>270</v>
      </c>
      <c r="B173" s="787" t="s">
        <v>923</v>
      </c>
      <c r="C173" s="960" t="s">
        <v>271</v>
      </c>
      <c r="D173" s="854"/>
      <c r="E173" s="854"/>
      <c r="F173" s="854"/>
      <c r="G173" s="854"/>
      <c r="H173" s="854"/>
      <c r="I173" s="854"/>
      <c r="J173" s="854"/>
    </row>
    <row r="174" spans="1:10" hidden="1">
      <c r="A174" s="962" t="s">
        <v>272</v>
      </c>
      <c r="B174" s="786" t="s">
        <v>1507</v>
      </c>
      <c r="C174" s="960" t="s">
        <v>274</v>
      </c>
      <c r="D174" s="854"/>
      <c r="E174" s="854"/>
      <c r="F174" s="854"/>
      <c r="G174" s="854"/>
      <c r="H174" s="854"/>
      <c r="I174" s="854"/>
      <c r="J174" s="854"/>
    </row>
    <row r="175" spans="1:10" ht="13.5" thickBot="1">
      <c r="A175" s="971">
        <v>1244000</v>
      </c>
      <c r="B175" s="972" t="s">
        <v>1519</v>
      </c>
      <c r="C175" s="965" t="s">
        <v>947</v>
      </c>
      <c r="D175" s="872"/>
      <c r="E175" s="872"/>
      <c r="F175" s="872"/>
      <c r="G175" s="872"/>
      <c r="H175" s="872"/>
      <c r="I175" s="872"/>
      <c r="J175" s="872"/>
    </row>
    <row r="176" spans="1:10" ht="26.25" customHeight="1" thickBot="1">
      <c r="A176" s="973">
        <v>1000000</v>
      </c>
      <c r="B176" s="974" t="s">
        <v>889</v>
      </c>
      <c r="C176" s="975" t="s">
        <v>301</v>
      </c>
      <c r="D176" s="1129">
        <f t="shared" ref="D176:J176" si="2">D33+D152</f>
        <v>391825</v>
      </c>
      <c r="E176" s="1129">
        <f t="shared" si="2"/>
        <v>0</v>
      </c>
      <c r="F176" s="1129">
        <f t="shared" si="2"/>
        <v>391825</v>
      </c>
      <c r="G176" s="1129">
        <f t="shared" si="2"/>
        <v>35000</v>
      </c>
      <c r="H176" s="1129">
        <f t="shared" si="2"/>
        <v>35000</v>
      </c>
      <c r="I176" s="1129">
        <f t="shared" si="2"/>
        <v>35000</v>
      </c>
      <c r="J176" s="1129">
        <f t="shared" si="2"/>
        <v>391825</v>
      </c>
    </row>
    <row r="177" spans="1:10" ht="14.25">
      <c r="A177" s="2051"/>
      <c r="B177" s="2051"/>
      <c r="C177" s="2051"/>
      <c r="D177" s="2051"/>
      <c r="E177" s="2051"/>
      <c r="F177" s="2051"/>
      <c r="G177" s="2051"/>
      <c r="H177" s="2051"/>
      <c r="I177" s="2051"/>
      <c r="J177" s="2051"/>
    </row>
    <row r="178" spans="1:10">
      <c r="A178" s="2028" t="s">
        <v>1877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>
      <c r="A179" s="2067" t="s">
        <v>930</v>
      </c>
      <c r="B179" s="2067"/>
      <c r="C179" s="2067"/>
      <c r="D179" s="2067"/>
      <c r="E179" s="2067"/>
      <c r="F179" s="2067"/>
      <c r="G179" s="2067"/>
      <c r="H179" s="2067"/>
      <c r="I179" s="2067"/>
      <c r="J179" s="2067"/>
    </row>
    <row r="180" spans="1:10" ht="14.25">
      <c r="A180" s="2028" t="s">
        <v>1531</v>
      </c>
      <c r="B180" s="2028"/>
      <c r="C180" s="2028"/>
      <c r="D180" s="2028"/>
      <c r="E180" s="2028"/>
      <c r="F180" s="2028"/>
      <c r="G180" s="2028"/>
      <c r="H180" s="2028"/>
      <c r="I180" s="2028"/>
      <c r="J180" s="2028"/>
    </row>
    <row r="181" spans="1:10">
      <c r="A181" s="2069" t="s">
        <v>838</v>
      </c>
      <c r="B181" s="2069"/>
      <c r="C181" s="2069"/>
      <c r="D181" s="2069"/>
      <c r="E181" s="2069"/>
      <c r="F181" s="2069"/>
      <c r="G181" s="2069"/>
      <c r="H181" s="2069"/>
      <c r="I181" s="2069"/>
      <c r="J181" s="2069"/>
    </row>
    <row r="182" spans="1:10" ht="14.25">
      <c r="A182" s="2074" t="s">
        <v>1511</v>
      </c>
      <c r="B182" s="2074"/>
      <c r="C182" s="2074"/>
      <c r="D182" s="2074"/>
      <c r="E182" s="2074"/>
      <c r="F182" s="2074"/>
      <c r="G182" s="2074"/>
      <c r="H182" s="2074"/>
      <c r="I182" s="2074"/>
      <c r="J182" s="2074"/>
    </row>
    <row r="183" spans="1:10">
      <c r="A183" s="2028" t="s">
        <v>839</v>
      </c>
      <c r="B183" s="2028"/>
      <c r="C183" s="2028"/>
      <c r="D183" s="2028"/>
      <c r="E183" s="2028"/>
      <c r="F183" s="2028"/>
      <c r="G183" s="2028"/>
      <c r="H183" s="2028"/>
      <c r="I183" s="2028"/>
      <c r="J183" s="2028"/>
    </row>
    <row r="184" spans="1:10" s="631" customFormat="1" ht="14.25">
      <c r="A184" s="821" t="s">
        <v>1758</v>
      </c>
      <c r="B184" s="821"/>
      <c r="C184" s="822"/>
      <c r="D184" s="821"/>
      <c r="E184" s="821"/>
      <c r="F184" s="821"/>
      <c r="G184" s="821" t="s">
        <v>960</v>
      </c>
      <c r="H184" s="821"/>
      <c r="I184" s="821"/>
      <c r="J184" s="821"/>
    </row>
    <row r="185" spans="1:10" s="631" customFormat="1" ht="14.25">
      <c r="A185" s="823" t="s">
        <v>1513</v>
      </c>
      <c r="B185" s="822" t="s">
        <v>528</v>
      </c>
      <c r="C185" s="825"/>
      <c r="D185" s="667"/>
      <c r="E185" s="666" t="s">
        <v>253</v>
      </c>
      <c r="F185" s="667"/>
      <c r="G185" s="666" t="s">
        <v>254</v>
      </c>
      <c r="H185" s="667"/>
      <c r="I185" s="667"/>
      <c r="J185" s="823"/>
    </row>
    <row r="186" spans="1:10">
      <c r="A186" s="2063"/>
      <c r="B186" s="2063"/>
      <c r="C186" s="2063"/>
      <c r="D186" s="2063"/>
      <c r="E186" s="2063"/>
      <c r="F186" s="2063"/>
      <c r="G186" s="2063"/>
      <c r="H186" s="2063"/>
      <c r="I186" s="2063"/>
      <c r="J186" s="2063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>
      <c r="A191" s="976"/>
      <c r="B191" s="976"/>
      <c r="C191" s="976"/>
      <c r="D191" s="976"/>
      <c r="E191" s="976"/>
      <c r="F191" s="976"/>
      <c r="G191" s="976"/>
      <c r="H191" s="976"/>
      <c r="I191" s="976"/>
      <c r="J191" s="977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2072"/>
      <c r="B195" s="2072"/>
      <c r="C195" s="2072"/>
      <c r="D195" s="2072"/>
      <c r="E195" s="2072"/>
      <c r="F195" s="2072"/>
      <c r="G195" s="2072"/>
      <c r="H195" s="2072"/>
      <c r="I195" s="2072"/>
      <c r="J195" s="2072"/>
    </row>
    <row r="196" spans="1:10">
      <c r="A196" s="976"/>
      <c r="B196" s="976"/>
      <c r="C196" s="976"/>
      <c r="D196" s="976"/>
      <c r="E196" s="976"/>
      <c r="F196" s="976"/>
      <c r="G196" s="976"/>
      <c r="H196" s="976"/>
      <c r="I196" s="976"/>
      <c r="J196" s="976"/>
    </row>
    <row r="197" spans="1:10">
      <c r="A197" s="2072"/>
      <c r="B197" s="2072"/>
      <c r="C197" s="2072"/>
      <c r="D197" s="2072"/>
      <c r="E197" s="2072"/>
      <c r="F197" s="2072"/>
      <c r="G197" s="2072"/>
      <c r="H197" s="2072"/>
      <c r="I197" s="2072"/>
      <c r="J197" s="2072"/>
    </row>
    <row r="198" spans="1:10">
      <c r="A198" s="976"/>
      <c r="B198" s="976"/>
      <c r="C198" s="976"/>
      <c r="D198" s="976"/>
      <c r="E198" s="976"/>
      <c r="F198" s="978"/>
      <c r="G198" s="978"/>
      <c r="H198" s="978"/>
      <c r="I198" s="978"/>
      <c r="J198" s="978"/>
    </row>
    <row r="199" spans="1:10">
      <c r="A199" s="2072"/>
      <c r="B199" s="2072"/>
      <c r="C199" s="2072"/>
      <c r="D199" s="2072"/>
      <c r="E199" s="2072"/>
      <c r="F199" s="2072"/>
      <c r="G199" s="2072"/>
      <c r="H199" s="2072"/>
      <c r="I199" s="2072"/>
      <c r="J199" s="2072"/>
    </row>
    <row r="200" spans="1:10">
      <c r="A200" s="976"/>
      <c r="B200" s="976"/>
      <c r="C200" s="976"/>
      <c r="D200" s="976"/>
      <c r="E200" s="976"/>
      <c r="F200" s="976"/>
      <c r="G200" s="976"/>
      <c r="H200" s="976"/>
      <c r="I200" s="976"/>
      <c r="J200" s="976"/>
    </row>
    <row r="201" spans="1:10">
      <c r="A201" s="2072"/>
      <c r="B201" s="2072"/>
      <c r="C201" s="2072"/>
      <c r="D201" s="2072"/>
      <c r="E201" s="2072"/>
      <c r="F201" s="2072"/>
      <c r="G201" s="2072"/>
      <c r="H201" s="2072"/>
      <c r="I201" s="2072"/>
      <c r="J201" s="2072"/>
    </row>
    <row r="202" spans="1:10">
      <c r="A202" s="976"/>
      <c r="B202" s="976"/>
      <c r="C202" s="976"/>
      <c r="D202" s="976"/>
      <c r="E202" s="976"/>
      <c r="F202" s="976"/>
      <c r="G202" s="976"/>
      <c r="H202" s="976"/>
      <c r="I202" s="976"/>
      <c r="J202" s="976"/>
    </row>
    <row r="203" spans="1:10">
      <c r="A203" s="2072" t="s">
        <v>44</v>
      </c>
      <c r="B203" s="2072"/>
      <c r="C203" s="2072"/>
      <c r="D203" s="2072"/>
      <c r="E203" s="2072"/>
      <c r="F203" s="2072"/>
      <c r="G203" s="2072"/>
      <c r="H203" s="2072"/>
      <c r="I203" s="2072"/>
      <c r="J203" s="2072"/>
    </row>
    <row r="204" spans="1:10">
      <c r="A204" s="2071" t="s">
        <v>1522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1523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2071" t="s">
        <v>1524</v>
      </c>
      <c r="B206" s="2071"/>
      <c r="C206" s="2071"/>
      <c r="D206" s="2071"/>
      <c r="E206" s="2071"/>
      <c r="F206" s="2071"/>
      <c r="G206" s="2071"/>
      <c r="H206" s="2071"/>
      <c r="I206" s="2071"/>
      <c r="J206" s="2071"/>
    </row>
    <row r="207" spans="1:10">
      <c r="A207" s="976" t="s">
        <v>780</v>
      </c>
      <c r="B207" s="979"/>
      <c r="C207" s="979"/>
      <c r="D207" s="979"/>
      <c r="E207" s="979"/>
      <c r="F207" s="979"/>
      <c r="G207" s="979"/>
      <c r="H207" s="979"/>
      <c r="I207" s="979"/>
      <c r="J207" s="979"/>
    </row>
    <row r="208" spans="1:10">
      <c r="A208" s="2071" t="s">
        <v>1525</v>
      </c>
      <c r="B208" s="2071"/>
      <c r="C208" s="2071"/>
      <c r="D208" s="2071"/>
      <c r="E208" s="2071"/>
      <c r="F208" s="2071"/>
      <c r="G208" s="2071"/>
      <c r="H208" s="2071"/>
      <c r="I208" s="2071"/>
      <c r="J208" s="2071"/>
    </row>
    <row r="209" spans="1:10">
      <c r="A209" s="2028" t="s">
        <v>560</v>
      </c>
      <c r="B209" s="2028"/>
      <c r="C209" s="2028"/>
      <c r="D209" s="2028"/>
      <c r="E209" s="2028"/>
      <c r="F209" s="2028"/>
      <c r="G209" s="2028"/>
      <c r="H209" s="2028"/>
      <c r="I209" s="2028"/>
      <c r="J209" s="2028"/>
    </row>
    <row r="210" spans="1:10">
      <c r="A210" s="2067" t="s">
        <v>930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 ht="14.25">
      <c r="A211" s="2067" t="s">
        <v>1526</v>
      </c>
      <c r="B211" s="2067"/>
      <c r="C211" s="2067"/>
      <c r="D211" s="2067"/>
      <c r="E211" s="2067"/>
      <c r="F211" s="2067"/>
      <c r="G211" s="2067"/>
      <c r="H211" s="2067"/>
      <c r="I211" s="2067"/>
      <c r="J211" s="2067"/>
    </row>
    <row r="212" spans="1:10">
      <c r="A212" s="2069" t="s">
        <v>838</v>
      </c>
      <c r="B212" s="2069"/>
      <c r="C212" s="2069"/>
      <c r="D212" s="2069"/>
      <c r="E212" s="2069"/>
      <c r="F212" s="2069"/>
      <c r="G212" s="2069"/>
      <c r="H212" s="2069"/>
      <c r="I212" s="2069"/>
      <c r="J212" s="2069"/>
    </row>
    <row r="213" spans="1:10" ht="14.25">
      <c r="A213" s="2070" t="s">
        <v>1527</v>
      </c>
      <c r="B213" s="2070"/>
      <c r="C213" s="2070"/>
      <c r="D213" s="2070"/>
      <c r="E213" s="2070"/>
      <c r="F213" s="2070"/>
      <c r="G213" s="2070"/>
      <c r="H213" s="2070"/>
      <c r="I213" s="2070"/>
      <c r="J213" s="2070"/>
    </row>
    <row r="214" spans="1:10">
      <c r="A214" s="2067" t="s">
        <v>839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>
      <c r="A215" s="2067" t="s">
        <v>840</v>
      </c>
      <c r="B215" s="2067"/>
      <c r="C215" s="2067"/>
      <c r="D215" s="2067"/>
      <c r="E215" s="2067"/>
      <c r="F215" s="2067"/>
      <c r="G215" s="2067"/>
      <c r="H215" s="2067"/>
      <c r="I215" s="2067"/>
      <c r="J215" s="2067"/>
    </row>
    <row r="216" spans="1:10" ht="14.25">
      <c r="A216" s="2068" t="s">
        <v>1521</v>
      </c>
      <c r="B216" s="2068"/>
      <c r="C216" s="2068"/>
      <c r="D216" s="2068"/>
      <c r="E216" s="2068"/>
      <c r="F216" s="2068"/>
      <c r="G216" s="2068"/>
      <c r="H216" s="2068"/>
      <c r="I216" s="2068"/>
      <c r="J216" s="2068"/>
    </row>
    <row r="217" spans="1:10">
      <c r="A217" s="2063"/>
      <c r="B217" s="2063"/>
      <c r="C217" s="2063"/>
      <c r="D217" s="2063"/>
      <c r="E217" s="2063"/>
      <c r="F217" s="2063"/>
      <c r="G217" s="2063"/>
      <c r="H217" s="2063"/>
      <c r="I217" s="2063"/>
      <c r="J217" s="2063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17"/>
  <sheetViews>
    <sheetView topLeftCell="A43" workbookViewId="0">
      <selection activeCell="F167" sqref="F167"/>
    </sheetView>
  </sheetViews>
  <sheetFormatPr defaultRowHeight="12.75"/>
  <cols>
    <col min="1" max="1" width="6.7109375" style="677" customWidth="1"/>
    <col min="2" max="2" width="46.28515625" style="668" customWidth="1"/>
    <col min="3" max="3" width="8.7109375" style="678" customWidth="1"/>
    <col min="4" max="4" width="10.140625" style="667" customWidth="1"/>
    <col min="5" max="5" width="7.85546875" style="667" customWidth="1"/>
    <col min="6" max="6" width="11.28515625" style="667" customWidth="1"/>
    <col min="7" max="7" width="10.42578125" style="667" customWidth="1"/>
    <col min="8" max="8" width="9.85546875" style="667" customWidth="1"/>
    <col min="9" max="9" width="8.8554687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2.75" customHeight="1">
      <c r="B6" s="876" t="s">
        <v>26</v>
      </c>
      <c r="C6" s="877"/>
      <c r="D6" s="876"/>
      <c r="E6" s="876"/>
      <c r="G6" s="878" t="s">
        <v>853</v>
      </c>
      <c r="H6" s="825"/>
    </row>
    <row r="7" spans="1:10" hidden="1">
      <c r="B7" s="667"/>
      <c r="C7" s="879"/>
    </row>
    <row r="8" spans="1:10" ht="12" customHeight="1">
      <c r="A8" s="677" t="s">
        <v>1880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 ht="8.25" customHeight="1">
      <c r="A10" s="677" t="s">
        <v>391</v>
      </c>
      <c r="B10" s="880"/>
      <c r="C10" s="881"/>
      <c r="D10" s="829"/>
      <c r="E10" s="829"/>
    </row>
    <row r="11" spans="1:10" ht="14.25" hidden="1" customHeight="1">
      <c r="B11" s="882"/>
      <c r="C11" s="883"/>
      <c r="D11" s="882"/>
      <c r="E11" s="882"/>
      <c r="F11" s="882"/>
      <c r="G11" s="882"/>
      <c r="H11" s="884"/>
    </row>
    <row r="12" spans="1:10" ht="11.25" customHeight="1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887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16.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39" customHeight="1">
      <c r="A16" s="667"/>
      <c r="B16" s="2057" t="s">
        <v>208</v>
      </c>
      <c r="C16" s="2057"/>
      <c r="D16" s="2057"/>
      <c r="E16" s="2057"/>
      <c r="F16" s="2057"/>
      <c r="G16" s="680"/>
      <c r="H16" s="891"/>
      <c r="I16" s="891"/>
      <c r="J16" s="891"/>
    </row>
    <row r="17" spans="1:10" s="677" customFormat="1" ht="16.5" customHeigh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0" s="677" customFormat="1" ht="27.75" hidden="1" customHeight="1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</row>
    <row r="19" spans="1:10" s="672" customFormat="1" ht="12.75" customHeight="1" thickBot="1">
      <c r="A19" s="682" t="s">
        <v>454</v>
      </c>
      <c r="B19" s="893"/>
      <c r="C19" s="894"/>
      <c r="D19" s="674"/>
      <c r="E19" s="674"/>
      <c r="G19" s="895" t="s">
        <v>1001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G20" s="897" t="s">
        <v>277</v>
      </c>
      <c r="H20" s="898">
        <v>1</v>
      </c>
      <c r="I20" s="899">
        <v>6</v>
      </c>
      <c r="J20" s="900">
        <v>1</v>
      </c>
    </row>
    <row r="21" spans="1:10" s="897" customFormat="1" ht="15" customHeight="1" thickBot="1">
      <c r="A21" s="682" t="s">
        <v>516</v>
      </c>
      <c r="C21" s="894"/>
      <c r="G21" s="897" t="s">
        <v>1000</v>
      </c>
    </row>
    <row r="22" spans="1:10" s="897" customFormat="1" ht="9.75" customHeight="1" thickBot="1">
      <c r="A22" s="682" t="s">
        <v>465</v>
      </c>
      <c r="C22" s="901"/>
      <c r="D22" s="9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G23" s="897" t="s">
        <v>792</v>
      </c>
      <c r="I23" s="903"/>
    </row>
    <row r="24" spans="1:10" s="874" customFormat="1" ht="12.75" customHeight="1">
      <c r="A24" s="682" t="s">
        <v>251</v>
      </c>
      <c r="B24" s="904"/>
      <c r="C24" s="905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ht="15.75" customHeigh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ht="16.5" hidden="1" customHeight="1" thickBot="1">
      <c r="A28" s="685"/>
      <c r="B28" s="874"/>
      <c r="C28" s="913"/>
      <c r="E28" s="914"/>
      <c r="F28" s="874"/>
      <c r="G28" s="874"/>
    </row>
    <row r="29" spans="1:10" s="906" customFormat="1" ht="16.5" customHeight="1" thickBot="1">
      <c r="A29" s="685"/>
      <c r="B29" s="874"/>
      <c r="C29" s="913"/>
      <c r="E29" s="914"/>
      <c r="F29" s="874"/>
      <c r="G29" s="874"/>
      <c r="H29" s="2075">
        <v>900927424012</v>
      </c>
      <c r="I29" s="2075"/>
      <c r="J29" s="2075"/>
    </row>
    <row r="30" spans="1:10" s="677" customFormat="1" ht="35.25" customHeight="1" thickBot="1">
      <c r="A30" s="700" t="s">
        <v>344</v>
      </c>
      <c r="B30" s="701" t="s">
        <v>525</v>
      </c>
      <c r="C30" s="702"/>
      <c r="D30" s="701" t="s">
        <v>351</v>
      </c>
      <c r="E30" s="703"/>
      <c r="F30" s="2046" t="s">
        <v>305</v>
      </c>
      <c r="G30" s="2048" t="s">
        <v>306</v>
      </c>
      <c r="H30" s="2049"/>
      <c r="I30" s="2049"/>
      <c r="J30" s="2050"/>
    </row>
    <row r="31" spans="1:10" s="677" customFormat="1" ht="108.75" customHeight="1" thickBot="1">
      <c r="A31" s="704"/>
      <c r="B31" s="705" t="s">
        <v>293</v>
      </c>
      <c r="C31" s="706" t="s">
        <v>556</v>
      </c>
      <c r="D31" s="707" t="s">
        <v>666</v>
      </c>
      <c r="E31" s="708" t="s">
        <v>817</v>
      </c>
      <c r="F31" s="2047"/>
      <c r="G31" s="707" t="s">
        <v>818</v>
      </c>
      <c r="H31" s="707" t="s">
        <v>819</v>
      </c>
      <c r="I31" s="707" t="s">
        <v>820</v>
      </c>
      <c r="J31" s="707" t="s">
        <v>821</v>
      </c>
    </row>
    <row r="32" spans="1:10" s="915" customFormat="1" ht="21" customHeight="1" thickBot="1">
      <c r="A32" s="709" t="s">
        <v>822</v>
      </c>
      <c r="B32" s="710" t="s">
        <v>823</v>
      </c>
      <c r="C32" s="711" t="s">
        <v>824</v>
      </c>
      <c r="D32" s="712" t="s">
        <v>613</v>
      </c>
      <c r="E32" s="712" t="s">
        <v>614</v>
      </c>
      <c r="F32" s="712" t="s">
        <v>557</v>
      </c>
      <c r="G32" s="713">
        <v>4</v>
      </c>
      <c r="H32" s="714">
        <v>5</v>
      </c>
      <c r="I32" s="715">
        <v>6</v>
      </c>
      <c r="J32" s="714">
        <v>7</v>
      </c>
    </row>
    <row r="33" spans="1:10" s="818" customFormat="1" ht="24.75" customHeight="1" thickBot="1">
      <c r="A33" s="916">
        <v>1100000</v>
      </c>
      <c r="B33" s="716" t="s">
        <v>1517</v>
      </c>
      <c r="C33" s="717" t="s">
        <v>301</v>
      </c>
      <c r="D33" s="831">
        <f>D108+D132+D99</f>
        <v>1000</v>
      </c>
      <c r="E33" s="831">
        <f>E99</f>
        <v>0</v>
      </c>
      <c r="F33" s="831">
        <f>D33+E33</f>
        <v>1000</v>
      </c>
      <c r="G33" s="831">
        <f>G100+G132</f>
        <v>400</v>
      </c>
      <c r="H33" s="831">
        <f>H100+H132+H43+H115</f>
        <v>400</v>
      </c>
      <c r="I33" s="831">
        <f>I100+I132+I43+I99+I115</f>
        <v>700</v>
      </c>
      <c r="J33" s="831">
        <f>F33</f>
        <v>1000</v>
      </c>
    </row>
    <row r="34" spans="1:10" s="677" customFormat="1" ht="40.5" hidden="1" customHeight="1" thickBot="1">
      <c r="A34" s="916">
        <v>1110000</v>
      </c>
      <c r="B34" s="719" t="s">
        <v>1475</v>
      </c>
      <c r="C34" s="717" t="s">
        <v>301</v>
      </c>
      <c r="D34" s="832">
        <f>D35</f>
        <v>0</v>
      </c>
      <c r="E34" s="832"/>
      <c r="F34" s="832">
        <f>F35</f>
        <v>0</v>
      </c>
      <c r="G34" s="832">
        <f>G35</f>
        <v>0</v>
      </c>
      <c r="H34" s="832">
        <f>H35</f>
        <v>0</v>
      </c>
      <c r="I34" s="832">
        <f>I35</f>
        <v>0</v>
      </c>
      <c r="J34" s="832">
        <f>J35</f>
        <v>0</v>
      </c>
    </row>
    <row r="35" spans="1:10" s="677" customFormat="1" ht="0.75" hidden="1" customHeight="1" thickBot="1">
      <c r="A35" s="917">
        <v>1110000</v>
      </c>
      <c r="B35" s="722" t="s">
        <v>672</v>
      </c>
      <c r="C35" s="723" t="s">
        <v>301</v>
      </c>
      <c r="D35" s="833">
        <f>SUM(D36:D42)</f>
        <v>0</v>
      </c>
      <c r="E35" s="833"/>
      <c r="F35" s="833">
        <f>SUM(F36:F42)</f>
        <v>0</v>
      </c>
      <c r="G35" s="833">
        <f>SUM(G36:G42)</f>
        <v>0</v>
      </c>
      <c r="H35" s="833">
        <f>SUM(H36:H42)</f>
        <v>0</v>
      </c>
      <c r="I35" s="833">
        <f>SUM(I36:I42)</f>
        <v>0</v>
      </c>
      <c r="J35" s="833">
        <f>SUM(J36:J42)</f>
        <v>0</v>
      </c>
    </row>
    <row r="36" spans="1:10" s="677" customFormat="1" ht="26.25" hidden="1" thickBot="1">
      <c r="A36" s="918">
        <v>1111000</v>
      </c>
      <c r="B36" s="726" t="s">
        <v>558</v>
      </c>
      <c r="C36" s="727" t="s">
        <v>673</v>
      </c>
      <c r="D36" s="1122">
        <v>0</v>
      </c>
      <c r="E36" s="840"/>
      <c r="F36" s="1122">
        <v>0</v>
      </c>
      <c r="G36" s="834">
        <v>0</v>
      </c>
      <c r="H36" s="834">
        <v>0</v>
      </c>
      <c r="I36" s="834">
        <v>0</v>
      </c>
      <c r="J36" s="834">
        <f>F36</f>
        <v>0</v>
      </c>
    </row>
    <row r="37" spans="1:10" s="677" customFormat="1" ht="24.75" hidden="1" customHeight="1">
      <c r="A37" s="919">
        <v>1112000</v>
      </c>
      <c r="B37" s="730" t="s">
        <v>221</v>
      </c>
      <c r="C37" s="731" t="s">
        <v>674</v>
      </c>
      <c r="D37" s="835">
        <v>0</v>
      </c>
      <c r="E37" s="835"/>
      <c r="F37" s="835">
        <v>0</v>
      </c>
      <c r="G37" s="835">
        <v>0</v>
      </c>
      <c r="H37" s="835">
        <v>0</v>
      </c>
      <c r="I37" s="835">
        <v>0</v>
      </c>
      <c r="J37" s="835">
        <f>F37</f>
        <v>0</v>
      </c>
    </row>
    <row r="38" spans="1:10" s="677" customFormat="1" ht="0.75" hidden="1" customHeight="1">
      <c r="A38" s="919">
        <v>1113000</v>
      </c>
      <c r="B38" s="730" t="s">
        <v>675</v>
      </c>
      <c r="C38" s="731" t="s">
        <v>676</v>
      </c>
      <c r="D38" s="835"/>
      <c r="E38" s="835"/>
      <c r="F38" s="835"/>
      <c r="G38" s="835"/>
      <c r="H38" s="835"/>
      <c r="I38" s="835"/>
      <c r="J38" s="920">
        <v>0</v>
      </c>
    </row>
    <row r="39" spans="1:10" s="677" customFormat="1" ht="40.5" hidden="1" customHeight="1">
      <c r="A39" s="919">
        <v>1114000</v>
      </c>
      <c r="B39" s="730" t="s">
        <v>339</v>
      </c>
      <c r="C39" s="731" t="s">
        <v>340</v>
      </c>
      <c r="D39" s="835"/>
      <c r="E39" s="835"/>
      <c r="F39" s="835"/>
      <c r="G39" s="835"/>
      <c r="H39" s="835"/>
      <c r="I39" s="835"/>
      <c r="J39" s="920">
        <v>0</v>
      </c>
    </row>
    <row r="40" spans="1:10" s="677" customFormat="1" ht="12.75" hidden="1" customHeight="1">
      <c r="A40" s="919">
        <v>1115000</v>
      </c>
      <c r="B40" s="730" t="s">
        <v>508</v>
      </c>
      <c r="C40" s="731" t="s">
        <v>329</v>
      </c>
      <c r="D40" s="835"/>
      <c r="E40" s="835"/>
      <c r="F40" s="835"/>
      <c r="G40" s="835"/>
      <c r="H40" s="835"/>
      <c r="I40" s="835"/>
      <c r="J40" s="920">
        <v>0</v>
      </c>
    </row>
    <row r="41" spans="1:10" s="677" customFormat="1" ht="17.25" hidden="1" customHeight="1">
      <c r="A41" s="919">
        <v>1116000</v>
      </c>
      <c r="B41" s="730" t="s">
        <v>863</v>
      </c>
      <c r="C41" s="731" t="s">
        <v>330</v>
      </c>
      <c r="D41" s="835"/>
      <c r="E41" s="835"/>
      <c r="F41" s="835"/>
      <c r="G41" s="835"/>
      <c r="H41" s="835"/>
      <c r="I41" s="835"/>
      <c r="J41" s="920">
        <v>0</v>
      </c>
    </row>
    <row r="42" spans="1:10" s="677" customFormat="1" ht="17.25" hidden="1" customHeight="1">
      <c r="A42" s="921">
        <v>1117000</v>
      </c>
      <c r="B42" s="734" t="s">
        <v>526</v>
      </c>
      <c r="C42" s="735" t="s">
        <v>14</v>
      </c>
      <c r="D42" s="836">
        <v>0</v>
      </c>
      <c r="E42" s="836"/>
      <c r="F42" s="836">
        <v>0</v>
      </c>
      <c r="G42" s="836">
        <v>0</v>
      </c>
      <c r="H42" s="836">
        <v>0</v>
      </c>
      <c r="I42" s="836">
        <v>0</v>
      </c>
      <c r="J42" s="920">
        <f>F42</f>
        <v>0</v>
      </c>
    </row>
    <row r="43" spans="1:10" s="677" customFormat="1" ht="33.75" customHeight="1" thickBot="1">
      <c r="A43" s="922">
        <v>1120000</v>
      </c>
      <c r="B43" s="738" t="s">
        <v>15</v>
      </c>
      <c r="C43" s="717" t="s">
        <v>301</v>
      </c>
      <c r="D43" s="838">
        <f>D44+D56+D67+D70+D52+D65</f>
        <v>0</v>
      </c>
      <c r="E43" s="838"/>
      <c r="F43" s="838">
        <f>F44+F56+F67+F70+F52+F65</f>
        <v>0</v>
      </c>
      <c r="G43" s="838">
        <f>G44+G52+G56+G65+G67+G70</f>
        <v>0</v>
      </c>
      <c r="H43" s="838">
        <f>H44+H52+H56+H65+H67+H70</f>
        <v>0</v>
      </c>
      <c r="I43" s="838">
        <f>I44+I52+I56+I65+I67+I70</f>
        <v>0</v>
      </c>
      <c r="J43" s="959">
        <f>F43</f>
        <v>0</v>
      </c>
    </row>
    <row r="44" spans="1:10" s="677" customFormat="1" ht="14.25" hidden="1">
      <c r="A44" s="917">
        <v>1121000</v>
      </c>
      <c r="B44" s="740" t="s">
        <v>16</v>
      </c>
      <c r="C44" s="741"/>
      <c r="D44" s="834">
        <f>SUM(D45:D50)</f>
        <v>0</v>
      </c>
      <c r="E44" s="834"/>
      <c r="F44" s="834">
        <f>SUM(F45:F50)</f>
        <v>0</v>
      </c>
      <c r="G44" s="834">
        <f>SUM(G45:G50)</f>
        <v>0</v>
      </c>
      <c r="H44" s="834">
        <f>SUM(H45:H50)</f>
        <v>0</v>
      </c>
      <c r="I44" s="834">
        <f>SUM(I45:I50)</f>
        <v>0</v>
      </c>
      <c r="J44" s="920">
        <f>SUM(J45:J50)</f>
        <v>0</v>
      </c>
    </row>
    <row r="45" spans="1:10" s="677" customFormat="1" ht="24.75" hidden="1" customHeight="1">
      <c r="A45" s="919">
        <v>1121100</v>
      </c>
      <c r="B45" s="742" t="s">
        <v>321</v>
      </c>
      <c r="C45" s="731" t="s">
        <v>322</v>
      </c>
      <c r="D45" s="835"/>
      <c r="E45" s="835"/>
      <c r="F45" s="835"/>
      <c r="G45" s="835"/>
      <c r="H45" s="835"/>
      <c r="I45" s="835"/>
      <c r="J45" s="920">
        <v>0</v>
      </c>
    </row>
    <row r="46" spans="1:10" s="677" customFormat="1" hidden="1">
      <c r="A46" s="919">
        <v>1121200</v>
      </c>
      <c r="B46" s="743" t="s">
        <v>1476</v>
      </c>
      <c r="C46" s="731" t="s">
        <v>324</v>
      </c>
      <c r="D46" s="835">
        <v>0</v>
      </c>
      <c r="E46" s="835"/>
      <c r="F46" s="835"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1121300</v>
      </c>
      <c r="B47" s="742" t="s">
        <v>640</v>
      </c>
      <c r="C47" s="731" t="s">
        <v>325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1121400</v>
      </c>
      <c r="B48" s="742" t="s">
        <v>641</v>
      </c>
      <c r="C48" s="731" t="s">
        <v>326</v>
      </c>
      <c r="D48" s="835">
        <v>0</v>
      </c>
      <c r="E48" s="835"/>
      <c r="F48" s="835">
        <v>0</v>
      </c>
      <c r="G48" s="835">
        <v>0</v>
      </c>
      <c r="H48" s="835">
        <v>0</v>
      </c>
      <c r="I48" s="835">
        <v>0</v>
      </c>
      <c r="J48" s="920">
        <f>F48</f>
        <v>0</v>
      </c>
    </row>
    <row r="49" spans="1:10" s="677" customFormat="1" hidden="1">
      <c r="A49" s="919">
        <v>1121500</v>
      </c>
      <c r="B49" s="742" t="s">
        <v>60</v>
      </c>
      <c r="C49" s="731" t="s">
        <v>327</v>
      </c>
      <c r="D49" s="834"/>
      <c r="E49" s="835"/>
      <c r="F49" s="834"/>
      <c r="G49" s="834"/>
      <c r="H49" s="834"/>
      <c r="I49" s="834"/>
      <c r="J49" s="920">
        <v>0</v>
      </c>
    </row>
    <row r="50" spans="1:10" s="677" customFormat="1" hidden="1">
      <c r="A50" s="919">
        <v>1121600</v>
      </c>
      <c r="B50" s="742" t="s">
        <v>61</v>
      </c>
      <c r="C50" s="731" t="s">
        <v>328</v>
      </c>
      <c r="D50" s="835"/>
      <c r="E50" s="835"/>
      <c r="F50" s="835"/>
      <c r="G50" s="835"/>
      <c r="H50" s="835"/>
      <c r="I50" s="835"/>
      <c r="J50" s="920">
        <v>0</v>
      </c>
    </row>
    <row r="51" spans="1:10" s="677" customFormat="1" ht="13.5" hidden="1" thickBot="1">
      <c r="A51" s="923">
        <v>1121700</v>
      </c>
      <c r="B51" s="746" t="s">
        <v>62</v>
      </c>
      <c r="C51" s="735" t="s">
        <v>637</v>
      </c>
      <c r="D51" s="836"/>
      <c r="E51" s="836"/>
      <c r="F51" s="836"/>
      <c r="G51" s="836"/>
      <c r="H51" s="836"/>
      <c r="I51" s="836"/>
      <c r="J51" s="920">
        <v>0</v>
      </c>
    </row>
    <row r="52" spans="1:10" s="677" customFormat="1" ht="28.5" hidden="1">
      <c r="A52" s="917">
        <v>1122000</v>
      </c>
      <c r="B52" s="747" t="s">
        <v>638</v>
      </c>
      <c r="C52" s="723" t="s">
        <v>301</v>
      </c>
      <c r="D52" s="840">
        <f>D53</f>
        <v>0</v>
      </c>
      <c r="E52" s="840"/>
      <c r="F52" s="840">
        <f>F53</f>
        <v>0</v>
      </c>
      <c r="G52" s="840">
        <f>G53</f>
        <v>0</v>
      </c>
      <c r="H52" s="840">
        <f>H53</f>
        <v>0</v>
      </c>
      <c r="I52" s="840">
        <f>I53</f>
        <v>0</v>
      </c>
      <c r="J52" s="920">
        <f>J53</f>
        <v>0</v>
      </c>
    </row>
    <row r="53" spans="1:10" s="677" customFormat="1" hidden="1">
      <c r="A53" s="924">
        <v>1122100</v>
      </c>
      <c r="B53" s="742" t="s">
        <v>63</v>
      </c>
      <c r="C53" s="727" t="s">
        <v>639</v>
      </c>
      <c r="D53" s="835">
        <v>0</v>
      </c>
      <c r="E53" s="835"/>
      <c r="F53" s="835">
        <v>0</v>
      </c>
      <c r="G53" s="835">
        <v>0</v>
      </c>
      <c r="H53" s="835">
        <v>0</v>
      </c>
      <c r="I53" s="835">
        <v>0</v>
      </c>
      <c r="J53" s="920">
        <f>F53</f>
        <v>0</v>
      </c>
    </row>
    <row r="54" spans="1:10" s="677" customFormat="1" hidden="1">
      <c r="A54" s="924">
        <v>1122200</v>
      </c>
      <c r="B54" s="742" t="s">
        <v>404</v>
      </c>
      <c r="C54" s="731" t="s">
        <v>860</v>
      </c>
      <c r="D54" s="835"/>
      <c r="E54" s="835"/>
      <c r="F54" s="835"/>
      <c r="G54" s="835"/>
      <c r="H54" s="835"/>
      <c r="I54" s="835"/>
      <c r="J54" s="920">
        <v>0</v>
      </c>
    </row>
    <row r="55" spans="1:10" s="677" customFormat="1" ht="13.5" hidden="1" thickBot="1">
      <c r="A55" s="922">
        <v>1122300</v>
      </c>
      <c r="B55" s="746" t="s">
        <v>121</v>
      </c>
      <c r="C55" s="735" t="s">
        <v>861</v>
      </c>
      <c r="D55" s="836"/>
      <c r="E55" s="836"/>
      <c r="F55" s="836"/>
      <c r="G55" s="836"/>
      <c r="H55" s="836"/>
      <c r="I55" s="836"/>
      <c r="J55" s="920">
        <v>0</v>
      </c>
    </row>
    <row r="56" spans="1:10" s="677" customFormat="1" ht="28.5" hidden="1">
      <c r="A56" s="917">
        <v>1123000</v>
      </c>
      <c r="B56" s="747" t="s">
        <v>47</v>
      </c>
      <c r="C56" s="723" t="s">
        <v>301</v>
      </c>
      <c r="D56" s="840">
        <f>SUM(D57:D64)</f>
        <v>0</v>
      </c>
      <c r="E56" s="840"/>
      <c r="F56" s="840">
        <f>SUM(F57:F64)</f>
        <v>0</v>
      </c>
      <c r="G56" s="840">
        <f>SUM(G57:G64)</f>
        <v>0</v>
      </c>
      <c r="H56" s="840">
        <f>SUM(H57:H64)</f>
        <v>0</v>
      </c>
      <c r="I56" s="840">
        <f>SUM(I57:I64)</f>
        <v>0</v>
      </c>
      <c r="J56" s="920">
        <f>F56</f>
        <v>0</v>
      </c>
    </row>
    <row r="57" spans="1:10" s="677" customFormat="1" hidden="1">
      <c r="A57" s="924">
        <v>1123100</v>
      </c>
      <c r="B57" s="742" t="s">
        <v>122</v>
      </c>
      <c r="C57" s="727" t="s">
        <v>308</v>
      </c>
      <c r="D57" s="835"/>
      <c r="E57" s="835"/>
      <c r="F57" s="835"/>
      <c r="G57" s="835"/>
      <c r="H57" s="835"/>
      <c r="I57" s="835"/>
      <c r="J57" s="920">
        <f>F57</f>
        <v>0</v>
      </c>
    </row>
    <row r="58" spans="1:10" s="677" customFormat="1" hidden="1">
      <c r="A58" s="924">
        <v>1123200</v>
      </c>
      <c r="B58" s="742" t="s">
        <v>123</v>
      </c>
      <c r="C58" s="731" t="s">
        <v>309</v>
      </c>
      <c r="D58" s="835">
        <v>0</v>
      </c>
      <c r="E58" s="835"/>
      <c r="F58" s="835">
        <v>0</v>
      </c>
      <c r="G58" s="835">
        <v>0</v>
      </c>
      <c r="H58" s="835">
        <v>0</v>
      </c>
      <c r="I58" s="835">
        <v>0</v>
      </c>
      <c r="J58" s="920">
        <f>F58</f>
        <v>0</v>
      </c>
    </row>
    <row r="59" spans="1:10" s="677" customFormat="1" ht="25.5" hidden="1">
      <c r="A59" s="924">
        <v>1123300</v>
      </c>
      <c r="B59" s="742" t="s">
        <v>124</v>
      </c>
      <c r="C59" s="731" t="s">
        <v>310</v>
      </c>
      <c r="D59" s="835"/>
      <c r="E59" s="835"/>
      <c r="F59" s="835"/>
      <c r="G59" s="835"/>
      <c r="H59" s="835"/>
      <c r="I59" s="835"/>
      <c r="J59" s="920"/>
    </row>
    <row r="60" spans="1:10" s="677" customFormat="1" hidden="1">
      <c r="A60" s="924">
        <v>1123400</v>
      </c>
      <c r="B60" s="742" t="s">
        <v>467</v>
      </c>
      <c r="C60" s="731" t="s">
        <v>311</v>
      </c>
      <c r="D60" s="835">
        <v>0</v>
      </c>
      <c r="E60" s="835"/>
      <c r="F60" s="835">
        <v>0</v>
      </c>
      <c r="G60" s="835">
        <v>0</v>
      </c>
      <c r="H60" s="835">
        <v>0</v>
      </c>
      <c r="I60" s="835">
        <v>0</v>
      </c>
      <c r="J60" s="920">
        <f t="shared" ref="J60:J66" si="0">F60</f>
        <v>0</v>
      </c>
    </row>
    <row r="61" spans="1:10" s="677" customFormat="1" hidden="1">
      <c r="A61" s="924">
        <v>1123500</v>
      </c>
      <c r="B61" s="750" t="s">
        <v>468</v>
      </c>
      <c r="C61" s="751">
        <v>423500</v>
      </c>
      <c r="D61" s="835"/>
      <c r="E61" s="835">
        <v>0</v>
      </c>
      <c r="F61" s="835">
        <f>D61+E61</f>
        <v>0</v>
      </c>
      <c r="G61" s="835"/>
      <c r="H61" s="835"/>
      <c r="I61" s="835">
        <v>0</v>
      </c>
      <c r="J61" s="920">
        <f t="shared" si="0"/>
        <v>0</v>
      </c>
    </row>
    <row r="62" spans="1:10" s="677" customFormat="1" hidden="1">
      <c r="A62" s="924">
        <v>1123600</v>
      </c>
      <c r="B62" s="742" t="s">
        <v>158</v>
      </c>
      <c r="C62" s="731" t="s">
        <v>312</v>
      </c>
      <c r="D62" s="835"/>
      <c r="E62" s="835"/>
      <c r="F62" s="835"/>
      <c r="G62" s="835"/>
      <c r="H62" s="835"/>
      <c r="I62" s="835"/>
      <c r="J62" s="920">
        <f t="shared" si="0"/>
        <v>0</v>
      </c>
    </row>
    <row r="63" spans="1:10" s="677" customFormat="1" hidden="1">
      <c r="A63" s="924">
        <v>1123700</v>
      </c>
      <c r="B63" s="742" t="s">
        <v>159</v>
      </c>
      <c r="C63" s="731" t="s">
        <v>313</v>
      </c>
      <c r="D63" s="835">
        <v>0</v>
      </c>
      <c r="E63" s="835"/>
      <c r="F63" s="835">
        <v>0</v>
      </c>
      <c r="G63" s="835">
        <v>0</v>
      </c>
      <c r="H63" s="835">
        <v>0</v>
      </c>
      <c r="I63" s="835">
        <v>0</v>
      </c>
      <c r="J63" s="920">
        <f t="shared" si="0"/>
        <v>0</v>
      </c>
    </row>
    <row r="64" spans="1:10" s="677" customFormat="1" ht="13.5" hidden="1" thickBot="1">
      <c r="A64" s="922">
        <v>1123800</v>
      </c>
      <c r="B64" s="746" t="s">
        <v>160</v>
      </c>
      <c r="C64" s="735" t="s">
        <v>314</v>
      </c>
      <c r="D64" s="836">
        <v>0</v>
      </c>
      <c r="E64" s="836"/>
      <c r="F64" s="836">
        <f>D64</f>
        <v>0</v>
      </c>
      <c r="G64" s="836">
        <v>0</v>
      </c>
      <c r="H64" s="836">
        <v>0</v>
      </c>
      <c r="I64" s="836">
        <v>0</v>
      </c>
      <c r="J64" s="920">
        <f t="shared" si="0"/>
        <v>0</v>
      </c>
    </row>
    <row r="65" spans="1:10" s="677" customFormat="1" ht="28.5" hidden="1">
      <c r="A65" s="917">
        <v>1124000</v>
      </c>
      <c r="B65" s="747" t="s">
        <v>179</v>
      </c>
      <c r="C65" s="723" t="s">
        <v>301</v>
      </c>
      <c r="D65" s="840">
        <f>D66</f>
        <v>0</v>
      </c>
      <c r="E65" s="840"/>
      <c r="F65" s="840">
        <f>F66</f>
        <v>0</v>
      </c>
      <c r="G65" s="840">
        <f>G66</f>
        <v>0</v>
      </c>
      <c r="H65" s="840">
        <f>H66</f>
        <v>0</v>
      </c>
      <c r="I65" s="840">
        <f>I66</f>
        <v>0</v>
      </c>
      <c r="J65" s="920">
        <f t="shared" si="0"/>
        <v>0</v>
      </c>
    </row>
    <row r="66" spans="1:10" s="677" customFormat="1" ht="13.5" hidden="1" thickBot="1">
      <c r="A66" s="922">
        <v>1124100</v>
      </c>
      <c r="B66" s="746" t="s">
        <v>161</v>
      </c>
      <c r="C66" s="735" t="s">
        <v>180</v>
      </c>
      <c r="D66" s="836"/>
      <c r="E66" s="836"/>
      <c r="F66" s="836">
        <v>0</v>
      </c>
      <c r="G66" s="836">
        <v>0</v>
      </c>
      <c r="H66" s="836">
        <v>0</v>
      </c>
      <c r="I66" s="836">
        <v>0</v>
      </c>
      <c r="J66" s="920">
        <f t="shared" si="0"/>
        <v>0</v>
      </c>
    </row>
    <row r="67" spans="1:10" s="677" customFormat="1" ht="28.5" hidden="1">
      <c r="A67" s="917">
        <v>1125000</v>
      </c>
      <c r="B67" s="747" t="s">
        <v>768</v>
      </c>
      <c r="C67" s="723" t="s">
        <v>301</v>
      </c>
      <c r="D67" s="840">
        <f>D68+D69</f>
        <v>0</v>
      </c>
      <c r="E67" s="840"/>
      <c r="F67" s="840">
        <f>F68+F69</f>
        <v>0</v>
      </c>
      <c r="G67" s="840">
        <f>G68+G69</f>
        <v>0</v>
      </c>
      <c r="H67" s="840">
        <f>H68+H69</f>
        <v>0</v>
      </c>
      <c r="I67" s="840">
        <f>I68+I69</f>
        <v>0</v>
      </c>
      <c r="J67" s="920">
        <f>J68+J69</f>
        <v>0</v>
      </c>
    </row>
    <row r="68" spans="1:10" s="677" customFormat="1" ht="25.5" hidden="1">
      <c r="A68" s="924">
        <v>1125100</v>
      </c>
      <c r="B68" s="742" t="s">
        <v>162</v>
      </c>
      <c r="C68" s="727" t="s">
        <v>769</v>
      </c>
      <c r="D68" s="835"/>
      <c r="E68" s="835"/>
      <c r="F68" s="835"/>
      <c r="G68" s="835"/>
      <c r="H68" s="835"/>
      <c r="I68" s="835"/>
      <c r="J68" s="920">
        <f t="shared" ref="J68:J74" si="1">F68</f>
        <v>0</v>
      </c>
    </row>
    <row r="69" spans="1:10" s="677" customFormat="1" ht="26.25" hidden="1" thickBot="1">
      <c r="A69" s="922">
        <v>1125200</v>
      </c>
      <c r="B69" s="746" t="s">
        <v>580</v>
      </c>
      <c r="C69" s="735" t="s">
        <v>870</v>
      </c>
      <c r="D69" s="836">
        <v>0</v>
      </c>
      <c r="E69" s="836"/>
      <c r="F69" s="836">
        <v>0</v>
      </c>
      <c r="G69" s="836">
        <v>0</v>
      </c>
      <c r="H69" s="836">
        <v>0</v>
      </c>
      <c r="I69" s="836">
        <v>0</v>
      </c>
      <c r="J69" s="920">
        <f t="shared" si="1"/>
        <v>0</v>
      </c>
    </row>
    <row r="70" spans="1:10" s="677" customFormat="1" ht="14.25" hidden="1">
      <c r="A70" s="917">
        <v>1126000</v>
      </c>
      <c r="B70" s="747" t="s">
        <v>871</v>
      </c>
      <c r="C70" s="723" t="s">
        <v>301</v>
      </c>
      <c r="D70" s="840">
        <f>SUM(D71:D78)</f>
        <v>0</v>
      </c>
      <c r="E70" s="840"/>
      <c r="F70" s="840">
        <f>SUM(F71:F78)</f>
        <v>0</v>
      </c>
      <c r="G70" s="840">
        <f>SUM(G71:G78)</f>
        <v>0</v>
      </c>
      <c r="H70" s="840">
        <f>SUM(H71:H78)</f>
        <v>0</v>
      </c>
      <c r="I70" s="840">
        <f>SUM(I71:I78)</f>
        <v>0</v>
      </c>
      <c r="J70" s="920">
        <f t="shared" si="1"/>
        <v>0</v>
      </c>
    </row>
    <row r="71" spans="1:10" s="677" customFormat="1" hidden="1">
      <c r="A71" s="917">
        <v>1126100</v>
      </c>
      <c r="B71" s="742" t="s">
        <v>829</v>
      </c>
      <c r="C71" s="727" t="s">
        <v>872</v>
      </c>
      <c r="D71" s="835">
        <v>0</v>
      </c>
      <c r="E71" s="835"/>
      <c r="F71" s="835">
        <v>0</v>
      </c>
      <c r="G71" s="835">
        <v>0</v>
      </c>
      <c r="H71" s="835">
        <v>0</v>
      </c>
      <c r="I71" s="835">
        <v>0</v>
      </c>
      <c r="J71" s="920">
        <f t="shared" si="1"/>
        <v>0</v>
      </c>
    </row>
    <row r="72" spans="1:10" s="677" customFormat="1" hidden="1">
      <c r="A72" s="917">
        <v>1126200</v>
      </c>
      <c r="B72" s="742" t="s">
        <v>830</v>
      </c>
      <c r="C72" s="731" t="s">
        <v>873</v>
      </c>
      <c r="D72" s="835"/>
      <c r="E72" s="835"/>
      <c r="F72" s="835"/>
      <c r="G72" s="835"/>
      <c r="H72" s="835"/>
      <c r="I72" s="835"/>
      <c r="J72" s="920">
        <f t="shared" si="1"/>
        <v>0</v>
      </c>
    </row>
    <row r="73" spans="1:10" s="677" customFormat="1" hidden="1">
      <c r="A73" s="917">
        <v>1126300</v>
      </c>
      <c r="B73" s="742" t="s">
        <v>331</v>
      </c>
      <c r="C73" s="731" t="s">
        <v>332</v>
      </c>
      <c r="D73" s="835"/>
      <c r="E73" s="835"/>
      <c r="F73" s="835"/>
      <c r="G73" s="835"/>
      <c r="H73" s="835"/>
      <c r="I73" s="835"/>
      <c r="J73" s="920">
        <f t="shared" si="1"/>
        <v>0</v>
      </c>
    </row>
    <row r="74" spans="1:10" s="677" customFormat="1" hidden="1">
      <c r="A74" s="919">
        <v>1126400</v>
      </c>
      <c r="B74" s="752" t="s">
        <v>831</v>
      </c>
      <c r="C74" s="731" t="s">
        <v>333</v>
      </c>
      <c r="D74" s="835">
        <v>0</v>
      </c>
      <c r="E74" s="835"/>
      <c r="F74" s="835">
        <v>0</v>
      </c>
      <c r="G74" s="835">
        <v>0</v>
      </c>
      <c r="H74" s="835">
        <v>0</v>
      </c>
      <c r="I74" s="835">
        <v>0</v>
      </c>
      <c r="J74" s="920">
        <f t="shared" si="1"/>
        <v>0</v>
      </c>
    </row>
    <row r="75" spans="1:10" s="677" customFormat="1" ht="25.5" hidden="1">
      <c r="A75" s="921">
        <v>1126500</v>
      </c>
      <c r="B75" s="753" t="s">
        <v>791</v>
      </c>
      <c r="C75" s="731" t="s">
        <v>334</v>
      </c>
      <c r="D75" s="835"/>
      <c r="E75" s="835"/>
      <c r="F75" s="835"/>
      <c r="G75" s="835"/>
      <c r="H75" s="835"/>
      <c r="I75" s="835"/>
      <c r="J75" s="920">
        <v>0</v>
      </c>
    </row>
    <row r="76" spans="1:10" s="677" customFormat="1" hidden="1">
      <c r="A76" s="919">
        <v>1126600</v>
      </c>
      <c r="B76" s="752" t="s">
        <v>195</v>
      </c>
      <c r="C76" s="731" t="s">
        <v>335</v>
      </c>
      <c r="D76" s="835"/>
      <c r="E76" s="835"/>
      <c r="F76" s="835"/>
      <c r="G76" s="835"/>
      <c r="H76" s="835"/>
      <c r="I76" s="835"/>
      <c r="J76" s="920">
        <f>F76</f>
        <v>0</v>
      </c>
    </row>
    <row r="77" spans="1:10" s="677" customFormat="1" hidden="1">
      <c r="A77" s="919">
        <v>1126700</v>
      </c>
      <c r="B77" s="752" t="s">
        <v>196</v>
      </c>
      <c r="C77" s="731" t="s">
        <v>336</v>
      </c>
      <c r="D77" s="835">
        <v>0</v>
      </c>
      <c r="E77" s="835">
        <v>0</v>
      </c>
      <c r="F77" s="835">
        <f>E77+D77</f>
        <v>0</v>
      </c>
      <c r="G77" s="835">
        <v>0</v>
      </c>
      <c r="H77" s="835">
        <v>0</v>
      </c>
      <c r="I77" s="835">
        <v>0</v>
      </c>
      <c r="J77" s="920">
        <f>F77</f>
        <v>0</v>
      </c>
    </row>
    <row r="78" spans="1:10" s="677" customFormat="1" ht="13.5" hidden="1" thickBot="1">
      <c r="A78" s="923">
        <v>1126800</v>
      </c>
      <c r="B78" s="754" t="s">
        <v>398</v>
      </c>
      <c r="C78" s="735" t="s">
        <v>337</v>
      </c>
      <c r="D78" s="836">
        <v>0</v>
      </c>
      <c r="E78" s="836"/>
      <c r="F78" s="836">
        <v>0</v>
      </c>
      <c r="G78" s="836">
        <v>0</v>
      </c>
      <c r="H78" s="836">
        <v>0</v>
      </c>
      <c r="I78" s="836">
        <v>0</v>
      </c>
      <c r="J78" s="920">
        <f>F78</f>
        <v>0</v>
      </c>
    </row>
    <row r="79" spans="1:10" s="677" customFormat="1" ht="14.25" hidden="1">
      <c r="A79" s="925">
        <v>1130000</v>
      </c>
      <c r="B79" s="756" t="s">
        <v>238</v>
      </c>
      <c r="C79" s="723" t="s">
        <v>301</v>
      </c>
      <c r="D79" s="840">
        <v>0</v>
      </c>
      <c r="E79" s="840"/>
      <c r="F79" s="840">
        <v>0</v>
      </c>
      <c r="G79" s="840">
        <v>0</v>
      </c>
      <c r="H79" s="840">
        <v>0</v>
      </c>
      <c r="I79" s="840">
        <v>0</v>
      </c>
      <c r="J79" s="920">
        <v>0</v>
      </c>
    </row>
    <row r="80" spans="1:10" s="677" customFormat="1" hidden="1">
      <c r="A80" s="925">
        <v>1130100</v>
      </c>
      <c r="B80" s="752" t="s">
        <v>399</v>
      </c>
      <c r="C80" s="727" t="s">
        <v>239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idden="1">
      <c r="A81" s="925">
        <v>1130200</v>
      </c>
      <c r="B81" s="752" t="s">
        <v>400</v>
      </c>
      <c r="C81" s="731" t="s">
        <v>240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1130300</v>
      </c>
      <c r="B82" s="752" t="s">
        <v>401</v>
      </c>
      <c r="C82" s="731" t="s">
        <v>241</v>
      </c>
      <c r="D82" s="835"/>
      <c r="E82" s="835"/>
      <c r="F82" s="835"/>
      <c r="G82" s="835"/>
      <c r="H82" s="835"/>
      <c r="I82" s="835"/>
      <c r="J82" s="920">
        <v>0</v>
      </c>
    </row>
    <row r="83" spans="1:10" s="677" customFormat="1" hidden="1">
      <c r="A83" s="925">
        <v>1130400</v>
      </c>
      <c r="B83" s="757" t="s">
        <v>402</v>
      </c>
      <c r="C83" s="758" t="s">
        <v>242</v>
      </c>
      <c r="D83" s="834"/>
      <c r="E83" s="834"/>
      <c r="F83" s="834"/>
      <c r="G83" s="834"/>
      <c r="H83" s="834"/>
      <c r="I83" s="834"/>
      <c r="J83" s="920">
        <v>0</v>
      </c>
    </row>
    <row r="84" spans="1:10" s="677" customFormat="1" ht="14.25" hidden="1">
      <c r="A84" s="919">
        <v>1131000</v>
      </c>
      <c r="B84" s="759" t="s">
        <v>243</v>
      </c>
      <c r="C84" s="760" t="s">
        <v>301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t="25.5" hidden="1">
      <c r="A85" s="919">
        <v>1131100</v>
      </c>
      <c r="B85" s="752" t="s">
        <v>483</v>
      </c>
      <c r="C85" s="727" t="s">
        <v>244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idden="1">
      <c r="A86" s="919">
        <v>1131200</v>
      </c>
      <c r="B86" s="752" t="s">
        <v>484</v>
      </c>
      <c r="C86" s="731" t="s">
        <v>245</v>
      </c>
      <c r="D86" s="835"/>
      <c r="E86" s="835"/>
      <c r="F86" s="835"/>
      <c r="G86" s="835"/>
      <c r="H86" s="835"/>
      <c r="I86" s="835"/>
      <c r="J86" s="920">
        <v>0</v>
      </c>
    </row>
    <row r="87" spans="1:10" s="677" customFormat="1" ht="13.5" hidden="1" thickBot="1">
      <c r="A87" s="919">
        <v>1131300</v>
      </c>
      <c r="B87" s="754" t="s">
        <v>485</v>
      </c>
      <c r="C87" s="735" t="s">
        <v>246</v>
      </c>
      <c r="D87" s="836"/>
      <c r="E87" s="836"/>
      <c r="F87" s="836"/>
      <c r="G87" s="836"/>
      <c r="H87" s="836"/>
      <c r="I87" s="836"/>
      <c r="J87" s="920">
        <v>0</v>
      </c>
    </row>
    <row r="88" spans="1:10" s="677" customFormat="1" ht="14.25" hidden="1">
      <c r="A88" s="926">
        <v>1140000</v>
      </c>
      <c r="B88" s="756" t="s">
        <v>247</v>
      </c>
      <c r="C88" s="723" t="s">
        <v>301</v>
      </c>
      <c r="D88" s="840">
        <v>0</v>
      </c>
      <c r="E88" s="840"/>
      <c r="F88" s="840">
        <v>0</v>
      </c>
      <c r="G88" s="840">
        <v>0</v>
      </c>
      <c r="H88" s="840">
        <v>0</v>
      </c>
      <c r="I88" s="840">
        <v>0</v>
      </c>
      <c r="J88" s="920">
        <v>0</v>
      </c>
    </row>
    <row r="89" spans="1:10" s="677" customFormat="1" ht="25.5" hidden="1">
      <c r="A89" s="926">
        <v>1141000</v>
      </c>
      <c r="B89" s="752" t="s">
        <v>248</v>
      </c>
      <c r="C89" s="727" t="s">
        <v>847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1142000</v>
      </c>
      <c r="B90" s="752" t="s">
        <v>33</v>
      </c>
      <c r="C90" s="731" t="s">
        <v>34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5.5" hidden="1">
      <c r="A91" s="926">
        <v>1143000</v>
      </c>
      <c r="B91" s="752" t="s">
        <v>35</v>
      </c>
      <c r="C91" s="731" t="s">
        <v>36</v>
      </c>
      <c r="D91" s="835"/>
      <c r="E91" s="835"/>
      <c r="F91" s="835"/>
      <c r="G91" s="835"/>
      <c r="H91" s="835"/>
      <c r="I91" s="835"/>
      <c r="J91" s="920">
        <v>0</v>
      </c>
    </row>
    <row r="92" spans="1:10" s="677" customFormat="1" ht="26.25" hidden="1" thickBot="1">
      <c r="A92" s="922">
        <v>1144000</v>
      </c>
      <c r="B92" s="754" t="s">
        <v>37</v>
      </c>
      <c r="C92" s="735" t="s">
        <v>359</v>
      </c>
      <c r="D92" s="836"/>
      <c r="E92" s="836"/>
      <c r="F92" s="836"/>
      <c r="G92" s="836"/>
      <c r="H92" s="836"/>
      <c r="I92" s="836"/>
      <c r="J92" s="920">
        <v>0</v>
      </c>
    </row>
    <row r="93" spans="1:10" s="677" customFormat="1" ht="14.25" hidden="1">
      <c r="A93" s="927">
        <v>1150000</v>
      </c>
      <c r="B93" s="928" t="s">
        <v>604</v>
      </c>
      <c r="C93" s="723" t="s">
        <v>301</v>
      </c>
      <c r="D93" s="840">
        <v>0</v>
      </c>
      <c r="E93" s="840"/>
      <c r="F93" s="840">
        <v>0</v>
      </c>
      <c r="G93" s="840">
        <v>0</v>
      </c>
      <c r="H93" s="840">
        <v>0</v>
      </c>
      <c r="I93" s="840">
        <v>0</v>
      </c>
      <c r="J93" s="920">
        <v>0</v>
      </c>
    </row>
    <row r="94" spans="1:10" s="677" customFormat="1" ht="25.5" hidden="1">
      <c r="A94" s="929">
        <v>1151000</v>
      </c>
      <c r="B94" s="930" t="s">
        <v>564</v>
      </c>
      <c r="C94" s="723" t="s">
        <v>301</v>
      </c>
      <c r="D94" s="931">
        <v>0</v>
      </c>
      <c r="E94" s="931"/>
      <c r="F94" s="931">
        <v>0</v>
      </c>
      <c r="G94" s="931">
        <v>0</v>
      </c>
      <c r="H94" s="931">
        <v>0</v>
      </c>
      <c r="I94" s="931">
        <v>0</v>
      </c>
      <c r="J94" s="920">
        <v>0</v>
      </c>
    </row>
    <row r="95" spans="1:10" s="677" customFormat="1" ht="25.5" hidden="1">
      <c r="A95" s="929">
        <v>1151100</v>
      </c>
      <c r="B95" s="932" t="s">
        <v>216</v>
      </c>
      <c r="C95" s="933">
        <v>461100</v>
      </c>
      <c r="D95" s="931"/>
      <c r="E95" s="931"/>
      <c r="F95" s="931"/>
      <c r="G95" s="931"/>
      <c r="H95" s="931"/>
      <c r="I95" s="931"/>
      <c r="J95" s="920">
        <v>0</v>
      </c>
    </row>
    <row r="96" spans="1:10" s="677" customFormat="1" ht="25.5" hidden="1">
      <c r="A96" s="929">
        <v>1151200</v>
      </c>
      <c r="B96" s="932" t="s">
        <v>523</v>
      </c>
      <c r="C96" s="933">
        <v>461200</v>
      </c>
      <c r="D96" s="852"/>
      <c r="E96" s="852"/>
      <c r="F96" s="852"/>
      <c r="G96" s="852"/>
      <c r="H96" s="852"/>
      <c r="I96" s="852"/>
      <c r="J96" s="920">
        <v>0</v>
      </c>
    </row>
    <row r="97" spans="1:11" s="677" customFormat="1" ht="25.5" hidden="1">
      <c r="A97" s="929">
        <v>1152000</v>
      </c>
      <c r="B97" s="934" t="s">
        <v>429</v>
      </c>
      <c r="C97" s="935" t="s">
        <v>301</v>
      </c>
      <c r="D97" s="936">
        <v>0</v>
      </c>
      <c r="E97" s="936"/>
      <c r="F97" s="936">
        <v>0</v>
      </c>
      <c r="G97" s="936">
        <v>0</v>
      </c>
      <c r="H97" s="936">
        <v>0</v>
      </c>
      <c r="I97" s="936">
        <v>0</v>
      </c>
      <c r="J97" s="920">
        <v>0</v>
      </c>
    </row>
    <row r="98" spans="1:11" s="677" customFormat="1" ht="25.5" hidden="1">
      <c r="A98" s="929">
        <v>1152100</v>
      </c>
      <c r="B98" s="937" t="s">
        <v>452</v>
      </c>
      <c r="C98" s="933">
        <v>462100</v>
      </c>
      <c r="D98" s="849"/>
      <c r="E98" s="849"/>
      <c r="F98" s="849"/>
      <c r="G98" s="938"/>
      <c r="H98" s="938"/>
      <c r="I98" s="835"/>
      <c r="J98" s="920">
        <v>0</v>
      </c>
    </row>
    <row r="99" spans="1:11" s="677" customFormat="1" ht="27" customHeight="1" thickBot="1">
      <c r="A99" s="939">
        <v>1152200</v>
      </c>
      <c r="B99" s="940" t="s">
        <v>629</v>
      </c>
      <c r="C99" s="941">
        <v>462200</v>
      </c>
      <c r="D99" s="844">
        <v>0</v>
      </c>
      <c r="E99" s="844">
        <v>0</v>
      </c>
      <c r="F99" s="844">
        <f>D99+E99</f>
        <v>0</v>
      </c>
      <c r="G99" s="942"/>
      <c r="H99" s="942"/>
      <c r="I99" s="836">
        <v>0</v>
      </c>
      <c r="J99" s="920">
        <f>F99</f>
        <v>0</v>
      </c>
      <c r="K99" s="677" t="s">
        <v>1616</v>
      </c>
    </row>
    <row r="100" spans="1:11" s="677" customFormat="1" ht="25.5" hidden="1">
      <c r="A100" s="927">
        <v>1153000</v>
      </c>
      <c r="B100" s="943" t="s">
        <v>630</v>
      </c>
      <c r="C100" s="944" t="s">
        <v>301</v>
      </c>
      <c r="D100" s="945">
        <v>0</v>
      </c>
      <c r="E100" s="945"/>
      <c r="F100" s="945">
        <f>F108</f>
        <v>500</v>
      </c>
      <c r="G100" s="945">
        <f>G108</f>
        <v>200</v>
      </c>
      <c r="H100" s="945">
        <f>H108</f>
        <v>200</v>
      </c>
      <c r="I100" s="945">
        <f>I108</f>
        <v>400</v>
      </c>
      <c r="J100" s="959">
        <f>J108</f>
        <v>500</v>
      </c>
    </row>
    <row r="101" spans="1:11" s="677" customFormat="1" ht="25.5" hidden="1">
      <c r="A101" s="929">
        <v>1153100</v>
      </c>
      <c r="B101" s="937" t="s">
        <v>631</v>
      </c>
      <c r="C101" s="933">
        <v>463100</v>
      </c>
      <c r="D101" s="936"/>
      <c r="E101" s="936"/>
      <c r="F101" s="936"/>
      <c r="G101" s="936"/>
      <c r="H101" s="936"/>
      <c r="I101" s="936"/>
      <c r="J101" s="920">
        <v>0</v>
      </c>
    </row>
    <row r="102" spans="1:11" s="677" customFormat="1" hidden="1">
      <c r="A102" s="929">
        <v>1153200</v>
      </c>
      <c r="B102" s="937" t="s">
        <v>86</v>
      </c>
      <c r="C102" s="933">
        <v>463200</v>
      </c>
      <c r="D102" s="936"/>
      <c r="E102" s="936"/>
      <c r="F102" s="936"/>
      <c r="G102" s="936"/>
      <c r="H102" s="936"/>
      <c r="I102" s="936"/>
      <c r="J102" s="920">
        <v>0</v>
      </c>
    </row>
    <row r="103" spans="1:11" s="677" customFormat="1" ht="38.25" hidden="1">
      <c r="A103" s="929">
        <v>1153300</v>
      </c>
      <c r="B103" s="937" t="s">
        <v>418</v>
      </c>
      <c r="C103" s="933">
        <v>463300</v>
      </c>
      <c r="D103" s="936"/>
      <c r="E103" s="936"/>
      <c r="F103" s="936"/>
      <c r="G103" s="936"/>
      <c r="H103" s="936"/>
      <c r="I103" s="936"/>
      <c r="J103" s="920">
        <v>0</v>
      </c>
    </row>
    <row r="104" spans="1:11" s="677" customFormat="1" ht="25.5" hidden="1">
      <c r="A104" s="929">
        <v>1153400</v>
      </c>
      <c r="B104" s="937" t="s">
        <v>419</v>
      </c>
      <c r="C104" s="933">
        <v>463400</v>
      </c>
      <c r="D104" s="936"/>
      <c r="E104" s="936"/>
      <c r="F104" s="936"/>
      <c r="G104" s="936"/>
      <c r="H104" s="936"/>
      <c r="I104" s="936"/>
      <c r="J104" s="920">
        <v>0</v>
      </c>
    </row>
    <row r="105" spans="1:11" s="677" customFormat="1" hidden="1">
      <c r="A105" s="929">
        <v>1153500</v>
      </c>
      <c r="B105" s="946" t="s">
        <v>420</v>
      </c>
      <c r="C105" s="933">
        <v>463500</v>
      </c>
      <c r="D105" s="936"/>
      <c r="E105" s="936"/>
      <c r="F105" s="936"/>
      <c r="G105" s="936"/>
      <c r="H105" s="936"/>
      <c r="I105" s="936"/>
      <c r="J105" s="920">
        <v>0</v>
      </c>
    </row>
    <row r="106" spans="1:11" s="677" customFormat="1" ht="38.25" hidden="1">
      <c r="A106" s="929">
        <v>1153700</v>
      </c>
      <c r="B106" s="946" t="s">
        <v>421</v>
      </c>
      <c r="C106" s="933">
        <v>463700</v>
      </c>
      <c r="D106" s="936"/>
      <c r="E106" s="936"/>
      <c r="F106" s="936"/>
      <c r="G106" s="936"/>
      <c r="H106" s="936"/>
      <c r="I106" s="936"/>
      <c r="J106" s="920">
        <v>0</v>
      </c>
    </row>
    <row r="107" spans="1:11" s="677" customFormat="1" ht="24.75" customHeight="1">
      <c r="A107" s="929">
        <v>1153800</v>
      </c>
      <c r="B107" s="946" t="s">
        <v>841</v>
      </c>
      <c r="C107" s="933">
        <v>463800</v>
      </c>
      <c r="D107" s="936"/>
      <c r="E107" s="936"/>
      <c r="F107" s="936"/>
      <c r="G107" s="936"/>
      <c r="H107" s="936"/>
      <c r="I107" s="936"/>
      <c r="J107" s="920">
        <v>0</v>
      </c>
    </row>
    <row r="108" spans="1:11" s="677" customFormat="1" ht="21.75" customHeight="1">
      <c r="A108" s="929">
        <v>1153900</v>
      </c>
      <c r="B108" s="946" t="s">
        <v>842</v>
      </c>
      <c r="C108" s="933">
        <v>463900</v>
      </c>
      <c r="D108" s="936">
        <v>500</v>
      </c>
      <c r="E108" s="1114">
        <v>0</v>
      </c>
      <c r="F108" s="936">
        <v>500</v>
      </c>
      <c r="G108" s="936">
        <v>200</v>
      </c>
      <c r="H108" s="936">
        <v>200</v>
      </c>
      <c r="I108" s="936">
        <v>400</v>
      </c>
      <c r="J108" s="959">
        <f>F108</f>
        <v>500</v>
      </c>
    </row>
    <row r="109" spans="1:11" s="677" customFormat="1" ht="25.5">
      <c r="A109" s="929">
        <v>1154000</v>
      </c>
      <c r="B109" s="947" t="s">
        <v>843</v>
      </c>
      <c r="C109" s="935" t="s">
        <v>301</v>
      </c>
      <c r="D109" s="936">
        <v>0</v>
      </c>
      <c r="E109" s="1114"/>
      <c r="F109" s="936">
        <v>0</v>
      </c>
      <c r="G109" s="936">
        <v>0</v>
      </c>
      <c r="H109" s="936">
        <v>0</v>
      </c>
      <c r="I109" s="936">
        <v>0</v>
      </c>
      <c r="J109" s="920">
        <v>0</v>
      </c>
    </row>
    <row r="110" spans="1:11" s="677" customFormat="1" ht="25.5" hidden="1">
      <c r="A110" s="929">
        <v>1154100</v>
      </c>
      <c r="B110" s="946" t="s">
        <v>176</v>
      </c>
      <c r="C110" s="933">
        <v>465100</v>
      </c>
      <c r="D110" s="948"/>
      <c r="E110" s="1116"/>
      <c r="F110" s="948"/>
      <c r="G110" s="949"/>
      <c r="H110" s="949"/>
      <c r="I110" s="950"/>
      <c r="J110" s="920">
        <v>0</v>
      </c>
    </row>
    <row r="111" spans="1:11" s="677" customFormat="1" hidden="1">
      <c r="A111" s="929">
        <v>1154200</v>
      </c>
      <c r="B111" s="946" t="s">
        <v>177</v>
      </c>
      <c r="C111" s="933">
        <v>465200</v>
      </c>
      <c r="D111" s="948"/>
      <c r="E111" s="1116"/>
      <c r="F111" s="948"/>
      <c r="G111" s="949"/>
      <c r="H111" s="949"/>
      <c r="I111" s="950"/>
      <c r="J111" s="920">
        <v>0</v>
      </c>
    </row>
    <row r="112" spans="1:11" s="677" customFormat="1" hidden="1">
      <c r="A112" s="929">
        <v>1154300</v>
      </c>
      <c r="B112" s="946" t="s">
        <v>178</v>
      </c>
      <c r="C112" s="933">
        <v>465300</v>
      </c>
      <c r="D112" s="948"/>
      <c r="E112" s="1116"/>
      <c r="F112" s="948"/>
      <c r="G112" s="949"/>
      <c r="H112" s="949"/>
      <c r="I112" s="950"/>
      <c r="J112" s="920">
        <v>0</v>
      </c>
    </row>
    <row r="113" spans="1:11" s="677" customFormat="1" ht="38.25" hidden="1">
      <c r="A113" s="929">
        <v>1154500</v>
      </c>
      <c r="B113" s="946" t="s">
        <v>58</v>
      </c>
      <c r="C113" s="933">
        <v>465500</v>
      </c>
      <c r="D113" s="948"/>
      <c r="E113" s="1116"/>
      <c r="F113" s="948"/>
      <c r="G113" s="949"/>
      <c r="H113" s="949"/>
      <c r="I113" s="950"/>
      <c r="J113" s="920">
        <v>0</v>
      </c>
    </row>
    <row r="114" spans="1:11" s="677" customFormat="1" ht="38.25" hidden="1">
      <c r="A114" s="929">
        <v>1154600</v>
      </c>
      <c r="B114" s="946" t="s">
        <v>59</v>
      </c>
      <c r="C114" s="933">
        <v>465600</v>
      </c>
      <c r="D114" s="849"/>
      <c r="E114" s="850"/>
      <c r="F114" s="849"/>
      <c r="G114" s="938"/>
      <c r="H114" s="938"/>
      <c r="I114" s="835"/>
      <c r="J114" s="920">
        <v>0</v>
      </c>
    </row>
    <row r="115" spans="1:11" s="677" customFormat="1" ht="18.75" customHeight="1" thickBot="1">
      <c r="A115" s="939">
        <v>1154700</v>
      </c>
      <c r="B115" s="951" t="s">
        <v>69</v>
      </c>
      <c r="C115" s="735" t="s">
        <v>70</v>
      </c>
      <c r="D115" s="844">
        <v>0</v>
      </c>
      <c r="E115" s="845">
        <v>0</v>
      </c>
      <c r="F115" s="845">
        <f>D115+E115</f>
        <v>0</v>
      </c>
      <c r="G115" s="845">
        <v>0</v>
      </c>
      <c r="H115" s="845">
        <v>0</v>
      </c>
      <c r="I115" s="845">
        <v>0</v>
      </c>
      <c r="J115" s="1199">
        <f>F115</f>
        <v>0</v>
      </c>
    </row>
    <row r="116" spans="1:11" s="677" customFormat="1" ht="25.5">
      <c r="A116" s="952">
        <v>1160000</v>
      </c>
      <c r="B116" s="769" t="s">
        <v>71</v>
      </c>
      <c r="C116" s="723" t="s">
        <v>301</v>
      </c>
      <c r="D116" s="847">
        <v>0</v>
      </c>
      <c r="E116" s="848"/>
      <c r="F116" s="847">
        <v>0</v>
      </c>
      <c r="G116" s="847">
        <v>0</v>
      </c>
      <c r="H116" s="847">
        <v>0</v>
      </c>
      <c r="I116" s="847">
        <v>0</v>
      </c>
      <c r="J116" s="920">
        <v>0</v>
      </c>
      <c r="K116" s="677" t="s">
        <v>1615</v>
      </c>
    </row>
    <row r="117" spans="1:11" s="677" customFormat="1" hidden="1">
      <c r="A117" s="924">
        <v>1161000</v>
      </c>
      <c r="B117" s="771" t="s">
        <v>72</v>
      </c>
      <c r="C117" s="772" t="s">
        <v>301</v>
      </c>
      <c r="D117" s="849">
        <v>0</v>
      </c>
      <c r="E117" s="850"/>
      <c r="F117" s="849">
        <v>0</v>
      </c>
      <c r="G117" s="849">
        <v>0</v>
      </c>
      <c r="H117" s="849">
        <v>0</v>
      </c>
      <c r="I117" s="849">
        <v>0</v>
      </c>
      <c r="J117" s="920">
        <v>0</v>
      </c>
    </row>
    <row r="118" spans="1:11" s="677" customFormat="1" ht="25.5" hidden="1">
      <c r="A118" s="924">
        <v>1161100</v>
      </c>
      <c r="B118" s="730" t="s">
        <v>1518</v>
      </c>
      <c r="C118" s="751">
        <v>471100</v>
      </c>
      <c r="D118" s="849"/>
      <c r="E118" s="850"/>
      <c r="F118" s="849"/>
      <c r="G118" s="849"/>
      <c r="H118" s="849"/>
      <c r="I118" s="849"/>
      <c r="J118" s="920">
        <v>0</v>
      </c>
    </row>
    <row r="119" spans="1:11" s="677" customFormat="1" ht="25.5" hidden="1">
      <c r="A119" s="924">
        <v>1161200</v>
      </c>
      <c r="B119" s="765" t="s">
        <v>1480</v>
      </c>
      <c r="C119" s="751">
        <v>471200</v>
      </c>
      <c r="D119" s="849"/>
      <c r="E119" s="850"/>
      <c r="F119" s="849"/>
      <c r="G119" s="849"/>
      <c r="H119" s="849"/>
      <c r="I119" s="849"/>
      <c r="J119" s="920">
        <v>0</v>
      </c>
    </row>
    <row r="120" spans="1:11" s="677" customFormat="1" ht="25.5" hidden="1">
      <c r="A120" s="924">
        <v>1162000</v>
      </c>
      <c r="B120" s="771" t="s">
        <v>940</v>
      </c>
      <c r="C120" s="772" t="s">
        <v>301</v>
      </c>
      <c r="D120" s="849">
        <v>0</v>
      </c>
      <c r="E120" s="850"/>
      <c r="F120" s="849">
        <v>0</v>
      </c>
      <c r="G120" s="849">
        <v>0</v>
      </c>
      <c r="H120" s="849">
        <v>0</v>
      </c>
      <c r="I120" s="849">
        <v>0</v>
      </c>
      <c r="J120" s="920">
        <v>0</v>
      </c>
    </row>
    <row r="121" spans="1:11" s="677" customFormat="1" ht="25.5" hidden="1">
      <c r="A121" s="924">
        <v>1162100</v>
      </c>
      <c r="B121" s="765" t="s">
        <v>1481</v>
      </c>
      <c r="C121" s="731" t="s">
        <v>109</v>
      </c>
      <c r="D121" s="849"/>
      <c r="E121" s="850"/>
      <c r="F121" s="849"/>
      <c r="G121" s="849"/>
      <c r="H121" s="849"/>
      <c r="I121" s="849"/>
      <c r="J121" s="920">
        <v>0</v>
      </c>
    </row>
    <row r="122" spans="1:11" s="677" customFormat="1" hidden="1">
      <c r="A122" s="924">
        <v>1162200</v>
      </c>
      <c r="B122" s="765" t="s">
        <v>1482</v>
      </c>
      <c r="C122" s="731" t="s">
        <v>18</v>
      </c>
      <c r="D122" s="849"/>
      <c r="E122" s="850"/>
      <c r="F122" s="849"/>
      <c r="G122" s="849"/>
      <c r="H122" s="849"/>
      <c r="I122" s="849"/>
      <c r="J122" s="920">
        <v>0</v>
      </c>
    </row>
    <row r="123" spans="1:11" s="677" customFormat="1" ht="25.5" hidden="1">
      <c r="A123" s="924">
        <v>1162300</v>
      </c>
      <c r="B123" s="765" t="s">
        <v>1483</v>
      </c>
      <c r="C123" s="731" t="s">
        <v>20</v>
      </c>
      <c r="D123" s="849"/>
      <c r="E123" s="850"/>
      <c r="F123" s="849"/>
      <c r="G123" s="849"/>
      <c r="H123" s="849"/>
      <c r="I123" s="849"/>
      <c r="J123" s="920">
        <v>0</v>
      </c>
    </row>
    <row r="124" spans="1:11" s="677" customFormat="1" hidden="1">
      <c r="A124" s="924">
        <v>1162400</v>
      </c>
      <c r="B124" s="765" t="s">
        <v>1484</v>
      </c>
      <c r="C124" s="731" t="s">
        <v>699</v>
      </c>
      <c r="D124" s="849"/>
      <c r="E124" s="850"/>
      <c r="F124" s="849"/>
      <c r="G124" s="849"/>
      <c r="H124" s="849"/>
      <c r="I124" s="849"/>
      <c r="J124" s="920">
        <v>0</v>
      </c>
    </row>
    <row r="125" spans="1:11" s="677" customFormat="1" ht="25.5" hidden="1">
      <c r="A125" s="924">
        <v>1162500</v>
      </c>
      <c r="B125" s="765" t="s">
        <v>1485</v>
      </c>
      <c r="C125" s="731" t="s">
        <v>701</v>
      </c>
      <c r="D125" s="849"/>
      <c r="E125" s="850"/>
      <c r="F125" s="849"/>
      <c r="G125" s="849"/>
      <c r="H125" s="849"/>
      <c r="I125" s="849"/>
      <c r="J125" s="920">
        <v>0</v>
      </c>
    </row>
    <row r="126" spans="1:11" s="677" customFormat="1" hidden="1">
      <c r="A126" s="924">
        <v>1162600</v>
      </c>
      <c r="B126" s="765" t="s">
        <v>1486</v>
      </c>
      <c r="C126" s="731" t="s">
        <v>424</v>
      </c>
      <c r="D126" s="849"/>
      <c r="E126" s="850"/>
      <c r="F126" s="849"/>
      <c r="G126" s="849"/>
      <c r="H126" s="849"/>
      <c r="I126" s="849"/>
      <c r="J126" s="920">
        <v>0</v>
      </c>
    </row>
    <row r="127" spans="1:11" s="677" customFormat="1" ht="25.5" hidden="1">
      <c r="A127" s="924">
        <v>1162700</v>
      </c>
      <c r="B127" s="730" t="s">
        <v>1487</v>
      </c>
      <c r="C127" s="731" t="s">
        <v>426</v>
      </c>
      <c r="D127" s="849"/>
      <c r="E127" s="850"/>
      <c r="F127" s="849"/>
      <c r="G127" s="849"/>
      <c r="H127" s="849"/>
      <c r="I127" s="849"/>
      <c r="J127" s="920">
        <v>0</v>
      </c>
    </row>
    <row r="128" spans="1:11" s="677" customFormat="1" hidden="1">
      <c r="A128" s="924">
        <v>1162800</v>
      </c>
      <c r="B128" s="765" t="s">
        <v>1488</v>
      </c>
      <c r="C128" s="731" t="s">
        <v>737</v>
      </c>
      <c r="D128" s="938"/>
      <c r="E128" s="981"/>
      <c r="F128" s="938"/>
      <c r="G128" s="938"/>
      <c r="H128" s="938"/>
      <c r="I128" s="938"/>
      <c r="J128" s="920">
        <v>0</v>
      </c>
    </row>
    <row r="129" spans="1:11" s="677" customFormat="1" hidden="1">
      <c r="A129" s="953">
        <v>1162900</v>
      </c>
      <c r="B129" s="765" t="s">
        <v>1489</v>
      </c>
      <c r="C129" s="731" t="s">
        <v>739</v>
      </c>
      <c r="D129" s="938"/>
      <c r="E129" s="981"/>
      <c r="F129" s="938"/>
      <c r="G129" s="938"/>
      <c r="H129" s="938"/>
      <c r="I129" s="938"/>
      <c r="J129" s="920">
        <v>0</v>
      </c>
    </row>
    <row r="130" spans="1:11" s="677" customFormat="1" hidden="1">
      <c r="A130" s="953">
        <v>1163000</v>
      </c>
      <c r="B130" s="771" t="s">
        <v>49</v>
      </c>
      <c r="C130" s="760" t="s">
        <v>301</v>
      </c>
      <c r="D130" s="938">
        <v>0</v>
      </c>
      <c r="E130" s="981"/>
      <c r="F130" s="938">
        <v>0</v>
      </c>
      <c r="G130" s="938">
        <v>0</v>
      </c>
      <c r="H130" s="938">
        <v>0</v>
      </c>
      <c r="I130" s="938">
        <v>0</v>
      </c>
      <c r="J130" s="920">
        <v>0</v>
      </c>
    </row>
    <row r="131" spans="1:11" s="677" customFormat="1" ht="13.5" hidden="1" thickBot="1">
      <c r="A131" s="954">
        <v>1163100</v>
      </c>
      <c r="B131" s="754" t="s">
        <v>667</v>
      </c>
      <c r="C131" s="735" t="s">
        <v>668</v>
      </c>
      <c r="D131" s="942"/>
      <c r="E131" s="982"/>
      <c r="F131" s="942"/>
      <c r="G131" s="942"/>
      <c r="H131" s="942"/>
      <c r="I131" s="942"/>
      <c r="J131" s="920">
        <v>0</v>
      </c>
    </row>
    <row r="132" spans="1:11" s="677" customFormat="1" ht="22.5" customHeight="1">
      <c r="A132" s="955">
        <v>1170000</v>
      </c>
      <c r="B132" s="777" t="s">
        <v>740</v>
      </c>
      <c r="C132" s="723" t="s">
        <v>301</v>
      </c>
      <c r="D132" s="847">
        <f>D133</f>
        <v>500</v>
      </c>
      <c r="E132" s="848"/>
      <c r="F132" s="847">
        <f>F133</f>
        <v>500</v>
      </c>
      <c r="G132" s="847">
        <f>G133</f>
        <v>200</v>
      </c>
      <c r="H132" s="847">
        <f>H133</f>
        <v>200</v>
      </c>
      <c r="I132" s="847">
        <f>I133</f>
        <v>300</v>
      </c>
      <c r="J132" s="959">
        <f>J133</f>
        <v>500</v>
      </c>
    </row>
    <row r="133" spans="1:11" s="677" customFormat="1" ht="25.5" customHeight="1">
      <c r="A133" s="953">
        <v>1171000</v>
      </c>
      <c r="B133" s="781" t="s">
        <v>181</v>
      </c>
      <c r="C133" s="723" t="s">
        <v>301</v>
      </c>
      <c r="D133" s="852">
        <f>D135</f>
        <v>500</v>
      </c>
      <c r="E133" s="853"/>
      <c r="F133" s="852">
        <f>F135</f>
        <v>500</v>
      </c>
      <c r="G133" s="852">
        <f>G135</f>
        <v>200</v>
      </c>
      <c r="H133" s="852">
        <f>H135</f>
        <v>200</v>
      </c>
      <c r="I133" s="852">
        <f>I135</f>
        <v>300</v>
      </c>
      <c r="J133" s="959">
        <f>F133</f>
        <v>500</v>
      </c>
    </row>
    <row r="134" spans="1:11" s="677" customFormat="1" ht="0.75" customHeight="1">
      <c r="A134" s="953">
        <v>1171100</v>
      </c>
      <c r="B134" s="730" t="s">
        <v>1490</v>
      </c>
      <c r="C134" s="727" t="s">
        <v>397</v>
      </c>
      <c r="D134" s="849"/>
      <c r="E134" s="850"/>
      <c r="F134" s="849"/>
      <c r="G134" s="849"/>
      <c r="H134" s="849"/>
      <c r="I134" s="849"/>
      <c r="J134" s="959">
        <v>0</v>
      </c>
    </row>
    <row r="135" spans="1:11" s="677" customFormat="1" ht="30" customHeight="1">
      <c r="A135" s="953">
        <v>1171200</v>
      </c>
      <c r="B135" s="765" t="s">
        <v>1491</v>
      </c>
      <c r="C135" s="783" t="s">
        <v>296</v>
      </c>
      <c r="D135" s="849">
        <v>500</v>
      </c>
      <c r="E135" s="850">
        <v>0</v>
      </c>
      <c r="F135" s="850">
        <f>D135+E135</f>
        <v>500</v>
      </c>
      <c r="G135" s="850">
        <v>200</v>
      </c>
      <c r="H135" s="850">
        <v>200</v>
      </c>
      <c r="I135" s="850">
        <v>300</v>
      </c>
      <c r="J135" s="1199">
        <f>F135</f>
        <v>500</v>
      </c>
      <c r="K135" s="990"/>
    </row>
    <row r="136" spans="1:11" s="677" customFormat="1" ht="0.75" hidden="1" customHeight="1">
      <c r="A136" s="924">
        <v>1172000</v>
      </c>
      <c r="B136" s="784" t="s">
        <v>856</v>
      </c>
      <c r="C136" s="760" t="s">
        <v>301</v>
      </c>
      <c r="D136" s="956">
        <f>D138+D139</f>
        <v>0</v>
      </c>
      <c r="E136" s="983"/>
      <c r="F136" s="983">
        <f>F138+F139</f>
        <v>0</v>
      </c>
      <c r="G136" s="983">
        <f>G138+G139</f>
        <v>0</v>
      </c>
      <c r="H136" s="983">
        <f>H138+H139</f>
        <v>0</v>
      </c>
      <c r="I136" s="983">
        <f>I138+I139</f>
        <v>0</v>
      </c>
      <c r="J136" s="1339">
        <f>F136</f>
        <v>0</v>
      </c>
      <c r="K136" s="990"/>
    </row>
    <row r="137" spans="1:11" s="677" customFormat="1" hidden="1">
      <c r="A137" s="924">
        <v>1172100</v>
      </c>
      <c r="B137" s="752" t="s">
        <v>918</v>
      </c>
      <c r="C137" s="727" t="s">
        <v>857</v>
      </c>
      <c r="D137" s="938"/>
      <c r="E137" s="842"/>
      <c r="F137" s="981"/>
      <c r="G137" s="981"/>
      <c r="H137" s="981"/>
      <c r="I137" s="981"/>
      <c r="J137" s="1339">
        <v>0</v>
      </c>
      <c r="K137" s="990"/>
    </row>
    <row r="138" spans="1:11" s="677" customFormat="1" hidden="1">
      <c r="A138" s="924">
        <v>1172200</v>
      </c>
      <c r="B138" s="752" t="s">
        <v>919</v>
      </c>
      <c r="C138" s="785">
        <v>482200</v>
      </c>
      <c r="D138" s="938">
        <v>0</v>
      </c>
      <c r="E138" s="842"/>
      <c r="F138" s="981">
        <v>0</v>
      </c>
      <c r="G138" s="981">
        <v>0</v>
      </c>
      <c r="H138" s="981">
        <v>0</v>
      </c>
      <c r="I138" s="981">
        <v>0</v>
      </c>
      <c r="J138" s="1339">
        <f>F138</f>
        <v>0</v>
      </c>
      <c r="K138" s="990"/>
    </row>
    <row r="139" spans="1:11" s="677" customFormat="1" hidden="1">
      <c r="A139" s="924">
        <v>1172300</v>
      </c>
      <c r="B139" s="765" t="s">
        <v>1492</v>
      </c>
      <c r="C139" s="731" t="s">
        <v>859</v>
      </c>
      <c r="D139" s="938">
        <v>0</v>
      </c>
      <c r="E139" s="842"/>
      <c r="F139" s="981">
        <v>0</v>
      </c>
      <c r="G139" s="981">
        <v>0</v>
      </c>
      <c r="H139" s="981">
        <v>0</v>
      </c>
      <c r="I139" s="981">
        <v>0</v>
      </c>
      <c r="J139" s="1339">
        <f>F139</f>
        <v>0</v>
      </c>
      <c r="K139" s="990"/>
    </row>
    <row r="140" spans="1:11" s="677" customFormat="1" ht="25.5" hidden="1">
      <c r="A140" s="924">
        <v>1172400</v>
      </c>
      <c r="B140" s="786" t="s">
        <v>1493</v>
      </c>
      <c r="C140" s="731" t="s">
        <v>104</v>
      </c>
      <c r="D140" s="854"/>
      <c r="E140" s="842"/>
      <c r="F140" s="855"/>
      <c r="G140" s="855"/>
      <c r="H140" s="855"/>
      <c r="I140" s="855"/>
      <c r="J140" s="1339">
        <v>0</v>
      </c>
      <c r="K140" s="990"/>
    </row>
    <row r="141" spans="1:11" s="677" customFormat="1" ht="25.5" hidden="1">
      <c r="A141" s="924">
        <v>1173000</v>
      </c>
      <c r="B141" s="784" t="s">
        <v>105</v>
      </c>
      <c r="C141" s="760" t="s">
        <v>301</v>
      </c>
      <c r="D141" s="854">
        <v>0</v>
      </c>
      <c r="E141" s="855"/>
      <c r="F141" s="855">
        <v>0</v>
      </c>
      <c r="G141" s="855">
        <v>0</v>
      </c>
      <c r="H141" s="855">
        <v>0</v>
      </c>
      <c r="I141" s="855">
        <v>0</v>
      </c>
      <c r="J141" s="1339">
        <v>0</v>
      </c>
      <c r="K141" s="990"/>
    </row>
    <row r="142" spans="1:11" s="677" customFormat="1" ht="25.5" hidden="1">
      <c r="A142" s="953">
        <v>1173100</v>
      </c>
      <c r="B142" s="787" t="s">
        <v>106</v>
      </c>
      <c r="C142" s="731" t="s">
        <v>906</v>
      </c>
      <c r="D142" s="854"/>
      <c r="E142" s="842"/>
      <c r="F142" s="855"/>
      <c r="G142" s="855"/>
      <c r="H142" s="855"/>
      <c r="I142" s="855"/>
      <c r="J142" s="1339">
        <v>0</v>
      </c>
      <c r="K142" s="990"/>
    </row>
    <row r="143" spans="1:11" s="677" customFormat="1" ht="38.25" hidden="1">
      <c r="A143" s="953">
        <v>1174000</v>
      </c>
      <c r="B143" s="784" t="s">
        <v>907</v>
      </c>
      <c r="C143" s="760" t="s">
        <v>301</v>
      </c>
      <c r="D143" s="854">
        <v>0</v>
      </c>
      <c r="E143" s="855"/>
      <c r="F143" s="855">
        <v>0</v>
      </c>
      <c r="G143" s="855">
        <v>0</v>
      </c>
      <c r="H143" s="855">
        <v>0</v>
      </c>
      <c r="I143" s="855">
        <v>0</v>
      </c>
      <c r="J143" s="1339">
        <v>0</v>
      </c>
      <c r="K143" s="990"/>
    </row>
    <row r="144" spans="1:11" s="677" customFormat="1" ht="25.5" hidden="1">
      <c r="A144" s="953">
        <v>1174100</v>
      </c>
      <c r="B144" s="787" t="s">
        <v>920</v>
      </c>
      <c r="C144" s="731" t="s">
        <v>908</v>
      </c>
      <c r="D144" s="854"/>
      <c r="E144" s="855"/>
      <c r="F144" s="855"/>
      <c r="G144" s="855"/>
      <c r="H144" s="855"/>
      <c r="I144" s="855"/>
      <c r="J144" s="1339">
        <v>0</v>
      </c>
      <c r="K144" s="990"/>
    </row>
    <row r="145" spans="1:14" s="677" customFormat="1" ht="25.5" hidden="1">
      <c r="A145" s="953">
        <v>1174200</v>
      </c>
      <c r="B145" s="786" t="s">
        <v>1494</v>
      </c>
      <c r="C145" s="731" t="s">
        <v>366</v>
      </c>
      <c r="D145" s="854"/>
      <c r="E145" s="855"/>
      <c r="F145" s="855"/>
      <c r="G145" s="855"/>
      <c r="H145" s="855"/>
      <c r="I145" s="855"/>
      <c r="J145" s="1339">
        <v>0</v>
      </c>
      <c r="K145" s="990"/>
    </row>
    <row r="146" spans="1:14" s="677" customFormat="1" ht="51" hidden="1">
      <c r="A146" s="953">
        <v>1175000</v>
      </c>
      <c r="B146" s="784" t="s">
        <v>469</v>
      </c>
      <c r="C146" s="760" t="s">
        <v>301</v>
      </c>
      <c r="D146" s="854">
        <v>0</v>
      </c>
      <c r="E146" s="855"/>
      <c r="F146" s="855">
        <v>0</v>
      </c>
      <c r="G146" s="855">
        <v>0</v>
      </c>
      <c r="H146" s="855">
        <v>0</v>
      </c>
      <c r="I146" s="855">
        <v>0</v>
      </c>
      <c r="J146" s="1339">
        <v>0</v>
      </c>
      <c r="K146" s="990"/>
    </row>
    <row r="147" spans="1:14" s="677" customFormat="1" ht="38.25" hidden="1">
      <c r="A147" s="953">
        <v>1175100</v>
      </c>
      <c r="B147" s="786" t="s">
        <v>1495</v>
      </c>
      <c r="C147" s="731" t="s">
        <v>193</v>
      </c>
      <c r="D147" s="854"/>
      <c r="E147" s="855"/>
      <c r="F147" s="855"/>
      <c r="G147" s="855"/>
      <c r="H147" s="855"/>
      <c r="I147" s="855"/>
      <c r="J147" s="1339">
        <v>0</v>
      </c>
      <c r="K147" s="990"/>
    </row>
    <row r="148" spans="1:14" s="677" customFormat="1" hidden="1">
      <c r="A148" s="953">
        <v>1176000</v>
      </c>
      <c r="B148" s="784" t="s">
        <v>194</v>
      </c>
      <c r="C148" s="760" t="s">
        <v>301</v>
      </c>
      <c r="D148" s="854">
        <v>0</v>
      </c>
      <c r="E148" s="855"/>
      <c r="F148" s="855">
        <v>0</v>
      </c>
      <c r="G148" s="855">
        <v>0</v>
      </c>
      <c r="H148" s="855">
        <v>0</v>
      </c>
      <c r="I148" s="855">
        <v>0</v>
      </c>
      <c r="J148" s="1339">
        <v>0</v>
      </c>
      <c r="K148" s="990"/>
    </row>
    <row r="149" spans="1:14" s="677" customFormat="1" hidden="1">
      <c r="A149" s="953">
        <v>1176100</v>
      </c>
      <c r="B149" s="786" t="s">
        <v>1496</v>
      </c>
      <c r="C149" s="731" t="s">
        <v>8</v>
      </c>
      <c r="D149" s="854"/>
      <c r="E149" s="842"/>
      <c r="F149" s="855"/>
      <c r="G149" s="855"/>
      <c r="H149" s="855"/>
      <c r="I149" s="855"/>
      <c r="J149" s="1339">
        <v>0</v>
      </c>
      <c r="K149" s="990"/>
    </row>
    <row r="150" spans="1:14" s="677" customFormat="1">
      <c r="A150" s="953">
        <v>1177000</v>
      </c>
      <c r="B150" s="784" t="s">
        <v>482</v>
      </c>
      <c r="C150" s="760" t="s">
        <v>301</v>
      </c>
      <c r="D150" s="854">
        <v>0</v>
      </c>
      <c r="E150" s="855"/>
      <c r="F150" s="855">
        <v>0</v>
      </c>
      <c r="G150" s="855">
        <v>0</v>
      </c>
      <c r="H150" s="855">
        <v>0</v>
      </c>
      <c r="I150" s="855">
        <v>0</v>
      </c>
      <c r="J150" s="1339">
        <v>0</v>
      </c>
      <c r="K150" s="990"/>
    </row>
    <row r="151" spans="1:14" s="677" customFormat="1" ht="13.5" thickBot="1">
      <c r="A151" s="954">
        <v>1177100</v>
      </c>
      <c r="B151" s="788" t="s">
        <v>1497</v>
      </c>
      <c r="C151" s="735" t="s">
        <v>209</v>
      </c>
      <c r="D151" s="942"/>
      <c r="E151" s="942"/>
      <c r="F151" s="942"/>
      <c r="G151" s="942"/>
      <c r="H151" s="942"/>
      <c r="I151" s="942"/>
      <c r="J151" s="920">
        <v>0</v>
      </c>
    </row>
    <row r="152" spans="1:14" s="677" customFormat="1" ht="26.25" thickBot="1">
      <c r="A152" s="957" t="s">
        <v>212</v>
      </c>
      <c r="B152" s="795" t="s">
        <v>534</v>
      </c>
      <c r="C152" s="796" t="s">
        <v>301</v>
      </c>
      <c r="D152" s="958">
        <f>D153</f>
        <v>213675</v>
      </c>
      <c r="E152" s="958">
        <f>E155</f>
        <v>0</v>
      </c>
      <c r="F152" s="958">
        <f>F153</f>
        <v>213675</v>
      </c>
      <c r="G152" s="958">
        <f>G153</f>
        <v>65000</v>
      </c>
      <c r="H152" s="958">
        <f>H153</f>
        <v>65000</v>
      </c>
      <c r="I152" s="958">
        <f>I153</f>
        <v>65000</v>
      </c>
      <c r="J152" s="959">
        <f>F153</f>
        <v>213675</v>
      </c>
    </row>
    <row r="153" spans="1:14" s="677" customFormat="1" ht="24" customHeight="1">
      <c r="A153" s="955" t="s">
        <v>536</v>
      </c>
      <c r="B153" s="804" t="s">
        <v>537</v>
      </c>
      <c r="C153" s="723" t="s">
        <v>301</v>
      </c>
      <c r="D153" s="847">
        <f>SUM(D154:D156)</f>
        <v>213675</v>
      </c>
      <c r="E153" s="956"/>
      <c r="F153" s="847">
        <f>SUM(F154:F163)</f>
        <v>213675</v>
      </c>
      <c r="G153" s="847">
        <f>SUM(G154:G163)</f>
        <v>65000</v>
      </c>
      <c r="H153" s="847">
        <f>SUM(H154:H163)</f>
        <v>65000</v>
      </c>
      <c r="I153" s="847">
        <f>SUM(I154:I163)</f>
        <v>65000</v>
      </c>
      <c r="J153" s="959">
        <f>F153</f>
        <v>213675</v>
      </c>
    </row>
    <row r="154" spans="1:14" s="677" customFormat="1">
      <c r="A154" s="953" t="s">
        <v>538</v>
      </c>
      <c r="B154" s="786" t="s">
        <v>1498</v>
      </c>
      <c r="C154" s="960" t="s">
        <v>833</v>
      </c>
      <c r="D154" s="854"/>
      <c r="E154" s="835"/>
      <c r="F154" s="852"/>
      <c r="G154" s="852"/>
      <c r="H154" s="852"/>
      <c r="I154" s="852"/>
      <c r="J154" s="959">
        <f>F154</f>
        <v>0</v>
      </c>
    </row>
    <row r="155" spans="1:14" s="677" customFormat="1" ht="23.25" customHeight="1">
      <c r="A155" s="953" t="s">
        <v>834</v>
      </c>
      <c r="B155" s="786" t="s">
        <v>1499</v>
      </c>
      <c r="C155" s="960" t="s">
        <v>812</v>
      </c>
      <c r="D155" s="1984">
        <v>129675</v>
      </c>
      <c r="E155" s="849">
        <v>0</v>
      </c>
      <c r="F155" s="852">
        <f>D155+E155</f>
        <v>129675</v>
      </c>
      <c r="G155" s="852">
        <v>65000</v>
      </c>
      <c r="H155" s="852">
        <v>65000</v>
      </c>
      <c r="I155" s="852">
        <v>65000</v>
      </c>
      <c r="J155" s="959">
        <f>F155</f>
        <v>129675</v>
      </c>
      <c r="K155" s="2079"/>
      <c r="L155" s="2063"/>
      <c r="M155" s="2063"/>
      <c r="N155" s="2063"/>
    </row>
    <row r="156" spans="1:14" s="677" customFormat="1" ht="25.5">
      <c r="A156" s="953" t="s">
        <v>813</v>
      </c>
      <c r="B156" s="786" t="s">
        <v>1500</v>
      </c>
      <c r="C156" s="960" t="s">
        <v>815</v>
      </c>
      <c r="D156" s="1989">
        <v>84000</v>
      </c>
      <c r="E156" s="1202"/>
      <c r="F156" s="1310">
        <f>D156+E156</f>
        <v>84000</v>
      </c>
      <c r="G156" s="1203">
        <v>0</v>
      </c>
      <c r="H156" s="1311">
        <v>0</v>
      </c>
      <c r="I156" s="1311">
        <v>0</v>
      </c>
      <c r="J156" s="1205">
        <f>F156</f>
        <v>84000</v>
      </c>
    </row>
    <row r="157" spans="1:14" s="677" customFormat="1" hidden="1">
      <c r="A157" s="962" t="s">
        <v>816</v>
      </c>
      <c r="B157" s="786" t="s">
        <v>1501</v>
      </c>
      <c r="C157" s="960" t="s">
        <v>916</v>
      </c>
      <c r="D157" s="854"/>
      <c r="E157" s="835"/>
      <c r="F157" s="854"/>
      <c r="G157" s="854"/>
      <c r="H157" s="854"/>
      <c r="I157" s="854"/>
      <c r="J157" s="920">
        <v>0</v>
      </c>
    </row>
    <row r="158" spans="1:14" s="677" customFormat="1" hidden="1">
      <c r="A158" s="962" t="s">
        <v>112</v>
      </c>
      <c r="B158" s="787" t="s">
        <v>113</v>
      </c>
      <c r="C158" s="960" t="s">
        <v>114</v>
      </c>
      <c r="D158" s="854"/>
      <c r="E158" s="835"/>
      <c r="F158" s="854">
        <v>0</v>
      </c>
      <c r="G158" s="854"/>
      <c r="H158" s="854"/>
      <c r="I158" s="854">
        <v>0</v>
      </c>
      <c r="J158" s="920">
        <f>F158</f>
        <v>0</v>
      </c>
    </row>
    <row r="159" spans="1:14" s="677" customFormat="1" hidden="1">
      <c r="A159" s="962" t="s">
        <v>115</v>
      </c>
      <c r="B159" s="786" t="s">
        <v>1502</v>
      </c>
      <c r="C159" s="960" t="s">
        <v>755</v>
      </c>
      <c r="D159" s="854"/>
      <c r="E159" s="835"/>
      <c r="F159" s="854"/>
      <c r="G159" s="854"/>
      <c r="H159" s="854"/>
      <c r="I159" s="854"/>
      <c r="J159" s="920">
        <v>0</v>
      </c>
    </row>
    <row r="160" spans="1:14" s="677" customFormat="1" hidden="1">
      <c r="A160" s="962" t="s">
        <v>756</v>
      </c>
      <c r="B160" s="786" t="s">
        <v>1503</v>
      </c>
      <c r="C160" s="960" t="s">
        <v>758</v>
      </c>
      <c r="D160" s="854"/>
      <c r="E160" s="835"/>
      <c r="F160" s="854"/>
      <c r="G160" s="854"/>
      <c r="H160" s="854"/>
      <c r="I160" s="854"/>
      <c r="J160" s="920">
        <v>0</v>
      </c>
    </row>
    <row r="161" spans="1:10" s="677" customFormat="1" hidden="1">
      <c r="A161" s="963" t="s">
        <v>669</v>
      </c>
      <c r="B161" s="964" t="s">
        <v>1504</v>
      </c>
      <c r="C161" s="965" t="s">
        <v>543</v>
      </c>
      <c r="D161" s="854"/>
      <c r="E161" s="835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670</v>
      </c>
      <c r="B162" s="966" t="s">
        <v>882</v>
      </c>
      <c r="C162" s="933" t="s">
        <v>883</v>
      </c>
      <c r="D162" s="854"/>
      <c r="E162" s="835"/>
      <c r="F162" s="854"/>
      <c r="G162" s="854"/>
      <c r="H162" s="854"/>
      <c r="I162" s="854"/>
      <c r="J162" s="920">
        <v>0</v>
      </c>
    </row>
    <row r="163" spans="1:10" s="677" customFormat="1" hidden="1">
      <c r="A163" s="929" t="s">
        <v>884</v>
      </c>
      <c r="B163" s="966" t="s">
        <v>885</v>
      </c>
      <c r="C163" s="933" t="s">
        <v>886</v>
      </c>
      <c r="D163" s="854"/>
      <c r="E163" s="835"/>
      <c r="F163" s="854"/>
      <c r="G163" s="854"/>
      <c r="H163" s="854"/>
      <c r="I163" s="854"/>
      <c r="J163" s="920">
        <v>0</v>
      </c>
    </row>
    <row r="164" spans="1:10" s="677" customFormat="1" hidden="1">
      <c r="A164" s="967" t="s">
        <v>544</v>
      </c>
      <c r="B164" s="968" t="s">
        <v>545</v>
      </c>
      <c r="C164" s="969" t="s">
        <v>301</v>
      </c>
      <c r="D164" s="854">
        <v>0</v>
      </c>
      <c r="E164" s="854"/>
      <c r="F164" s="854">
        <v>0</v>
      </c>
      <c r="G164" s="854">
        <v>0</v>
      </c>
      <c r="H164" s="854">
        <v>0</v>
      </c>
      <c r="I164" s="854">
        <v>0</v>
      </c>
      <c r="J164" s="920">
        <v>0</v>
      </c>
    </row>
    <row r="165" spans="1:10" hidden="1">
      <c r="A165" s="962" t="s">
        <v>546</v>
      </c>
      <c r="B165" s="787" t="s">
        <v>547</v>
      </c>
      <c r="C165" s="960" t="s">
        <v>548</v>
      </c>
      <c r="D165" s="854"/>
      <c r="E165" s="835"/>
      <c r="F165" s="854"/>
      <c r="G165" s="854"/>
      <c r="H165" s="854"/>
      <c r="I165" s="854"/>
      <c r="J165" s="920">
        <v>0</v>
      </c>
    </row>
    <row r="166" spans="1:10" hidden="1">
      <c r="A166" s="962" t="s">
        <v>549</v>
      </c>
      <c r="B166" s="787" t="s">
        <v>550</v>
      </c>
      <c r="C166" s="960" t="s">
        <v>551</v>
      </c>
      <c r="D166" s="854"/>
      <c r="E166" s="835"/>
      <c r="F166" s="854"/>
      <c r="G166" s="854"/>
      <c r="H166" s="854"/>
      <c r="I166" s="854"/>
      <c r="J166" s="920">
        <v>0</v>
      </c>
    </row>
    <row r="167" spans="1:10" ht="25.5">
      <c r="A167" s="962" t="s">
        <v>552</v>
      </c>
      <c r="B167" s="786" t="s">
        <v>1505</v>
      </c>
      <c r="C167" s="960" t="s">
        <v>258</v>
      </c>
      <c r="D167" s="854"/>
      <c r="E167" s="835"/>
      <c r="F167" s="854"/>
      <c r="G167" s="854"/>
      <c r="H167" s="854"/>
      <c r="I167" s="854"/>
      <c r="J167" s="920">
        <v>0</v>
      </c>
    </row>
    <row r="168" spans="1:10" hidden="1">
      <c r="A168" s="962" t="s">
        <v>259</v>
      </c>
      <c r="B168" s="786" t="s">
        <v>1506</v>
      </c>
      <c r="C168" s="960" t="s">
        <v>261</v>
      </c>
      <c r="D168" s="854"/>
      <c r="E168" s="835"/>
      <c r="F168" s="854"/>
      <c r="G168" s="854"/>
      <c r="H168" s="854"/>
      <c r="I168" s="854"/>
      <c r="J168" s="920">
        <v>0</v>
      </c>
    </row>
    <row r="169" spans="1:10" hidden="1">
      <c r="A169" s="962" t="s">
        <v>262</v>
      </c>
      <c r="B169" s="784" t="s">
        <v>263</v>
      </c>
      <c r="C169" s="772" t="s">
        <v>301</v>
      </c>
      <c r="D169" s="854">
        <v>0</v>
      </c>
      <c r="E169" s="854"/>
      <c r="F169" s="854">
        <v>0</v>
      </c>
      <c r="G169" s="854">
        <v>0</v>
      </c>
      <c r="H169" s="854">
        <v>0</v>
      </c>
      <c r="I169" s="854">
        <v>0</v>
      </c>
      <c r="J169" s="920">
        <v>0</v>
      </c>
    </row>
    <row r="170" spans="1:10" hidden="1">
      <c r="A170" s="962" t="s">
        <v>264</v>
      </c>
      <c r="B170" s="787" t="s">
        <v>921</v>
      </c>
      <c r="C170" s="960" t="s">
        <v>265</v>
      </c>
      <c r="D170" s="854"/>
      <c r="E170" s="835"/>
      <c r="F170" s="854"/>
      <c r="G170" s="854"/>
      <c r="H170" s="854"/>
      <c r="I170" s="854"/>
      <c r="J170" s="920">
        <v>0</v>
      </c>
    </row>
    <row r="171" spans="1:10" hidden="1">
      <c r="A171" s="970" t="s">
        <v>266</v>
      </c>
      <c r="B171" s="811" t="s">
        <v>887</v>
      </c>
      <c r="C171" s="772" t="s">
        <v>301</v>
      </c>
      <c r="D171" s="854">
        <v>0</v>
      </c>
      <c r="E171" s="854"/>
      <c r="F171" s="854">
        <v>0</v>
      </c>
      <c r="G171" s="854">
        <v>0</v>
      </c>
      <c r="H171" s="854">
        <v>0</v>
      </c>
      <c r="I171" s="854">
        <v>0</v>
      </c>
      <c r="J171" s="920">
        <v>0</v>
      </c>
    </row>
    <row r="172" spans="1:10" hidden="1">
      <c r="A172" s="962" t="s">
        <v>268</v>
      </c>
      <c r="B172" s="787" t="s">
        <v>922</v>
      </c>
      <c r="C172" s="960" t="s">
        <v>269</v>
      </c>
      <c r="D172" s="854"/>
      <c r="E172" s="854"/>
      <c r="F172" s="854"/>
      <c r="G172" s="854"/>
      <c r="H172" s="854"/>
      <c r="I172" s="854"/>
      <c r="J172" s="920">
        <v>0</v>
      </c>
    </row>
    <row r="173" spans="1:10" hidden="1">
      <c r="A173" s="962" t="s">
        <v>270</v>
      </c>
      <c r="B173" s="787" t="s">
        <v>923</v>
      </c>
      <c r="C173" s="960" t="s">
        <v>271</v>
      </c>
      <c r="D173" s="854"/>
      <c r="E173" s="854"/>
      <c r="F173" s="854"/>
      <c r="G173" s="854"/>
      <c r="H173" s="854"/>
      <c r="I173" s="854"/>
      <c r="J173" s="854"/>
    </row>
    <row r="174" spans="1:10" hidden="1">
      <c r="A174" s="962" t="s">
        <v>272</v>
      </c>
      <c r="B174" s="786" t="s">
        <v>1507</v>
      </c>
      <c r="C174" s="960" t="s">
        <v>274</v>
      </c>
      <c r="D174" s="854"/>
      <c r="E174" s="854"/>
      <c r="F174" s="854"/>
      <c r="G174" s="854"/>
      <c r="H174" s="854"/>
      <c r="I174" s="854"/>
      <c r="J174" s="854"/>
    </row>
    <row r="175" spans="1:10" ht="13.5" thickBot="1">
      <c r="A175" s="971">
        <v>1244000</v>
      </c>
      <c r="B175" s="972" t="s">
        <v>1519</v>
      </c>
      <c r="C175" s="965" t="s">
        <v>947</v>
      </c>
      <c r="D175" s="872"/>
      <c r="E175" s="872"/>
      <c r="F175" s="872"/>
      <c r="G175" s="872"/>
      <c r="H175" s="872"/>
      <c r="I175" s="872"/>
      <c r="J175" s="872"/>
    </row>
    <row r="176" spans="1:10" ht="12.75" customHeight="1" thickBot="1">
      <c r="A176" s="973">
        <v>1000000</v>
      </c>
      <c r="B176" s="974" t="s">
        <v>889</v>
      </c>
      <c r="C176" s="975" t="s">
        <v>301</v>
      </c>
      <c r="D176" s="1129">
        <f t="shared" ref="D176:J176" si="2">D33+D152</f>
        <v>214675</v>
      </c>
      <c r="E176" s="1129">
        <f t="shared" si="2"/>
        <v>0</v>
      </c>
      <c r="F176" s="1129">
        <f t="shared" si="2"/>
        <v>214675</v>
      </c>
      <c r="G176" s="1129">
        <f t="shared" si="2"/>
        <v>65400</v>
      </c>
      <c r="H176" s="1129">
        <f t="shared" si="2"/>
        <v>65400</v>
      </c>
      <c r="I176" s="1129">
        <f t="shared" si="2"/>
        <v>65700</v>
      </c>
      <c r="J176" s="1129">
        <f t="shared" si="2"/>
        <v>214675</v>
      </c>
    </row>
    <row r="177" spans="1:10" ht="18" customHeight="1">
      <c r="A177" s="2051"/>
      <c r="B177" s="2051"/>
      <c r="C177" s="2051"/>
      <c r="D177" s="2051"/>
      <c r="E177" s="2051"/>
      <c r="F177" s="2051"/>
      <c r="G177" s="2051"/>
      <c r="H177" s="2051"/>
      <c r="I177" s="2051"/>
      <c r="J177" s="2051"/>
    </row>
    <row r="178" spans="1:10">
      <c r="A178" s="2028" t="s">
        <v>1877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>
      <c r="A179" s="2067" t="s">
        <v>930</v>
      </c>
      <c r="B179" s="2067"/>
      <c r="C179" s="2067"/>
      <c r="D179" s="2067"/>
      <c r="E179" s="2067"/>
      <c r="F179" s="2067"/>
      <c r="G179" s="2067"/>
      <c r="H179" s="2067"/>
      <c r="I179" s="2067"/>
      <c r="J179" s="2067"/>
    </row>
    <row r="180" spans="1:10" ht="14.25">
      <c r="A180" s="2028" t="s">
        <v>1531</v>
      </c>
      <c r="B180" s="2028"/>
      <c r="C180" s="2028"/>
      <c r="D180" s="2028"/>
      <c r="E180" s="2028"/>
      <c r="F180" s="2028"/>
      <c r="G180" s="2028"/>
      <c r="H180" s="2028"/>
      <c r="I180" s="2028"/>
      <c r="J180" s="2028"/>
    </row>
    <row r="181" spans="1:10" ht="9" customHeight="1">
      <c r="A181" s="2069" t="s">
        <v>838</v>
      </c>
      <c r="B181" s="2069"/>
      <c r="C181" s="2069"/>
      <c r="D181" s="2069"/>
      <c r="E181" s="2069"/>
      <c r="F181" s="2069"/>
      <c r="G181" s="2069"/>
      <c r="H181" s="2069"/>
      <c r="I181" s="2069"/>
      <c r="J181" s="2069"/>
    </row>
    <row r="182" spans="1:10" ht="14.25" hidden="1">
      <c r="A182" s="2074" t="s">
        <v>1511</v>
      </c>
      <c r="B182" s="2074"/>
      <c r="C182" s="2074"/>
      <c r="D182" s="2074"/>
      <c r="E182" s="2074"/>
      <c r="F182" s="2074"/>
      <c r="G182" s="2074"/>
      <c r="H182" s="2074"/>
      <c r="I182" s="2074"/>
      <c r="J182" s="2074"/>
    </row>
    <row r="183" spans="1:10">
      <c r="A183" s="2028" t="s">
        <v>839</v>
      </c>
      <c r="B183" s="2028"/>
      <c r="C183" s="2028"/>
      <c r="D183" s="2028"/>
      <c r="E183" s="2028"/>
      <c r="F183" s="2028"/>
      <c r="G183" s="2028"/>
      <c r="H183" s="2028"/>
      <c r="I183" s="2028"/>
      <c r="J183" s="2028"/>
    </row>
    <row r="184" spans="1:10" s="631" customFormat="1" ht="14.25">
      <c r="A184" s="821" t="s">
        <v>1758</v>
      </c>
      <c r="B184" s="821"/>
      <c r="C184" s="822"/>
      <c r="D184" s="821"/>
      <c r="E184" s="821"/>
      <c r="F184" s="821"/>
      <c r="G184" s="821" t="s">
        <v>960</v>
      </c>
      <c r="H184" s="821"/>
      <c r="I184" s="821"/>
      <c r="J184" s="821"/>
    </row>
    <row r="185" spans="1:10" s="631" customFormat="1" ht="14.25">
      <c r="A185" s="823" t="s">
        <v>1513</v>
      </c>
      <c r="B185" s="822" t="s">
        <v>528</v>
      </c>
      <c r="C185" s="825"/>
      <c r="D185" s="667"/>
      <c r="E185" s="666" t="s">
        <v>253</v>
      </c>
      <c r="F185" s="667"/>
      <c r="G185" s="666" t="s">
        <v>254</v>
      </c>
      <c r="H185" s="667"/>
      <c r="I185" s="667"/>
      <c r="J185" s="823"/>
    </row>
    <row r="186" spans="1:10">
      <c r="A186" s="2063"/>
      <c r="B186" s="2063"/>
      <c r="C186" s="2063"/>
      <c r="D186" s="2063"/>
      <c r="E186" s="2063"/>
      <c r="F186" s="2063"/>
      <c r="G186" s="2063"/>
      <c r="H186" s="2063"/>
      <c r="I186" s="2063"/>
      <c r="J186" s="2063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>
      <c r="A191" s="976"/>
      <c r="B191" s="976"/>
      <c r="C191" s="976"/>
      <c r="D191" s="976"/>
      <c r="E191" s="976"/>
      <c r="F191" s="976"/>
      <c r="G191" s="976"/>
      <c r="H191" s="976"/>
      <c r="I191" s="976"/>
      <c r="J191" s="977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2072"/>
      <c r="B195" s="2072"/>
      <c r="C195" s="2072"/>
      <c r="D195" s="2072"/>
      <c r="E195" s="2072"/>
      <c r="F195" s="2072"/>
      <c r="G195" s="2072"/>
      <c r="H195" s="2072"/>
      <c r="I195" s="2072"/>
      <c r="J195" s="2072"/>
    </row>
    <row r="196" spans="1:10">
      <c r="A196" s="976"/>
      <c r="B196" s="976"/>
      <c r="C196" s="976"/>
      <c r="D196" s="976"/>
      <c r="E196" s="976"/>
      <c r="F196" s="976"/>
      <c r="G196" s="976"/>
      <c r="H196" s="976"/>
      <c r="I196" s="976"/>
      <c r="J196" s="976"/>
    </row>
    <row r="197" spans="1:10">
      <c r="A197" s="2072"/>
      <c r="B197" s="2072"/>
      <c r="C197" s="2072"/>
      <c r="D197" s="2072"/>
      <c r="E197" s="2072"/>
      <c r="F197" s="2072"/>
      <c r="G197" s="2072"/>
      <c r="H197" s="2072"/>
      <c r="I197" s="2072"/>
      <c r="J197" s="2072"/>
    </row>
    <row r="198" spans="1:10">
      <c r="A198" s="976"/>
      <c r="B198" s="976"/>
      <c r="C198" s="976"/>
      <c r="D198" s="976"/>
      <c r="E198" s="976"/>
      <c r="F198" s="978"/>
      <c r="G198" s="978"/>
      <c r="H198" s="978"/>
      <c r="I198" s="978"/>
      <c r="J198" s="978"/>
    </row>
    <row r="199" spans="1:10">
      <c r="A199" s="2072"/>
      <c r="B199" s="2072"/>
      <c r="C199" s="2072"/>
      <c r="D199" s="2072"/>
      <c r="E199" s="2072"/>
      <c r="F199" s="2072"/>
      <c r="G199" s="2072"/>
      <c r="H199" s="2072"/>
      <c r="I199" s="2072"/>
      <c r="J199" s="2072"/>
    </row>
    <row r="200" spans="1:10">
      <c r="A200" s="976"/>
      <c r="B200" s="976"/>
      <c r="C200" s="976"/>
      <c r="D200" s="976"/>
      <c r="E200" s="976"/>
      <c r="F200" s="976"/>
      <c r="G200" s="976"/>
      <c r="H200" s="976"/>
      <c r="I200" s="976"/>
      <c r="J200" s="976"/>
    </row>
    <row r="201" spans="1:10">
      <c r="A201" s="2072"/>
      <c r="B201" s="2072"/>
      <c r="C201" s="2072"/>
      <c r="D201" s="2072"/>
      <c r="E201" s="2072"/>
      <c r="F201" s="2072"/>
      <c r="G201" s="2072"/>
      <c r="H201" s="2072"/>
      <c r="I201" s="2072"/>
      <c r="J201" s="2072"/>
    </row>
    <row r="202" spans="1:10">
      <c r="A202" s="976"/>
      <c r="B202" s="976"/>
      <c r="C202" s="976"/>
      <c r="D202" s="976"/>
      <c r="E202" s="976"/>
      <c r="F202" s="976"/>
      <c r="G202" s="976"/>
      <c r="H202" s="976"/>
      <c r="I202" s="976"/>
      <c r="J202" s="976"/>
    </row>
    <row r="203" spans="1:10">
      <c r="A203" s="2072" t="s">
        <v>44</v>
      </c>
      <c r="B203" s="2072"/>
      <c r="C203" s="2072"/>
      <c r="D203" s="2072"/>
      <c r="E203" s="2072"/>
      <c r="F203" s="2072"/>
      <c r="G203" s="2072"/>
      <c r="H203" s="2072"/>
      <c r="I203" s="2072"/>
      <c r="J203" s="2072"/>
    </row>
    <row r="204" spans="1:10">
      <c r="A204" s="2071" t="s">
        <v>1522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1523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2071" t="s">
        <v>1524</v>
      </c>
      <c r="B206" s="2071"/>
      <c r="C206" s="2071"/>
      <c r="D206" s="2071"/>
      <c r="E206" s="2071"/>
      <c r="F206" s="2071"/>
      <c r="G206" s="2071"/>
      <c r="H206" s="2071"/>
      <c r="I206" s="2071"/>
      <c r="J206" s="2071"/>
    </row>
    <row r="207" spans="1:10">
      <c r="A207" s="976" t="s">
        <v>780</v>
      </c>
      <c r="B207" s="979"/>
      <c r="C207" s="979"/>
      <c r="D207" s="979"/>
      <c r="E207" s="979"/>
      <c r="F207" s="979"/>
      <c r="G207" s="979"/>
      <c r="H207" s="979"/>
      <c r="I207" s="979"/>
      <c r="J207" s="979"/>
    </row>
    <row r="208" spans="1:10">
      <c r="A208" s="2071" t="s">
        <v>1525</v>
      </c>
      <c r="B208" s="2071"/>
      <c r="C208" s="2071"/>
      <c r="D208" s="2071"/>
      <c r="E208" s="2071"/>
      <c r="F208" s="2071"/>
      <c r="G208" s="2071"/>
      <c r="H208" s="2071"/>
      <c r="I208" s="2071"/>
      <c r="J208" s="2071"/>
    </row>
    <row r="209" spans="1:10">
      <c r="A209" s="2028" t="s">
        <v>560</v>
      </c>
      <c r="B209" s="2028"/>
      <c r="C209" s="2028"/>
      <c r="D209" s="2028"/>
      <c r="E209" s="2028"/>
      <c r="F209" s="2028"/>
      <c r="G209" s="2028"/>
      <c r="H209" s="2028"/>
      <c r="I209" s="2028"/>
      <c r="J209" s="2028"/>
    </row>
    <row r="210" spans="1:10">
      <c r="A210" s="2067" t="s">
        <v>930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 ht="14.25">
      <c r="A211" s="2067" t="s">
        <v>1526</v>
      </c>
      <c r="B211" s="2067"/>
      <c r="C211" s="2067"/>
      <c r="D211" s="2067"/>
      <c r="E211" s="2067"/>
      <c r="F211" s="2067"/>
      <c r="G211" s="2067"/>
      <c r="H211" s="2067"/>
      <c r="I211" s="2067"/>
      <c r="J211" s="2067"/>
    </row>
    <row r="212" spans="1:10">
      <c r="A212" s="2069" t="s">
        <v>838</v>
      </c>
      <c r="B212" s="2069"/>
      <c r="C212" s="2069"/>
      <c r="D212" s="2069"/>
      <c r="E212" s="2069"/>
      <c r="F212" s="2069"/>
      <c r="G212" s="2069"/>
      <c r="H212" s="2069"/>
      <c r="I212" s="2069"/>
      <c r="J212" s="2069"/>
    </row>
    <row r="213" spans="1:10" ht="14.25">
      <c r="A213" s="2070" t="s">
        <v>1527</v>
      </c>
      <c r="B213" s="2070"/>
      <c r="C213" s="2070"/>
      <c r="D213" s="2070"/>
      <c r="E213" s="2070"/>
      <c r="F213" s="2070"/>
      <c r="G213" s="2070"/>
      <c r="H213" s="2070"/>
      <c r="I213" s="2070"/>
      <c r="J213" s="2070"/>
    </row>
    <row r="214" spans="1:10">
      <c r="A214" s="2067" t="s">
        <v>839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>
      <c r="A215" s="2067" t="s">
        <v>840</v>
      </c>
      <c r="B215" s="2067"/>
      <c r="C215" s="2067"/>
      <c r="D215" s="2067"/>
      <c r="E215" s="2067"/>
      <c r="F215" s="2067"/>
      <c r="G215" s="2067"/>
      <c r="H215" s="2067"/>
      <c r="I215" s="2067"/>
      <c r="J215" s="2067"/>
    </row>
    <row r="216" spans="1:10" ht="14.25">
      <c r="A216" s="2068" t="s">
        <v>1521</v>
      </c>
      <c r="B216" s="2068"/>
      <c r="C216" s="2068"/>
      <c r="D216" s="2068"/>
      <c r="E216" s="2068"/>
      <c r="F216" s="2068"/>
      <c r="G216" s="2068"/>
      <c r="H216" s="2068"/>
      <c r="I216" s="2068"/>
      <c r="J216" s="2068"/>
    </row>
    <row r="217" spans="1:10">
      <c r="A217" s="2063"/>
      <c r="B217" s="2063"/>
      <c r="C217" s="2063"/>
      <c r="D217" s="2063"/>
      <c r="E217" s="2063"/>
      <c r="F217" s="2063"/>
      <c r="G217" s="2063"/>
      <c r="H217" s="2063"/>
      <c r="I217" s="2063"/>
      <c r="J217" s="2063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7:J177"/>
    <mergeCell ref="A14:B14"/>
    <mergeCell ref="A178:J178"/>
    <mergeCell ref="A179:J179"/>
    <mergeCell ref="A180:J180"/>
    <mergeCell ref="B17:F18"/>
    <mergeCell ref="H29:J29"/>
    <mergeCell ref="A9:E9"/>
    <mergeCell ref="B15:E15"/>
    <mergeCell ref="B16:F16"/>
    <mergeCell ref="F30:F31"/>
    <mergeCell ref="G30:J30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1"/>
  <sheetViews>
    <sheetView topLeftCell="A33" workbookViewId="0">
      <selection activeCell="B163" sqref="B163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1.7109375" style="631" customWidth="1"/>
    <col min="5" max="5" width="12.140625" style="631" customWidth="1"/>
    <col min="6" max="6" width="10.42578125" style="631" customWidth="1"/>
    <col min="7" max="7" width="13.140625" style="631" customWidth="1"/>
    <col min="8" max="8" width="12.42578125" style="631" customWidth="1"/>
    <col min="9" max="9" width="11.85546875" style="631" customWidth="1"/>
    <col min="10" max="10" width="12.7109375" style="631" customWidth="1"/>
    <col min="11" max="11" width="9.140625" style="631"/>
    <col min="12" max="12" width="15.140625" style="631" customWidth="1"/>
    <col min="13" max="16384" width="9.140625" style="631"/>
  </cols>
  <sheetData>
    <row r="1" spans="1:12" ht="12" customHeight="1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 hidden="1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 ht="14.25">
      <c r="A6" s="827"/>
      <c r="B6" s="668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 s="667" customFormat="1" ht="12" customHeight="1">
      <c r="A7" s="677" t="s">
        <v>1881</v>
      </c>
      <c r="B7" s="668"/>
      <c r="C7" s="678"/>
      <c r="F7" s="670"/>
      <c r="G7" s="670"/>
    </row>
    <row r="8" spans="1:12" s="677" customFormat="1" ht="9.75" customHeight="1">
      <c r="A8" s="2063" t="s">
        <v>933</v>
      </c>
      <c r="B8" s="2063"/>
      <c r="C8" s="2063"/>
      <c r="D8" s="2063"/>
      <c r="E8" s="2063"/>
    </row>
    <row r="9" spans="1:12" s="667" customFormat="1">
      <c r="A9" s="677" t="s">
        <v>391</v>
      </c>
      <c r="B9" s="880"/>
      <c r="C9" s="881"/>
      <c r="D9" s="829"/>
      <c r="E9" s="829" t="s">
        <v>1615</v>
      </c>
    </row>
    <row r="10" spans="1:12">
      <c r="A10" s="2065" t="s">
        <v>173</v>
      </c>
      <c r="B10" s="2065"/>
      <c r="C10" s="2065"/>
      <c r="D10" s="2065"/>
      <c r="E10" s="2065"/>
      <c r="F10" s="670"/>
      <c r="G10" s="679" t="s">
        <v>174</v>
      </c>
      <c r="H10" s="667"/>
      <c r="I10" s="667" t="s">
        <v>1618</v>
      </c>
      <c r="J10" s="667"/>
      <c r="K10" s="667"/>
      <c r="L10" s="667"/>
    </row>
    <row r="11" spans="1:12" ht="12.75" customHeight="1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 customHeight="1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 customHeight="1">
      <c r="A14" s="2056" t="s">
        <v>875</v>
      </c>
      <c r="B14" s="2056"/>
      <c r="C14" s="2056"/>
      <c r="D14" s="2056"/>
      <c r="E14" s="2056"/>
      <c r="F14" s="2056"/>
      <c r="G14" s="2056"/>
      <c r="H14" s="2056"/>
      <c r="I14" s="2056"/>
      <c r="J14" s="2056"/>
      <c r="K14" s="667"/>
      <c r="L14" s="667" t="s">
        <v>1617</v>
      </c>
    </row>
    <row r="15" spans="1:12" ht="16.5" customHeight="1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s="677" customFormat="1" ht="18" customHeight="1">
      <c r="A16" s="1344"/>
      <c r="B16" s="2059" t="s">
        <v>1876</v>
      </c>
      <c r="C16" s="2059"/>
      <c r="D16" s="2059"/>
      <c r="E16" s="2059"/>
      <c r="F16" s="2059"/>
      <c r="G16" s="681"/>
      <c r="H16" s="681"/>
      <c r="I16" s="680"/>
      <c r="J16" s="680"/>
      <c r="L16" s="677" t="s">
        <v>1619</v>
      </c>
    </row>
    <row r="17" spans="1:14" ht="14.25">
      <c r="A17" s="680"/>
      <c r="B17" s="2059"/>
      <c r="C17" s="2059"/>
      <c r="D17" s="2059"/>
      <c r="E17" s="2059"/>
      <c r="F17" s="2059"/>
      <c r="G17" s="680"/>
      <c r="H17" s="677"/>
      <c r="I17" s="677"/>
      <c r="J17" s="677"/>
      <c r="K17" s="677"/>
      <c r="L17" s="677"/>
    </row>
    <row r="18" spans="1:14" ht="13.5" thickBot="1">
      <c r="A18" s="682" t="s">
        <v>849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 ht="13.5" thickBot="1">
      <c r="A19" s="682" t="s">
        <v>207</v>
      </c>
      <c r="B19" s="685"/>
      <c r="C19" s="685"/>
      <c r="D19" s="685"/>
      <c r="E19" s="685"/>
      <c r="F19" s="682" t="s">
        <v>277</v>
      </c>
      <c r="G19" s="1345">
        <v>2</v>
      </c>
      <c r="H19" s="1346">
        <v>2</v>
      </c>
      <c r="I19" s="1347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999</v>
      </c>
      <c r="G21" s="682"/>
      <c r="H21" s="682"/>
      <c r="I21" s="682"/>
      <c r="J21" s="682"/>
      <c r="K21" s="682"/>
      <c r="L21" s="682"/>
    </row>
    <row r="22" spans="1:14" ht="24" customHeight="1">
      <c r="A22" s="682" t="s">
        <v>1473</v>
      </c>
      <c r="B22" s="685"/>
      <c r="C22" s="685"/>
      <c r="D22" s="685"/>
      <c r="E22" s="685"/>
      <c r="F22" s="682" t="s">
        <v>43</v>
      </c>
      <c r="G22" s="682"/>
      <c r="H22" s="682"/>
      <c r="I22" s="685"/>
      <c r="J22" s="687"/>
      <c r="K22" s="685"/>
      <c r="L22" s="685"/>
    </row>
    <row r="23" spans="1:14" ht="1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765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677"/>
      <c r="H27" s="2052">
        <v>900272400020</v>
      </c>
      <c r="I27" s="2052"/>
      <c r="J27" s="2052"/>
      <c r="K27" s="677"/>
      <c r="L27" s="677"/>
    </row>
    <row r="28" spans="1:14" ht="4.5" customHeight="1" thickBot="1"/>
    <row r="29" spans="1:14" ht="40.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82"/>
      <c r="I29" s="2082"/>
      <c r="J29" s="2083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81"/>
      <c r="G30" s="707" t="s">
        <v>818</v>
      </c>
      <c r="H30" s="707" t="s">
        <v>819</v>
      </c>
      <c r="I30" s="707" t="s">
        <v>820</v>
      </c>
      <c r="J30" s="707" t="s">
        <v>821</v>
      </c>
      <c r="N30" s="687"/>
    </row>
    <row r="31" spans="1:14" ht="13.5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40.5" customHeight="1" thickBot="1">
      <c r="A32" s="709">
        <v>1100000</v>
      </c>
      <c r="B32" s="716" t="s">
        <v>1474</v>
      </c>
      <c r="C32" s="717" t="s">
        <v>301</v>
      </c>
      <c r="D32" s="718">
        <f>D113+D66+D69</f>
        <v>3000</v>
      </c>
      <c r="E32" s="718">
        <f>E125</f>
        <v>0</v>
      </c>
      <c r="F32" s="718">
        <f>F66+F114+F69</f>
        <v>3000</v>
      </c>
      <c r="G32" s="718">
        <f>G66+G69+G113</f>
        <v>750</v>
      </c>
      <c r="H32" s="718">
        <f>H66+H69+H113</f>
        <v>1500</v>
      </c>
      <c r="I32" s="718">
        <f>I66+I69+I113</f>
        <v>2250</v>
      </c>
      <c r="J32" s="718">
        <f>F32</f>
        <v>3000</v>
      </c>
    </row>
    <row r="33" spans="1:10" ht="36" customHeight="1" thickBot="1">
      <c r="A33" s="709">
        <v>1110000</v>
      </c>
      <c r="B33" s="719" t="s">
        <v>1475</v>
      </c>
      <c r="C33" s="717" t="s">
        <v>301</v>
      </c>
      <c r="D33" s="720">
        <v>0</v>
      </c>
      <c r="E33" s="720"/>
      <c r="F33" s="720">
        <v>0</v>
      </c>
      <c r="G33" s="720">
        <v>0</v>
      </c>
      <c r="H33" s="720">
        <v>0</v>
      </c>
      <c r="I33" s="720">
        <v>0</v>
      </c>
      <c r="J33" s="720">
        <v>0</v>
      </c>
    </row>
    <row r="34" spans="1:10" ht="14.25" hidden="1">
      <c r="A34" s="721">
        <v>1110000</v>
      </c>
      <c r="B34" s="722" t="s">
        <v>672</v>
      </c>
      <c r="C34" s="723" t="s">
        <v>301</v>
      </c>
      <c r="D34" s="724">
        <v>0</v>
      </c>
      <c r="E34" s="724"/>
      <c r="F34" s="724">
        <v>0</v>
      </c>
      <c r="G34" s="724">
        <v>0</v>
      </c>
      <c r="H34" s="724">
        <v>0</v>
      </c>
      <c r="I34" s="724">
        <v>0</v>
      </c>
      <c r="J34" s="724">
        <v>0</v>
      </c>
    </row>
    <row r="35" spans="1:10" ht="25.5" hidden="1">
      <c r="A35" s="725">
        <v>1111000</v>
      </c>
      <c r="B35" s="726" t="s">
        <v>558</v>
      </c>
      <c r="C35" s="727" t="s">
        <v>673</v>
      </c>
      <c r="D35" s="728"/>
      <c r="E35" s="728"/>
      <c r="F35" s="728"/>
      <c r="G35" s="728"/>
      <c r="H35" s="728"/>
      <c r="I35" s="728"/>
      <c r="J35" s="728"/>
    </row>
    <row r="36" spans="1:10" ht="25.5" hidden="1">
      <c r="A36" s="729">
        <v>1112000</v>
      </c>
      <c r="B36" s="730" t="s">
        <v>221</v>
      </c>
      <c r="C36" s="731" t="s">
        <v>674</v>
      </c>
      <c r="D36" s="732"/>
      <c r="E36" s="732"/>
      <c r="F36" s="732"/>
      <c r="G36" s="732"/>
      <c r="H36" s="732"/>
      <c r="I36" s="732"/>
      <c r="J36" s="732"/>
    </row>
    <row r="37" spans="1:10" ht="25.5" hidden="1">
      <c r="A37" s="729">
        <v>1113000</v>
      </c>
      <c r="B37" s="730" t="s">
        <v>675</v>
      </c>
      <c r="C37" s="731" t="s">
        <v>676</v>
      </c>
      <c r="D37" s="732"/>
      <c r="E37" s="732"/>
      <c r="F37" s="732"/>
      <c r="G37" s="732"/>
      <c r="H37" s="732"/>
      <c r="I37" s="732"/>
      <c r="J37" s="732"/>
    </row>
    <row r="38" spans="1:10" ht="0.75" hidden="1" customHeight="1">
      <c r="A38" s="729">
        <v>1114000</v>
      </c>
      <c r="B38" s="730" t="s">
        <v>339</v>
      </c>
      <c r="C38" s="731" t="s">
        <v>340</v>
      </c>
      <c r="D38" s="732"/>
      <c r="E38" s="732"/>
      <c r="F38" s="732"/>
      <c r="G38" s="732"/>
      <c r="H38" s="732"/>
      <c r="I38" s="732"/>
      <c r="J38" s="732"/>
    </row>
    <row r="39" spans="1:10" hidden="1">
      <c r="A39" s="729">
        <v>1115000</v>
      </c>
      <c r="B39" s="730" t="s">
        <v>508</v>
      </c>
      <c r="C39" s="731" t="s">
        <v>329</v>
      </c>
      <c r="D39" s="732"/>
      <c r="E39" s="732"/>
      <c r="F39" s="732"/>
      <c r="G39" s="732"/>
      <c r="H39" s="732"/>
      <c r="I39" s="732"/>
      <c r="J39" s="732"/>
    </row>
    <row r="40" spans="1:10" ht="25.5" hidden="1">
      <c r="A40" s="729">
        <v>1116000</v>
      </c>
      <c r="B40" s="730" t="s">
        <v>863</v>
      </c>
      <c r="C40" s="731" t="s">
        <v>330</v>
      </c>
      <c r="D40" s="732"/>
      <c r="E40" s="732"/>
      <c r="F40" s="732"/>
      <c r="G40" s="732"/>
      <c r="H40" s="732"/>
      <c r="I40" s="732"/>
      <c r="J40" s="732"/>
    </row>
    <row r="41" spans="1:10" ht="39" hidden="1" thickBot="1">
      <c r="A41" s="733">
        <v>1117000</v>
      </c>
      <c r="B41" s="734" t="s">
        <v>13</v>
      </c>
      <c r="C41" s="735" t="s">
        <v>14</v>
      </c>
      <c r="D41" s="736"/>
      <c r="E41" s="736"/>
      <c r="F41" s="736"/>
      <c r="G41" s="736"/>
      <c r="H41" s="736"/>
      <c r="I41" s="736"/>
      <c r="J41" s="736"/>
    </row>
    <row r="42" spans="1:10" ht="29.25" hidden="1" thickBot="1">
      <c r="A42" s="737">
        <v>1120000</v>
      </c>
      <c r="B42" s="738" t="s">
        <v>15</v>
      </c>
      <c r="C42" s="717" t="s">
        <v>301</v>
      </c>
      <c r="D42" s="739">
        <v>0</v>
      </c>
      <c r="E42" s="739"/>
      <c r="F42" s="739">
        <v>0</v>
      </c>
      <c r="G42" s="739">
        <v>0</v>
      </c>
      <c r="H42" s="739">
        <v>0</v>
      </c>
      <c r="I42" s="739">
        <v>0</v>
      </c>
      <c r="J42" s="739">
        <v>0</v>
      </c>
    </row>
    <row r="43" spans="1:10" ht="14.25" hidden="1">
      <c r="A43" s="721">
        <v>1121000</v>
      </c>
      <c r="B43" s="740" t="s">
        <v>16</v>
      </c>
      <c r="C43" s="741"/>
      <c r="D43" s="728">
        <v>0</v>
      </c>
      <c r="E43" s="728"/>
      <c r="F43" s="728">
        <v>0</v>
      </c>
      <c r="G43" s="728">
        <v>0</v>
      </c>
      <c r="H43" s="728">
        <v>0</v>
      </c>
      <c r="I43" s="728">
        <v>0</v>
      </c>
      <c r="J43" s="728">
        <v>0</v>
      </c>
    </row>
    <row r="44" spans="1:10" ht="25.5" hidden="1">
      <c r="A44" s="729">
        <v>1121100</v>
      </c>
      <c r="B44" s="742" t="s">
        <v>321</v>
      </c>
      <c r="C44" s="731" t="s">
        <v>322</v>
      </c>
      <c r="D44" s="732"/>
      <c r="E44" s="732"/>
      <c r="F44" s="732"/>
      <c r="G44" s="732"/>
      <c r="H44" s="732"/>
      <c r="I44" s="732"/>
      <c r="J44" s="732"/>
    </row>
    <row r="45" spans="1:10" hidden="1">
      <c r="A45" s="729">
        <v>1121200</v>
      </c>
      <c r="B45" s="743" t="s">
        <v>1476</v>
      </c>
      <c r="C45" s="731" t="s">
        <v>324</v>
      </c>
      <c r="D45" s="732"/>
      <c r="E45" s="732"/>
      <c r="F45" s="732"/>
      <c r="G45" s="732"/>
      <c r="H45" s="732"/>
      <c r="I45" s="732"/>
      <c r="J45" s="732"/>
    </row>
    <row r="46" spans="1:10" hidden="1">
      <c r="A46" s="729">
        <v>1121300</v>
      </c>
      <c r="B46" s="742" t="s">
        <v>640</v>
      </c>
      <c r="C46" s="731" t="s">
        <v>325</v>
      </c>
      <c r="D46" s="732"/>
      <c r="E46" s="732"/>
      <c r="F46" s="732"/>
      <c r="G46" s="732"/>
      <c r="H46" s="732"/>
      <c r="I46" s="732"/>
      <c r="J46" s="732"/>
    </row>
    <row r="47" spans="1:10" hidden="1">
      <c r="A47" s="729">
        <v>1121400</v>
      </c>
      <c r="B47" s="742" t="s">
        <v>641</v>
      </c>
      <c r="C47" s="731" t="s">
        <v>326</v>
      </c>
      <c r="D47" s="732"/>
      <c r="E47" s="732"/>
      <c r="F47" s="732"/>
      <c r="G47" s="732"/>
      <c r="H47" s="732"/>
      <c r="I47" s="732"/>
      <c r="J47" s="732"/>
    </row>
    <row r="48" spans="1:10" hidden="1">
      <c r="A48" s="729">
        <v>1121500</v>
      </c>
      <c r="B48" s="742" t="s">
        <v>60</v>
      </c>
      <c r="C48" s="731" t="s">
        <v>327</v>
      </c>
      <c r="D48" s="728"/>
      <c r="E48" s="728"/>
      <c r="F48" s="728"/>
      <c r="G48" s="728"/>
      <c r="H48" s="728"/>
      <c r="I48" s="728"/>
      <c r="J48" s="728"/>
    </row>
    <row r="49" spans="1:10" hidden="1">
      <c r="A49" s="729">
        <v>1121600</v>
      </c>
      <c r="B49" s="742" t="s">
        <v>61</v>
      </c>
      <c r="C49" s="731" t="s">
        <v>328</v>
      </c>
      <c r="D49" s="732"/>
      <c r="E49" s="732"/>
      <c r="F49" s="732"/>
      <c r="G49" s="732"/>
      <c r="H49" s="732"/>
      <c r="I49" s="732"/>
      <c r="J49" s="732"/>
    </row>
    <row r="50" spans="1:10" ht="13.5" hidden="1" thickBot="1">
      <c r="A50" s="745">
        <v>1121700</v>
      </c>
      <c r="B50" s="746" t="s">
        <v>62</v>
      </c>
      <c r="C50" s="735" t="s">
        <v>637</v>
      </c>
      <c r="D50" s="736"/>
      <c r="E50" s="736"/>
      <c r="F50" s="736"/>
      <c r="G50" s="736"/>
      <c r="H50" s="736"/>
      <c r="I50" s="736"/>
      <c r="J50" s="736"/>
    </row>
    <row r="51" spans="1:10" ht="28.5" hidden="1">
      <c r="A51" s="721">
        <v>1122000</v>
      </c>
      <c r="B51" s="747" t="s">
        <v>638</v>
      </c>
      <c r="C51" s="723" t="s">
        <v>301</v>
      </c>
      <c r="D51" s="748">
        <v>0</v>
      </c>
      <c r="E51" s="748"/>
      <c r="F51" s="748">
        <v>0</v>
      </c>
      <c r="G51" s="748">
        <v>0</v>
      </c>
      <c r="H51" s="748">
        <v>0</v>
      </c>
      <c r="I51" s="748">
        <v>0</v>
      </c>
      <c r="J51" s="748">
        <v>0</v>
      </c>
    </row>
    <row r="52" spans="1:10" hidden="1">
      <c r="A52" s="749">
        <v>1122100</v>
      </c>
      <c r="B52" s="742" t="s">
        <v>63</v>
      </c>
      <c r="C52" s="727" t="s">
        <v>639</v>
      </c>
      <c r="D52" s="732"/>
      <c r="E52" s="732"/>
      <c r="F52" s="732"/>
      <c r="G52" s="732"/>
      <c r="H52" s="732"/>
      <c r="I52" s="732"/>
      <c r="J52" s="732"/>
    </row>
    <row r="53" spans="1:10" hidden="1">
      <c r="A53" s="749">
        <v>1122200</v>
      </c>
      <c r="B53" s="742" t="s">
        <v>404</v>
      </c>
      <c r="C53" s="731" t="s">
        <v>860</v>
      </c>
      <c r="D53" s="732"/>
      <c r="E53" s="732"/>
      <c r="F53" s="732"/>
      <c r="G53" s="732"/>
      <c r="H53" s="732"/>
      <c r="I53" s="732"/>
      <c r="J53" s="732"/>
    </row>
    <row r="54" spans="1:10" ht="13.5" hidden="1" thickBot="1">
      <c r="A54" s="737">
        <v>1122300</v>
      </c>
      <c r="B54" s="746" t="s">
        <v>121</v>
      </c>
      <c r="C54" s="735" t="s">
        <v>861</v>
      </c>
      <c r="D54" s="736"/>
      <c r="E54" s="736"/>
      <c r="F54" s="736"/>
      <c r="G54" s="736"/>
      <c r="H54" s="736"/>
      <c r="I54" s="736"/>
      <c r="J54" s="736"/>
    </row>
    <row r="55" spans="1:10" ht="28.5" hidden="1">
      <c r="A55" s="721">
        <v>1123000</v>
      </c>
      <c r="B55" s="747" t="s">
        <v>307</v>
      </c>
      <c r="C55" s="723" t="s">
        <v>301</v>
      </c>
      <c r="D55" s="748">
        <v>0</v>
      </c>
      <c r="E55" s="748"/>
      <c r="F55" s="748">
        <v>0</v>
      </c>
      <c r="G55" s="748">
        <v>0</v>
      </c>
      <c r="H55" s="748">
        <v>0</v>
      </c>
      <c r="I55" s="748">
        <v>0</v>
      </c>
      <c r="J55" s="748">
        <v>0</v>
      </c>
    </row>
    <row r="56" spans="1:10" hidden="1">
      <c r="A56" s="749">
        <v>1123100</v>
      </c>
      <c r="B56" s="742" t="s">
        <v>122</v>
      </c>
      <c r="C56" s="727" t="s">
        <v>308</v>
      </c>
      <c r="D56" s="732"/>
      <c r="E56" s="732"/>
      <c r="F56" s="732"/>
      <c r="G56" s="732"/>
      <c r="H56" s="732"/>
      <c r="I56" s="732"/>
      <c r="J56" s="732"/>
    </row>
    <row r="57" spans="1:10" hidden="1">
      <c r="A57" s="749">
        <v>1123200</v>
      </c>
      <c r="B57" s="742" t="s">
        <v>123</v>
      </c>
      <c r="C57" s="731" t="s">
        <v>309</v>
      </c>
      <c r="D57" s="732"/>
      <c r="E57" s="732"/>
      <c r="F57" s="732"/>
      <c r="G57" s="732"/>
      <c r="H57" s="732"/>
      <c r="I57" s="732"/>
      <c r="J57" s="732"/>
    </row>
    <row r="58" spans="1:10" ht="25.5" hidden="1">
      <c r="A58" s="749">
        <v>1123300</v>
      </c>
      <c r="B58" s="742" t="s">
        <v>124</v>
      </c>
      <c r="C58" s="731" t="s">
        <v>310</v>
      </c>
      <c r="D58" s="732"/>
      <c r="E58" s="732"/>
      <c r="F58" s="732"/>
      <c r="G58" s="732"/>
      <c r="H58" s="732"/>
      <c r="I58" s="732"/>
      <c r="J58" s="732"/>
    </row>
    <row r="59" spans="1:10" hidden="1">
      <c r="A59" s="749">
        <v>1123400</v>
      </c>
      <c r="B59" s="742" t="s">
        <v>467</v>
      </c>
      <c r="C59" s="731" t="s">
        <v>311</v>
      </c>
      <c r="D59" s="732"/>
      <c r="E59" s="732"/>
      <c r="F59" s="732"/>
      <c r="G59" s="732"/>
      <c r="H59" s="732"/>
      <c r="I59" s="732"/>
      <c r="J59" s="732"/>
    </row>
    <row r="60" spans="1:10" hidden="1">
      <c r="A60" s="749">
        <v>1123500</v>
      </c>
      <c r="B60" s="750" t="s">
        <v>468</v>
      </c>
      <c r="C60" s="751">
        <v>423500</v>
      </c>
      <c r="D60" s="732"/>
      <c r="E60" s="732"/>
      <c r="F60" s="732"/>
      <c r="G60" s="732"/>
      <c r="H60" s="732"/>
      <c r="I60" s="732"/>
      <c r="J60" s="732"/>
    </row>
    <row r="61" spans="1:10" ht="25.5" hidden="1">
      <c r="A61" s="749">
        <v>1123600</v>
      </c>
      <c r="B61" s="742" t="s">
        <v>158</v>
      </c>
      <c r="C61" s="731" t="s">
        <v>312</v>
      </c>
      <c r="D61" s="732"/>
      <c r="E61" s="732"/>
      <c r="F61" s="732"/>
      <c r="G61" s="732"/>
      <c r="H61" s="732"/>
      <c r="I61" s="732"/>
      <c r="J61" s="732"/>
    </row>
    <row r="62" spans="1:10">
      <c r="A62" s="749">
        <v>1123700</v>
      </c>
      <c r="B62" s="742" t="s">
        <v>159</v>
      </c>
      <c r="C62" s="731" t="s">
        <v>313</v>
      </c>
      <c r="D62" s="732"/>
      <c r="E62" s="732"/>
      <c r="F62" s="732"/>
      <c r="G62" s="732"/>
      <c r="H62" s="732"/>
      <c r="I62" s="732"/>
      <c r="J62" s="732"/>
    </row>
    <row r="63" spans="1:10" ht="13.5" thickBot="1">
      <c r="A63" s="737">
        <v>1123800</v>
      </c>
      <c r="B63" s="746" t="s">
        <v>160</v>
      </c>
      <c r="C63" s="735" t="s">
        <v>314</v>
      </c>
      <c r="D63" s="736"/>
      <c r="E63" s="736"/>
      <c r="F63" s="736"/>
      <c r="G63" s="736"/>
      <c r="H63" s="736"/>
      <c r="I63" s="736"/>
      <c r="J63" s="736"/>
    </row>
    <row r="64" spans="1:10" ht="28.5">
      <c r="A64" s="721">
        <v>1124000</v>
      </c>
      <c r="B64" s="747" t="s">
        <v>179</v>
      </c>
      <c r="C64" s="723" t="s">
        <v>301</v>
      </c>
      <c r="D64" s="748">
        <v>0</v>
      </c>
      <c r="E64" s="748"/>
      <c r="F64" s="748">
        <v>0</v>
      </c>
      <c r="G64" s="748">
        <v>0</v>
      </c>
      <c r="H64" s="748">
        <v>0</v>
      </c>
      <c r="I64" s="748">
        <v>0</v>
      </c>
      <c r="J64" s="748">
        <v>0</v>
      </c>
    </row>
    <row r="65" spans="1:10" ht="24" customHeight="1" thickBot="1">
      <c r="A65" s="737">
        <v>1124100</v>
      </c>
      <c r="B65" s="746" t="s">
        <v>161</v>
      </c>
      <c r="C65" s="735" t="s">
        <v>180</v>
      </c>
      <c r="D65" s="736"/>
      <c r="E65" s="736"/>
      <c r="F65" s="736"/>
      <c r="G65" s="736"/>
      <c r="H65" s="736"/>
      <c r="I65" s="736"/>
      <c r="J65" s="736"/>
    </row>
    <row r="66" spans="1:10" ht="28.5">
      <c r="A66" s="721">
        <v>1125000</v>
      </c>
      <c r="B66" s="747" t="s">
        <v>768</v>
      </c>
      <c r="C66" s="723" t="s">
        <v>301</v>
      </c>
      <c r="D66" s="748">
        <f>D67</f>
        <v>2000</v>
      </c>
      <c r="E66" s="748"/>
      <c r="F66" s="748">
        <f>F67</f>
        <v>2000</v>
      </c>
      <c r="G66" s="748">
        <f>G67</f>
        <v>500</v>
      </c>
      <c r="H66" s="748">
        <f>H67</f>
        <v>1000</v>
      </c>
      <c r="I66" s="748">
        <f>I67</f>
        <v>1500</v>
      </c>
      <c r="J66" s="748">
        <f>J67</f>
        <v>2000</v>
      </c>
    </row>
    <row r="67" spans="1:10" ht="27" customHeight="1">
      <c r="A67" s="749">
        <v>1125100</v>
      </c>
      <c r="B67" s="742" t="s">
        <v>162</v>
      </c>
      <c r="C67" s="727" t="s">
        <v>769</v>
      </c>
      <c r="D67" s="732">
        <v>2000</v>
      </c>
      <c r="E67" s="732"/>
      <c r="F67" s="732">
        <f>D67</f>
        <v>2000</v>
      </c>
      <c r="G67" s="732">
        <v>500</v>
      </c>
      <c r="H67" s="732">
        <v>1000</v>
      </c>
      <c r="I67" s="732">
        <v>1500</v>
      </c>
      <c r="J67" s="732">
        <f>F67</f>
        <v>2000</v>
      </c>
    </row>
    <row r="68" spans="1:10" ht="26.25" thickBot="1">
      <c r="A68" s="737">
        <v>1125200</v>
      </c>
      <c r="B68" s="746" t="s">
        <v>580</v>
      </c>
      <c r="C68" s="735" t="s">
        <v>870</v>
      </c>
      <c r="D68" s="736"/>
      <c r="E68" s="736"/>
      <c r="F68" s="736"/>
      <c r="G68" s="736"/>
      <c r="H68" s="736"/>
      <c r="I68" s="736"/>
      <c r="J68" s="736"/>
    </row>
    <row r="69" spans="1:10" ht="25.5" customHeight="1">
      <c r="A69" s="721">
        <v>1126000</v>
      </c>
      <c r="B69" s="747" t="s">
        <v>871</v>
      </c>
      <c r="C69" s="723" t="s">
        <v>301</v>
      </c>
      <c r="D69" s="1455">
        <f>D77</f>
        <v>1000</v>
      </c>
      <c r="E69" s="1455"/>
      <c r="F69" s="1455">
        <f>F77</f>
        <v>1000</v>
      </c>
      <c r="G69" s="1455">
        <f>G77</f>
        <v>250</v>
      </c>
      <c r="H69" s="1455">
        <f>H77</f>
        <v>500</v>
      </c>
      <c r="I69" s="1455">
        <f>I77</f>
        <v>750</v>
      </c>
      <c r="J69" s="1455">
        <f>J77</f>
        <v>1000</v>
      </c>
    </row>
    <row r="70" spans="1:10" ht="26.25" customHeight="1">
      <c r="A70" s="721">
        <v>1126100</v>
      </c>
      <c r="B70" s="742" t="s">
        <v>829</v>
      </c>
      <c r="C70" s="727" t="s">
        <v>872</v>
      </c>
      <c r="D70" s="732"/>
      <c r="E70" s="732"/>
      <c r="F70" s="732"/>
      <c r="G70" s="732"/>
      <c r="H70" s="732"/>
      <c r="I70" s="732"/>
      <c r="J70" s="732"/>
    </row>
    <row r="71" spans="1:10" hidden="1">
      <c r="A71" s="721">
        <v>1126200</v>
      </c>
      <c r="B71" s="742" t="s">
        <v>830</v>
      </c>
      <c r="C71" s="731" t="s">
        <v>873</v>
      </c>
      <c r="D71" s="732"/>
      <c r="E71" s="732"/>
      <c r="F71" s="732"/>
      <c r="G71" s="732"/>
      <c r="H71" s="732"/>
      <c r="I71" s="732"/>
      <c r="J71" s="732"/>
    </row>
    <row r="72" spans="1:10" hidden="1">
      <c r="A72" s="721">
        <v>1126300</v>
      </c>
      <c r="B72" s="742" t="s">
        <v>331</v>
      </c>
      <c r="C72" s="731" t="s">
        <v>332</v>
      </c>
      <c r="D72" s="732"/>
      <c r="E72" s="732"/>
      <c r="F72" s="732"/>
      <c r="G72" s="732"/>
      <c r="H72" s="732"/>
      <c r="I72" s="732"/>
      <c r="J72" s="732"/>
    </row>
    <row r="73" spans="1:10" hidden="1">
      <c r="A73" s="729">
        <v>1126400</v>
      </c>
      <c r="B73" s="752" t="s">
        <v>831</v>
      </c>
      <c r="C73" s="731" t="s">
        <v>333</v>
      </c>
      <c r="D73" s="732"/>
      <c r="E73" s="732"/>
      <c r="F73" s="732"/>
      <c r="G73" s="732"/>
      <c r="H73" s="732"/>
      <c r="I73" s="732"/>
      <c r="J73" s="732"/>
    </row>
    <row r="74" spans="1:10" ht="25.5" hidden="1">
      <c r="A74" s="733">
        <v>1126500</v>
      </c>
      <c r="B74" s="753" t="s">
        <v>791</v>
      </c>
      <c r="C74" s="731" t="s">
        <v>334</v>
      </c>
      <c r="D74" s="732"/>
      <c r="E74" s="732"/>
      <c r="F74" s="732"/>
      <c r="G74" s="732"/>
      <c r="H74" s="732"/>
      <c r="I74" s="732"/>
      <c r="J74" s="732"/>
    </row>
    <row r="75" spans="1:10" hidden="1">
      <c r="A75" s="729">
        <v>1126600</v>
      </c>
      <c r="B75" s="752" t="s">
        <v>195</v>
      </c>
      <c r="C75" s="731" t="s">
        <v>335</v>
      </c>
      <c r="D75" s="732"/>
      <c r="E75" s="732"/>
      <c r="F75" s="732"/>
      <c r="G75" s="732"/>
      <c r="H75" s="732"/>
      <c r="I75" s="732"/>
      <c r="J75" s="732"/>
    </row>
    <row r="76" spans="1:10" hidden="1">
      <c r="A76" s="729">
        <v>1126700</v>
      </c>
      <c r="B76" s="752" t="s">
        <v>196</v>
      </c>
      <c r="C76" s="731" t="s">
        <v>336</v>
      </c>
      <c r="D76" s="732"/>
      <c r="E76" s="732"/>
      <c r="F76" s="732"/>
      <c r="G76" s="732"/>
      <c r="H76" s="732"/>
      <c r="I76" s="732"/>
      <c r="J76" s="732"/>
    </row>
    <row r="77" spans="1:10" ht="29.25" customHeight="1" thickBot="1">
      <c r="A77" s="745">
        <v>1126800</v>
      </c>
      <c r="B77" s="754" t="s">
        <v>398</v>
      </c>
      <c r="C77" s="735" t="s">
        <v>337</v>
      </c>
      <c r="D77" s="1460">
        <v>1000</v>
      </c>
      <c r="E77" s="1460"/>
      <c r="F77" s="1460">
        <f>D77+E77</f>
        <v>1000</v>
      </c>
      <c r="G77" s="1460">
        <v>250</v>
      </c>
      <c r="H77" s="1460">
        <v>500</v>
      </c>
      <c r="I77" s="1460">
        <v>750</v>
      </c>
      <c r="J77" s="1460">
        <f>F77</f>
        <v>1000</v>
      </c>
    </row>
    <row r="78" spans="1:10" ht="14.25" hidden="1">
      <c r="A78" s="755">
        <v>1130000</v>
      </c>
      <c r="B78" s="756" t="s">
        <v>238</v>
      </c>
      <c r="C78" s="723" t="s">
        <v>301</v>
      </c>
      <c r="D78" s="748">
        <v>0</v>
      </c>
      <c r="E78" s="748"/>
      <c r="F78" s="748">
        <v>0</v>
      </c>
      <c r="G78" s="748">
        <v>0</v>
      </c>
      <c r="H78" s="748">
        <v>0</v>
      </c>
      <c r="I78" s="748">
        <v>0</v>
      </c>
      <c r="J78" s="748">
        <v>0</v>
      </c>
    </row>
    <row r="79" spans="1:10" hidden="1">
      <c r="A79" s="755">
        <v>1130100</v>
      </c>
      <c r="B79" s="752" t="s">
        <v>399</v>
      </c>
      <c r="C79" s="727" t="s">
        <v>239</v>
      </c>
      <c r="D79" s="732"/>
      <c r="E79" s="732"/>
      <c r="F79" s="732"/>
      <c r="G79" s="732"/>
      <c r="H79" s="732"/>
      <c r="I79" s="732"/>
      <c r="J79" s="732"/>
    </row>
    <row r="80" spans="1:10" hidden="1">
      <c r="A80" s="755">
        <v>1130200</v>
      </c>
      <c r="B80" s="752" t="s">
        <v>400</v>
      </c>
      <c r="C80" s="731" t="s">
        <v>240</v>
      </c>
      <c r="D80" s="732"/>
      <c r="E80" s="732"/>
      <c r="F80" s="732"/>
      <c r="G80" s="732"/>
      <c r="H80" s="732"/>
      <c r="I80" s="732"/>
      <c r="J80" s="732"/>
    </row>
    <row r="81" spans="1:10" hidden="1">
      <c r="A81" s="755">
        <v>1130300</v>
      </c>
      <c r="B81" s="752" t="s">
        <v>401</v>
      </c>
      <c r="C81" s="731" t="s">
        <v>241</v>
      </c>
      <c r="D81" s="732"/>
      <c r="E81" s="732"/>
      <c r="F81" s="732"/>
      <c r="G81" s="732"/>
      <c r="H81" s="732"/>
      <c r="I81" s="732"/>
      <c r="J81" s="732"/>
    </row>
    <row r="82" spans="1:10" hidden="1">
      <c r="A82" s="755">
        <v>1130400</v>
      </c>
      <c r="B82" s="757" t="s">
        <v>402</v>
      </c>
      <c r="C82" s="758" t="s">
        <v>242</v>
      </c>
      <c r="D82" s="728"/>
      <c r="E82" s="728"/>
      <c r="F82" s="728"/>
      <c r="G82" s="728"/>
      <c r="H82" s="728"/>
      <c r="I82" s="728"/>
      <c r="J82" s="728"/>
    </row>
    <row r="83" spans="1:10" ht="14.25" hidden="1">
      <c r="A83" s="729">
        <v>1131000</v>
      </c>
      <c r="B83" s="759" t="s">
        <v>243</v>
      </c>
      <c r="C83" s="760" t="s">
        <v>301</v>
      </c>
      <c r="D83" s="761"/>
      <c r="E83" s="761"/>
      <c r="F83" s="761"/>
      <c r="G83" s="761"/>
      <c r="H83" s="761"/>
      <c r="I83" s="761"/>
      <c r="J83" s="761"/>
    </row>
    <row r="84" spans="1:10" ht="25.5" hidden="1">
      <c r="A84" s="729">
        <v>1131100</v>
      </c>
      <c r="B84" s="752" t="s">
        <v>483</v>
      </c>
      <c r="C84" s="727" t="s">
        <v>244</v>
      </c>
      <c r="D84" s="732"/>
      <c r="E84" s="732"/>
      <c r="F84" s="732"/>
      <c r="G84" s="732"/>
      <c r="H84" s="732"/>
      <c r="I84" s="732"/>
      <c r="J84" s="732"/>
    </row>
    <row r="85" spans="1:10" hidden="1">
      <c r="A85" s="729">
        <v>1131200</v>
      </c>
      <c r="B85" s="752" t="s">
        <v>484</v>
      </c>
      <c r="C85" s="731" t="s">
        <v>245</v>
      </c>
      <c r="D85" s="732"/>
      <c r="E85" s="732"/>
      <c r="F85" s="732"/>
      <c r="G85" s="732"/>
      <c r="H85" s="732"/>
      <c r="I85" s="732"/>
      <c r="J85" s="732"/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736"/>
      <c r="E86" s="736"/>
      <c r="F86" s="736"/>
      <c r="G86" s="736"/>
      <c r="H86" s="736"/>
      <c r="I86" s="736"/>
      <c r="J86" s="736"/>
    </row>
    <row r="87" spans="1:10" ht="14.25" hidden="1">
      <c r="A87" s="762">
        <v>1140000</v>
      </c>
      <c r="B87" s="756" t="s">
        <v>247</v>
      </c>
      <c r="C87" s="723" t="s">
        <v>301</v>
      </c>
      <c r="D87" s="748">
        <v>0</v>
      </c>
      <c r="E87" s="748"/>
      <c r="F87" s="748">
        <v>0</v>
      </c>
      <c r="G87" s="748">
        <v>0</v>
      </c>
      <c r="H87" s="748">
        <v>0</v>
      </c>
      <c r="I87" s="748">
        <v>0</v>
      </c>
      <c r="J87" s="748">
        <v>0</v>
      </c>
    </row>
    <row r="88" spans="1:10" ht="25.5" hidden="1">
      <c r="A88" s="762">
        <v>1141000</v>
      </c>
      <c r="B88" s="752" t="s">
        <v>248</v>
      </c>
      <c r="C88" s="727" t="s">
        <v>847</v>
      </c>
      <c r="D88" s="732"/>
      <c r="E88" s="732"/>
      <c r="F88" s="732"/>
      <c r="G88" s="732"/>
      <c r="H88" s="732"/>
      <c r="I88" s="732"/>
      <c r="J88" s="732"/>
    </row>
    <row r="89" spans="1:10" ht="25.5" hidden="1">
      <c r="A89" s="762">
        <v>1142000</v>
      </c>
      <c r="B89" s="752" t="s">
        <v>33</v>
      </c>
      <c r="C89" s="731" t="s">
        <v>34</v>
      </c>
      <c r="D89" s="732"/>
      <c r="E89" s="732"/>
      <c r="F89" s="732"/>
      <c r="G89" s="732"/>
      <c r="H89" s="732"/>
      <c r="I89" s="732"/>
      <c r="J89" s="732"/>
    </row>
    <row r="90" spans="1:10" ht="25.5" hidden="1">
      <c r="A90" s="762">
        <v>1143000</v>
      </c>
      <c r="B90" s="752" t="s">
        <v>35</v>
      </c>
      <c r="C90" s="731" t="s">
        <v>36</v>
      </c>
      <c r="D90" s="732"/>
      <c r="E90" s="732"/>
      <c r="F90" s="732"/>
      <c r="G90" s="732"/>
      <c r="H90" s="732"/>
      <c r="I90" s="732"/>
      <c r="J90" s="732"/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736"/>
      <c r="E91" s="736"/>
      <c r="F91" s="736"/>
      <c r="G91" s="736"/>
      <c r="H91" s="736"/>
      <c r="I91" s="736"/>
      <c r="J91" s="736"/>
    </row>
    <row r="92" spans="1:10" ht="0.75" hidden="1" customHeight="1">
      <c r="A92" s="762">
        <v>1150000</v>
      </c>
      <c r="B92" s="763" t="s">
        <v>604</v>
      </c>
      <c r="C92" s="723" t="s">
        <v>301</v>
      </c>
      <c r="D92" s="748">
        <v>0</v>
      </c>
      <c r="E92" s="748"/>
      <c r="F92" s="748">
        <v>0</v>
      </c>
      <c r="G92" s="748">
        <v>0</v>
      </c>
      <c r="H92" s="748">
        <v>0</v>
      </c>
      <c r="I92" s="748">
        <v>0</v>
      </c>
      <c r="J92" s="748">
        <v>0</v>
      </c>
    </row>
    <row r="93" spans="1:10" ht="25.5" hidden="1">
      <c r="A93" s="764">
        <v>1151000</v>
      </c>
      <c r="B93" s="752" t="s">
        <v>677</v>
      </c>
      <c r="C93" s="727" t="s">
        <v>678</v>
      </c>
      <c r="D93" s="732"/>
      <c r="E93" s="732"/>
      <c r="F93" s="732"/>
      <c r="G93" s="732"/>
      <c r="H93" s="732"/>
      <c r="I93" s="732"/>
      <c r="J93" s="732"/>
    </row>
    <row r="94" spans="1:10" ht="25.5" hidden="1">
      <c r="A94" s="764">
        <v>1152000</v>
      </c>
      <c r="B94" s="752" t="s">
        <v>917</v>
      </c>
      <c r="C94" s="731" t="s">
        <v>679</v>
      </c>
      <c r="D94" s="732"/>
      <c r="E94" s="732"/>
      <c r="F94" s="732"/>
      <c r="G94" s="732"/>
      <c r="H94" s="732"/>
      <c r="I94" s="732"/>
      <c r="J94" s="732"/>
    </row>
    <row r="95" spans="1:10" ht="25.5" hidden="1">
      <c r="A95" s="764">
        <v>1153000</v>
      </c>
      <c r="B95" s="752" t="s">
        <v>697</v>
      </c>
      <c r="C95" s="731" t="s">
        <v>680</v>
      </c>
      <c r="D95" s="732"/>
      <c r="E95" s="732"/>
      <c r="F95" s="732"/>
      <c r="G95" s="732"/>
      <c r="H95" s="732"/>
      <c r="I95" s="732"/>
      <c r="J95" s="732"/>
    </row>
    <row r="96" spans="1:10" ht="25.5" hidden="1">
      <c r="A96" s="764">
        <v>1154000</v>
      </c>
      <c r="B96" s="752" t="s">
        <v>611</v>
      </c>
      <c r="C96" s="731" t="s">
        <v>681</v>
      </c>
      <c r="D96" s="732"/>
      <c r="E96" s="732"/>
      <c r="F96" s="732"/>
      <c r="G96" s="732"/>
      <c r="H96" s="732"/>
      <c r="I96" s="732"/>
      <c r="J96" s="732"/>
    </row>
    <row r="97" spans="1:10" ht="25.5" hidden="1">
      <c r="A97" s="749">
        <v>1155000</v>
      </c>
      <c r="B97" s="765" t="s">
        <v>1477</v>
      </c>
      <c r="C97" s="731" t="s">
        <v>601</v>
      </c>
      <c r="D97" s="766"/>
      <c r="E97" s="766"/>
      <c r="F97" s="766"/>
      <c r="G97" s="766"/>
      <c r="H97" s="766"/>
      <c r="I97" s="766"/>
      <c r="J97" s="766"/>
    </row>
    <row r="98" spans="1:10" ht="26.25" hidden="1" thickBot="1">
      <c r="A98" s="737">
        <v>1156000</v>
      </c>
      <c r="B98" s="767" t="s">
        <v>1478</v>
      </c>
      <c r="C98" s="735" t="s">
        <v>685</v>
      </c>
      <c r="D98" s="768"/>
      <c r="E98" s="768"/>
      <c r="F98" s="768"/>
      <c r="G98" s="768"/>
      <c r="H98" s="768"/>
      <c r="I98" s="768"/>
      <c r="J98" s="768"/>
    </row>
    <row r="99" spans="1:10" ht="25.5" hidden="1" customHeight="1">
      <c r="A99" s="721">
        <v>1160000</v>
      </c>
      <c r="B99" s="769" t="s">
        <v>686</v>
      </c>
      <c r="C99" s="723" t="s">
        <v>301</v>
      </c>
      <c r="D99" s="770">
        <v>0</v>
      </c>
      <c r="E99" s="770"/>
      <c r="F99" s="770">
        <v>0</v>
      </c>
      <c r="G99" s="770">
        <v>0</v>
      </c>
      <c r="H99" s="770">
        <v>0</v>
      </c>
      <c r="I99" s="770">
        <v>0</v>
      </c>
      <c r="J99" s="770">
        <v>0</v>
      </c>
    </row>
    <row r="100" spans="1:10" ht="51" hidden="1">
      <c r="A100" s="749">
        <v>1161000</v>
      </c>
      <c r="B100" s="771" t="s">
        <v>172</v>
      </c>
      <c r="C100" s="772" t="s">
        <v>301</v>
      </c>
      <c r="D100" s="766">
        <v>0</v>
      </c>
      <c r="E100" s="766"/>
      <c r="F100" s="766">
        <v>0</v>
      </c>
      <c r="G100" s="766">
        <v>0</v>
      </c>
      <c r="H100" s="766">
        <v>0</v>
      </c>
      <c r="I100" s="766">
        <v>0</v>
      </c>
      <c r="J100" s="766">
        <v>0</v>
      </c>
    </row>
    <row r="101" spans="1:10" ht="25.5" hidden="1">
      <c r="A101" s="749">
        <v>1161100</v>
      </c>
      <c r="B101" s="730" t="s">
        <v>1479</v>
      </c>
      <c r="C101" s="751">
        <v>471100</v>
      </c>
      <c r="D101" s="766"/>
      <c r="E101" s="766"/>
      <c r="F101" s="766"/>
      <c r="G101" s="766"/>
      <c r="H101" s="766"/>
      <c r="I101" s="766"/>
      <c r="J101" s="766"/>
    </row>
    <row r="102" spans="1:10" ht="25.5" hidden="1">
      <c r="A102" s="749">
        <v>1161200</v>
      </c>
      <c r="B102" s="765" t="s">
        <v>1480</v>
      </c>
      <c r="C102" s="751">
        <v>471200</v>
      </c>
      <c r="D102" s="766"/>
      <c r="E102" s="766"/>
      <c r="F102" s="766"/>
      <c r="G102" s="766"/>
      <c r="H102" s="766"/>
      <c r="I102" s="766"/>
      <c r="J102" s="766"/>
    </row>
    <row r="103" spans="1:10" ht="24.75" hidden="1" customHeight="1">
      <c r="A103" s="749">
        <v>1162000</v>
      </c>
      <c r="B103" s="771" t="s">
        <v>940</v>
      </c>
      <c r="C103" s="772" t="s">
        <v>301</v>
      </c>
      <c r="D103" s="766">
        <v>0</v>
      </c>
      <c r="E103" s="766"/>
      <c r="F103" s="766">
        <v>0</v>
      </c>
      <c r="G103" s="766">
        <v>0</v>
      </c>
      <c r="H103" s="766">
        <v>0</v>
      </c>
      <c r="I103" s="766">
        <v>0</v>
      </c>
      <c r="J103" s="766">
        <v>0</v>
      </c>
    </row>
    <row r="104" spans="1:10" ht="25.5" hidden="1">
      <c r="A104" s="749">
        <v>1162100</v>
      </c>
      <c r="B104" s="765" t="s">
        <v>1481</v>
      </c>
      <c r="C104" s="731" t="s">
        <v>109</v>
      </c>
      <c r="D104" s="766"/>
      <c r="E104" s="766"/>
      <c r="F104" s="766"/>
      <c r="G104" s="766"/>
      <c r="H104" s="766"/>
      <c r="I104" s="766"/>
      <c r="J104" s="766"/>
    </row>
    <row r="105" spans="1:10" hidden="1">
      <c r="A105" s="749">
        <v>1162200</v>
      </c>
      <c r="B105" s="765" t="s">
        <v>1482</v>
      </c>
      <c r="C105" s="731" t="s">
        <v>18</v>
      </c>
      <c r="D105" s="766"/>
      <c r="E105" s="766"/>
      <c r="F105" s="766"/>
      <c r="G105" s="766"/>
      <c r="H105" s="766"/>
      <c r="I105" s="766"/>
      <c r="J105" s="766"/>
    </row>
    <row r="106" spans="1:10" ht="25.5" hidden="1">
      <c r="A106" s="749">
        <v>1162300</v>
      </c>
      <c r="B106" s="765" t="s">
        <v>1483</v>
      </c>
      <c r="C106" s="731" t="s">
        <v>20</v>
      </c>
      <c r="D106" s="766"/>
      <c r="E106" s="766"/>
      <c r="F106" s="766"/>
      <c r="G106" s="766"/>
      <c r="H106" s="766"/>
      <c r="I106" s="766"/>
      <c r="J106" s="766"/>
    </row>
    <row r="107" spans="1:10" hidden="1">
      <c r="A107" s="749">
        <v>1162400</v>
      </c>
      <c r="B107" s="765" t="s">
        <v>1484</v>
      </c>
      <c r="C107" s="731" t="s">
        <v>699</v>
      </c>
      <c r="D107" s="766"/>
      <c r="E107" s="766"/>
      <c r="F107" s="766"/>
      <c r="G107" s="766"/>
      <c r="H107" s="766"/>
      <c r="I107" s="766"/>
      <c r="J107" s="766"/>
    </row>
    <row r="108" spans="1:10" ht="25.5" hidden="1">
      <c r="A108" s="749">
        <v>1162500</v>
      </c>
      <c r="B108" s="765" t="s">
        <v>1485</v>
      </c>
      <c r="C108" s="731" t="s">
        <v>701</v>
      </c>
      <c r="D108" s="766"/>
      <c r="E108" s="766"/>
      <c r="F108" s="766"/>
      <c r="G108" s="766"/>
      <c r="H108" s="766"/>
      <c r="I108" s="766"/>
      <c r="J108" s="766"/>
    </row>
    <row r="109" spans="1:10" hidden="1">
      <c r="A109" s="749">
        <v>1162600</v>
      </c>
      <c r="B109" s="765" t="s">
        <v>1486</v>
      </c>
      <c r="C109" s="731" t="s">
        <v>424</v>
      </c>
      <c r="D109" s="766"/>
      <c r="E109" s="766"/>
      <c r="F109" s="766"/>
      <c r="G109" s="766"/>
      <c r="H109" s="766"/>
      <c r="I109" s="766"/>
      <c r="J109" s="766"/>
    </row>
    <row r="110" spans="1:10" ht="25.5" hidden="1">
      <c r="A110" s="749">
        <v>1162700</v>
      </c>
      <c r="B110" s="730" t="s">
        <v>1487</v>
      </c>
      <c r="C110" s="731" t="s">
        <v>426</v>
      </c>
      <c r="D110" s="766"/>
      <c r="E110" s="766"/>
      <c r="F110" s="766"/>
      <c r="G110" s="766"/>
      <c r="H110" s="766"/>
      <c r="I110" s="766"/>
      <c r="J110" s="766"/>
    </row>
    <row r="111" spans="1:10" hidden="1">
      <c r="A111" s="749">
        <v>1162800</v>
      </c>
      <c r="B111" s="765" t="s">
        <v>1488</v>
      </c>
      <c r="C111" s="731" t="s">
        <v>737</v>
      </c>
      <c r="D111" s="773"/>
      <c r="E111" s="773"/>
      <c r="F111" s="773"/>
      <c r="G111" s="773"/>
      <c r="H111" s="773"/>
      <c r="I111" s="773"/>
      <c r="J111" s="773"/>
    </row>
    <row r="112" spans="1:10" ht="18.75" hidden="1" customHeight="1" thickBot="1">
      <c r="A112" s="774">
        <v>1162900</v>
      </c>
      <c r="B112" s="767" t="s">
        <v>1489</v>
      </c>
      <c r="C112" s="735" t="s">
        <v>739</v>
      </c>
      <c r="D112" s="775"/>
      <c r="E112" s="775"/>
      <c r="F112" s="775"/>
      <c r="G112" s="775"/>
      <c r="H112" s="775"/>
      <c r="I112" s="775"/>
      <c r="J112" s="775"/>
    </row>
    <row r="113" spans="1:11" ht="22.5" hidden="1" customHeight="1">
      <c r="A113" s="776">
        <v>1170000</v>
      </c>
      <c r="B113" s="777" t="s">
        <v>740</v>
      </c>
      <c r="C113" s="778" t="s">
        <v>301</v>
      </c>
      <c r="D113" s="1457">
        <f>D114</f>
        <v>0</v>
      </c>
      <c r="E113" s="1457"/>
      <c r="F113" s="1457">
        <f>F114</f>
        <v>0</v>
      </c>
      <c r="G113" s="1457">
        <f>G114</f>
        <v>0</v>
      </c>
      <c r="H113" s="1457">
        <f>H114</f>
        <v>0</v>
      </c>
      <c r="I113" s="1457">
        <f>I114</f>
        <v>0</v>
      </c>
      <c r="J113" s="1457">
        <f>J114</f>
        <v>1000</v>
      </c>
    </row>
    <row r="114" spans="1:11" ht="27.75" hidden="1" customHeight="1">
      <c r="A114" s="780">
        <v>1171000</v>
      </c>
      <c r="B114" s="781" t="s">
        <v>181</v>
      </c>
      <c r="C114" s="723" t="s">
        <v>301</v>
      </c>
      <c r="D114" s="1458">
        <f>D116+D125</f>
        <v>0</v>
      </c>
      <c r="E114" s="1458"/>
      <c r="F114" s="1458">
        <f>F116</f>
        <v>0</v>
      </c>
      <c r="G114" s="1458">
        <f>G116</f>
        <v>0</v>
      </c>
      <c r="H114" s="1458">
        <f>H116</f>
        <v>0</v>
      </c>
      <c r="I114" s="1458">
        <f>I116</f>
        <v>0</v>
      </c>
      <c r="J114" s="1458">
        <v>1000</v>
      </c>
      <c r="K114" s="846"/>
    </row>
    <row r="115" spans="1:11" ht="26.25" hidden="1" customHeight="1">
      <c r="A115" s="780">
        <v>1171100</v>
      </c>
      <c r="B115" s="730" t="s">
        <v>1490</v>
      </c>
      <c r="C115" s="727" t="s">
        <v>397</v>
      </c>
      <c r="D115" s="773"/>
      <c r="E115" s="773"/>
      <c r="F115" s="773"/>
      <c r="G115" s="773"/>
      <c r="H115" s="773"/>
      <c r="I115" s="773"/>
      <c r="J115" s="773"/>
    </row>
    <row r="116" spans="1:11" ht="24.75" hidden="1" customHeight="1">
      <c r="A116" s="780">
        <v>1171200</v>
      </c>
      <c r="B116" s="765" t="s">
        <v>1491</v>
      </c>
      <c r="C116" s="783" t="s">
        <v>296</v>
      </c>
      <c r="D116" s="1425">
        <v>0</v>
      </c>
      <c r="E116" s="1426"/>
      <c r="F116" s="1426">
        <f>D116+E116</f>
        <v>0</v>
      </c>
      <c r="G116" s="1426">
        <v>0</v>
      </c>
      <c r="H116" s="1426">
        <v>0</v>
      </c>
      <c r="I116" s="1426">
        <v>0</v>
      </c>
      <c r="J116" s="1426">
        <f>F116</f>
        <v>0</v>
      </c>
    </row>
    <row r="117" spans="1:11" ht="51" hidden="1">
      <c r="A117" s="749">
        <v>1172000</v>
      </c>
      <c r="B117" s="784" t="s">
        <v>856</v>
      </c>
      <c r="C117" s="760" t="s">
        <v>301</v>
      </c>
      <c r="D117" s="779">
        <v>0</v>
      </c>
      <c r="E117" s="779"/>
      <c r="F117" s="779">
        <v>0</v>
      </c>
      <c r="G117" s="779">
        <v>0</v>
      </c>
      <c r="H117" s="779">
        <v>0</v>
      </c>
      <c r="I117" s="779">
        <v>0</v>
      </c>
      <c r="J117" s="779">
        <v>0</v>
      </c>
    </row>
    <row r="118" spans="1:11" hidden="1">
      <c r="A118" s="749">
        <v>1172100</v>
      </c>
      <c r="B118" s="752" t="s">
        <v>918</v>
      </c>
      <c r="C118" s="727" t="s">
        <v>857</v>
      </c>
      <c r="D118" s="773"/>
      <c r="E118" s="773"/>
      <c r="F118" s="773"/>
      <c r="G118" s="773"/>
      <c r="H118" s="773"/>
      <c r="I118" s="773"/>
      <c r="J118" s="773"/>
    </row>
    <row r="119" spans="1:11" hidden="1">
      <c r="A119" s="749">
        <v>1172200</v>
      </c>
      <c r="B119" s="752" t="s">
        <v>919</v>
      </c>
      <c r="C119" s="785">
        <v>482200</v>
      </c>
      <c r="D119" s="773"/>
      <c r="E119" s="773"/>
      <c r="F119" s="773"/>
      <c r="G119" s="773"/>
      <c r="H119" s="773"/>
      <c r="I119" s="773"/>
      <c r="J119" s="773"/>
    </row>
    <row r="120" spans="1:11" hidden="1">
      <c r="A120" s="749">
        <v>1172300</v>
      </c>
      <c r="B120" s="765" t="s">
        <v>1492</v>
      </c>
      <c r="C120" s="731" t="s">
        <v>859</v>
      </c>
      <c r="D120" s="773"/>
      <c r="E120" s="773"/>
      <c r="F120" s="773"/>
      <c r="G120" s="773"/>
      <c r="H120" s="773"/>
      <c r="I120" s="773"/>
      <c r="J120" s="773"/>
    </row>
    <row r="121" spans="1:11" ht="25.5" hidden="1">
      <c r="A121" s="749">
        <v>1172400</v>
      </c>
      <c r="B121" s="786" t="s">
        <v>1493</v>
      </c>
      <c r="C121" s="731" t="s">
        <v>104</v>
      </c>
      <c r="D121" s="782"/>
      <c r="E121" s="782"/>
      <c r="F121" s="782"/>
      <c r="G121" s="782"/>
      <c r="H121" s="782"/>
      <c r="I121" s="782"/>
      <c r="J121" s="782"/>
    </row>
    <row r="122" spans="1:11" ht="25.5" hidden="1">
      <c r="A122" s="749">
        <v>1173000</v>
      </c>
      <c r="B122" s="784" t="s">
        <v>105</v>
      </c>
      <c r="C122" s="760" t="s">
        <v>301</v>
      </c>
      <c r="D122" s="782">
        <v>0</v>
      </c>
      <c r="E122" s="782"/>
      <c r="F122" s="782">
        <v>0</v>
      </c>
      <c r="G122" s="782">
        <v>0</v>
      </c>
      <c r="H122" s="782">
        <v>0</v>
      </c>
      <c r="I122" s="782">
        <v>0</v>
      </c>
      <c r="J122" s="782">
        <v>0</v>
      </c>
    </row>
    <row r="123" spans="1:11" ht="25.5" hidden="1">
      <c r="A123" s="780">
        <v>1173100</v>
      </c>
      <c r="B123" s="787" t="s">
        <v>106</v>
      </c>
      <c r="C123" s="731" t="s">
        <v>906</v>
      </c>
      <c r="D123" s="782"/>
      <c r="E123" s="782"/>
      <c r="F123" s="782"/>
      <c r="G123" s="782"/>
      <c r="H123" s="782"/>
      <c r="I123" s="782"/>
      <c r="J123" s="782"/>
    </row>
    <row r="124" spans="1:11" ht="32.25" hidden="1" customHeight="1">
      <c r="A124" s="780">
        <v>1174000</v>
      </c>
      <c r="B124" s="784" t="s">
        <v>907</v>
      </c>
      <c r="C124" s="760" t="s">
        <v>301</v>
      </c>
      <c r="D124" s="782">
        <v>0</v>
      </c>
      <c r="E124" s="782"/>
      <c r="F124" s="782">
        <v>0</v>
      </c>
      <c r="G124" s="782">
        <v>0</v>
      </c>
      <c r="H124" s="782">
        <v>0</v>
      </c>
      <c r="I124" s="782">
        <v>0</v>
      </c>
      <c r="J124" s="782">
        <v>0</v>
      </c>
    </row>
    <row r="125" spans="1:11" ht="30" hidden="1" customHeight="1">
      <c r="A125" s="780">
        <v>1174100</v>
      </c>
      <c r="B125" s="787" t="s">
        <v>920</v>
      </c>
      <c r="C125" s="731" t="s">
        <v>908</v>
      </c>
      <c r="D125" s="1456">
        <v>0</v>
      </c>
      <c r="E125" s="1459">
        <v>0</v>
      </c>
      <c r="F125" s="1459">
        <f>D125+E125</f>
        <v>0</v>
      </c>
      <c r="G125" s="1459">
        <v>0</v>
      </c>
      <c r="H125" s="1459">
        <v>0</v>
      </c>
      <c r="I125" s="1459">
        <v>0</v>
      </c>
      <c r="J125" s="1459">
        <f>F125</f>
        <v>0</v>
      </c>
    </row>
    <row r="126" spans="1:11" ht="25.5" hidden="1">
      <c r="A126" s="780">
        <v>1174200</v>
      </c>
      <c r="B126" s="786" t="s">
        <v>1494</v>
      </c>
      <c r="C126" s="731" t="s">
        <v>366</v>
      </c>
      <c r="D126" s="782"/>
      <c r="E126" s="782"/>
      <c r="F126" s="782"/>
      <c r="G126" s="782"/>
      <c r="H126" s="782"/>
      <c r="I126" s="782"/>
      <c r="J126" s="782"/>
    </row>
    <row r="127" spans="1:11" ht="51" hidden="1">
      <c r="A127" s="780">
        <v>1175000</v>
      </c>
      <c r="B127" s="784" t="s">
        <v>469</v>
      </c>
      <c r="C127" s="760" t="s">
        <v>301</v>
      </c>
      <c r="D127" s="782">
        <v>0</v>
      </c>
      <c r="E127" s="782"/>
      <c r="F127" s="782">
        <v>0</v>
      </c>
      <c r="G127" s="782">
        <v>0</v>
      </c>
      <c r="H127" s="782">
        <v>0</v>
      </c>
      <c r="I127" s="782">
        <v>0</v>
      </c>
      <c r="J127" s="782">
        <v>0</v>
      </c>
    </row>
    <row r="128" spans="1:11" ht="38.25" hidden="1">
      <c r="A128" s="780">
        <v>1175100</v>
      </c>
      <c r="B128" s="786" t="s">
        <v>1495</v>
      </c>
      <c r="C128" s="731" t="s">
        <v>193</v>
      </c>
      <c r="D128" s="782"/>
      <c r="E128" s="782"/>
      <c r="F128" s="782"/>
      <c r="G128" s="782"/>
      <c r="H128" s="782"/>
      <c r="I128" s="782"/>
      <c r="J128" s="782"/>
    </row>
    <row r="129" spans="1:12" hidden="1">
      <c r="A129" s="780">
        <v>1176000</v>
      </c>
      <c r="B129" s="784" t="s">
        <v>194</v>
      </c>
      <c r="C129" s="760" t="s">
        <v>301</v>
      </c>
      <c r="D129" s="782">
        <v>0</v>
      </c>
      <c r="E129" s="782"/>
      <c r="F129" s="782">
        <v>0</v>
      </c>
      <c r="G129" s="782">
        <v>0</v>
      </c>
      <c r="H129" s="782">
        <v>0</v>
      </c>
      <c r="I129" s="782">
        <v>0</v>
      </c>
      <c r="J129" s="782">
        <v>0</v>
      </c>
    </row>
    <row r="130" spans="1:12" hidden="1">
      <c r="A130" s="780">
        <v>1176100</v>
      </c>
      <c r="B130" s="786" t="s">
        <v>1496</v>
      </c>
      <c r="C130" s="731" t="s">
        <v>8</v>
      </c>
      <c r="D130" s="782"/>
      <c r="E130" s="782"/>
      <c r="F130" s="782"/>
      <c r="G130" s="782"/>
      <c r="H130" s="782"/>
      <c r="I130" s="782"/>
      <c r="J130" s="782"/>
    </row>
    <row r="131" spans="1:12" hidden="1">
      <c r="A131" s="780">
        <v>1177000</v>
      </c>
      <c r="B131" s="784" t="s">
        <v>482</v>
      </c>
      <c r="C131" s="760" t="s">
        <v>301</v>
      </c>
      <c r="D131" s="782">
        <v>0</v>
      </c>
      <c r="E131" s="782"/>
      <c r="F131" s="782">
        <v>0</v>
      </c>
      <c r="G131" s="782">
        <v>0</v>
      </c>
      <c r="H131" s="782">
        <v>0</v>
      </c>
      <c r="I131" s="782">
        <v>0</v>
      </c>
      <c r="J131" s="782">
        <v>0</v>
      </c>
    </row>
    <row r="132" spans="1:12" ht="13.5" hidden="1" thickBot="1">
      <c r="A132" s="774">
        <v>1177100</v>
      </c>
      <c r="B132" s="788" t="s">
        <v>1497</v>
      </c>
      <c r="C132" s="735" t="s">
        <v>209</v>
      </c>
      <c r="D132" s="789"/>
      <c r="E132" s="789"/>
      <c r="F132" s="789"/>
      <c r="G132" s="789"/>
      <c r="H132" s="789"/>
      <c r="I132" s="789"/>
      <c r="J132" s="789"/>
    </row>
    <row r="133" spans="1:12" ht="13.5" hidden="1" thickBot="1">
      <c r="A133" s="790" t="s">
        <v>210</v>
      </c>
      <c r="B133" s="791" t="s">
        <v>211</v>
      </c>
      <c r="C133" s="792"/>
      <c r="D133" s="793"/>
      <c r="E133" s="793"/>
      <c r="F133" s="793"/>
      <c r="G133" s="793"/>
      <c r="H133" s="793"/>
      <c r="I133" s="793"/>
      <c r="J133" s="793"/>
    </row>
    <row r="134" spans="1:12" ht="26.25" hidden="1" thickBot="1">
      <c r="A134" s="794" t="s">
        <v>212</v>
      </c>
      <c r="B134" s="795" t="s">
        <v>534</v>
      </c>
      <c r="C134" s="796" t="s">
        <v>301</v>
      </c>
      <c r="D134" s="793">
        <v>0</v>
      </c>
      <c r="E134" s="793"/>
      <c r="F134" s="793">
        <v>0</v>
      </c>
      <c r="G134" s="793">
        <v>0</v>
      </c>
      <c r="H134" s="793">
        <v>0</v>
      </c>
      <c r="I134" s="793">
        <v>0</v>
      </c>
      <c r="J134" s="793">
        <v>0</v>
      </c>
    </row>
    <row r="135" spans="1:12" ht="13.5" hidden="1" thickBot="1">
      <c r="A135" s="797"/>
      <c r="B135" s="798" t="s">
        <v>535</v>
      </c>
      <c r="C135" s="799"/>
      <c r="D135" s="800"/>
      <c r="E135" s="800"/>
      <c r="F135" s="800"/>
      <c r="G135" s="800"/>
      <c r="H135" s="800"/>
      <c r="I135" s="800"/>
      <c r="J135" s="800"/>
    </row>
    <row r="136" spans="1:12" hidden="1">
      <c r="A136" s="790" t="s">
        <v>210</v>
      </c>
      <c r="B136" s="791" t="s">
        <v>211</v>
      </c>
      <c r="C136" s="801"/>
      <c r="D136" s="802"/>
      <c r="E136" s="802"/>
      <c r="F136" s="802"/>
      <c r="G136" s="802"/>
      <c r="H136" s="802"/>
      <c r="I136" s="802"/>
      <c r="J136" s="802"/>
    </row>
    <row r="137" spans="1:12" ht="11.25" hidden="1" customHeight="1">
      <c r="A137" s="803" t="s">
        <v>536</v>
      </c>
      <c r="B137" s="804" t="s">
        <v>537</v>
      </c>
      <c r="C137" s="805" t="s">
        <v>301</v>
      </c>
      <c r="D137" s="806">
        <v>0</v>
      </c>
      <c r="E137" s="806"/>
      <c r="F137" s="806">
        <v>0</v>
      </c>
      <c r="G137" s="806">
        <v>0</v>
      </c>
      <c r="H137" s="806">
        <v>0</v>
      </c>
      <c r="I137" s="806">
        <v>0</v>
      </c>
      <c r="J137" s="806">
        <v>0</v>
      </c>
    </row>
    <row r="138" spans="1:12" hidden="1">
      <c r="A138" s="807" t="s">
        <v>538</v>
      </c>
      <c r="B138" s="786" t="s">
        <v>1498</v>
      </c>
      <c r="C138" s="808" t="s">
        <v>833</v>
      </c>
      <c r="D138" s="782"/>
      <c r="E138" s="782"/>
      <c r="F138" s="782"/>
      <c r="G138" s="782"/>
      <c r="H138" s="782"/>
      <c r="I138" s="782"/>
      <c r="J138" s="782"/>
    </row>
    <row r="139" spans="1:12" hidden="1">
      <c r="A139" s="807" t="s">
        <v>834</v>
      </c>
      <c r="B139" s="786" t="s">
        <v>1499</v>
      </c>
      <c r="C139" s="808" t="s">
        <v>812</v>
      </c>
      <c r="D139" s="782"/>
      <c r="E139" s="782"/>
      <c r="F139" s="782"/>
      <c r="G139" s="782"/>
      <c r="H139" s="782"/>
      <c r="I139" s="782"/>
      <c r="J139" s="782"/>
      <c r="L139" s="631" t="s">
        <v>78</v>
      </c>
    </row>
    <row r="140" spans="1:12" ht="25.5" hidden="1">
      <c r="A140" s="807" t="s">
        <v>813</v>
      </c>
      <c r="B140" s="786" t="s">
        <v>1500</v>
      </c>
      <c r="C140" s="808" t="s">
        <v>815</v>
      </c>
      <c r="D140" s="782"/>
      <c r="E140" s="782"/>
      <c r="F140" s="782"/>
      <c r="G140" s="782"/>
      <c r="H140" s="782"/>
      <c r="I140" s="782"/>
      <c r="J140" s="782"/>
    </row>
    <row r="141" spans="1:12" hidden="1">
      <c r="A141" s="807" t="s">
        <v>816</v>
      </c>
      <c r="B141" s="786" t="s">
        <v>1501</v>
      </c>
      <c r="C141" s="808" t="s">
        <v>916</v>
      </c>
      <c r="D141" s="782"/>
      <c r="E141" s="782"/>
      <c r="F141" s="782"/>
      <c r="G141" s="782"/>
      <c r="H141" s="782"/>
      <c r="I141" s="782"/>
      <c r="J141" s="782"/>
    </row>
    <row r="142" spans="1:12" hidden="1">
      <c r="A142" s="807" t="s">
        <v>112</v>
      </c>
      <c r="B142" s="787" t="s">
        <v>113</v>
      </c>
      <c r="C142" s="808" t="s">
        <v>114</v>
      </c>
      <c r="D142" s="782"/>
      <c r="E142" s="782"/>
      <c r="F142" s="782"/>
      <c r="G142" s="782"/>
      <c r="H142" s="782"/>
      <c r="I142" s="782"/>
      <c r="J142" s="782"/>
    </row>
    <row r="143" spans="1:12" hidden="1">
      <c r="A143" s="807" t="s">
        <v>115</v>
      </c>
      <c r="B143" s="786" t="s">
        <v>1502</v>
      </c>
      <c r="C143" s="808" t="s">
        <v>755</v>
      </c>
      <c r="D143" s="782"/>
      <c r="E143" s="782"/>
      <c r="F143" s="782"/>
      <c r="G143" s="782"/>
      <c r="H143" s="782"/>
      <c r="I143" s="782"/>
      <c r="J143" s="782"/>
    </row>
    <row r="144" spans="1:12" ht="0.75" hidden="1" customHeight="1">
      <c r="A144" s="807" t="s">
        <v>756</v>
      </c>
      <c r="B144" s="786" t="s">
        <v>1503</v>
      </c>
      <c r="C144" s="808" t="s">
        <v>758</v>
      </c>
      <c r="D144" s="782"/>
      <c r="E144" s="782"/>
      <c r="F144" s="782"/>
      <c r="G144" s="782"/>
      <c r="H144" s="782"/>
      <c r="I144" s="782"/>
      <c r="J144" s="782"/>
    </row>
    <row r="145" spans="1:10" hidden="1">
      <c r="A145" s="807" t="s">
        <v>541</v>
      </c>
      <c r="B145" s="786" t="s">
        <v>1504</v>
      </c>
      <c r="C145" s="808" t="s">
        <v>543</v>
      </c>
      <c r="D145" s="782"/>
      <c r="E145" s="782"/>
      <c r="F145" s="782"/>
      <c r="G145" s="782"/>
      <c r="H145" s="782"/>
      <c r="I145" s="782"/>
      <c r="J145" s="782"/>
    </row>
    <row r="146" spans="1:10" hidden="1">
      <c r="A146" s="807" t="s">
        <v>544</v>
      </c>
      <c r="B146" s="784" t="s">
        <v>545</v>
      </c>
      <c r="C146" s="809" t="s">
        <v>301</v>
      </c>
      <c r="D146" s="782">
        <v>0</v>
      </c>
      <c r="E146" s="782"/>
      <c r="F146" s="782">
        <v>0</v>
      </c>
      <c r="G146" s="782">
        <v>0</v>
      </c>
      <c r="H146" s="782">
        <v>0</v>
      </c>
      <c r="I146" s="782">
        <v>0</v>
      </c>
      <c r="J146" s="782">
        <v>0</v>
      </c>
    </row>
    <row r="147" spans="1:10" hidden="1">
      <c r="A147" s="807" t="s">
        <v>546</v>
      </c>
      <c r="B147" s="787" t="s">
        <v>547</v>
      </c>
      <c r="C147" s="808" t="s">
        <v>548</v>
      </c>
      <c r="D147" s="782"/>
      <c r="E147" s="782"/>
      <c r="F147" s="782"/>
      <c r="G147" s="782"/>
      <c r="H147" s="782"/>
      <c r="I147" s="782"/>
      <c r="J147" s="782"/>
    </row>
    <row r="148" spans="1:10" hidden="1">
      <c r="A148" s="807" t="s">
        <v>549</v>
      </c>
      <c r="B148" s="787" t="s">
        <v>550</v>
      </c>
      <c r="C148" s="808" t="s">
        <v>551</v>
      </c>
      <c r="D148" s="782"/>
      <c r="E148" s="782"/>
      <c r="F148" s="782"/>
      <c r="G148" s="782"/>
      <c r="H148" s="782"/>
      <c r="I148" s="782"/>
      <c r="J148" s="782"/>
    </row>
    <row r="149" spans="1:10" ht="25.5" hidden="1">
      <c r="A149" s="807" t="s">
        <v>552</v>
      </c>
      <c r="B149" s="786" t="s">
        <v>1505</v>
      </c>
      <c r="C149" s="808" t="s">
        <v>258</v>
      </c>
      <c r="D149" s="782"/>
      <c r="E149" s="782"/>
      <c r="F149" s="782"/>
      <c r="G149" s="782"/>
      <c r="H149" s="782"/>
      <c r="I149" s="782"/>
      <c r="J149" s="782"/>
    </row>
    <row r="150" spans="1:10" hidden="1">
      <c r="A150" s="807" t="s">
        <v>259</v>
      </c>
      <c r="B150" s="786" t="s">
        <v>1506</v>
      </c>
      <c r="C150" s="808" t="s">
        <v>261</v>
      </c>
      <c r="D150" s="782"/>
      <c r="E150" s="782"/>
      <c r="F150" s="782"/>
      <c r="G150" s="782"/>
      <c r="H150" s="782"/>
      <c r="I150" s="782"/>
      <c r="J150" s="782"/>
    </row>
    <row r="151" spans="1:10" hidden="1">
      <c r="A151" s="807" t="s">
        <v>262</v>
      </c>
      <c r="B151" s="784" t="s">
        <v>263</v>
      </c>
      <c r="C151" s="809" t="s">
        <v>301</v>
      </c>
      <c r="D151" s="782">
        <v>0</v>
      </c>
      <c r="E151" s="782"/>
      <c r="F151" s="782">
        <v>0</v>
      </c>
      <c r="G151" s="782">
        <v>0</v>
      </c>
      <c r="H151" s="782">
        <v>0</v>
      </c>
      <c r="I151" s="782">
        <v>0</v>
      </c>
      <c r="J151" s="782">
        <v>0</v>
      </c>
    </row>
    <row r="152" spans="1:10" hidden="1">
      <c r="A152" s="807" t="s">
        <v>264</v>
      </c>
      <c r="B152" s="787" t="s">
        <v>921</v>
      </c>
      <c r="C152" s="808" t="s">
        <v>265</v>
      </c>
      <c r="D152" s="782"/>
      <c r="E152" s="782"/>
      <c r="F152" s="782"/>
      <c r="G152" s="782"/>
      <c r="H152" s="782"/>
      <c r="I152" s="782"/>
      <c r="J152" s="782"/>
    </row>
    <row r="153" spans="1:10" hidden="1">
      <c r="A153" s="810" t="s">
        <v>266</v>
      </c>
      <c r="B153" s="811" t="s">
        <v>267</v>
      </c>
      <c r="C153" s="809" t="s">
        <v>301</v>
      </c>
      <c r="D153" s="782">
        <v>0</v>
      </c>
      <c r="E153" s="782"/>
      <c r="F153" s="782">
        <v>0</v>
      </c>
      <c r="G153" s="782">
        <v>0</v>
      </c>
      <c r="H153" s="782">
        <v>0</v>
      </c>
      <c r="I153" s="782">
        <v>0</v>
      </c>
      <c r="J153" s="782">
        <v>0</v>
      </c>
    </row>
    <row r="154" spans="1:10" hidden="1">
      <c r="A154" s="807" t="s">
        <v>268</v>
      </c>
      <c r="B154" s="787" t="s">
        <v>922</v>
      </c>
      <c r="C154" s="808" t="s">
        <v>269</v>
      </c>
      <c r="D154" s="782"/>
      <c r="E154" s="782"/>
      <c r="F154" s="782"/>
      <c r="G154" s="782"/>
      <c r="H154" s="782"/>
      <c r="I154" s="782"/>
      <c r="J154" s="782"/>
    </row>
    <row r="155" spans="1:10" hidden="1">
      <c r="A155" s="807" t="s">
        <v>270</v>
      </c>
      <c r="B155" s="787" t="s">
        <v>923</v>
      </c>
      <c r="C155" s="808" t="s">
        <v>271</v>
      </c>
      <c r="D155" s="782"/>
      <c r="E155" s="782"/>
      <c r="F155" s="782"/>
      <c r="G155" s="782"/>
      <c r="H155" s="782"/>
      <c r="I155" s="782"/>
      <c r="J155" s="782"/>
    </row>
    <row r="156" spans="1:10" hidden="1">
      <c r="A156" s="807" t="s">
        <v>272</v>
      </c>
      <c r="B156" s="786" t="s">
        <v>1507</v>
      </c>
      <c r="C156" s="808" t="s">
        <v>274</v>
      </c>
      <c r="D156" s="782"/>
      <c r="E156" s="782"/>
      <c r="F156" s="782"/>
      <c r="G156" s="782"/>
      <c r="H156" s="782"/>
      <c r="I156" s="782"/>
      <c r="J156" s="782"/>
    </row>
    <row r="157" spans="1:10" ht="13.5" thickBot="1">
      <c r="A157" s="812">
        <v>1244000</v>
      </c>
      <c r="B157" s="813" t="s">
        <v>1508</v>
      </c>
      <c r="C157" s="814" t="s">
        <v>947</v>
      </c>
      <c r="D157" s="1126"/>
      <c r="E157" s="1126"/>
      <c r="F157" s="1126"/>
      <c r="G157" s="1126"/>
      <c r="H157" s="1126"/>
      <c r="I157" s="1126"/>
      <c r="J157" s="1126"/>
    </row>
    <row r="158" spans="1:10" ht="26.25" thickBot="1">
      <c r="A158" s="815">
        <v>1000000</v>
      </c>
      <c r="B158" s="816" t="s">
        <v>948</v>
      </c>
      <c r="C158" s="817" t="s">
        <v>301</v>
      </c>
      <c r="D158" s="1127">
        <f t="shared" ref="D158:J158" si="0">D32</f>
        <v>3000</v>
      </c>
      <c r="E158" s="1127">
        <f t="shared" si="0"/>
        <v>0</v>
      </c>
      <c r="F158" s="1127">
        <f t="shared" si="0"/>
        <v>3000</v>
      </c>
      <c r="G158" s="1127">
        <f t="shared" si="0"/>
        <v>750</v>
      </c>
      <c r="H158" s="1127">
        <f t="shared" si="0"/>
        <v>1500</v>
      </c>
      <c r="I158" s="1127">
        <f t="shared" si="0"/>
        <v>2250</v>
      </c>
      <c r="J158" s="1517">
        <f t="shared" si="0"/>
        <v>3000</v>
      </c>
    </row>
    <row r="159" spans="1:10" ht="11.25" customHeight="1">
      <c r="A159" s="818"/>
      <c r="B159" s="819"/>
      <c r="C159" s="820"/>
      <c r="D159" s="667"/>
      <c r="E159" s="667"/>
      <c r="F159" s="667"/>
      <c r="G159" s="667"/>
      <c r="H159" s="667"/>
      <c r="I159" s="667"/>
      <c r="J159" s="667"/>
    </row>
    <row r="160" spans="1:10" ht="12.75" customHeight="1">
      <c r="A160" s="2051"/>
      <c r="B160" s="2051"/>
      <c r="C160" s="2051"/>
      <c r="D160" s="2051"/>
      <c r="E160" s="2051"/>
      <c r="F160" s="2051"/>
      <c r="G160" s="2051"/>
      <c r="H160" s="2051"/>
      <c r="I160" s="2051"/>
      <c r="J160" s="2051"/>
    </row>
    <row r="161" spans="1:10" s="667" customFormat="1">
      <c r="A161" s="2028" t="s">
        <v>1877</v>
      </c>
      <c r="B161" s="2028"/>
      <c r="C161" s="2028"/>
      <c r="D161" s="2028"/>
      <c r="E161" s="2028"/>
      <c r="F161" s="2028"/>
      <c r="G161" s="2028"/>
      <c r="H161" s="2028"/>
      <c r="I161" s="2028"/>
      <c r="J161" s="2028"/>
    </row>
    <row r="162" spans="1:10" ht="12.75" customHeight="1">
      <c r="A162" s="2080" t="s">
        <v>930</v>
      </c>
      <c r="B162" s="2080"/>
      <c r="C162" s="2080"/>
      <c r="D162" s="2080"/>
      <c r="E162" s="2080"/>
      <c r="F162" s="2080"/>
      <c r="G162" s="2080"/>
      <c r="H162" s="2080"/>
      <c r="I162" s="2080"/>
      <c r="J162" s="2080"/>
    </row>
    <row r="163" spans="1:10" ht="12.75" customHeight="1">
      <c r="A163" s="1153" t="s">
        <v>1547</v>
      </c>
      <c r="B163" s="1153"/>
      <c r="C163" s="1154"/>
      <c r="D163" s="1153"/>
      <c r="E163" s="1153"/>
      <c r="F163" s="1153"/>
      <c r="G163" s="1153" t="s">
        <v>958</v>
      </c>
      <c r="H163" s="1153"/>
      <c r="I163" s="1153"/>
      <c r="J163" s="1153"/>
    </row>
    <row r="164" spans="1:10" ht="12.75" customHeight="1">
      <c r="A164" s="823" t="s">
        <v>1510</v>
      </c>
      <c r="B164" s="823"/>
      <c r="C164" s="823"/>
      <c r="D164" s="667"/>
      <c r="E164" s="666" t="s">
        <v>253</v>
      </c>
      <c r="F164" s="667"/>
      <c r="G164" s="666" t="s">
        <v>254</v>
      </c>
      <c r="H164" s="667"/>
      <c r="I164" s="667"/>
      <c r="J164" s="823"/>
    </row>
    <row r="165" spans="1:10" ht="12.75" hidden="1" customHeight="1">
      <c r="A165" s="1348" t="s">
        <v>1527</v>
      </c>
      <c r="B165" s="1348"/>
      <c r="C165" s="1349"/>
      <c r="D165" s="1348"/>
      <c r="E165" s="1348"/>
      <c r="F165" s="1348"/>
      <c r="G165" s="1348"/>
      <c r="H165" s="1348"/>
      <c r="I165" s="1348"/>
      <c r="J165" s="1348"/>
    </row>
    <row r="166" spans="1:10" ht="14.25">
      <c r="A166" s="821" t="s">
        <v>1758</v>
      </c>
      <c r="B166" s="821"/>
      <c r="C166" s="822"/>
      <c r="D166" s="821"/>
      <c r="E166" s="821"/>
      <c r="F166" s="821"/>
      <c r="G166" s="821" t="s">
        <v>960</v>
      </c>
      <c r="H166" s="821"/>
      <c r="I166" s="821"/>
      <c r="J166" s="821"/>
    </row>
    <row r="167" spans="1:10" ht="14.25">
      <c r="A167" s="823" t="s">
        <v>1513</v>
      </c>
      <c r="B167" s="822" t="s">
        <v>528</v>
      </c>
      <c r="C167" s="825"/>
      <c r="D167" s="667"/>
      <c r="E167" s="666" t="s">
        <v>253</v>
      </c>
      <c r="F167" s="667"/>
      <c r="G167" s="666" t="s">
        <v>254</v>
      </c>
      <c r="H167" s="667"/>
      <c r="I167" s="667"/>
      <c r="J167" s="823"/>
    </row>
    <row r="168" spans="1:10" ht="12.75" customHeight="1">
      <c r="A168" s="677"/>
      <c r="B168" s="668"/>
      <c r="C168" s="678"/>
      <c r="D168" s="667"/>
      <c r="E168" s="667"/>
      <c r="F168" s="667"/>
      <c r="G168" s="667"/>
      <c r="H168" s="667"/>
      <c r="I168" s="667"/>
      <c r="J168" s="667"/>
    </row>
    <row r="169" spans="1:10" ht="12.75" customHeight="1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 ht="12.75" customHeight="1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  <row r="171" spans="1:10" ht="12.75" customHeight="1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 ht="12" customHeight="1">
      <c r="A8" s="28" t="s">
        <v>959</v>
      </c>
      <c r="F8" s="179"/>
      <c r="G8" s="179"/>
    </row>
    <row r="9" spans="1:10" s="28" customFormat="1" ht="9.75" customHeight="1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392</v>
      </c>
      <c r="B12" s="177" t="s">
        <v>958</v>
      </c>
      <c r="C12" s="178"/>
      <c r="D12" s="177"/>
      <c r="E12" s="177"/>
      <c r="F12" s="177"/>
      <c r="G12" s="170"/>
      <c r="H12" s="187" t="s">
        <v>174</v>
      </c>
    </row>
    <row r="13" spans="1:10" ht="30" customHeight="1">
      <c r="A13" s="188" t="s">
        <v>504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1008</v>
      </c>
      <c r="B14" s="359" t="s">
        <v>1009</v>
      </c>
      <c r="F14" s="179"/>
      <c r="G14" s="179"/>
    </row>
    <row r="15" spans="1:10" ht="21.75" customHeight="1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21" customHeight="1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21.75" customHeight="1">
      <c r="A17" s="188" t="s">
        <v>1006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187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516</v>
      </c>
      <c r="C21" s="199"/>
      <c r="G21" s="204" t="s">
        <v>773</v>
      </c>
    </row>
    <row r="22" spans="1:10" s="204" customFormat="1" ht="9.75" customHeight="1" thickBot="1">
      <c r="A22" s="38" t="s">
        <v>465</v>
      </c>
      <c r="C22" s="208"/>
      <c r="D22" s="209"/>
      <c r="G22" s="204" t="s">
        <v>466</v>
      </c>
    </row>
    <row r="23" spans="1:10" s="173" customFormat="1" ht="15.75" customHeigh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2.75" customHeight="1">
      <c r="A24" s="38" t="s">
        <v>251</v>
      </c>
      <c r="B24" s="211"/>
      <c r="C24" s="212"/>
      <c r="F24" s="213"/>
      <c r="G24" s="204" t="s">
        <v>794</v>
      </c>
    </row>
    <row r="25" spans="1:10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ht="16.5" customHeigh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96.7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21" customHeight="1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215</v>
      </c>
      <c r="C32" s="69" t="s">
        <v>301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671</v>
      </c>
      <c r="C33" s="69" t="s">
        <v>301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672</v>
      </c>
      <c r="C34" s="74" t="s">
        <v>301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558</v>
      </c>
      <c r="C35" s="77" t="s">
        <v>673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221</v>
      </c>
      <c r="C36" s="81" t="s">
        <v>674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675</v>
      </c>
      <c r="C37" s="81" t="s">
        <v>676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339</v>
      </c>
      <c r="C38" s="81" t="s">
        <v>340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508</v>
      </c>
      <c r="C39" s="81" t="s">
        <v>329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863</v>
      </c>
      <c r="C40" s="83" t="s">
        <v>330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526</v>
      </c>
      <c r="C41" s="86" t="s">
        <v>14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15</v>
      </c>
      <c r="C42" s="69" t="s">
        <v>301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321</v>
      </c>
      <c r="C44" s="83" t="s">
        <v>322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323</v>
      </c>
      <c r="C45" s="81" t="s">
        <v>324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640</v>
      </c>
      <c r="C46" s="83" t="s">
        <v>325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641</v>
      </c>
      <c r="C47" s="81" t="s">
        <v>326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327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61</v>
      </c>
      <c r="C49" s="81" t="s">
        <v>328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637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638</v>
      </c>
      <c r="C51" s="74" t="s">
        <v>301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639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404</v>
      </c>
      <c r="C53" s="83" t="s">
        <v>860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861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301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309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310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467</v>
      </c>
      <c r="C59" s="83" t="s">
        <v>311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468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158</v>
      </c>
      <c r="C61" s="81" t="s">
        <v>312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159</v>
      </c>
      <c r="C62" s="83" t="s">
        <v>313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160</v>
      </c>
      <c r="C63" s="100" t="s">
        <v>314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179</v>
      </c>
      <c r="C64" s="74" t="s">
        <v>301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161</v>
      </c>
      <c r="C65" s="86" t="s">
        <v>180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768</v>
      </c>
      <c r="C66" s="74" t="s">
        <v>301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162</v>
      </c>
      <c r="C67" s="99" t="s">
        <v>769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580</v>
      </c>
      <c r="C68" s="100" t="s">
        <v>870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871</v>
      </c>
      <c r="C69" s="74" t="s">
        <v>301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829</v>
      </c>
      <c r="C70" s="77" t="s">
        <v>872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830</v>
      </c>
      <c r="C71" s="83" t="s">
        <v>873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331</v>
      </c>
      <c r="C72" s="83" t="s">
        <v>332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831</v>
      </c>
      <c r="C73" s="81" t="s">
        <v>333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791</v>
      </c>
      <c r="C74" s="83" t="s">
        <v>334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195</v>
      </c>
      <c r="C75" s="81" t="s">
        <v>335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196</v>
      </c>
      <c r="C76" s="83" t="s">
        <v>336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398</v>
      </c>
      <c r="C77" s="86" t="s">
        <v>337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238</v>
      </c>
      <c r="C78" s="74" t="s">
        <v>301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399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400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401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402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243</v>
      </c>
      <c r="C83" s="111" t="s">
        <v>301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483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484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485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847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359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604</v>
      </c>
      <c r="C92" s="74" t="s">
        <v>301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564</v>
      </c>
      <c r="C93" s="74" t="s">
        <v>301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429</v>
      </c>
      <c r="C96" s="230" t="s">
        <v>301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452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629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630</v>
      </c>
      <c r="C99" s="236" t="s">
        <v>301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631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418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419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420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421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841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842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843</v>
      </c>
      <c r="C108" s="230" t="s">
        <v>301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176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177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178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341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582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940</v>
      </c>
      <c r="C119" s="123" t="s">
        <v>301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941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698</v>
      </c>
      <c r="C123" s="83" t="s">
        <v>699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700</v>
      </c>
      <c r="C124" s="83" t="s">
        <v>701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423</v>
      </c>
      <c r="C125" s="83" t="s">
        <v>424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425</v>
      </c>
      <c r="C126" s="83" t="s">
        <v>426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736</v>
      </c>
      <c r="C127" s="83" t="s">
        <v>737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738</v>
      </c>
      <c r="C128" s="83" t="s">
        <v>739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667</v>
      </c>
      <c r="C130" s="86" t="s">
        <v>668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740</v>
      </c>
      <c r="C131" s="74" t="s">
        <v>301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181</v>
      </c>
      <c r="C132" s="74" t="s">
        <v>301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396</v>
      </c>
      <c r="C133" s="99" t="s">
        <v>397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856</v>
      </c>
      <c r="C135" s="111" t="s">
        <v>301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918</v>
      </c>
      <c r="C136" s="99" t="s">
        <v>857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919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858</v>
      </c>
      <c r="C138" s="83" t="s">
        <v>859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301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906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907</v>
      </c>
      <c r="C142" s="111" t="s">
        <v>301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920</v>
      </c>
      <c r="C143" s="83" t="s">
        <v>908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365</v>
      </c>
      <c r="C144" s="83" t="s">
        <v>366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469</v>
      </c>
      <c r="C145" s="111" t="s">
        <v>301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192</v>
      </c>
      <c r="C146" s="83" t="s">
        <v>193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194</v>
      </c>
      <c r="C147" s="111" t="s">
        <v>301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482</v>
      </c>
      <c r="C149" s="111" t="s">
        <v>301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590</v>
      </c>
      <c r="C150" s="86" t="s">
        <v>209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212</v>
      </c>
      <c r="B151" s="143" t="s">
        <v>534</v>
      </c>
      <c r="C151" s="144" t="s">
        <v>301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536</v>
      </c>
      <c r="B152" s="150" t="s">
        <v>537</v>
      </c>
      <c r="C152" s="74" t="s">
        <v>301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538</v>
      </c>
      <c r="B153" s="134" t="s">
        <v>832</v>
      </c>
      <c r="C153" s="241" t="s">
        <v>833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834</v>
      </c>
      <c r="B154" s="134" t="s">
        <v>811</v>
      </c>
      <c r="C154" s="241" t="s">
        <v>812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813</v>
      </c>
      <c r="B155" s="134" t="s">
        <v>814</v>
      </c>
      <c r="C155" s="241" t="s">
        <v>815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816</v>
      </c>
      <c r="B156" s="134" t="s">
        <v>915</v>
      </c>
      <c r="C156" s="241" t="s">
        <v>916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115</v>
      </c>
      <c r="B158" s="134" t="s">
        <v>803</v>
      </c>
      <c r="C158" s="241" t="s">
        <v>755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756</v>
      </c>
      <c r="B159" s="134" t="s">
        <v>757</v>
      </c>
      <c r="C159" s="241" t="s">
        <v>758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669</v>
      </c>
      <c r="B160" s="243" t="s">
        <v>542</v>
      </c>
      <c r="C160" s="244" t="s">
        <v>543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670</v>
      </c>
      <c r="B161" s="245" t="s">
        <v>882</v>
      </c>
      <c r="C161" s="228" t="s">
        <v>883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884</v>
      </c>
      <c r="B162" s="245" t="s">
        <v>885</v>
      </c>
      <c r="C162" s="228" t="s">
        <v>886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8" customFormat="1" hidden="1">
      <c r="A163" s="400" t="s">
        <v>544</v>
      </c>
      <c r="B163" s="401" t="s">
        <v>545</v>
      </c>
      <c r="C163" s="402" t="s">
        <v>301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3">
        <v>0</v>
      </c>
    </row>
    <row r="164" spans="1:10" hidden="1">
      <c r="A164" s="277" t="s">
        <v>546</v>
      </c>
      <c r="B164" s="135" t="s">
        <v>547</v>
      </c>
      <c r="C164" s="241" t="s">
        <v>548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549</v>
      </c>
      <c r="B165" s="135" t="s">
        <v>550</v>
      </c>
      <c r="C165" s="241" t="s">
        <v>551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552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921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887</v>
      </c>
      <c r="C170" s="123" t="s">
        <v>301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922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923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888</v>
      </c>
      <c r="C174" s="244" t="s">
        <v>947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889</v>
      </c>
      <c r="C175" s="248" t="s">
        <v>301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094"/>
      <c r="B176" s="2094"/>
      <c r="C176" s="2094"/>
      <c r="D176" s="2094"/>
      <c r="E176" s="2094"/>
      <c r="F176" s="2094"/>
      <c r="G176" s="2094"/>
      <c r="H176" s="2094"/>
      <c r="I176" s="2094"/>
      <c r="J176" s="2094"/>
    </row>
    <row r="177" spans="1:10" ht="18.75" customHeight="1">
      <c r="A177" s="2088" t="s">
        <v>1084</v>
      </c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6" t="s">
        <v>955</v>
      </c>
      <c r="B179" s="2086"/>
      <c r="C179" s="2086"/>
      <c r="D179" s="2086"/>
      <c r="E179" s="2086"/>
      <c r="F179" s="2086"/>
      <c r="G179" s="2086"/>
      <c r="H179" s="2086"/>
      <c r="I179" s="2086"/>
      <c r="J179" s="2086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085" t="s">
        <v>255</v>
      </c>
      <c r="B181" s="2085"/>
      <c r="C181" s="2085"/>
      <c r="D181" s="2085"/>
      <c r="E181" s="2085"/>
      <c r="F181" s="2085"/>
      <c r="G181" s="2085"/>
      <c r="H181" s="2085"/>
      <c r="I181" s="2085"/>
      <c r="J181" s="2085"/>
    </row>
    <row r="182" spans="1:10">
      <c r="A182" s="2086" t="s">
        <v>839</v>
      </c>
      <c r="B182" s="2086"/>
      <c r="C182" s="2086"/>
      <c r="D182" s="2086"/>
      <c r="E182" s="2086"/>
      <c r="F182" s="2086"/>
      <c r="G182" s="2086"/>
      <c r="H182" s="2086"/>
      <c r="I182" s="2086"/>
      <c r="J182" s="2086"/>
    </row>
    <row r="183" spans="1:10">
      <c r="A183" s="2086" t="s">
        <v>388</v>
      </c>
      <c r="B183" s="2086"/>
      <c r="C183" s="2086"/>
      <c r="D183" s="2086"/>
      <c r="E183" s="2086"/>
      <c r="F183" s="2086"/>
      <c r="G183" s="2086"/>
      <c r="H183" s="2086"/>
      <c r="I183" s="2086"/>
      <c r="J183" s="2086"/>
    </row>
    <row r="184" spans="1:10" ht="14.25">
      <c r="A184" s="2087" t="s">
        <v>934</v>
      </c>
      <c r="B184" s="2087"/>
      <c r="C184" s="2087"/>
      <c r="D184" s="2087"/>
      <c r="E184" s="2087"/>
      <c r="F184" s="2087"/>
      <c r="G184" s="2087"/>
      <c r="H184" s="2087"/>
      <c r="I184" s="2087"/>
      <c r="J184" s="2087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N174"/>
  <sheetViews>
    <sheetView topLeftCell="A28" workbookViewId="0">
      <selection activeCell="D142" sqref="D142"/>
    </sheetView>
  </sheetViews>
  <sheetFormatPr defaultRowHeight="12.75"/>
  <cols>
    <col min="1" max="1" width="7" style="631" customWidth="1"/>
    <col min="2" max="2" width="37.7109375" style="631" customWidth="1"/>
    <col min="3" max="3" width="8.140625" style="631" customWidth="1"/>
    <col min="4" max="4" width="12.140625" style="631" customWidth="1"/>
    <col min="5" max="5" width="9.85546875" style="631" customWidth="1"/>
    <col min="6" max="6" width="10.42578125" style="631" customWidth="1"/>
    <col min="7" max="7" width="11.42578125" style="631" customWidth="1"/>
    <col min="8" max="8" width="10.5703125" style="631" customWidth="1"/>
    <col min="9" max="9" width="12.140625" style="631" customWidth="1"/>
    <col min="10" max="10" width="10.5703125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 ht="14.25">
      <c r="A6" s="2063"/>
      <c r="B6" s="2064"/>
      <c r="C6" s="2064"/>
      <c r="D6" s="2064"/>
      <c r="E6" s="2064"/>
      <c r="F6" s="672" t="s">
        <v>783</v>
      </c>
      <c r="G6" s="667"/>
      <c r="H6" s="667"/>
      <c r="I6" s="667"/>
      <c r="J6" s="677"/>
      <c r="K6" s="667"/>
      <c r="L6" s="667"/>
    </row>
    <row r="7" spans="1:12" s="667" customFormat="1">
      <c r="A7" s="677" t="s">
        <v>1897</v>
      </c>
      <c r="B7" s="668"/>
      <c r="C7" s="678"/>
      <c r="F7" s="670"/>
      <c r="G7" s="670"/>
    </row>
    <row r="8" spans="1:12" s="677" customFormat="1" ht="10.5">
      <c r="A8" s="2063" t="s">
        <v>933</v>
      </c>
      <c r="B8" s="2063"/>
      <c r="C8" s="2063"/>
      <c r="D8" s="2063"/>
      <c r="E8" s="2063"/>
    </row>
    <row r="9" spans="1:12" ht="14.25">
      <c r="A9" s="827" t="s">
        <v>1515</v>
      </c>
      <c r="B9" s="819"/>
      <c r="C9" s="828"/>
      <c r="D9" s="829"/>
      <c r="E9" s="830"/>
      <c r="F9" s="830"/>
      <c r="G9" s="677"/>
      <c r="H9" s="667"/>
      <c r="I9" s="667"/>
      <c r="J9" s="667"/>
      <c r="K9" s="667"/>
      <c r="L9" s="667"/>
    </row>
    <row r="10" spans="1:12">
      <c r="A10" s="667"/>
      <c r="B10" s="668"/>
      <c r="C10" s="669"/>
      <c r="D10" s="667"/>
      <c r="E10" s="670"/>
      <c r="F10" s="670"/>
      <c r="G10" s="667"/>
      <c r="H10" s="667"/>
      <c r="I10" s="667"/>
      <c r="J10" s="667"/>
      <c r="K10" s="667"/>
      <c r="L10" s="667"/>
    </row>
    <row r="11" spans="1:12">
      <c r="A11" s="2065" t="s">
        <v>961</v>
      </c>
      <c r="B11" s="2065"/>
      <c r="C11" s="2065"/>
      <c r="D11" s="2065"/>
      <c r="E11" s="2065"/>
      <c r="F11" s="670"/>
      <c r="G11" s="679" t="s">
        <v>174</v>
      </c>
      <c r="H11" s="667"/>
      <c r="I11" s="667"/>
      <c r="J11" s="667"/>
      <c r="K11" s="667"/>
      <c r="L11" s="667"/>
    </row>
    <row r="12" spans="1:12">
      <c r="A12" s="2060" t="s">
        <v>759</v>
      </c>
      <c r="B12" s="2060"/>
      <c r="C12" s="2060"/>
      <c r="D12" s="2060"/>
      <c r="E12" s="2060"/>
      <c r="F12" s="670"/>
      <c r="G12" s="667"/>
      <c r="H12" s="667"/>
      <c r="I12" s="667"/>
      <c r="J12" s="667"/>
      <c r="K12" s="667"/>
      <c r="L12" s="667"/>
    </row>
    <row r="13" spans="1:12" s="846" customFormat="1">
      <c r="A13" s="2053" t="s">
        <v>1895</v>
      </c>
      <c r="B13" s="2054"/>
      <c r="C13" s="1474"/>
      <c r="F13" s="1475"/>
      <c r="G13" s="1475"/>
    </row>
    <row r="14" spans="1:12" ht="18">
      <c r="A14" s="2055" t="s">
        <v>683</v>
      </c>
      <c r="B14" s="2055"/>
      <c r="C14" s="2055"/>
      <c r="D14" s="2055"/>
      <c r="E14" s="2055"/>
      <c r="F14" s="2055"/>
      <c r="G14" s="2055"/>
      <c r="H14" s="2055"/>
      <c r="I14" s="2055"/>
      <c r="J14" s="2055"/>
      <c r="K14" s="667"/>
      <c r="L14" s="667"/>
    </row>
    <row r="15" spans="1:12" ht="14.25">
      <c r="A15" s="2056" t="s">
        <v>875</v>
      </c>
      <c r="B15" s="2057"/>
      <c r="C15" s="2057"/>
      <c r="D15" s="2057"/>
      <c r="E15" s="2057"/>
      <c r="F15" s="2057"/>
      <c r="G15" s="2057"/>
      <c r="H15" s="2057"/>
      <c r="I15" s="2057"/>
      <c r="J15" s="2057"/>
      <c r="K15" s="667"/>
      <c r="L15" s="667"/>
    </row>
    <row r="16" spans="1:12" ht="16.5">
      <c r="A16" s="2058" t="s">
        <v>1472</v>
      </c>
      <c r="B16" s="2058"/>
      <c r="C16" s="2058"/>
      <c r="D16" s="2058"/>
      <c r="E16" s="2058"/>
      <c r="F16" s="2058"/>
      <c r="G16" s="2058"/>
      <c r="H16" s="2058"/>
      <c r="I16" s="2058"/>
      <c r="J16" s="2058"/>
      <c r="K16" s="667"/>
      <c r="L16" s="667"/>
    </row>
    <row r="17" spans="1:14" ht="3.75" customHeight="1">
      <c r="A17" s="2059" t="s">
        <v>1876</v>
      </c>
      <c r="B17" s="2059"/>
      <c r="C17" s="2059"/>
      <c r="D17" s="2059"/>
      <c r="E17" s="2059"/>
      <c r="F17" s="2059"/>
      <c r="G17" s="2059"/>
      <c r="H17" s="2056"/>
      <c r="I17" s="2056"/>
      <c r="J17" s="2056"/>
      <c r="K17" s="677"/>
      <c r="L17" s="677"/>
    </row>
    <row r="18" spans="1:14" ht="19.5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  <c r="K18" s="677"/>
      <c r="L18" s="677"/>
    </row>
    <row r="19" spans="1:14">
      <c r="A19" s="682" t="s">
        <v>849</v>
      </c>
      <c r="B19" s="683"/>
      <c r="C19" s="683"/>
      <c r="D19" s="683"/>
      <c r="E19" s="677"/>
      <c r="F19" s="684" t="s">
        <v>276</v>
      </c>
      <c r="G19" s="677"/>
      <c r="H19" s="677"/>
      <c r="I19" s="677"/>
      <c r="J19" s="677"/>
      <c r="K19" s="677"/>
      <c r="L19" s="677"/>
    </row>
    <row r="20" spans="1:14">
      <c r="A20" s="682" t="s">
        <v>207</v>
      </c>
      <c r="B20" s="685"/>
      <c r="C20" s="685"/>
      <c r="D20" s="685"/>
      <c r="E20" s="685"/>
      <c r="F20" s="682" t="s">
        <v>277</v>
      </c>
      <c r="G20" s="655" t="s">
        <v>470</v>
      </c>
      <c r="H20" s="652" t="s">
        <v>614</v>
      </c>
      <c r="I20" s="653">
        <v>1</v>
      </c>
      <c r="J20" s="685"/>
      <c r="K20" s="685"/>
      <c r="L20" s="685"/>
    </row>
    <row r="21" spans="1:14">
      <c r="A21" s="682" t="s">
        <v>278</v>
      </c>
      <c r="B21" s="682"/>
      <c r="C21" s="682"/>
      <c r="D21" s="682"/>
      <c r="E21" s="682"/>
      <c r="F21" s="685"/>
      <c r="G21" s="682"/>
      <c r="H21" s="685"/>
      <c r="I21" s="682"/>
      <c r="J21" s="682"/>
      <c r="K21" s="682"/>
      <c r="L21" s="682"/>
    </row>
    <row r="22" spans="1:14">
      <c r="A22" s="682" t="s">
        <v>774</v>
      </c>
      <c r="B22" s="682"/>
      <c r="C22" s="682"/>
      <c r="D22" s="686"/>
      <c r="E22" s="686"/>
      <c r="F22" s="682" t="s">
        <v>1610</v>
      </c>
      <c r="G22" s="682"/>
      <c r="H22" s="682"/>
      <c r="I22" s="682"/>
      <c r="J22" s="682"/>
      <c r="K22" s="682"/>
      <c r="L22" s="682"/>
    </row>
    <row r="23" spans="1:14" ht="24" customHeight="1">
      <c r="A23" s="682" t="s">
        <v>1473</v>
      </c>
      <c r="B23" s="685"/>
      <c r="C23" s="685"/>
      <c r="D23" s="685"/>
      <c r="E23" s="685"/>
      <c r="F23" s="682" t="s">
        <v>785</v>
      </c>
      <c r="G23" s="682"/>
      <c r="H23" s="682"/>
      <c r="I23" s="685"/>
      <c r="J23" s="687"/>
      <c r="K23" s="685"/>
      <c r="L23" s="685"/>
    </row>
    <row r="24" spans="1:14" ht="17.25" customHeight="1">
      <c r="A24" s="685" t="s">
        <v>173</v>
      </c>
      <c r="B24" s="687"/>
      <c r="C24" s="688"/>
      <c r="D24" s="685"/>
      <c r="E24" s="685"/>
      <c r="F24" s="2045" t="s">
        <v>790</v>
      </c>
      <c r="G24" s="2045"/>
      <c r="H24" s="2045"/>
      <c r="I24" s="2045"/>
      <c r="J24" s="2045"/>
      <c r="K24" s="685"/>
      <c r="L24" s="685"/>
    </row>
    <row r="25" spans="1:14" ht="13.5" thickBot="1">
      <c r="A25" s="684" t="s">
        <v>766</v>
      </c>
      <c r="B25" s="689"/>
      <c r="C25" s="690"/>
      <c r="D25" s="689"/>
      <c r="E25" s="685"/>
      <c r="F25" s="2045"/>
      <c r="G25" s="2045"/>
      <c r="H25" s="2045"/>
      <c r="I25" s="2045"/>
      <c r="J25" s="2045"/>
      <c r="K25" s="685"/>
      <c r="L25" s="685"/>
    </row>
    <row r="26" spans="1:14" ht="13.5" thickBot="1">
      <c r="A26" s="682" t="s">
        <v>97</v>
      </c>
      <c r="B26" s="685"/>
      <c r="C26" s="688"/>
      <c r="D26" s="687"/>
      <c r="E26" s="691"/>
      <c r="G26" s="692"/>
      <c r="H26" s="693"/>
      <c r="I26" s="694"/>
      <c r="K26" s="687"/>
      <c r="L26" s="687"/>
    </row>
    <row r="27" spans="1:14" ht="13.5" thickBot="1">
      <c r="A27" s="682" t="s">
        <v>347</v>
      </c>
      <c r="B27" s="685"/>
      <c r="C27" s="685"/>
      <c r="D27" s="689"/>
      <c r="E27" s="689"/>
      <c r="F27" s="689"/>
      <c r="G27" s="695" t="s">
        <v>348</v>
      </c>
      <c r="H27" s="685"/>
      <c r="I27" s="687"/>
      <c r="J27" s="687"/>
      <c r="K27" s="689"/>
      <c r="L27" s="689"/>
    </row>
    <row r="28" spans="1:14" ht="13.5" thickBot="1">
      <c r="A28" s="682" t="s">
        <v>349</v>
      </c>
      <c r="B28" s="696"/>
      <c r="C28" s="697"/>
      <c r="D28" s="688"/>
      <c r="E28" s="698"/>
      <c r="F28" s="699"/>
      <c r="G28" s="677"/>
      <c r="H28" s="2052">
        <v>900272000531</v>
      </c>
      <c r="I28" s="2052"/>
      <c r="J28" s="2052"/>
      <c r="K28" s="677"/>
      <c r="L28" s="677"/>
    </row>
    <row r="29" spans="1:14" ht="4.5" customHeight="1" thickBot="1"/>
    <row r="30" spans="1:14" ht="49.5" customHeight="1" thickBot="1">
      <c r="A30" s="700" t="s">
        <v>344</v>
      </c>
      <c r="B30" s="701" t="s">
        <v>350</v>
      </c>
      <c r="C30" s="702"/>
      <c r="D30" s="701" t="s">
        <v>351</v>
      </c>
      <c r="E30" s="703"/>
      <c r="F30" s="2046" t="s">
        <v>305</v>
      </c>
      <c r="G30" s="2048" t="s">
        <v>306</v>
      </c>
      <c r="H30" s="2049"/>
      <c r="I30" s="2049"/>
      <c r="J30" s="2050"/>
    </row>
    <row r="31" spans="1:14" ht="69.75" customHeight="1" thickBot="1">
      <c r="A31" s="704"/>
      <c r="B31" s="705" t="s">
        <v>293</v>
      </c>
      <c r="C31" s="706" t="s">
        <v>556</v>
      </c>
      <c r="D31" s="707" t="s">
        <v>666</v>
      </c>
      <c r="E31" s="708" t="s">
        <v>817</v>
      </c>
      <c r="F31" s="2047"/>
      <c r="G31" s="707" t="s">
        <v>818</v>
      </c>
      <c r="H31" s="707" t="s">
        <v>819</v>
      </c>
      <c r="I31" s="707" t="s">
        <v>820</v>
      </c>
      <c r="J31" s="707" t="s">
        <v>821</v>
      </c>
      <c r="M31" s="693"/>
      <c r="N31" s="687"/>
    </row>
    <row r="32" spans="1:14" ht="18" customHeight="1" thickBot="1">
      <c r="A32" s="709" t="s">
        <v>822</v>
      </c>
      <c r="B32" s="710" t="s">
        <v>823</v>
      </c>
      <c r="C32" s="711" t="s">
        <v>824</v>
      </c>
      <c r="D32" s="712" t="s">
        <v>613</v>
      </c>
      <c r="E32" s="712" t="s">
        <v>614</v>
      </c>
      <c r="F32" s="712" t="s">
        <v>557</v>
      </c>
      <c r="G32" s="713">
        <v>4</v>
      </c>
      <c r="H32" s="714">
        <v>5</v>
      </c>
      <c r="I32" s="715">
        <v>6</v>
      </c>
      <c r="J32" s="714">
        <v>7</v>
      </c>
    </row>
    <row r="33" spans="1:10" ht="23.25" customHeight="1" thickBot="1">
      <c r="A33" s="709">
        <v>1100000</v>
      </c>
      <c r="B33" s="716" t="s">
        <v>1474</v>
      </c>
      <c r="C33" s="717" t="s">
        <v>301</v>
      </c>
      <c r="D33" s="831">
        <f t="shared" ref="D33:J33" si="0">D68</f>
        <v>0</v>
      </c>
      <c r="E33" s="831">
        <f t="shared" si="0"/>
        <v>0</v>
      </c>
      <c r="F33" s="831">
        <f t="shared" si="0"/>
        <v>0</v>
      </c>
      <c r="G33" s="831">
        <f t="shared" si="0"/>
        <v>0</v>
      </c>
      <c r="H33" s="831">
        <f t="shared" si="0"/>
        <v>0</v>
      </c>
      <c r="I33" s="831">
        <f t="shared" si="0"/>
        <v>0</v>
      </c>
      <c r="J33" s="831">
        <f t="shared" si="0"/>
        <v>0</v>
      </c>
    </row>
    <row r="34" spans="1:10" ht="90" hidden="1" thickBot="1">
      <c r="A34" s="709">
        <v>1110000</v>
      </c>
      <c r="B34" s="719" t="s">
        <v>1475</v>
      </c>
      <c r="C34" s="717" t="s">
        <v>301</v>
      </c>
      <c r="D34" s="832">
        <v>0</v>
      </c>
      <c r="E34" s="832"/>
      <c r="F34" s="832">
        <v>0</v>
      </c>
      <c r="G34" s="832">
        <v>0</v>
      </c>
      <c r="H34" s="832">
        <v>0</v>
      </c>
      <c r="I34" s="832">
        <v>0</v>
      </c>
      <c r="J34" s="832">
        <v>0</v>
      </c>
    </row>
    <row r="35" spans="1:10" ht="28.5" hidden="1">
      <c r="A35" s="721">
        <v>1110000</v>
      </c>
      <c r="B35" s="722" t="s">
        <v>672</v>
      </c>
      <c r="C35" s="723" t="s">
        <v>301</v>
      </c>
      <c r="D35" s="833">
        <v>0</v>
      </c>
      <c r="E35" s="833"/>
      <c r="F35" s="833">
        <v>0</v>
      </c>
      <c r="G35" s="833">
        <v>0</v>
      </c>
      <c r="H35" s="833">
        <v>0</v>
      </c>
      <c r="I35" s="833">
        <v>0</v>
      </c>
      <c r="J35" s="833">
        <v>0</v>
      </c>
    </row>
    <row r="36" spans="1:10" ht="25.5" hidden="1">
      <c r="A36" s="725">
        <v>1111000</v>
      </c>
      <c r="B36" s="726" t="s">
        <v>558</v>
      </c>
      <c r="C36" s="727" t="s">
        <v>673</v>
      </c>
      <c r="D36" s="834"/>
      <c r="E36" s="834"/>
      <c r="F36" s="834"/>
      <c r="G36" s="834"/>
      <c r="H36" s="834"/>
      <c r="I36" s="834"/>
      <c r="J36" s="834"/>
    </row>
    <row r="37" spans="1:10" ht="25.5" hidden="1">
      <c r="A37" s="729">
        <v>1112000</v>
      </c>
      <c r="B37" s="730" t="s">
        <v>221</v>
      </c>
      <c r="C37" s="731" t="s">
        <v>674</v>
      </c>
      <c r="D37" s="835"/>
      <c r="E37" s="835"/>
      <c r="F37" s="835"/>
      <c r="G37" s="835"/>
      <c r="H37" s="835"/>
      <c r="I37" s="835"/>
      <c r="J37" s="835"/>
    </row>
    <row r="38" spans="1:10" ht="38.25" hidden="1">
      <c r="A38" s="729">
        <v>1113000</v>
      </c>
      <c r="B38" s="730" t="s">
        <v>675</v>
      </c>
      <c r="C38" s="731" t="s">
        <v>676</v>
      </c>
      <c r="D38" s="835"/>
      <c r="E38" s="835"/>
      <c r="F38" s="835"/>
      <c r="G38" s="835"/>
      <c r="H38" s="835"/>
      <c r="I38" s="835"/>
      <c r="J38" s="835"/>
    </row>
    <row r="39" spans="1:10" ht="51" hidden="1">
      <c r="A39" s="729">
        <v>1114000</v>
      </c>
      <c r="B39" s="730" t="s">
        <v>339</v>
      </c>
      <c r="C39" s="731" t="s">
        <v>340</v>
      </c>
      <c r="D39" s="835"/>
      <c r="E39" s="835"/>
      <c r="F39" s="835"/>
      <c r="G39" s="835"/>
      <c r="H39" s="835"/>
      <c r="I39" s="835"/>
      <c r="J39" s="835"/>
    </row>
    <row r="40" spans="1:10" hidden="1">
      <c r="A40" s="729">
        <v>1115000</v>
      </c>
      <c r="B40" s="730" t="s">
        <v>508</v>
      </c>
      <c r="C40" s="731" t="s">
        <v>329</v>
      </c>
      <c r="D40" s="835"/>
      <c r="E40" s="835"/>
      <c r="F40" s="835"/>
      <c r="G40" s="835"/>
      <c r="H40" s="835"/>
      <c r="I40" s="835"/>
      <c r="J40" s="835"/>
    </row>
    <row r="41" spans="1:10" ht="25.5" hidden="1">
      <c r="A41" s="729">
        <v>1116000</v>
      </c>
      <c r="B41" s="730" t="s">
        <v>863</v>
      </c>
      <c r="C41" s="731" t="s">
        <v>330</v>
      </c>
      <c r="D41" s="835"/>
      <c r="E41" s="835"/>
      <c r="F41" s="835"/>
      <c r="G41" s="835"/>
      <c r="H41" s="835"/>
      <c r="I41" s="835"/>
      <c r="J41" s="835"/>
    </row>
    <row r="42" spans="1:10" ht="39" hidden="1" thickBot="1">
      <c r="A42" s="733">
        <v>1117000</v>
      </c>
      <c r="B42" s="734" t="s">
        <v>13</v>
      </c>
      <c r="C42" s="735" t="s">
        <v>14</v>
      </c>
      <c r="D42" s="836"/>
      <c r="E42" s="836"/>
      <c r="F42" s="836"/>
      <c r="G42" s="836"/>
      <c r="H42" s="836"/>
      <c r="I42" s="836"/>
      <c r="J42" s="836"/>
    </row>
    <row r="43" spans="1:10" ht="29.25" hidden="1" thickBot="1">
      <c r="A43" s="737">
        <v>1120000</v>
      </c>
      <c r="B43" s="738" t="s">
        <v>15</v>
      </c>
      <c r="C43" s="717" t="s">
        <v>301</v>
      </c>
      <c r="D43" s="837">
        <v>0</v>
      </c>
      <c r="E43" s="837"/>
      <c r="F43" s="837">
        <v>0</v>
      </c>
      <c r="G43" s="837">
        <v>0</v>
      </c>
      <c r="H43" s="837">
        <v>0</v>
      </c>
      <c r="I43" s="837">
        <v>0</v>
      </c>
      <c r="J43" s="837">
        <v>0</v>
      </c>
    </row>
    <row r="44" spans="1:10" ht="14.25" hidden="1">
      <c r="A44" s="721">
        <v>1121000</v>
      </c>
      <c r="B44" s="740" t="s">
        <v>16</v>
      </c>
      <c r="C44" s="741"/>
      <c r="D44" s="834">
        <v>0</v>
      </c>
      <c r="E44" s="834"/>
      <c r="F44" s="834">
        <v>0</v>
      </c>
      <c r="G44" s="834">
        <v>0</v>
      </c>
      <c r="H44" s="834">
        <v>0</v>
      </c>
      <c r="I44" s="834">
        <v>0</v>
      </c>
      <c r="J44" s="834">
        <v>0</v>
      </c>
    </row>
    <row r="45" spans="1:10" ht="25.5" hidden="1">
      <c r="A45" s="729">
        <v>1121100</v>
      </c>
      <c r="B45" s="742" t="s">
        <v>321</v>
      </c>
      <c r="C45" s="731" t="s">
        <v>322</v>
      </c>
      <c r="D45" s="835">
        <v>0</v>
      </c>
      <c r="E45" s="835"/>
      <c r="F45" s="835"/>
      <c r="G45" s="835"/>
      <c r="H45" s="835"/>
      <c r="I45" s="835"/>
      <c r="J45" s="835"/>
    </row>
    <row r="46" spans="1:10" hidden="1">
      <c r="A46" s="729">
        <v>1121200</v>
      </c>
      <c r="B46" s="743" t="s">
        <v>1476</v>
      </c>
      <c r="C46" s="731" t="s">
        <v>324</v>
      </c>
      <c r="D46" s="835">
        <v>0</v>
      </c>
      <c r="E46" s="835"/>
      <c r="F46" s="835"/>
      <c r="G46" s="835"/>
      <c r="H46" s="835"/>
      <c r="I46" s="835"/>
      <c r="J46" s="835"/>
    </row>
    <row r="47" spans="1:10" hidden="1">
      <c r="A47" s="729">
        <v>1121300</v>
      </c>
      <c r="B47" s="742" t="s">
        <v>640</v>
      </c>
      <c r="C47" s="731" t="s">
        <v>325</v>
      </c>
      <c r="D47" s="835">
        <v>0</v>
      </c>
      <c r="E47" s="835"/>
      <c r="F47" s="835"/>
      <c r="G47" s="835"/>
      <c r="H47" s="835"/>
      <c r="I47" s="835"/>
      <c r="J47" s="835"/>
    </row>
    <row r="48" spans="1:10" hidden="1">
      <c r="A48" s="729">
        <v>1121400</v>
      </c>
      <c r="B48" s="742" t="s">
        <v>641</v>
      </c>
      <c r="C48" s="731" t="s">
        <v>326</v>
      </c>
      <c r="D48" s="835">
        <v>0</v>
      </c>
      <c r="E48" s="835"/>
      <c r="F48" s="835"/>
      <c r="G48" s="835"/>
      <c r="H48" s="835"/>
      <c r="I48" s="835"/>
      <c r="J48" s="835"/>
    </row>
    <row r="49" spans="1:10" hidden="1">
      <c r="A49" s="729">
        <v>1121500</v>
      </c>
      <c r="B49" s="742" t="s">
        <v>60</v>
      </c>
      <c r="C49" s="731" t="s">
        <v>327</v>
      </c>
      <c r="D49" s="835">
        <v>0</v>
      </c>
      <c r="E49" s="835"/>
      <c r="F49" s="834"/>
      <c r="G49" s="834"/>
      <c r="H49" s="834"/>
      <c r="I49" s="834"/>
      <c r="J49" s="834"/>
    </row>
    <row r="50" spans="1:10" ht="25.5" hidden="1">
      <c r="A50" s="729">
        <v>1121600</v>
      </c>
      <c r="B50" s="742" t="s">
        <v>61</v>
      </c>
      <c r="C50" s="731" t="s">
        <v>328</v>
      </c>
      <c r="D50" s="835">
        <v>0</v>
      </c>
      <c r="E50" s="835"/>
      <c r="F50" s="835"/>
      <c r="G50" s="835"/>
      <c r="H50" s="835"/>
      <c r="I50" s="835"/>
      <c r="J50" s="835"/>
    </row>
    <row r="51" spans="1:10" ht="13.5" hidden="1" thickBot="1">
      <c r="A51" s="745">
        <v>1121700</v>
      </c>
      <c r="B51" s="746" t="s">
        <v>62</v>
      </c>
      <c r="C51" s="735" t="s">
        <v>637</v>
      </c>
      <c r="D51" s="836">
        <v>0</v>
      </c>
      <c r="E51" s="836"/>
      <c r="F51" s="836"/>
      <c r="G51" s="836"/>
      <c r="H51" s="836"/>
      <c r="I51" s="836"/>
      <c r="J51" s="836"/>
    </row>
    <row r="52" spans="1:10" ht="28.5" hidden="1">
      <c r="A52" s="721">
        <v>1122000</v>
      </c>
      <c r="B52" s="747" t="s">
        <v>638</v>
      </c>
      <c r="C52" s="723" t="s">
        <v>301</v>
      </c>
      <c r="D52" s="840">
        <v>0</v>
      </c>
      <c r="E52" s="840"/>
      <c r="F52" s="840">
        <v>0</v>
      </c>
      <c r="G52" s="840">
        <v>0</v>
      </c>
      <c r="H52" s="840">
        <v>0</v>
      </c>
      <c r="I52" s="840">
        <v>0</v>
      </c>
      <c r="J52" s="840">
        <v>0</v>
      </c>
    </row>
    <row r="53" spans="1:10" hidden="1">
      <c r="A53" s="749">
        <v>1122100</v>
      </c>
      <c r="B53" s="742" t="s">
        <v>63</v>
      </c>
      <c r="C53" s="727" t="s">
        <v>639</v>
      </c>
      <c r="D53" s="835"/>
      <c r="E53" s="835"/>
      <c r="F53" s="835"/>
      <c r="G53" s="835"/>
      <c r="H53" s="835"/>
      <c r="I53" s="835"/>
      <c r="J53" s="835"/>
    </row>
    <row r="54" spans="1:10" ht="25.5" hidden="1">
      <c r="A54" s="749">
        <v>1122200</v>
      </c>
      <c r="B54" s="742" t="s">
        <v>404</v>
      </c>
      <c r="C54" s="731" t="s">
        <v>860</v>
      </c>
      <c r="D54" s="835"/>
      <c r="E54" s="835"/>
      <c r="F54" s="835"/>
      <c r="G54" s="835"/>
      <c r="H54" s="835"/>
      <c r="I54" s="835"/>
      <c r="J54" s="835"/>
    </row>
    <row r="55" spans="1:10" ht="13.5" hidden="1" thickBot="1">
      <c r="A55" s="737">
        <v>1122300</v>
      </c>
      <c r="B55" s="746" t="s">
        <v>121</v>
      </c>
      <c r="C55" s="735" t="s">
        <v>861</v>
      </c>
      <c r="D55" s="836"/>
      <c r="E55" s="836"/>
      <c r="F55" s="836"/>
      <c r="G55" s="836"/>
      <c r="H55" s="836"/>
      <c r="I55" s="836"/>
      <c r="J55" s="836"/>
    </row>
    <row r="56" spans="1:10" ht="28.5" hidden="1">
      <c r="A56" s="721">
        <v>1123000</v>
      </c>
      <c r="B56" s="747" t="s">
        <v>307</v>
      </c>
      <c r="C56" s="723" t="s">
        <v>301</v>
      </c>
      <c r="D56" s="840">
        <v>0</v>
      </c>
      <c r="E56" s="840"/>
      <c r="F56" s="840">
        <v>0</v>
      </c>
      <c r="G56" s="840">
        <v>0</v>
      </c>
      <c r="H56" s="840">
        <v>0</v>
      </c>
      <c r="I56" s="840">
        <v>0</v>
      </c>
      <c r="J56" s="840">
        <v>0</v>
      </c>
    </row>
    <row r="57" spans="1:10" hidden="1">
      <c r="A57" s="749">
        <v>1123100</v>
      </c>
      <c r="B57" s="742" t="s">
        <v>122</v>
      </c>
      <c r="C57" s="727" t="s">
        <v>308</v>
      </c>
      <c r="D57" s="835">
        <v>0</v>
      </c>
      <c r="E57" s="835"/>
      <c r="F57" s="835"/>
      <c r="G57" s="835"/>
      <c r="H57" s="835"/>
      <c r="I57" s="835"/>
      <c r="J57" s="835"/>
    </row>
    <row r="58" spans="1:10" hidden="1">
      <c r="A58" s="749">
        <v>1123200</v>
      </c>
      <c r="B58" s="742" t="s">
        <v>123</v>
      </c>
      <c r="C58" s="731" t="s">
        <v>309</v>
      </c>
      <c r="D58" s="835">
        <v>0</v>
      </c>
      <c r="E58" s="835"/>
      <c r="F58" s="835"/>
      <c r="G58" s="835"/>
      <c r="H58" s="835"/>
      <c r="I58" s="835"/>
      <c r="J58" s="835"/>
    </row>
    <row r="59" spans="1:10" ht="25.5" hidden="1">
      <c r="A59" s="749">
        <v>1123300</v>
      </c>
      <c r="B59" s="742" t="s">
        <v>124</v>
      </c>
      <c r="C59" s="731" t="s">
        <v>310</v>
      </c>
      <c r="D59" s="835">
        <v>0</v>
      </c>
      <c r="E59" s="835"/>
      <c r="F59" s="835"/>
      <c r="G59" s="835"/>
      <c r="H59" s="835"/>
      <c r="I59" s="835"/>
      <c r="J59" s="835"/>
    </row>
    <row r="60" spans="1:10" hidden="1">
      <c r="A60" s="749">
        <v>1123400</v>
      </c>
      <c r="B60" s="742" t="s">
        <v>467</v>
      </c>
      <c r="C60" s="731" t="s">
        <v>311</v>
      </c>
      <c r="D60" s="835">
        <v>0</v>
      </c>
      <c r="E60" s="835"/>
      <c r="F60" s="835"/>
      <c r="G60" s="835"/>
      <c r="H60" s="835"/>
      <c r="I60" s="835"/>
      <c r="J60" s="835"/>
    </row>
    <row r="61" spans="1:10" hidden="1">
      <c r="A61" s="749">
        <v>1123500</v>
      </c>
      <c r="B61" s="750" t="s">
        <v>468</v>
      </c>
      <c r="C61" s="751">
        <v>423500</v>
      </c>
      <c r="D61" s="835">
        <v>0</v>
      </c>
      <c r="E61" s="835"/>
      <c r="F61" s="835"/>
      <c r="G61" s="835"/>
      <c r="H61" s="835"/>
      <c r="I61" s="835"/>
      <c r="J61" s="835"/>
    </row>
    <row r="62" spans="1:10" ht="25.5" hidden="1">
      <c r="A62" s="749">
        <v>1123600</v>
      </c>
      <c r="B62" s="742" t="s">
        <v>158</v>
      </c>
      <c r="C62" s="731" t="s">
        <v>312</v>
      </c>
      <c r="D62" s="835">
        <v>0</v>
      </c>
      <c r="E62" s="835"/>
      <c r="F62" s="835"/>
      <c r="G62" s="835"/>
      <c r="H62" s="835"/>
      <c r="I62" s="835"/>
      <c r="J62" s="835"/>
    </row>
    <row r="63" spans="1:10" hidden="1">
      <c r="A63" s="749">
        <v>1123700</v>
      </c>
      <c r="B63" s="742" t="s">
        <v>159</v>
      </c>
      <c r="C63" s="731" t="s">
        <v>313</v>
      </c>
      <c r="D63" s="835">
        <v>0</v>
      </c>
      <c r="E63" s="835"/>
      <c r="F63" s="835"/>
      <c r="G63" s="835"/>
      <c r="H63" s="835"/>
      <c r="I63" s="835"/>
      <c r="J63" s="835"/>
    </row>
    <row r="64" spans="1:10" ht="13.5" hidden="1" thickBot="1">
      <c r="A64" s="737">
        <v>1123800</v>
      </c>
      <c r="B64" s="746" t="s">
        <v>160</v>
      </c>
      <c r="C64" s="735" t="s">
        <v>314</v>
      </c>
      <c r="D64" s="836">
        <v>0</v>
      </c>
      <c r="E64" s="836"/>
      <c r="F64" s="836"/>
      <c r="G64" s="836"/>
      <c r="H64" s="836"/>
      <c r="I64" s="836"/>
      <c r="J64" s="836"/>
    </row>
    <row r="65" spans="1:10" ht="28.5" hidden="1">
      <c r="A65" s="721">
        <v>1124000</v>
      </c>
      <c r="B65" s="747" t="s">
        <v>179</v>
      </c>
      <c r="C65" s="723" t="s">
        <v>301</v>
      </c>
      <c r="D65" s="840">
        <v>0</v>
      </c>
      <c r="E65" s="840"/>
      <c r="F65" s="840">
        <v>0</v>
      </c>
      <c r="G65" s="840">
        <v>0</v>
      </c>
      <c r="H65" s="840">
        <v>0</v>
      </c>
      <c r="I65" s="840">
        <v>0</v>
      </c>
      <c r="J65" s="840">
        <v>0</v>
      </c>
    </row>
    <row r="66" spans="1:10" ht="13.5" hidden="1" thickBot="1">
      <c r="A66" s="737">
        <v>1124100</v>
      </c>
      <c r="B66" s="746" t="s">
        <v>161</v>
      </c>
      <c r="C66" s="735" t="s">
        <v>180</v>
      </c>
      <c r="D66" s="836">
        <v>0</v>
      </c>
      <c r="E66" s="836"/>
      <c r="F66" s="836"/>
      <c r="G66" s="836"/>
      <c r="H66" s="836"/>
      <c r="I66" s="836"/>
      <c r="J66" s="836"/>
    </row>
    <row r="67" spans="1:10" ht="42.75" hidden="1">
      <c r="A67" s="721">
        <v>1125000</v>
      </c>
      <c r="B67" s="747" t="s">
        <v>768</v>
      </c>
      <c r="C67" s="723" t="s">
        <v>301</v>
      </c>
      <c r="D67" s="840">
        <v>0</v>
      </c>
      <c r="E67" s="840"/>
      <c r="F67" s="840">
        <v>0</v>
      </c>
      <c r="G67" s="840">
        <v>0</v>
      </c>
      <c r="H67" s="840">
        <v>0</v>
      </c>
      <c r="I67" s="840">
        <v>0</v>
      </c>
      <c r="J67" s="840">
        <v>0</v>
      </c>
    </row>
    <row r="68" spans="1:10" ht="25.5" hidden="1">
      <c r="A68" s="749">
        <v>1125100</v>
      </c>
      <c r="B68" s="742" t="s">
        <v>162</v>
      </c>
      <c r="C68" s="727" t="s">
        <v>769</v>
      </c>
      <c r="D68" s="849">
        <v>0</v>
      </c>
      <c r="E68" s="850">
        <v>0</v>
      </c>
      <c r="F68" s="850">
        <f>D68+E68</f>
        <v>0</v>
      </c>
      <c r="G68" s="850">
        <v>0</v>
      </c>
      <c r="H68" s="850">
        <v>0</v>
      </c>
      <c r="I68" s="850">
        <v>0</v>
      </c>
      <c r="J68" s="849">
        <f>F68</f>
        <v>0</v>
      </c>
    </row>
    <row r="69" spans="1:10" ht="26.25" hidden="1" thickBot="1">
      <c r="A69" s="737">
        <v>1125200</v>
      </c>
      <c r="B69" s="746" t="s">
        <v>580</v>
      </c>
      <c r="C69" s="735" t="s">
        <v>870</v>
      </c>
      <c r="D69" s="836">
        <v>0</v>
      </c>
      <c r="E69" s="836"/>
      <c r="F69" s="836"/>
      <c r="G69" s="836"/>
      <c r="H69" s="836"/>
      <c r="I69" s="836"/>
      <c r="J69" s="836"/>
    </row>
    <row r="70" spans="1:10" ht="14.25" hidden="1">
      <c r="A70" s="721">
        <v>1126000</v>
      </c>
      <c r="B70" s="747" t="s">
        <v>871</v>
      </c>
      <c r="C70" s="723" t="s">
        <v>301</v>
      </c>
      <c r="D70" s="840">
        <v>0</v>
      </c>
      <c r="E70" s="840"/>
      <c r="F70" s="840">
        <v>0</v>
      </c>
      <c r="G70" s="840">
        <v>0</v>
      </c>
      <c r="H70" s="840">
        <v>0</v>
      </c>
      <c r="I70" s="840">
        <v>0</v>
      </c>
      <c r="J70" s="840">
        <v>0</v>
      </c>
    </row>
    <row r="71" spans="1:10" hidden="1">
      <c r="A71" s="721">
        <v>1126100</v>
      </c>
      <c r="B71" s="742" t="s">
        <v>829</v>
      </c>
      <c r="C71" s="727" t="s">
        <v>872</v>
      </c>
      <c r="D71" s="835">
        <v>0</v>
      </c>
      <c r="E71" s="835"/>
      <c r="F71" s="835"/>
      <c r="G71" s="835"/>
      <c r="H71" s="835"/>
      <c r="I71" s="835"/>
      <c r="J71" s="835"/>
    </row>
    <row r="72" spans="1:10" hidden="1">
      <c r="A72" s="721">
        <v>1126200</v>
      </c>
      <c r="B72" s="742" t="s">
        <v>830</v>
      </c>
      <c r="C72" s="731" t="s">
        <v>873</v>
      </c>
      <c r="D72" s="835">
        <v>0</v>
      </c>
      <c r="E72" s="835"/>
      <c r="F72" s="835"/>
      <c r="G72" s="835"/>
      <c r="H72" s="835"/>
      <c r="I72" s="835"/>
      <c r="J72" s="835"/>
    </row>
    <row r="73" spans="1:10" ht="25.5" hidden="1">
      <c r="A73" s="721">
        <v>1126300</v>
      </c>
      <c r="B73" s="742" t="s">
        <v>331</v>
      </c>
      <c r="C73" s="731" t="s">
        <v>332</v>
      </c>
      <c r="D73" s="835">
        <v>0</v>
      </c>
      <c r="E73" s="835"/>
      <c r="F73" s="835"/>
      <c r="G73" s="835"/>
      <c r="H73" s="835"/>
      <c r="I73" s="835"/>
      <c r="J73" s="835"/>
    </row>
    <row r="74" spans="1:10" hidden="1">
      <c r="A74" s="729">
        <v>1126400</v>
      </c>
      <c r="B74" s="752" t="s">
        <v>831</v>
      </c>
      <c r="C74" s="731" t="s">
        <v>333</v>
      </c>
      <c r="D74" s="835">
        <v>0</v>
      </c>
      <c r="E74" s="835"/>
      <c r="F74" s="835"/>
      <c r="G74" s="835"/>
      <c r="H74" s="835"/>
      <c r="I74" s="835"/>
      <c r="J74" s="835"/>
    </row>
    <row r="75" spans="1:10" ht="25.5" hidden="1">
      <c r="A75" s="733">
        <v>1126500</v>
      </c>
      <c r="B75" s="753" t="s">
        <v>791</v>
      </c>
      <c r="C75" s="731" t="s">
        <v>334</v>
      </c>
      <c r="D75" s="835">
        <v>0</v>
      </c>
      <c r="E75" s="835"/>
      <c r="F75" s="835"/>
      <c r="G75" s="835"/>
      <c r="H75" s="835"/>
      <c r="I75" s="835"/>
      <c r="J75" s="835"/>
    </row>
    <row r="76" spans="1:10" ht="25.5" hidden="1">
      <c r="A76" s="729">
        <v>1126600</v>
      </c>
      <c r="B76" s="752" t="s">
        <v>195</v>
      </c>
      <c r="C76" s="731" t="s">
        <v>335</v>
      </c>
      <c r="D76" s="835">
        <v>0</v>
      </c>
      <c r="E76" s="835"/>
      <c r="F76" s="835"/>
      <c r="G76" s="835"/>
      <c r="H76" s="835"/>
      <c r="I76" s="835"/>
      <c r="J76" s="835"/>
    </row>
    <row r="77" spans="1:10" hidden="1">
      <c r="A77" s="729">
        <v>1126700</v>
      </c>
      <c r="B77" s="752" t="s">
        <v>196</v>
      </c>
      <c r="C77" s="731" t="s">
        <v>336</v>
      </c>
      <c r="D77" s="835">
        <v>0</v>
      </c>
      <c r="E77" s="835"/>
      <c r="F77" s="835"/>
      <c r="G77" s="835"/>
      <c r="H77" s="835"/>
      <c r="I77" s="835"/>
      <c r="J77" s="835"/>
    </row>
    <row r="78" spans="1:10" ht="13.5" hidden="1" thickBot="1">
      <c r="A78" s="745">
        <v>1126800</v>
      </c>
      <c r="B78" s="754" t="s">
        <v>398</v>
      </c>
      <c r="C78" s="735" t="s">
        <v>337</v>
      </c>
      <c r="D78" s="836">
        <v>0</v>
      </c>
      <c r="E78" s="836"/>
      <c r="F78" s="836"/>
      <c r="G78" s="836"/>
      <c r="H78" s="836"/>
      <c r="I78" s="836"/>
      <c r="J78" s="836"/>
    </row>
    <row r="79" spans="1:10" ht="14.25" hidden="1">
      <c r="A79" s="755">
        <v>1130000</v>
      </c>
      <c r="B79" s="756" t="s">
        <v>238</v>
      </c>
      <c r="C79" s="723" t="s">
        <v>301</v>
      </c>
      <c r="D79" s="840">
        <v>0</v>
      </c>
      <c r="E79" s="840"/>
      <c r="F79" s="840">
        <v>0</v>
      </c>
      <c r="G79" s="840">
        <v>0</v>
      </c>
      <c r="H79" s="840">
        <v>0</v>
      </c>
      <c r="I79" s="840">
        <v>0</v>
      </c>
      <c r="J79" s="840">
        <v>0</v>
      </c>
    </row>
    <row r="80" spans="1:10" hidden="1">
      <c r="A80" s="755">
        <v>1130100</v>
      </c>
      <c r="B80" s="752" t="s">
        <v>399</v>
      </c>
      <c r="C80" s="727" t="s">
        <v>239</v>
      </c>
      <c r="D80" s="835"/>
      <c r="E80" s="835"/>
      <c r="F80" s="835"/>
      <c r="G80" s="835"/>
      <c r="H80" s="835"/>
      <c r="I80" s="835"/>
      <c r="J80" s="835"/>
    </row>
    <row r="81" spans="1:10" hidden="1">
      <c r="A81" s="755">
        <v>1130200</v>
      </c>
      <c r="B81" s="752" t="s">
        <v>400</v>
      </c>
      <c r="C81" s="731" t="s">
        <v>240</v>
      </c>
      <c r="D81" s="835"/>
      <c r="E81" s="835"/>
      <c r="F81" s="835"/>
      <c r="G81" s="835"/>
      <c r="H81" s="835"/>
      <c r="I81" s="835"/>
      <c r="J81" s="835"/>
    </row>
    <row r="82" spans="1:10" ht="25.5" hidden="1">
      <c r="A82" s="755">
        <v>1130300</v>
      </c>
      <c r="B82" s="752" t="s">
        <v>401</v>
      </c>
      <c r="C82" s="731" t="s">
        <v>241</v>
      </c>
      <c r="D82" s="835"/>
      <c r="E82" s="835"/>
      <c r="F82" s="835"/>
      <c r="G82" s="835"/>
      <c r="H82" s="835"/>
      <c r="I82" s="835"/>
      <c r="J82" s="835"/>
    </row>
    <row r="83" spans="1:10" ht="25.5" hidden="1">
      <c r="A83" s="755">
        <v>1130400</v>
      </c>
      <c r="B83" s="757" t="s">
        <v>402</v>
      </c>
      <c r="C83" s="758" t="s">
        <v>242</v>
      </c>
      <c r="D83" s="834"/>
      <c r="E83" s="834"/>
      <c r="F83" s="834"/>
      <c r="G83" s="834"/>
      <c r="H83" s="834"/>
      <c r="I83" s="834"/>
      <c r="J83" s="834"/>
    </row>
    <row r="84" spans="1:10" ht="28.5" hidden="1">
      <c r="A84" s="729">
        <v>1131000</v>
      </c>
      <c r="B84" s="759" t="s">
        <v>243</v>
      </c>
      <c r="C84" s="760" t="s">
        <v>301</v>
      </c>
      <c r="D84" s="931"/>
      <c r="E84" s="931"/>
      <c r="F84" s="931"/>
      <c r="G84" s="931"/>
      <c r="H84" s="931"/>
      <c r="I84" s="931"/>
      <c r="J84" s="931"/>
    </row>
    <row r="85" spans="1:10" ht="25.5" hidden="1">
      <c r="A85" s="729">
        <v>1131100</v>
      </c>
      <c r="B85" s="752" t="s">
        <v>483</v>
      </c>
      <c r="C85" s="727" t="s">
        <v>244</v>
      </c>
      <c r="D85" s="835"/>
      <c r="E85" s="835"/>
      <c r="F85" s="835"/>
      <c r="G85" s="835"/>
      <c r="H85" s="835"/>
      <c r="I85" s="835"/>
      <c r="J85" s="835"/>
    </row>
    <row r="86" spans="1:10" hidden="1">
      <c r="A86" s="729">
        <v>1131200</v>
      </c>
      <c r="B86" s="752" t="s">
        <v>484</v>
      </c>
      <c r="C86" s="731" t="s">
        <v>245</v>
      </c>
      <c r="D86" s="835"/>
      <c r="E86" s="835"/>
      <c r="F86" s="835"/>
      <c r="G86" s="835"/>
      <c r="H86" s="835"/>
      <c r="I86" s="835"/>
      <c r="J86" s="835"/>
    </row>
    <row r="87" spans="1:10" ht="13.5" hidden="1" thickBot="1">
      <c r="A87" s="729">
        <v>1131300</v>
      </c>
      <c r="B87" s="754" t="s">
        <v>485</v>
      </c>
      <c r="C87" s="735" t="s">
        <v>246</v>
      </c>
      <c r="D87" s="836"/>
      <c r="E87" s="836"/>
      <c r="F87" s="836"/>
      <c r="G87" s="836"/>
      <c r="H87" s="836"/>
      <c r="I87" s="836"/>
      <c r="J87" s="836"/>
    </row>
    <row r="88" spans="1:10" ht="14.25" hidden="1">
      <c r="A88" s="762">
        <v>1140000</v>
      </c>
      <c r="B88" s="756" t="s">
        <v>247</v>
      </c>
      <c r="C88" s="723" t="s">
        <v>301</v>
      </c>
      <c r="D88" s="840">
        <v>0</v>
      </c>
      <c r="E88" s="840"/>
      <c r="F88" s="840">
        <v>0</v>
      </c>
      <c r="G88" s="840">
        <v>0</v>
      </c>
      <c r="H88" s="840">
        <v>0</v>
      </c>
      <c r="I88" s="840">
        <v>0</v>
      </c>
      <c r="J88" s="840">
        <v>0</v>
      </c>
    </row>
    <row r="89" spans="1:10" ht="25.5" hidden="1">
      <c r="A89" s="762">
        <v>1141000</v>
      </c>
      <c r="B89" s="752" t="s">
        <v>248</v>
      </c>
      <c r="C89" s="727" t="s">
        <v>847</v>
      </c>
      <c r="D89" s="835"/>
      <c r="E89" s="835"/>
      <c r="F89" s="835"/>
      <c r="G89" s="835"/>
      <c r="H89" s="835"/>
      <c r="I89" s="835"/>
      <c r="J89" s="835"/>
    </row>
    <row r="90" spans="1:10" ht="25.5" hidden="1">
      <c r="A90" s="762">
        <v>1142000</v>
      </c>
      <c r="B90" s="752" t="s">
        <v>33</v>
      </c>
      <c r="C90" s="731" t="s">
        <v>34</v>
      </c>
      <c r="D90" s="835"/>
      <c r="E90" s="835"/>
      <c r="F90" s="835"/>
      <c r="G90" s="835"/>
      <c r="H90" s="835"/>
      <c r="I90" s="835"/>
      <c r="J90" s="835"/>
    </row>
    <row r="91" spans="1:10" ht="25.5" hidden="1">
      <c r="A91" s="762">
        <v>1143000</v>
      </c>
      <c r="B91" s="752" t="s">
        <v>35</v>
      </c>
      <c r="C91" s="731" t="s">
        <v>36</v>
      </c>
      <c r="D91" s="835"/>
      <c r="E91" s="835"/>
      <c r="F91" s="835"/>
      <c r="G91" s="835"/>
      <c r="H91" s="835"/>
      <c r="I91" s="835"/>
      <c r="J91" s="835"/>
    </row>
    <row r="92" spans="1:10" ht="26.25" hidden="1" thickBot="1">
      <c r="A92" s="762">
        <v>1144000</v>
      </c>
      <c r="B92" s="754" t="s">
        <v>37</v>
      </c>
      <c r="C92" s="735" t="s">
        <v>359</v>
      </c>
      <c r="D92" s="836"/>
      <c r="E92" s="836"/>
      <c r="F92" s="836"/>
      <c r="G92" s="836"/>
      <c r="H92" s="836"/>
      <c r="I92" s="836"/>
      <c r="J92" s="836"/>
    </row>
    <row r="93" spans="1:10" ht="14.25" hidden="1">
      <c r="A93" s="762">
        <v>1150000</v>
      </c>
      <c r="B93" s="763" t="s">
        <v>604</v>
      </c>
      <c r="C93" s="723" t="s">
        <v>301</v>
      </c>
      <c r="D93" s="840">
        <v>0</v>
      </c>
      <c r="E93" s="840"/>
      <c r="F93" s="840">
        <v>0</v>
      </c>
      <c r="G93" s="840">
        <v>0</v>
      </c>
      <c r="H93" s="840">
        <v>0</v>
      </c>
      <c r="I93" s="840">
        <v>0</v>
      </c>
      <c r="J93" s="840">
        <v>0</v>
      </c>
    </row>
    <row r="94" spans="1:10" ht="25.5" hidden="1">
      <c r="A94" s="764">
        <v>1151000</v>
      </c>
      <c r="B94" s="752" t="s">
        <v>677</v>
      </c>
      <c r="C94" s="727" t="s">
        <v>678</v>
      </c>
      <c r="D94" s="835"/>
      <c r="E94" s="835"/>
      <c r="F94" s="835"/>
      <c r="G94" s="835"/>
      <c r="H94" s="835"/>
      <c r="I94" s="835"/>
      <c r="J94" s="835"/>
    </row>
    <row r="95" spans="1:10" ht="25.5" hidden="1">
      <c r="A95" s="764">
        <v>1152000</v>
      </c>
      <c r="B95" s="752" t="s">
        <v>917</v>
      </c>
      <c r="C95" s="731" t="s">
        <v>679</v>
      </c>
      <c r="D95" s="835"/>
      <c r="E95" s="835"/>
      <c r="F95" s="835"/>
      <c r="G95" s="835"/>
      <c r="H95" s="835"/>
      <c r="I95" s="835"/>
      <c r="J95" s="835"/>
    </row>
    <row r="96" spans="1:10" ht="25.5" hidden="1">
      <c r="A96" s="764">
        <v>1153000</v>
      </c>
      <c r="B96" s="752" t="s">
        <v>697</v>
      </c>
      <c r="C96" s="731" t="s">
        <v>680</v>
      </c>
      <c r="D96" s="835"/>
      <c r="E96" s="835"/>
      <c r="F96" s="835"/>
      <c r="G96" s="835"/>
      <c r="H96" s="835"/>
      <c r="I96" s="835"/>
      <c r="J96" s="835"/>
    </row>
    <row r="97" spans="1:10" ht="25.5" hidden="1">
      <c r="A97" s="764">
        <v>1154000</v>
      </c>
      <c r="B97" s="752" t="s">
        <v>611</v>
      </c>
      <c r="C97" s="731" t="s">
        <v>681</v>
      </c>
      <c r="D97" s="835"/>
      <c r="E97" s="835"/>
      <c r="F97" s="835"/>
      <c r="G97" s="835"/>
      <c r="H97" s="835"/>
      <c r="I97" s="835"/>
      <c r="J97" s="835"/>
    </row>
    <row r="98" spans="1:10" ht="25.5" hidden="1">
      <c r="A98" s="749">
        <v>1155000</v>
      </c>
      <c r="B98" s="765" t="s">
        <v>1477</v>
      </c>
      <c r="C98" s="731" t="s">
        <v>601</v>
      </c>
      <c r="D98" s="849"/>
      <c r="E98" s="849"/>
      <c r="F98" s="849"/>
      <c r="G98" s="849"/>
      <c r="H98" s="849"/>
      <c r="I98" s="849"/>
      <c r="J98" s="849"/>
    </row>
    <row r="99" spans="1:10" ht="26.25" hidden="1" thickBot="1">
      <c r="A99" s="737">
        <v>1156000</v>
      </c>
      <c r="B99" s="767" t="s">
        <v>1478</v>
      </c>
      <c r="C99" s="735" t="s">
        <v>685</v>
      </c>
      <c r="D99" s="844"/>
      <c r="E99" s="844"/>
      <c r="F99" s="844"/>
      <c r="G99" s="844"/>
      <c r="H99" s="844"/>
      <c r="I99" s="844"/>
      <c r="J99" s="844"/>
    </row>
    <row r="100" spans="1:10" hidden="1">
      <c r="A100" s="721">
        <v>1160000</v>
      </c>
      <c r="B100" s="769" t="s">
        <v>686</v>
      </c>
      <c r="C100" s="723" t="s">
        <v>301</v>
      </c>
      <c r="D100" s="847">
        <v>0</v>
      </c>
      <c r="E100" s="847"/>
      <c r="F100" s="847">
        <v>0</v>
      </c>
      <c r="G100" s="847">
        <v>0</v>
      </c>
      <c r="H100" s="847">
        <v>0</v>
      </c>
      <c r="I100" s="847">
        <v>0</v>
      </c>
      <c r="J100" s="847">
        <v>0</v>
      </c>
    </row>
    <row r="101" spans="1:10" ht="51" hidden="1">
      <c r="A101" s="749">
        <v>1161000</v>
      </c>
      <c r="B101" s="771" t="s">
        <v>172</v>
      </c>
      <c r="C101" s="772" t="s">
        <v>301</v>
      </c>
      <c r="D101" s="849">
        <v>0</v>
      </c>
      <c r="E101" s="849"/>
      <c r="F101" s="849">
        <v>0</v>
      </c>
      <c r="G101" s="849">
        <v>0</v>
      </c>
      <c r="H101" s="849">
        <v>0</v>
      </c>
      <c r="I101" s="849">
        <v>0</v>
      </c>
      <c r="J101" s="849">
        <v>0</v>
      </c>
    </row>
    <row r="102" spans="1:10" ht="38.25" hidden="1">
      <c r="A102" s="749">
        <v>1161100</v>
      </c>
      <c r="B102" s="730" t="s">
        <v>1479</v>
      </c>
      <c r="C102" s="751">
        <v>471100</v>
      </c>
      <c r="D102" s="849"/>
      <c r="E102" s="849"/>
      <c r="F102" s="849"/>
      <c r="G102" s="849"/>
      <c r="H102" s="849"/>
      <c r="I102" s="849"/>
      <c r="J102" s="849"/>
    </row>
    <row r="103" spans="1:10" ht="38.25" hidden="1">
      <c r="A103" s="749">
        <v>1161200</v>
      </c>
      <c r="B103" s="765" t="s">
        <v>1480</v>
      </c>
      <c r="C103" s="751">
        <v>471200</v>
      </c>
      <c r="D103" s="849"/>
      <c r="E103" s="849"/>
      <c r="F103" s="849"/>
      <c r="G103" s="849"/>
      <c r="H103" s="849"/>
      <c r="I103" s="849"/>
      <c r="J103" s="849"/>
    </row>
    <row r="104" spans="1:10" ht="38.25" hidden="1">
      <c r="A104" s="749">
        <v>1162000</v>
      </c>
      <c r="B104" s="771" t="s">
        <v>940</v>
      </c>
      <c r="C104" s="772" t="s">
        <v>301</v>
      </c>
      <c r="D104" s="849">
        <v>0</v>
      </c>
      <c r="E104" s="849"/>
      <c r="F104" s="849">
        <v>0</v>
      </c>
      <c r="G104" s="849">
        <v>0</v>
      </c>
      <c r="H104" s="849">
        <v>0</v>
      </c>
      <c r="I104" s="849">
        <v>0</v>
      </c>
      <c r="J104" s="849">
        <v>0</v>
      </c>
    </row>
    <row r="105" spans="1:10" ht="25.5" hidden="1">
      <c r="A105" s="749">
        <v>1162100</v>
      </c>
      <c r="B105" s="765" t="s">
        <v>1481</v>
      </c>
      <c r="C105" s="731" t="s">
        <v>109</v>
      </c>
      <c r="D105" s="849"/>
      <c r="E105" s="849"/>
      <c r="F105" s="849"/>
      <c r="G105" s="849"/>
      <c r="H105" s="849"/>
      <c r="I105" s="849"/>
      <c r="J105" s="849"/>
    </row>
    <row r="106" spans="1:10" hidden="1">
      <c r="A106" s="749">
        <v>1162200</v>
      </c>
      <c r="B106" s="765" t="s">
        <v>1482</v>
      </c>
      <c r="C106" s="731" t="s">
        <v>18</v>
      </c>
      <c r="D106" s="849"/>
      <c r="E106" s="849"/>
      <c r="F106" s="849"/>
      <c r="G106" s="849"/>
      <c r="H106" s="849"/>
      <c r="I106" s="849"/>
      <c r="J106" s="849"/>
    </row>
    <row r="107" spans="1:10" ht="25.5" hidden="1">
      <c r="A107" s="749">
        <v>1162300</v>
      </c>
      <c r="B107" s="765" t="s">
        <v>1483</v>
      </c>
      <c r="C107" s="731" t="s">
        <v>20</v>
      </c>
      <c r="D107" s="849"/>
      <c r="E107" s="849"/>
      <c r="F107" s="849"/>
      <c r="G107" s="849"/>
      <c r="H107" s="849"/>
      <c r="I107" s="849"/>
      <c r="J107" s="849"/>
    </row>
    <row r="108" spans="1:10" hidden="1">
      <c r="A108" s="749">
        <v>1162400</v>
      </c>
      <c r="B108" s="765" t="s">
        <v>1484</v>
      </c>
      <c r="C108" s="731" t="s">
        <v>699</v>
      </c>
      <c r="D108" s="849"/>
      <c r="E108" s="849"/>
      <c r="F108" s="849"/>
      <c r="G108" s="849"/>
      <c r="H108" s="849"/>
      <c r="I108" s="849"/>
      <c r="J108" s="849"/>
    </row>
    <row r="109" spans="1:10" ht="25.5" hidden="1">
      <c r="A109" s="749">
        <v>1162500</v>
      </c>
      <c r="B109" s="765" t="s">
        <v>1485</v>
      </c>
      <c r="C109" s="731" t="s">
        <v>701</v>
      </c>
      <c r="D109" s="849"/>
      <c r="E109" s="849"/>
      <c r="F109" s="849"/>
      <c r="G109" s="849"/>
      <c r="H109" s="849"/>
      <c r="I109" s="849"/>
      <c r="J109" s="849"/>
    </row>
    <row r="110" spans="1:10" ht="25.5" hidden="1">
      <c r="A110" s="749">
        <v>1162600</v>
      </c>
      <c r="B110" s="765" t="s">
        <v>1486</v>
      </c>
      <c r="C110" s="731" t="s">
        <v>424</v>
      </c>
      <c r="D110" s="849"/>
      <c r="E110" s="849"/>
      <c r="F110" s="849"/>
      <c r="G110" s="849"/>
      <c r="H110" s="849"/>
      <c r="I110" s="849"/>
      <c r="J110" s="849"/>
    </row>
    <row r="111" spans="1:10" ht="25.5" hidden="1">
      <c r="A111" s="749">
        <v>1162700</v>
      </c>
      <c r="B111" s="730" t="s">
        <v>1487</v>
      </c>
      <c r="C111" s="731" t="s">
        <v>426</v>
      </c>
      <c r="D111" s="849"/>
      <c r="E111" s="849"/>
      <c r="F111" s="849"/>
      <c r="G111" s="849"/>
      <c r="H111" s="849"/>
      <c r="I111" s="849"/>
      <c r="J111" s="849"/>
    </row>
    <row r="112" spans="1:10" hidden="1">
      <c r="A112" s="749">
        <v>1162800</v>
      </c>
      <c r="B112" s="765" t="s">
        <v>1488</v>
      </c>
      <c r="C112" s="731" t="s">
        <v>737</v>
      </c>
      <c r="D112" s="938"/>
      <c r="E112" s="938"/>
      <c r="F112" s="938"/>
      <c r="G112" s="938"/>
      <c r="H112" s="938"/>
      <c r="I112" s="938"/>
      <c r="J112" s="938"/>
    </row>
    <row r="113" spans="1:10" ht="13.5" hidden="1" thickBot="1">
      <c r="A113" s="774">
        <v>1162900</v>
      </c>
      <c r="B113" s="767" t="s">
        <v>1489</v>
      </c>
      <c r="C113" s="735" t="s">
        <v>739</v>
      </c>
      <c r="D113" s="942"/>
      <c r="E113" s="942"/>
      <c r="F113" s="942"/>
      <c r="G113" s="942"/>
      <c r="H113" s="942"/>
      <c r="I113" s="942"/>
      <c r="J113" s="942"/>
    </row>
    <row r="114" spans="1:10" hidden="1">
      <c r="A114" s="776">
        <v>1170000</v>
      </c>
      <c r="B114" s="777" t="s">
        <v>740</v>
      </c>
      <c r="C114" s="778" t="s">
        <v>301</v>
      </c>
      <c r="D114" s="956">
        <v>0</v>
      </c>
      <c r="E114" s="956"/>
      <c r="F114" s="956">
        <v>0</v>
      </c>
      <c r="G114" s="956">
        <v>0</v>
      </c>
      <c r="H114" s="956">
        <v>0</v>
      </c>
      <c r="I114" s="956">
        <v>0</v>
      </c>
      <c r="J114" s="956">
        <v>0</v>
      </c>
    </row>
    <row r="115" spans="1:10" ht="38.25" hidden="1">
      <c r="A115" s="780">
        <v>1171000</v>
      </c>
      <c r="B115" s="781" t="s">
        <v>181</v>
      </c>
      <c r="C115" s="723" t="s">
        <v>301</v>
      </c>
      <c r="D115" s="854">
        <v>0</v>
      </c>
      <c r="E115" s="854"/>
      <c r="F115" s="854">
        <v>0</v>
      </c>
      <c r="G115" s="854">
        <v>0</v>
      </c>
      <c r="H115" s="854">
        <v>0</v>
      </c>
      <c r="I115" s="854">
        <v>0</v>
      </c>
      <c r="J115" s="854">
        <v>0</v>
      </c>
    </row>
    <row r="116" spans="1:10" ht="51" hidden="1">
      <c r="A116" s="780">
        <v>1171100</v>
      </c>
      <c r="B116" s="730" t="s">
        <v>1490</v>
      </c>
      <c r="C116" s="727" t="s">
        <v>397</v>
      </c>
      <c r="D116" s="938">
        <v>0</v>
      </c>
      <c r="E116" s="938"/>
      <c r="F116" s="938"/>
      <c r="G116" s="938"/>
      <c r="H116" s="938"/>
      <c r="I116" s="938"/>
      <c r="J116" s="938"/>
    </row>
    <row r="117" spans="1:10" ht="25.5" hidden="1">
      <c r="A117" s="780">
        <v>1171200</v>
      </c>
      <c r="B117" s="765" t="s">
        <v>1491</v>
      </c>
      <c r="C117" s="783" t="s">
        <v>296</v>
      </c>
      <c r="D117" s="938">
        <v>0</v>
      </c>
      <c r="E117" s="938"/>
      <c r="F117" s="938"/>
      <c r="G117" s="938"/>
      <c r="H117" s="938"/>
      <c r="I117" s="938"/>
      <c r="J117" s="938"/>
    </row>
    <row r="118" spans="1:10" ht="63.75" hidden="1">
      <c r="A118" s="749">
        <v>1172000</v>
      </c>
      <c r="B118" s="784" t="s">
        <v>856</v>
      </c>
      <c r="C118" s="760" t="s">
        <v>301</v>
      </c>
      <c r="D118" s="956">
        <v>0</v>
      </c>
      <c r="E118" s="956"/>
      <c r="F118" s="956">
        <v>0</v>
      </c>
      <c r="G118" s="956">
        <v>0</v>
      </c>
      <c r="H118" s="956">
        <v>0</v>
      </c>
      <c r="I118" s="956">
        <v>0</v>
      </c>
      <c r="J118" s="956">
        <v>0</v>
      </c>
    </row>
    <row r="119" spans="1:10" hidden="1">
      <c r="A119" s="749">
        <v>1172100</v>
      </c>
      <c r="B119" s="752" t="s">
        <v>918</v>
      </c>
      <c r="C119" s="727" t="s">
        <v>857</v>
      </c>
      <c r="D119" s="938">
        <v>0</v>
      </c>
      <c r="E119" s="938"/>
      <c r="F119" s="938"/>
      <c r="G119" s="938"/>
      <c r="H119" s="938"/>
      <c r="I119" s="938"/>
      <c r="J119" s="938"/>
    </row>
    <row r="120" spans="1:10" hidden="1">
      <c r="A120" s="749">
        <v>1172200</v>
      </c>
      <c r="B120" s="752" t="s">
        <v>919</v>
      </c>
      <c r="C120" s="785">
        <v>482200</v>
      </c>
      <c r="D120" s="938">
        <v>0</v>
      </c>
      <c r="E120" s="938"/>
      <c r="F120" s="938"/>
      <c r="G120" s="938"/>
      <c r="H120" s="938"/>
      <c r="I120" s="938"/>
      <c r="J120" s="938"/>
    </row>
    <row r="121" spans="1:10" hidden="1">
      <c r="A121" s="749">
        <v>1172300</v>
      </c>
      <c r="B121" s="765" t="s">
        <v>1492</v>
      </c>
      <c r="C121" s="731" t="s">
        <v>859</v>
      </c>
      <c r="D121" s="938">
        <v>0</v>
      </c>
      <c r="E121" s="938"/>
      <c r="F121" s="938"/>
      <c r="G121" s="938"/>
      <c r="H121" s="938"/>
      <c r="I121" s="938"/>
      <c r="J121" s="938"/>
    </row>
    <row r="122" spans="1:10" ht="38.25" hidden="1">
      <c r="A122" s="749">
        <v>1172400</v>
      </c>
      <c r="B122" s="786" t="s">
        <v>1493</v>
      </c>
      <c r="C122" s="731" t="s">
        <v>104</v>
      </c>
      <c r="D122" s="854">
        <v>0</v>
      </c>
      <c r="E122" s="854"/>
      <c r="F122" s="854"/>
      <c r="G122" s="854"/>
      <c r="H122" s="854"/>
      <c r="I122" s="854"/>
      <c r="J122" s="854"/>
    </row>
    <row r="123" spans="1:10" ht="38.25" hidden="1">
      <c r="A123" s="749">
        <v>1173000</v>
      </c>
      <c r="B123" s="784" t="s">
        <v>105</v>
      </c>
      <c r="C123" s="760" t="s">
        <v>301</v>
      </c>
      <c r="D123" s="854">
        <v>0</v>
      </c>
      <c r="E123" s="854"/>
      <c r="F123" s="854">
        <v>0</v>
      </c>
      <c r="G123" s="854">
        <v>0</v>
      </c>
      <c r="H123" s="854">
        <v>0</v>
      </c>
      <c r="I123" s="854">
        <v>0</v>
      </c>
      <c r="J123" s="854">
        <v>0</v>
      </c>
    </row>
    <row r="124" spans="1:10" ht="25.5" hidden="1">
      <c r="A124" s="780">
        <v>1173100</v>
      </c>
      <c r="B124" s="787" t="s">
        <v>106</v>
      </c>
      <c r="C124" s="731" t="s">
        <v>906</v>
      </c>
      <c r="D124" s="854">
        <v>0</v>
      </c>
      <c r="E124" s="854"/>
      <c r="F124" s="854"/>
      <c r="G124" s="854"/>
      <c r="H124" s="854"/>
      <c r="I124" s="854"/>
      <c r="J124" s="854"/>
    </row>
    <row r="125" spans="1:10" ht="51" hidden="1">
      <c r="A125" s="780">
        <v>1174000</v>
      </c>
      <c r="B125" s="784" t="s">
        <v>907</v>
      </c>
      <c r="C125" s="760" t="s">
        <v>301</v>
      </c>
      <c r="D125" s="854">
        <v>0</v>
      </c>
      <c r="E125" s="854"/>
      <c r="F125" s="854">
        <v>0</v>
      </c>
      <c r="G125" s="854">
        <v>0</v>
      </c>
      <c r="H125" s="854">
        <v>0</v>
      </c>
      <c r="I125" s="854">
        <v>0</v>
      </c>
      <c r="J125" s="854">
        <v>0</v>
      </c>
    </row>
    <row r="126" spans="1:10" ht="38.25" hidden="1">
      <c r="A126" s="780">
        <v>1174100</v>
      </c>
      <c r="B126" s="787" t="s">
        <v>920</v>
      </c>
      <c r="C126" s="731" t="s">
        <v>908</v>
      </c>
      <c r="D126" s="854">
        <v>0</v>
      </c>
      <c r="E126" s="854"/>
      <c r="F126" s="854"/>
      <c r="G126" s="854"/>
      <c r="H126" s="854"/>
      <c r="I126" s="854"/>
      <c r="J126" s="854"/>
    </row>
    <row r="127" spans="1:10" ht="25.5" hidden="1">
      <c r="A127" s="780">
        <v>1174200</v>
      </c>
      <c r="B127" s="786" t="s">
        <v>1494</v>
      </c>
      <c r="C127" s="731" t="s">
        <v>366</v>
      </c>
      <c r="D127" s="854">
        <v>0</v>
      </c>
      <c r="E127" s="854"/>
      <c r="F127" s="854"/>
      <c r="G127" s="854"/>
      <c r="H127" s="854"/>
      <c r="I127" s="854"/>
      <c r="J127" s="854"/>
    </row>
    <row r="128" spans="1:10" ht="51" hidden="1">
      <c r="A128" s="780">
        <v>1175000</v>
      </c>
      <c r="B128" s="784" t="s">
        <v>469</v>
      </c>
      <c r="C128" s="760" t="s">
        <v>301</v>
      </c>
      <c r="D128" s="854">
        <v>0</v>
      </c>
      <c r="E128" s="854"/>
      <c r="F128" s="854">
        <v>0</v>
      </c>
      <c r="G128" s="854">
        <v>0</v>
      </c>
      <c r="H128" s="854">
        <v>0</v>
      </c>
      <c r="I128" s="854">
        <v>0</v>
      </c>
      <c r="J128" s="854">
        <v>0</v>
      </c>
    </row>
    <row r="129" spans="1:14" ht="51" hidden="1">
      <c r="A129" s="780">
        <v>1175100</v>
      </c>
      <c r="B129" s="786" t="s">
        <v>1495</v>
      </c>
      <c r="C129" s="731" t="s">
        <v>193</v>
      </c>
      <c r="D129" s="854">
        <v>0</v>
      </c>
      <c r="E129" s="854"/>
      <c r="F129" s="854"/>
      <c r="G129" s="854"/>
      <c r="H129" s="854"/>
      <c r="I129" s="854"/>
      <c r="J129" s="854"/>
    </row>
    <row r="130" spans="1:14" hidden="1">
      <c r="A130" s="780">
        <v>1176000</v>
      </c>
      <c r="B130" s="784" t="s">
        <v>194</v>
      </c>
      <c r="C130" s="760" t="s">
        <v>301</v>
      </c>
      <c r="D130" s="854">
        <v>0</v>
      </c>
      <c r="E130" s="854"/>
      <c r="F130" s="854">
        <v>0</v>
      </c>
      <c r="G130" s="854">
        <v>0</v>
      </c>
      <c r="H130" s="854">
        <v>0</v>
      </c>
      <c r="I130" s="854">
        <v>0</v>
      </c>
      <c r="J130" s="854">
        <v>0</v>
      </c>
    </row>
    <row r="131" spans="1:14" hidden="1">
      <c r="A131" s="780">
        <v>1176100</v>
      </c>
      <c r="B131" s="786" t="s">
        <v>1496</v>
      </c>
      <c r="C131" s="731" t="s">
        <v>8</v>
      </c>
      <c r="D131" s="854">
        <v>0</v>
      </c>
      <c r="E131" s="854"/>
      <c r="F131" s="854"/>
      <c r="G131" s="854"/>
      <c r="H131" s="854"/>
      <c r="I131" s="854"/>
      <c r="J131" s="854"/>
    </row>
    <row r="132" spans="1:14" hidden="1">
      <c r="A132" s="780">
        <v>1177000</v>
      </c>
      <c r="B132" s="784" t="s">
        <v>482</v>
      </c>
      <c r="C132" s="760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854">
        <v>0</v>
      </c>
    </row>
    <row r="133" spans="1:14" ht="13.5" thickBot="1">
      <c r="A133" s="774">
        <v>1177100</v>
      </c>
      <c r="B133" s="788" t="s">
        <v>1497</v>
      </c>
      <c r="C133" s="735" t="s">
        <v>209</v>
      </c>
      <c r="D133" s="856">
        <v>0</v>
      </c>
      <c r="E133" s="856"/>
      <c r="F133" s="856"/>
      <c r="G133" s="856"/>
      <c r="H133" s="856"/>
      <c r="I133" s="856"/>
      <c r="J133" s="856"/>
    </row>
    <row r="134" spans="1:14" ht="13.5" thickBot="1">
      <c r="A134" s="790" t="s">
        <v>210</v>
      </c>
      <c r="B134" s="791" t="s">
        <v>211</v>
      </c>
      <c r="C134" s="792"/>
      <c r="D134" s="858"/>
      <c r="E134" s="858"/>
      <c r="F134" s="858"/>
      <c r="G134" s="858"/>
      <c r="H134" s="858"/>
      <c r="I134" s="858"/>
      <c r="J134" s="858"/>
    </row>
    <row r="135" spans="1:14" ht="26.25" thickBot="1">
      <c r="A135" s="794" t="s">
        <v>212</v>
      </c>
      <c r="B135" s="795" t="s">
        <v>534</v>
      </c>
      <c r="C135" s="796" t="s">
        <v>301</v>
      </c>
      <c r="D135" s="860">
        <f>D138</f>
        <v>38150</v>
      </c>
      <c r="E135" s="860">
        <f>E141</f>
        <v>0</v>
      </c>
      <c r="F135" s="860">
        <f>F138</f>
        <v>38150</v>
      </c>
      <c r="G135" s="860">
        <f>G138</f>
        <v>26019</v>
      </c>
      <c r="H135" s="860">
        <f>H138</f>
        <v>26019</v>
      </c>
      <c r="I135" s="860">
        <f>I138</f>
        <v>26019</v>
      </c>
      <c r="J135" s="860">
        <f>J138</f>
        <v>38150</v>
      </c>
    </row>
    <row r="136" spans="1:14" ht="13.5" thickBot="1">
      <c r="A136" s="797"/>
      <c r="B136" s="798" t="s">
        <v>535</v>
      </c>
      <c r="C136" s="799"/>
      <c r="D136" s="1350"/>
      <c r="E136" s="1350"/>
      <c r="F136" s="1350"/>
      <c r="G136" s="1350"/>
      <c r="H136" s="1350"/>
      <c r="I136" s="1350"/>
      <c r="J136" s="1350"/>
    </row>
    <row r="137" spans="1:14">
      <c r="A137" s="790" t="s">
        <v>210</v>
      </c>
      <c r="B137" s="791" t="s">
        <v>211</v>
      </c>
      <c r="C137" s="801"/>
      <c r="D137" s="1351"/>
      <c r="E137" s="1351"/>
      <c r="F137" s="1351"/>
      <c r="G137" s="1351"/>
      <c r="H137" s="1351"/>
      <c r="I137" s="1351"/>
      <c r="J137" s="1351"/>
    </row>
    <row r="138" spans="1:14" ht="23.25" customHeight="1">
      <c r="A138" s="803" t="s">
        <v>536</v>
      </c>
      <c r="B138" s="804" t="s">
        <v>537</v>
      </c>
      <c r="C138" s="805" t="s">
        <v>301</v>
      </c>
      <c r="D138" s="987">
        <f>D140+D141+D142</f>
        <v>38150</v>
      </c>
      <c r="E138" s="987"/>
      <c r="F138" s="987">
        <f>F140+F141+F142</f>
        <v>38150</v>
      </c>
      <c r="G138" s="987">
        <f>G140+G141+G142</f>
        <v>26019</v>
      </c>
      <c r="H138" s="987">
        <f>H140+H141+H142</f>
        <v>26019</v>
      </c>
      <c r="I138" s="987">
        <f>I140+I141+I142</f>
        <v>26019</v>
      </c>
      <c r="J138" s="987">
        <f>F138</f>
        <v>38150</v>
      </c>
    </row>
    <row r="139" spans="1:14">
      <c r="A139" s="807" t="s">
        <v>538</v>
      </c>
      <c r="B139" s="786" t="s">
        <v>1498</v>
      </c>
      <c r="C139" s="808" t="s">
        <v>833</v>
      </c>
      <c r="D139" s="852">
        <v>0</v>
      </c>
      <c r="E139" s="852"/>
      <c r="F139" s="852"/>
      <c r="G139" s="852"/>
      <c r="H139" s="852"/>
      <c r="I139" s="852"/>
      <c r="J139" s="852"/>
    </row>
    <row r="140" spans="1:14">
      <c r="A140" s="807" t="s">
        <v>834</v>
      </c>
      <c r="B140" s="786" t="s">
        <v>1499</v>
      </c>
      <c r="C140" s="808" t="s">
        <v>812</v>
      </c>
      <c r="D140" s="853">
        <v>0</v>
      </c>
      <c r="E140" s="852">
        <v>0</v>
      </c>
      <c r="F140" s="852">
        <f>D140+E140</f>
        <v>0</v>
      </c>
      <c r="G140" s="849" t="s">
        <v>612</v>
      </c>
      <c r="H140" s="849">
        <v>0</v>
      </c>
      <c r="I140" s="849">
        <v>0</v>
      </c>
      <c r="J140" s="849">
        <f>F140</f>
        <v>0</v>
      </c>
      <c r="L140" s="631" t="s">
        <v>78</v>
      </c>
    </row>
    <row r="141" spans="1:14" ht="25.5">
      <c r="A141" s="807" t="s">
        <v>813</v>
      </c>
      <c r="B141" s="786" t="s">
        <v>1500</v>
      </c>
      <c r="C141" s="1240" t="s">
        <v>815</v>
      </c>
      <c r="D141" s="853">
        <v>0</v>
      </c>
      <c r="E141" s="853">
        <v>0</v>
      </c>
      <c r="F141" s="850">
        <f>D141+E141</f>
        <v>0</v>
      </c>
      <c r="G141" s="847">
        <v>0</v>
      </c>
      <c r="H141" s="847">
        <v>0</v>
      </c>
      <c r="I141" s="847">
        <v>0</v>
      </c>
      <c r="J141" s="852">
        <f>F141</f>
        <v>0</v>
      </c>
    </row>
    <row r="142" spans="1:14" ht="18" customHeight="1">
      <c r="A142" s="807" t="s">
        <v>816</v>
      </c>
      <c r="B142" s="786" t="s">
        <v>1501</v>
      </c>
      <c r="C142" s="808" t="s">
        <v>916</v>
      </c>
      <c r="D142" s="1994">
        <v>38150</v>
      </c>
      <c r="E142" s="853">
        <v>0</v>
      </c>
      <c r="F142" s="852">
        <f>D142+E142</f>
        <v>38150</v>
      </c>
      <c r="G142" s="853">
        <v>26019</v>
      </c>
      <c r="H142" s="853">
        <v>26019</v>
      </c>
      <c r="I142" s="852">
        <v>26019</v>
      </c>
      <c r="J142" s="852">
        <f>F142</f>
        <v>38150</v>
      </c>
      <c r="K142" s="2102"/>
      <c r="L142" s="2029"/>
      <c r="M142" s="2029"/>
      <c r="N142" s="2029"/>
    </row>
    <row r="143" spans="1:14" ht="12.75" hidden="1" customHeight="1">
      <c r="A143" s="807" t="s">
        <v>112</v>
      </c>
      <c r="B143" s="787" t="s">
        <v>113</v>
      </c>
      <c r="C143" s="808" t="s">
        <v>114</v>
      </c>
      <c r="D143" s="852">
        <v>0</v>
      </c>
      <c r="E143" s="852"/>
      <c r="F143" s="852"/>
      <c r="G143" s="852"/>
      <c r="H143" s="852"/>
      <c r="I143" s="852"/>
      <c r="J143" s="852"/>
      <c r="K143" s="2102"/>
      <c r="L143" s="2029"/>
      <c r="M143" s="2029"/>
      <c r="N143" s="2029"/>
    </row>
    <row r="144" spans="1:14" ht="12.75" hidden="1" customHeight="1">
      <c r="A144" s="807" t="s">
        <v>115</v>
      </c>
      <c r="B144" s="786" t="s">
        <v>1502</v>
      </c>
      <c r="C144" s="808" t="s">
        <v>755</v>
      </c>
      <c r="D144" s="852">
        <v>0</v>
      </c>
      <c r="E144" s="852"/>
      <c r="F144" s="852"/>
      <c r="G144" s="852"/>
      <c r="H144" s="852"/>
      <c r="I144" s="852"/>
      <c r="J144" s="852"/>
      <c r="K144" s="2102"/>
      <c r="L144" s="2029"/>
      <c r="M144" s="2029"/>
      <c r="N144" s="2029"/>
    </row>
    <row r="145" spans="1:14" ht="12.75" hidden="1" customHeight="1">
      <c r="A145" s="807" t="s">
        <v>756</v>
      </c>
      <c r="B145" s="786" t="s">
        <v>1503</v>
      </c>
      <c r="C145" s="808" t="s">
        <v>758</v>
      </c>
      <c r="D145" s="852">
        <v>0</v>
      </c>
      <c r="E145" s="852"/>
      <c r="F145" s="852"/>
      <c r="G145" s="852"/>
      <c r="H145" s="852"/>
      <c r="I145" s="852"/>
      <c r="J145" s="852"/>
      <c r="K145" s="2102"/>
      <c r="L145" s="2029"/>
      <c r="M145" s="2029"/>
      <c r="N145" s="2029"/>
    </row>
    <row r="146" spans="1:14" ht="12.75" hidden="1" customHeight="1">
      <c r="A146" s="807" t="s">
        <v>541</v>
      </c>
      <c r="B146" s="786" t="s">
        <v>1504</v>
      </c>
      <c r="C146" s="808" t="s">
        <v>543</v>
      </c>
      <c r="D146" s="852">
        <v>0</v>
      </c>
      <c r="E146" s="852"/>
      <c r="F146" s="852"/>
      <c r="G146" s="852"/>
      <c r="H146" s="852"/>
      <c r="I146" s="852"/>
      <c r="J146" s="852"/>
      <c r="K146" s="2102"/>
      <c r="L146" s="2029"/>
      <c r="M146" s="2029"/>
      <c r="N146" s="2029"/>
    </row>
    <row r="147" spans="1:14" ht="12.75" hidden="1" customHeight="1">
      <c r="A147" s="807" t="s">
        <v>544</v>
      </c>
      <c r="B147" s="784" t="s">
        <v>545</v>
      </c>
      <c r="C147" s="809" t="s">
        <v>301</v>
      </c>
      <c r="D147" s="852">
        <v>0</v>
      </c>
      <c r="E147" s="852"/>
      <c r="F147" s="852">
        <v>0</v>
      </c>
      <c r="G147" s="852"/>
      <c r="H147" s="852">
        <v>0</v>
      </c>
      <c r="I147" s="852">
        <v>0</v>
      </c>
      <c r="J147" s="852">
        <v>0</v>
      </c>
      <c r="K147" s="2102"/>
      <c r="L147" s="2029"/>
      <c r="M147" s="2029"/>
      <c r="N147" s="2029"/>
    </row>
    <row r="148" spans="1:14" ht="12.75" hidden="1" customHeight="1">
      <c r="A148" s="807" t="s">
        <v>546</v>
      </c>
      <c r="B148" s="787" t="s">
        <v>547</v>
      </c>
      <c r="C148" s="808" t="s">
        <v>548</v>
      </c>
      <c r="D148" s="852">
        <v>0</v>
      </c>
      <c r="E148" s="852"/>
      <c r="F148" s="852"/>
      <c r="G148" s="852"/>
      <c r="H148" s="852"/>
      <c r="I148" s="852"/>
      <c r="J148" s="852"/>
      <c r="K148" s="2102"/>
      <c r="L148" s="2029"/>
      <c r="M148" s="2029"/>
      <c r="N148" s="2029"/>
    </row>
    <row r="149" spans="1:14" ht="12.75" hidden="1" customHeight="1">
      <c r="A149" s="807" t="s">
        <v>549</v>
      </c>
      <c r="B149" s="787" t="s">
        <v>550</v>
      </c>
      <c r="C149" s="808" t="s">
        <v>551</v>
      </c>
      <c r="D149" s="852">
        <v>0</v>
      </c>
      <c r="E149" s="852"/>
      <c r="F149" s="852"/>
      <c r="G149" s="852"/>
      <c r="H149" s="852"/>
      <c r="I149" s="852"/>
      <c r="J149" s="852"/>
      <c r="K149" s="2102"/>
      <c r="L149" s="2029"/>
      <c r="M149" s="2029"/>
      <c r="N149" s="2029"/>
    </row>
    <row r="150" spans="1:14" ht="25.5" hidden="1" customHeight="1">
      <c r="A150" s="807" t="s">
        <v>552</v>
      </c>
      <c r="B150" s="786" t="s">
        <v>1505</v>
      </c>
      <c r="C150" s="808" t="s">
        <v>258</v>
      </c>
      <c r="D150" s="852">
        <v>0</v>
      </c>
      <c r="E150" s="852"/>
      <c r="F150" s="852"/>
      <c r="G150" s="852"/>
      <c r="H150" s="852"/>
      <c r="I150" s="852"/>
      <c r="J150" s="852"/>
      <c r="K150" s="2102"/>
      <c r="L150" s="2029"/>
      <c r="M150" s="2029"/>
      <c r="N150" s="2029"/>
    </row>
    <row r="151" spans="1:14" ht="25.5" hidden="1" customHeight="1">
      <c r="A151" s="807" t="s">
        <v>259</v>
      </c>
      <c r="B151" s="786" t="s">
        <v>1506</v>
      </c>
      <c r="C151" s="808" t="s">
        <v>261</v>
      </c>
      <c r="D151" s="852">
        <v>0</v>
      </c>
      <c r="E151" s="852"/>
      <c r="F151" s="852"/>
      <c r="G151" s="852"/>
      <c r="H151" s="852"/>
      <c r="I151" s="852"/>
      <c r="J151" s="852"/>
      <c r="K151" s="2102"/>
      <c r="L151" s="2029"/>
      <c r="M151" s="2029"/>
      <c r="N151" s="2029"/>
    </row>
    <row r="152" spans="1:14" ht="12.75" hidden="1" customHeight="1">
      <c r="A152" s="807" t="s">
        <v>262</v>
      </c>
      <c r="B152" s="784" t="s">
        <v>263</v>
      </c>
      <c r="C152" s="809" t="s">
        <v>301</v>
      </c>
      <c r="D152" s="852">
        <v>0</v>
      </c>
      <c r="E152" s="852"/>
      <c r="F152" s="852">
        <v>0</v>
      </c>
      <c r="G152" s="852">
        <v>0</v>
      </c>
      <c r="H152" s="852">
        <v>0</v>
      </c>
      <c r="I152" s="852">
        <v>0</v>
      </c>
      <c r="J152" s="852">
        <v>0</v>
      </c>
      <c r="K152" s="2102"/>
      <c r="L152" s="2029"/>
      <c r="M152" s="2029"/>
      <c r="N152" s="2029"/>
    </row>
    <row r="153" spans="1:14" ht="12.75" hidden="1" customHeight="1">
      <c r="A153" s="807" t="s">
        <v>264</v>
      </c>
      <c r="B153" s="787" t="s">
        <v>921</v>
      </c>
      <c r="C153" s="808" t="s">
        <v>265</v>
      </c>
      <c r="D153" s="852">
        <v>0</v>
      </c>
      <c r="E153" s="852"/>
      <c r="F153" s="852"/>
      <c r="G153" s="852"/>
      <c r="H153" s="852"/>
      <c r="I153" s="852"/>
      <c r="J153" s="852"/>
      <c r="K153" s="2102"/>
      <c r="L153" s="2029"/>
      <c r="M153" s="2029"/>
      <c r="N153" s="2029"/>
    </row>
    <row r="154" spans="1:14" ht="12.75" hidden="1" customHeight="1">
      <c r="A154" s="810" t="s">
        <v>266</v>
      </c>
      <c r="B154" s="811" t="s">
        <v>267</v>
      </c>
      <c r="C154" s="809" t="s">
        <v>301</v>
      </c>
      <c r="D154" s="852">
        <v>0</v>
      </c>
      <c r="E154" s="852"/>
      <c r="F154" s="852">
        <v>0</v>
      </c>
      <c r="G154" s="852">
        <v>0</v>
      </c>
      <c r="H154" s="852">
        <v>0</v>
      </c>
      <c r="I154" s="852">
        <v>0</v>
      </c>
      <c r="J154" s="852">
        <v>0</v>
      </c>
      <c r="K154" s="2102"/>
      <c r="L154" s="2029"/>
      <c r="M154" s="2029"/>
      <c r="N154" s="2029"/>
    </row>
    <row r="155" spans="1:14" ht="12.75" hidden="1" customHeight="1">
      <c r="A155" s="807" t="s">
        <v>268</v>
      </c>
      <c r="B155" s="787" t="s">
        <v>922</v>
      </c>
      <c r="C155" s="808" t="s">
        <v>269</v>
      </c>
      <c r="D155" s="852">
        <v>0</v>
      </c>
      <c r="E155" s="852"/>
      <c r="F155" s="852"/>
      <c r="G155" s="852"/>
      <c r="H155" s="852"/>
      <c r="I155" s="852"/>
      <c r="J155" s="852"/>
      <c r="K155" s="2102"/>
      <c r="L155" s="2029"/>
      <c r="M155" s="2029"/>
      <c r="N155" s="2029"/>
    </row>
    <row r="156" spans="1:14" ht="12.75" hidden="1" customHeight="1">
      <c r="A156" s="807" t="s">
        <v>270</v>
      </c>
      <c r="B156" s="787" t="s">
        <v>923</v>
      </c>
      <c r="C156" s="808" t="s">
        <v>271</v>
      </c>
      <c r="D156" s="852">
        <v>0</v>
      </c>
      <c r="E156" s="852"/>
      <c r="F156" s="852"/>
      <c r="G156" s="852"/>
      <c r="H156" s="852"/>
      <c r="I156" s="852"/>
      <c r="J156" s="852"/>
      <c r="K156" s="2102"/>
      <c r="L156" s="2029"/>
      <c r="M156" s="2029"/>
      <c r="N156" s="2029"/>
    </row>
    <row r="157" spans="1:14" ht="12.75" hidden="1" customHeight="1">
      <c r="A157" s="807" t="s">
        <v>272</v>
      </c>
      <c r="B157" s="786" t="s">
        <v>1507</v>
      </c>
      <c r="C157" s="808" t="s">
        <v>274</v>
      </c>
      <c r="D157" s="852">
        <v>0</v>
      </c>
      <c r="E157" s="852"/>
      <c r="F157" s="852"/>
      <c r="G157" s="852"/>
      <c r="H157" s="852"/>
      <c r="I157" s="852"/>
      <c r="J157" s="852"/>
      <c r="K157" s="2102"/>
      <c r="L157" s="2029"/>
      <c r="M157" s="2029"/>
      <c r="N157" s="2029"/>
    </row>
    <row r="158" spans="1:14" ht="26.25" thickBot="1">
      <c r="A158" s="812">
        <v>1244000</v>
      </c>
      <c r="B158" s="813" t="s">
        <v>1508</v>
      </c>
      <c r="C158" s="814" t="s">
        <v>947</v>
      </c>
      <c r="D158" s="936">
        <v>0</v>
      </c>
      <c r="E158" s="936"/>
      <c r="F158" s="936"/>
      <c r="G158" s="936"/>
      <c r="H158" s="936"/>
      <c r="I158" s="936"/>
      <c r="J158" s="936"/>
      <c r="K158" s="2102"/>
      <c r="L158" s="2029"/>
      <c r="M158" s="2029"/>
      <c r="N158" s="2029"/>
    </row>
    <row r="159" spans="1:14" ht="39" thickBot="1">
      <c r="A159" s="815">
        <v>1000000</v>
      </c>
      <c r="B159" s="816" t="s">
        <v>948</v>
      </c>
      <c r="C159" s="817" t="s">
        <v>301</v>
      </c>
      <c r="D159" s="1352">
        <f t="shared" ref="D159:I159" si="1">D33+D135</f>
        <v>38150</v>
      </c>
      <c r="E159" s="1352">
        <f t="shared" si="1"/>
        <v>0</v>
      </c>
      <c r="F159" s="1352">
        <f t="shared" si="1"/>
        <v>38150</v>
      </c>
      <c r="G159" s="1352">
        <f t="shared" si="1"/>
        <v>26019</v>
      </c>
      <c r="H159" s="1352">
        <f t="shared" si="1"/>
        <v>26019</v>
      </c>
      <c r="I159" s="1352">
        <f t="shared" si="1"/>
        <v>26019</v>
      </c>
      <c r="J159" s="1518">
        <f>F159</f>
        <v>38150</v>
      </c>
      <c r="K159" s="2102"/>
      <c r="L159" s="2029"/>
      <c r="M159" s="2029"/>
      <c r="N159" s="2029"/>
    </row>
    <row r="160" spans="1:14">
      <c r="A160" s="818"/>
      <c r="B160" s="819"/>
      <c r="C160" s="820"/>
      <c r="D160" s="667"/>
      <c r="E160" s="667"/>
      <c r="F160" s="667"/>
      <c r="G160" s="667"/>
      <c r="H160" s="667"/>
      <c r="I160" s="667"/>
      <c r="J160" s="667"/>
    </row>
    <row r="161" spans="1:10" ht="14.25">
      <c r="A161" s="2051"/>
      <c r="B161" s="2051"/>
      <c r="C161" s="2051"/>
      <c r="D161" s="2051"/>
      <c r="E161" s="2051"/>
      <c r="F161" s="2051"/>
      <c r="G161" s="2051"/>
      <c r="H161" s="2051"/>
      <c r="I161" s="2051"/>
      <c r="J161" s="2051"/>
    </row>
    <row r="162" spans="1:10" s="667" customFormat="1">
      <c r="A162" s="2028" t="s">
        <v>1877</v>
      </c>
      <c r="B162" s="2028"/>
      <c r="C162" s="2028"/>
      <c r="D162" s="2028"/>
      <c r="E162" s="2028"/>
      <c r="F162" s="2028"/>
      <c r="G162" s="2028"/>
      <c r="H162" s="2028"/>
      <c r="I162" s="2028"/>
      <c r="J162" s="2028"/>
    </row>
    <row r="163" spans="1:10">
      <c r="A163" s="2044" t="s">
        <v>930</v>
      </c>
      <c r="B163" s="2044"/>
      <c r="C163" s="2044"/>
      <c r="D163" s="2044"/>
      <c r="E163" s="2044"/>
      <c r="F163" s="2044"/>
      <c r="G163" s="2044"/>
      <c r="H163" s="2044"/>
      <c r="I163" s="2044"/>
      <c r="J163" s="2044"/>
    </row>
    <row r="164" spans="1:10" ht="14.25">
      <c r="A164" s="821" t="s">
        <v>1509</v>
      </c>
      <c r="B164" s="821"/>
      <c r="C164" s="822"/>
      <c r="D164" s="821"/>
      <c r="E164" s="821"/>
      <c r="F164" s="821"/>
      <c r="G164" s="821" t="s">
        <v>956</v>
      </c>
      <c r="H164" s="821"/>
      <c r="I164" s="821"/>
      <c r="J164" s="821"/>
    </row>
    <row r="165" spans="1:10" ht="13.5" customHeight="1">
      <c r="A165" s="823" t="s">
        <v>1510</v>
      </c>
      <c r="B165" s="823"/>
      <c r="C165" s="823"/>
      <c r="D165" s="667"/>
      <c r="E165" s="666" t="s">
        <v>253</v>
      </c>
      <c r="F165" s="667"/>
      <c r="G165" s="666" t="s">
        <v>254</v>
      </c>
      <c r="H165" s="823"/>
      <c r="I165" s="823"/>
      <c r="J165" s="823"/>
    </row>
    <row r="166" spans="1:10" ht="14.25" hidden="1">
      <c r="A166" s="824"/>
      <c r="B166" s="824"/>
      <c r="C166" s="823"/>
      <c r="D166" s="824"/>
      <c r="E166" s="824"/>
      <c r="F166" s="824"/>
      <c r="G166" s="824"/>
      <c r="H166" s="824"/>
      <c r="I166" s="824"/>
      <c r="J166" s="824"/>
    </row>
    <row r="167" spans="1:10" ht="14.25">
      <c r="A167" s="821" t="s">
        <v>1758</v>
      </c>
      <c r="B167" s="821"/>
      <c r="C167" s="822"/>
      <c r="D167" s="821"/>
      <c r="E167" s="821"/>
      <c r="F167" s="821"/>
      <c r="G167" s="821" t="s">
        <v>960</v>
      </c>
      <c r="H167" s="821"/>
      <c r="I167" s="821"/>
      <c r="J167" s="821"/>
    </row>
    <row r="168" spans="1:10" ht="14.25">
      <c r="A168" s="823" t="s">
        <v>1513</v>
      </c>
      <c r="B168" s="822" t="s">
        <v>528</v>
      </c>
      <c r="C168" s="825"/>
      <c r="D168" s="667"/>
      <c r="E168" s="666" t="s">
        <v>253</v>
      </c>
      <c r="F168" s="667"/>
      <c r="G168" s="666" t="s">
        <v>254</v>
      </c>
      <c r="H168" s="667"/>
      <c r="I168" s="667"/>
      <c r="J168" s="823"/>
    </row>
    <row r="169" spans="1:10" ht="4.5" customHeight="1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 hidden="1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  <row r="171" spans="1:10" hidden="1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  <row r="172" spans="1:10" hidden="1">
      <c r="A172" s="677"/>
      <c r="B172" s="668"/>
      <c r="C172" s="678"/>
      <c r="D172" s="667"/>
      <c r="E172" s="667"/>
      <c r="F172" s="667"/>
      <c r="G172" s="667"/>
      <c r="H172" s="667"/>
      <c r="I172" s="667"/>
      <c r="J172" s="667"/>
    </row>
    <row r="173" spans="1:10" hidden="1"/>
    <row r="174" spans="1:10">
      <c r="B174" s="846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1:N172"/>
  <sheetViews>
    <sheetView topLeftCell="A100" workbookViewId="0">
      <selection activeCell="L163" sqref="L163"/>
    </sheetView>
  </sheetViews>
  <sheetFormatPr defaultRowHeight="12.75"/>
  <cols>
    <col min="1" max="1" width="7" style="631" customWidth="1"/>
    <col min="2" max="2" width="39.140625" style="631" customWidth="1"/>
    <col min="3" max="3" width="8.140625" style="631" customWidth="1"/>
    <col min="4" max="4" width="11" style="631" customWidth="1"/>
    <col min="5" max="5" width="13.28515625" style="846" customWidth="1"/>
    <col min="6" max="6" width="14.140625" style="631" customWidth="1"/>
    <col min="7" max="7" width="11.42578125" style="631" customWidth="1"/>
    <col min="8" max="8" width="13.85546875" style="631" customWidth="1"/>
    <col min="9" max="9" width="12.140625" style="631" customWidth="1"/>
    <col min="10" max="10" width="12" style="631" customWidth="1"/>
    <col min="11" max="11" width="9.140625" style="631"/>
    <col min="12" max="12" width="15.140625" style="631" customWidth="1"/>
    <col min="13" max="16384" width="9.140625" style="631"/>
  </cols>
  <sheetData>
    <row r="1" spans="1:10">
      <c r="A1" s="667"/>
      <c r="B1" s="668"/>
      <c r="C1" s="669"/>
      <c r="D1" s="667"/>
      <c r="E1" s="1475"/>
      <c r="F1" s="2061" t="s">
        <v>23</v>
      </c>
      <c r="G1" s="2061"/>
      <c r="H1" s="2061"/>
      <c r="I1" s="2061"/>
      <c r="J1" s="2061"/>
    </row>
    <row r="2" spans="1:10">
      <c r="A2" s="667"/>
      <c r="B2" s="668"/>
      <c r="C2" s="669"/>
      <c r="D2" s="667"/>
      <c r="E2" s="1475"/>
      <c r="F2" s="671"/>
      <c r="G2" s="671"/>
      <c r="H2" s="671"/>
      <c r="I2" s="671"/>
      <c r="J2" s="671"/>
    </row>
    <row r="3" spans="1:10">
      <c r="A3" s="667"/>
      <c r="B3" s="668"/>
      <c r="C3" s="669"/>
      <c r="D3" s="667"/>
      <c r="E3" s="1475"/>
      <c r="F3" s="2062" t="s">
        <v>749</v>
      </c>
      <c r="G3" s="2062"/>
      <c r="H3" s="2062"/>
      <c r="I3" s="2062"/>
      <c r="J3" s="2062"/>
    </row>
    <row r="4" spans="1:10">
      <c r="A4" s="667"/>
      <c r="B4" s="668"/>
      <c r="C4" s="669"/>
      <c r="D4" s="667"/>
      <c r="E4" s="1475"/>
      <c r="F4" s="672" t="s">
        <v>25</v>
      </c>
      <c r="G4" s="672"/>
      <c r="H4" s="667"/>
      <c r="I4" s="667"/>
      <c r="J4" s="667"/>
    </row>
    <row r="5" spans="1:10" ht="14.25">
      <c r="A5" s="667"/>
      <c r="B5" s="673" t="s">
        <v>26</v>
      </c>
      <c r="C5" s="669"/>
      <c r="D5" s="667"/>
      <c r="E5" s="1475"/>
      <c r="F5" s="670"/>
      <c r="G5" s="674" t="s">
        <v>146</v>
      </c>
      <c r="H5" s="667"/>
      <c r="I5" s="667"/>
      <c r="J5" s="667"/>
    </row>
    <row r="6" spans="1:10" ht="14.25">
      <c r="A6" s="2063"/>
      <c r="B6" s="2064"/>
      <c r="C6" s="2064"/>
      <c r="D6" s="2064"/>
      <c r="E6" s="2064"/>
      <c r="F6" s="672" t="s">
        <v>783</v>
      </c>
      <c r="G6" s="667"/>
      <c r="H6" s="667"/>
      <c r="I6" s="667"/>
      <c r="J6" s="677"/>
    </row>
    <row r="7" spans="1:10" s="667" customFormat="1">
      <c r="A7" s="677" t="s">
        <v>1871</v>
      </c>
      <c r="B7" s="668"/>
      <c r="C7" s="678"/>
      <c r="E7" s="846"/>
      <c r="F7" s="670"/>
      <c r="G7" s="670"/>
    </row>
    <row r="8" spans="1:10" s="677" customFormat="1" ht="10.5">
      <c r="A8" s="2063" t="s">
        <v>933</v>
      </c>
      <c r="B8" s="2063"/>
      <c r="C8" s="2063"/>
      <c r="D8" s="2063"/>
      <c r="E8" s="2063"/>
    </row>
    <row r="9" spans="1:10" ht="14.25">
      <c r="A9" s="827" t="s">
        <v>1515</v>
      </c>
      <c r="B9" s="819"/>
      <c r="C9" s="828"/>
      <c r="D9" s="829"/>
      <c r="E9" s="1632"/>
      <c r="F9" s="830"/>
      <c r="G9" s="677"/>
      <c r="H9" s="667"/>
      <c r="I9" s="667"/>
      <c r="J9" s="667"/>
    </row>
    <row r="10" spans="1:10">
      <c r="A10" s="667"/>
      <c r="B10" s="668"/>
      <c r="C10" s="669"/>
      <c r="D10" s="667"/>
      <c r="E10" s="1475"/>
      <c r="F10" s="670"/>
      <c r="G10" s="667"/>
      <c r="H10" s="667"/>
      <c r="I10" s="667"/>
      <c r="J10" s="667"/>
    </row>
    <row r="11" spans="1:10">
      <c r="A11" s="2065" t="s">
        <v>961</v>
      </c>
      <c r="B11" s="2065"/>
      <c r="C11" s="2065"/>
      <c r="D11" s="2065"/>
      <c r="E11" s="2065"/>
      <c r="F11" s="670"/>
      <c r="G11" s="679" t="s">
        <v>174</v>
      </c>
      <c r="H11" s="667"/>
      <c r="I11" s="667"/>
      <c r="J11" s="667"/>
    </row>
    <row r="12" spans="1:10">
      <c r="A12" s="2060" t="s">
        <v>759</v>
      </c>
      <c r="B12" s="2060"/>
      <c r="C12" s="2060"/>
      <c r="D12" s="2060"/>
      <c r="E12" s="2060"/>
      <c r="F12" s="670"/>
      <c r="G12" s="667"/>
      <c r="H12" s="667"/>
      <c r="I12" s="667"/>
      <c r="J12" s="667"/>
    </row>
    <row r="13" spans="1:10" s="846" customFormat="1">
      <c r="A13" s="2053" t="s">
        <v>1873</v>
      </c>
      <c r="B13" s="2054"/>
      <c r="C13" s="1474"/>
      <c r="F13" s="1475"/>
      <c r="G13" s="1475"/>
    </row>
    <row r="14" spans="1:10" ht="18">
      <c r="A14" s="2055" t="s">
        <v>683</v>
      </c>
      <c r="B14" s="2055"/>
      <c r="C14" s="2055"/>
      <c r="D14" s="2055"/>
      <c r="E14" s="2055"/>
      <c r="F14" s="2055"/>
      <c r="G14" s="2055"/>
      <c r="H14" s="2055"/>
      <c r="I14" s="2055"/>
      <c r="J14" s="2055"/>
    </row>
    <row r="15" spans="1:10" ht="14.25">
      <c r="A15" s="2056" t="s">
        <v>875</v>
      </c>
      <c r="B15" s="2057"/>
      <c r="C15" s="2057"/>
      <c r="D15" s="2057"/>
      <c r="E15" s="2057"/>
      <c r="F15" s="2057"/>
      <c r="G15" s="2057"/>
      <c r="H15" s="2057"/>
      <c r="I15" s="2057"/>
      <c r="J15" s="2057"/>
    </row>
    <row r="16" spans="1:10" ht="16.5">
      <c r="A16" s="2058" t="s">
        <v>1472</v>
      </c>
      <c r="B16" s="2058"/>
      <c r="C16" s="2058"/>
      <c r="D16" s="2058"/>
      <c r="E16" s="2058"/>
      <c r="F16" s="2058"/>
      <c r="G16" s="2058"/>
      <c r="H16" s="2058"/>
      <c r="I16" s="2058"/>
      <c r="J16" s="2058"/>
    </row>
    <row r="17" spans="1:14" ht="3.75" customHeight="1">
      <c r="A17" s="2059" t="s">
        <v>1876</v>
      </c>
      <c r="B17" s="2059"/>
      <c r="C17" s="2059"/>
      <c r="D17" s="2059"/>
      <c r="E17" s="2059"/>
      <c r="F17" s="2059"/>
      <c r="G17" s="2059"/>
      <c r="H17" s="2056"/>
      <c r="I17" s="2056"/>
      <c r="J17" s="2056"/>
    </row>
    <row r="18" spans="1:14" ht="19.5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</row>
    <row r="19" spans="1:14">
      <c r="A19" s="682" t="s">
        <v>849</v>
      </c>
      <c r="B19" s="683"/>
      <c r="C19" s="683"/>
      <c r="D19" s="683"/>
      <c r="E19" s="990"/>
      <c r="F19" s="684" t="s">
        <v>276</v>
      </c>
      <c r="G19" s="677"/>
      <c r="H19" s="677"/>
      <c r="I19" s="677"/>
      <c r="J19" s="677"/>
    </row>
    <row r="20" spans="1:14">
      <c r="A20" s="682" t="s">
        <v>207</v>
      </c>
      <c r="B20" s="685"/>
      <c r="C20" s="685"/>
      <c r="D20" s="685"/>
      <c r="E20" s="1633"/>
      <c r="F20" s="682" t="s">
        <v>277</v>
      </c>
      <c r="G20" s="655" t="s">
        <v>470</v>
      </c>
      <c r="H20" s="652" t="s">
        <v>614</v>
      </c>
      <c r="I20" s="653">
        <v>1</v>
      </c>
      <c r="J20" s="685"/>
    </row>
    <row r="21" spans="1:14">
      <c r="A21" s="682" t="s">
        <v>278</v>
      </c>
      <c r="B21" s="682"/>
      <c r="C21" s="682"/>
      <c r="D21" s="682"/>
      <c r="E21" s="1634"/>
      <c r="F21" s="685"/>
      <c r="G21" s="682"/>
      <c r="H21" s="685"/>
      <c r="I21" s="682"/>
      <c r="J21" s="682"/>
    </row>
    <row r="22" spans="1:14">
      <c r="A22" s="682" t="s">
        <v>774</v>
      </c>
      <c r="B22" s="682"/>
      <c r="C22" s="682"/>
      <c r="D22" s="686"/>
      <c r="E22" s="1635"/>
      <c r="F22" s="682" t="s">
        <v>1610</v>
      </c>
      <c r="G22" s="682"/>
      <c r="H22" s="682"/>
      <c r="I22" s="682"/>
      <c r="J22" s="682"/>
    </row>
    <row r="23" spans="1:14" ht="24" customHeight="1">
      <c r="A23" s="682" t="s">
        <v>1473</v>
      </c>
      <c r="B23" s="685"/>
      <c r="C23" s="685"/>
      <c r="D23" s="685"/>
      <c r="E23" s="1633"/>
      <c r="F23" s="682" t="s">
        <v>785</v>
      </c>
      <c r="G23" s="682"/>
      <c r="H23" s="682"/>
      <c r="I23" s="685"/>
      <c r="J23" s="687"/>
    </row>
    <row r="24" spans="1:14" ht="17.25" customHeight="1">
      <c r="A24" s="685" t="s">
        <v>173</v>
      </c>
      <c r="B24" s="687"/>
      <c r="C24" s="688"/>
      <c r="D24" s="685"/>
      <c r="E24" s="1633"/>
      <c r="F24" s="2045" t="s">
        <v>790</v>
      </c>
      <c r="G24" s="2045"/>
      <c r="H24" s="2045"/>
      <c r="I24" s="2045"/>
      <c r="J24" s="2045"/>
    </row>
    <row r="25" spans="1:14" ht="13.5" thickBot="1">
      <c r="A25" s="684" t="s">
        <v>766</v>
      </c>
      <c r="B25" s="689"/>
      <c r="C25" s="690"/>
      <c r="D25" s="689"/>
      <c r="E25" s="1633"/>
      <c r="F25" s="2045"/>
      <c r="G25" s="2045"/>
      <c r="H25" s="2045"/>
      <c r="I25" s="2045"/>
      <c r="J25" s="2045"/>
    </row>
    <row r="26" spans="1:14" ht="13.5" thickBot="1">
      <c r="A26" s="682" t="s">
        <v>97</v>
      </c>
      <c r="B26" s="685"/>
      <c r="C26" s="688"/>
      <c r="D26" s="687"/>
      <c r="E26" s="1636"/>
      <c r="G26" s="692"/>
      <c r="H26" s="693"/>
      <c r="I26" s="694"/>
    </row>
    <row r="27" spans="1:14" ht="13.5" thickBot="1">
      <c r="A27" s="682" t="s">
        <v>347</v>
      </c>
      <c r="B27" s="685"/>
      <c r="C27" s="685"/>
      <c r="D27" s="689"/>
      <c r="E27" s="1637"/>
      <c r="F27" s="689"/>
      <c r="G27" s="695" t="s">
        <v>348</v>
      </c>
      <c r="H27" s="685"/>
      <c r="I27" s="687"/>
      <c r="J27" s="687"/>
    </row>
    <row r="28" spans="1:14" ht="13.5" thickBot="1">
      <c r="A28" s="682" t="s">
        <v>349</v>
      </c>
      <c r="B28" s="696"/>
      <c r="C28" s="697"/>
      <c r="D28" s="688"/>
      <c r="E28" s="1638"/>
      <c r="F28" s="699"/>
      <c r="G28" s="677"/>
      <c r="H28" s="2052" t="s">
        <v>1935</v>
      </c>
      <c r="I28" s="2052"/>
      <c r="J28" s="2052"/>
    </row>
    <row r="29" spans="1:14" ht="4.5" customHeight="1" thickBot="1"/>
    <row r="30" spans="1:14" ht="49.5" customHeight="1" thickBot="1">
      <c r="A30" s="700" t="s">
        <v>344</v>
      </c>
      <c r="B30" s="701" t="s">
        <v>350</v>
      </c>
      <c r="C30" s="702"/>
      <c r="D30" s="701" t="s">
        <v>351</v>
      </c>
      <c r="E30" s="1406"/>
      <c r="F30" s="2046" t="s">
        <v>305</v>
      </c>
      <c r="G30" s="2048" t="s">
        <v>306</v>
      </c>
      <c r="H30" s="2049"/>
      <c r="I30" s="2049"/>
      <c r="J30" s="2050"/>
    </row>
    <row r="31" spans="1:14" ht="69.75" customHeight="1" thickBot="1">
      <c r="A31" s="704"/>
      <c r="B31" s="705" t="s">
        <v>293</v>
      </c>
      <c r="C31" s="706" t="s">
        <v>556</v>
      </c>
      <c r="D31" s="707" t="s">
        <v>666</v>
      </c>
      <c r="E31" s="1407" t="s">
        <v>817</v>
      </c>
      <c r="F31" s="2047"/>
      <c r="G31" s="707" t="s">
        <v>818</v>
      </c>
      <c r="H31" s="707" t="s">
        <v>819</v>
      </c>
      <c r="I31" s="707" t="s">
        <v>820</v>
      </c>
      <c r="J31" s="707" t="s">
        <v>821</v>
      </c>
      <c r="M31" s="693"/>
      <c r="N31" s="687"/>
    </row>
    <row r="32" spans="1:14" ht="13.5" thickBot="1">
      <c r="A32" s="709" t="s">
        <v>822</v>
      </c>
      <c r="B32" s="710" t="s">
        <v>823</v>
      </c>
      <c r="C32" s="711" t="s">
        <v>824</v>
      </c>
      <c r="D32" s="712" t="s">
        <v>613</v>
      </c>
      <c r="E32" s="1408" t="s">
        <v>614</v>
      </c>
      <c r="F32" s="712" t="s">
        <v>557</v>
      </c>
      <c r="G32" s="713">
        <v>4</v>
      </c>
      <c r="H32" s="714">
        <v>5</v>
      </c>
      <c r="I32" s="715">
        <v>6</v>
      </c>
      <c r="J32" s="714">
        <v>7</v>
      </c>
    </row>
    <row r="33" spans="1:10" ht="30" customHeight="1" thickBot="1">
      <c r="A33" s="709">
        <v>1100000</v>
      </c>
      <c r="B33" s="716" t="s">
        <v>1474</v>
      </c>
      <c r="C33" s="717" t="s">
        <v>301</v>
      </c>
      <c r="D33" s="831">
        <f t="shared" ref="D33" si="0">D68</f>
        <v>0</v>
      </c>
      <c r="E33" s="1110">
        <f t="shared" ref="E33:J33" si="1">E100</f>
        <v>0</v>
      </c>
      <c r="F33" s="831">
        <f t="shared" si="1"/>
        <v>0</v>
      </c>
      <c r="G33" s="831">
        <f t="shared" si="1"/>
        <v>0</v>
      </c>
      <c r="H33" s="831">
        <f t="shared" si="1"/>
        <v>0</v>
      </c>
      <c r="I33" s="831">
        <f t="shared" si="1"/>
        <v>0</v>
      </c>
      <c r="J33" s="831">
        <f t="shared" si="1"/>
        <v>0</v>
      </c>
    </row>
    <row r="34" spans="1:10" ht="90" hidden="1" thickBot="1">
      <c r="A34" s="709">
        <v>1110000</v>
      </c>
      <c r="B34" s="719" t="s">
        <v>1475</v>
      </c>
      <c r="C34" s="717" t="s">
        <v>301</v>
      </c>
      <c r="D34" s="832">
        <v>0</v>
      </c>
      <c r="E34" s="1128"/>
      <c r="F34" s="832">
        <v>0</v>
      </c>
      <c r="G34" s="832">
        <v>0</v>
      </c>
      <c r="H34" s="832">
        <v>0</v>
      </c>
      <c r="I34" s="832">
        <v>0</v>
      </c>
      <c r="J34" s="832">
        <v>0</v>
      </c>
    </row>
    <row r="35" spans="1:10" ht="28.5" hidden="1">
      <c r="A35" s="721">
        <v>1110000</v>
      </c>
      <c r="B35" s="722" t="s">
        <v>672</v>
      </c>
      <c r="C35" s="723" t="s">
        <v>301</v>
      </c>
      <c r="D35" s="833">
        <v>0</v>
      </c>
      <c r="E35" s="1409"/>
      <c r="F35" s="833">
        <v>0</v>
      </c>
      <c r="G35" s="833">
        <v>0</v>
      </c>
      <c r="H35" s="833">
        <v>0</v>
      </c>
      <c r="I35" s="833">
        <v>0</v>
      </c>
      <c r="J35" s="833">
        <v>0</v>
      </c>
    </row>
    <row r="36" spans="1:10" ht="25.5" hidden="1">
      <c r="A36" s="725">
        <v>1111000</v>
      </c>
      <c r="B36" s="726" t="s">
        <v>558</v>
      </c>
      <c r="C36" s="727" t="s">
        <v>673</v>
      </c>
      <c r="D36" s="834"/>
      <c r="E36" s="871"/>
      <c r="F36" s="834"/>
      <c r="G36" s="834"/>
      <c r="H36" s="834"/>
      <c r="I36" s="834"/>
      <c r="J36" s="834"/>
    </row>
    <row r="37" spans="1:10" ht="25.5" hidden="1">
      <c r="A37" s="729">
        <v>1112000</v>
      </c>
      <c r="B37" s="730" t="s">
        <v>221</v>
      </c>
      <c r="C37" s="731" t="s">
        <v>674</v>
      </c>
      <c r="D37" s="835"/>
      <c r="E37" s="842"/>
      <c r="F37" s="835"/>
      <c r="G37" s="835"/>
      <c r="H37" s="835"/>
      <c r="I37" s="835"/>
      <c r="J37" s="835"/>
    </row>
    <row r="38" spans="1:10" ht="38.25" hidden="1">
      <c r="A38" s="729">
        <v>1113000</v>
      </c>
      <c r="B38" s="730" t="s">
        <v>675</v>
      </c>
      <c r="C38" s="731" t="s">
        <v>676</v>
      </c>
      <c r="D38" s="835"/>
      <c r="E38" s="842"/>
      <c r="F38" s="835"/>
      <c r="G38" s="835"/>
      <c r="H38" s="835"/>
      <c r="I38" s="835"/>
      <c r="J38" s="835"/>
    </row>
    <row r="39" spans="1:10" ht="51" hidden="1">
      <c r="A39" s="729">
        <v>1114000</v>
      </c>
      <c r="B39" s="730" t="s">
        <v>339</v>
      </c>
      <c r="C39" s="731" t="s">
        <v>340</v>
      </c>
      <c r="D39" s="835"/>
      <c r="E39" s="842"/>
      <c r="F39" s="835"/>
      <c r="G39" s="835"/>
      <c r="H39" s="835"/>
      <c r="I39" s="835"/>
      <c r="J39" s="835"/>
    </row>
    <row r="40" spans="1:10" hidden="1">
      <c r="A40" s="729">
        <v>1115000</v>
      </c>
      <c r="B40" s="730" t="s">
        <v>508</v>
      </c>
      <c r="C40" s="731" t="s">
        <v>329</v>
      </c>
      <c r="D40" s="835"/>
      <c r="E40" s="842"/>
      <c r="F40" s="835"/>
      <c r="G40" s="835"/>
      <c r="H40" s="835"/>
      <c r="I40" s="835"/>
      <c r="J40" s="835"/>
    </row>
    <row r="41" spans="1:10" ht="25.5" hidden="1">
      <c r="A41" s="729">
        <v>1116000</v>
      </c>
      <c r="B41" s="730" t="s">
        <v>863</v>
      </c>
      <c r="C41" s="731" t="s">
        <v>330</v>
      </c>
      <c r="D41" s="835"/>
      <c r="E41" s="842"/>
      <c r="F41" s="835"/>
      <c r="G41" s="835"/>
      <c r="H41" s="835"/>
      <c r="I41" s="835"/>
      <c r="J41" s="835"/>
    </row>
    <row r="42" spans="1:10" ht="39" hidden="1" thickBot="1">
      <c r="A42" s="733">
        <v>1117000</v>
      </c>
      <c r="B42" s="734" t="s">
        <v>13</v>
      </c>
      <c r="C42" s="735" t="s">
        <v>14</v>
      </c>
      <c r="D42" s="836"/>
      <c r="E42" s="841"/>
      <c r="F42" s="836"/>
      <c r="G42" s="836"/>
      <c r="H42" s="836"/>
      <c r="I42" s="836"/>
      <c r="J42" s="836"/>
    </row>
    <row r="43" spans="1:10" ht="29.25" hidden="1" thickBot="1">
      <c r="A43" s="737">
        <v>1120000</v>
      </c>
      <c r="B43" s="738" t="s">
        <v>15</v>
      </c>
      <c r="C43" s="717" t="s">
        <v>301</v>
      </c>
      <c r="D43" s="837">
        <v>0</v>
      </c>
      <c r="E43" s="1045"/>
      <c r="F43" s="837">
        <v>0</v>
      </c>
      <c r="G43" s="837">
        <v>0</v>
      </c>
      <c r="H43" s="837">
        <v>0</v>
      </c>
      <c r="I43" s="837">
        <v>0</v>
      </c>
      <c r="J43" s="837">
        <v>0</v>
      </c>
    </row>
    <row r="44" spans="1:10" ht="14.25" hidden="1">
      <c r="A44" s="721">
        <v>1121000</v>
      </c>
      <c r="B44" s="740" t="s">
        <v>16</v>
      </c>
      <c r="C44" s="741"/>
      <c r="D44" s="834">
        <v>0</v>
      </c>
      <c r="E44" s="871"/>
      <c r="F44" s="834">
        <v>0</v>
      </c>
      <c r="G44" s="834">
        <v>0</v>
      </c>
      <c r="H44" s="834">
        <v>0</v>
      </c>
      <c r="I44" s="834">
        <v>0</v>
      </c>
      <c r="J44" s="834">
        <v>0</v>
      </c>
    </row>
    <row r="45" spans="1:10" ht="25.5" hidden="1">
      <c r="A45" s="729">
        <v>1121100</v>
      </c>
      <c r="B45" s="742" t="s">
        <v>321</v>
      </c>
      <c r="C45" s="731" t="s">
        <v>322</v>
      </c>
      <c r="D45" s="835">
        <v>0</v>
      </c>
      <c r="E45" s="842"/>
      <c r="F45" s="835"/>
      <c r="G45" s="835"/>
      <c r="H45" s="835"/>
      <c r="I45" s="835"/>
      <c r="J45" s="835"/>
    </row>
    <row r="46" spans="1:10" hidden="1">
      <c r="A46" s="729">
        <v>1121200</v>
      </c>
      <c r="B46" s="743" t="s">
        <v>1476</v>
      </c>
      <c r="C46" s="731" t="s">
        <v>324</v>
      </c>
      <c r="D46" s="835">
        <v>0</v>
      </c>
      <c r="E46" s="842"/>
      <c r="F46" s="835"/>
      <c r="G46" s="835"/>
      <c r="H46" s="835"/>
      <c r="I46" s="835"/>
      <c r="J46" s="835"/>
    </row>
    <row r="47" spans="1:10" hidden="1">
      <c r="A47" s="729">
        <v>1121300</v>
      </c>
      <c r="B47" s="742" t="s">
        <v>640</v>
      </c>
      <c r="C47" s="731" t="s">
        <v>325</v>
      </c>
      <c r="D47" s="835">
        <v>0</v>
      </c>
      <c r="E47" s="842"/>
      <c r="F47" s="835"/>
      <c r="G47" s="835"/>
      <c r="H47" s="835"/>
      <c r="I47" s="835"/>
      <c r="J47" s="835"/>
    </row>
    <row r="48" spans="1:10" hidden="1">
      <c r="A48" s="729">
        <v>1121400</v>
      </c>
      <c r="B48" s="742" t="s">
        <v>641</v>
      </c>
      <c r="C48" s="731" t="s">
        <v>326</v>
      </c>
      <c r="D48" s="835">
        <v>0</v>
      </c>
      <c r="E48" s="842"/>
      <c r="F48" s="835"/>
      <c r="G48" s="835"/>
      <c r="H48" s="835"/>
      <c r="I48" s="835"/>
      <c r="J48" s="835"/>
    </row>
    <row r="49" spans="1:10" hidden="1">
      <c r="A49" s="729">
        <v>1121500</v>
      </c>
      <c r="B49" s="742" t="s">
        <v>60</v>
      </c>
      <c r="C49" s="731" t="s">
        <v>327</v>
      </c>
      <c r="D49" s="835">
        <v>0</v>
      </c>
      <c r="E49" s="842"/>
      <c r="F49" s="834"/>
      <c r="G49" s="834"/>
      <c r="H49" s="834"/>
      <c r="I49" s="834"/>
      <c r="J49" s="834"/>
    </row>
    <row r="50" spans="1:10" ht="25.5" hidden="1">
      <c r="A50" s="729">
        <v>1121600</v>
      </c>
      <c r="B50" s="742" t="s">
        <v>61</v>
      </c>
      <c r="C50" s="731" t="s">
        <v>328</v>
      </c>
      <c r="D50" s="835">
        <v>0</v>
      </c>
      <c r="E50" s="842"/>
      <c r="F50" s="835"/>
      <c r="G50" s="835"/>
      <c r="H50" s="835"/>
      <c r="I50" s="835"/>
      <c r="J50" s="835"/>
    </row>
    <row r="51" spans="1:10" ht="12" hidden="1" customHeight="1" thickBot="1">
      <c r="A51" s="745">
        <v>1121700</v>
      </c>
      <c r="B51" s="746" t="s">
        <v>62</v>
      </c>
      <c r="C51" s="735" t="s">
        <v>637</v>
      </c>
      <c r="D51" s="836">
        <v>0</v>
      </c>
      <c r="E51" s="841"/>
      <c r="F51" s="836"/>
      <c r="G51" s="836"/>
      <c r="H51" s="836"/>
      <c r="I51" s="836"/>
      <c r="J51" s="836"/>
    </row>
    <row r="52" spans="1:10" ht="28.5" hidden="1">
      <c r="A52" s="721">
        <v>1122000</v>
      </c>
      <c r="B52" s="747" t="s">
        <v>638</v>
      </c>
      <c r="C52" s="723" t="s">
        <v>301</v>
      </c>
      <c r="D52" s="840">
        <v>0</v>
      </c>
      <c r="E52" s="843"/>
      <c r="F52" s="840">
        <v>0</v>
      </c>
      <c r="G52" s="840">
        <v>0</v>
      </c>
      <c r="H52" s="840">
        <v>0</v>
      </c>
      <c r="I52" s="840">
        <v>0</v>
      </c>
      <c r="J52" s="840">
        <v>0</v>
      </c>
    </row>
    <row r="53" spans="1:10" hidden="1">
      <c r="A53" s="749">
        <v>1122100</v>
      </c>
      <c r="B53" s="742" t="s">
        <v>63</v>
      </c>
      <c r="C53" s="727" t="s">
        <v>639</v>
      </c>
      <c r="D53" s="835"/>
      <c r="E53" s="842"/>
      <c r="F53" s="835"/>
      <c r="G53" s="835"/>
      <c r="H53" s="835"/>
      <c r="I53" s="835"/>
      <c r="J53" s="835"/>
    </row>
    <row r="54" spans="1:10" ht="25.5" hidden="1">
      <c r="A54" s="749">
        <v>1122200</v>
      </c>
      <c r="B54" s="742" t="s">
        <v>404</v>
      </c>
      <c r="C54" s="731" t="s">
        <v>860</v>
      </c>
      <c r="D54" s="835"/>
      <c r="E54" s="842"/>
      <c r="F54" s="835"/>
      <c r="G54" s="835"/>
      <c r="H54" s="835"/>
      <c r="I54" s="835"/>
      <c r="J54" s="835"/>
    </row>
    <row r="55" spans="1:10" ht="13.5" hidden="1" thickBot="1">
      <c r="A55" s="737">
        <v>1122300</v>
      </c>
      <c r="B55" s="746" t="s">
        <v>121</v>
      </c>
      <c r="C55" s="735" t="s">
        <v>861</v>
      </c>
      <c r="D55" s="836"/>
      <c r="E55" s="841"/>
      <c r="F55" s="836"/>
      <c r="G55" s="836"/>
      <c r="H55" s="836"/>
      <c r="I55" s="836"/>
      <c r="J55" s="836"/>
    </row>
    <row r="56" spans="1:10" ht="28.5" hidden="1">
      <c r="A56" s="721">
        <v>1123000</v>
      </c>
      <c r="B56" s="747" t="s">
        <v>307</v>
      </c>
      <c r="C56" s="723" t="s">
        <v>301</v>
      </c>
      <c r="D56" s="840">
        <v>0</v>
      </c>
      <c r="E56" s="843"/>
      <c r="F56" s="840">
        <v>0</v>
      </c>
      <c r="G56" s="840">
        <v>0</v>
      </c>
      <c r="H56" s="840">
        <v>0</v>
      </c>
      <c r="I56" s="840">
        <v>0</v>
      </c>
      <c r="J56" s="840">
        <v>0</v>
      </c>
    </row>
    <row r="57" spans="1:10" hidden="1">
      <c r="A57" s="749">
        <v>1123100</v>
      </c>
      <c r="B57" s="742" t="s">
        <v>122</v>
      </c>
      <c r="C57" s="727" t="s">
        <v>308</v>
      </c>
      <c r="D57" s="835">
        <v>0</v>
      </c>
      <c r="E57" s="842"/>
      <c r="F57" s="835"/>
      <c r="G57" s="835"/>
      <c r="H57" s="835"/>
      <c r="I57" s="835"/>
      <c r="J57" s="835"/>
    </row>
    <row r="58" spans="1:10" hidden="1">
      <c r="A58" s="749">
        <v>1123200</v>
      </c>
      <c r="B58" s="742" t="s">
        <v>123</v>
      </c>
      <c r="C58" s="731" t="s">
        <v>309</v>
      </c>
      <c r="D58" s="835">
        <v>0</v>
      </c>
      <c r="E58" s="842"/>
      <c r="F58" s="835"/>
      <c r="G58" s="835"/>
      <c r="H58" s="835"/>
      <c r="I58" s="835"/>
      <c r="J58" s="835"/>
    </row>
    <row r="59" spans="1:10" ht="25.5" hidden="1">
      <c r="A59" s="749">
        <v>1123300</v>
      </c>
      <c r="B59" s="742" t="s">
        <v>124</v>
      </c>
      <c r="C59" s="731" t="s">
        <v>310</v>
      </c>
      <c r="D59" s="835">
        <v>0</v>
      </c>
      <c r="E59" s="842"/>
      <c r="F59" s="835"/>
      <c r="G59" s="835"/>
      <c r="H59" s="835"/>
      <c r="I59" s="835"/>
      <c r="J59" s="835"/>
    </row>
    <row r="60" spans="1:10" hidden="1">
      <c r="A60" s="749">
        <v>1123400</v>
      </c>
      <c r="B60" s="742" t="s">
        <v>467</v>
      </c>
      <c r="C60" s="731" t="s">
        <v>311</v>
      </c>
      <c r="D60" s="835">
        <v>0</v>
      </c>
      <c r="E60" s="842"/>
      <c r="F60" s="835"/>
      <c r="G60" s="835"/>
      <c r="H60" s="835"/>
      <c r="I60" s="835"/>
      <c r="J60" s="835"/>
    </row>
    <row r="61" spans="1:10" hidden="1">
      <c r="A61" s="749">
        <v>1123500</v>
      </c>
      <c r="B61" s="750" t="s">
        <v>468</v>
      </c>
      <c r="C61" s="751">
        <v>423500</v>
      </c>
      <c r="D61" s="835">
        <v>0</v>
      </c>
      <c r="E61" s="842"/>
      <c r="F61" s="835"/>
      <c r="G61" s="835"/>
      <c r="H61" s="835"/>
      <c r="I61" s="835"/>
      <c r="J61" s="835"/>
    </row>
    <row r="62" spans="1:10" ht="25.5" hidden="1">
      <c r="A62" s="749">
        <v>1123600</v>
      </c>
      <c r="B62" s="742" t="s">
        <v>158</v>
      </c>
      <c r="C62" s="731" t="s">
        <v>312</v>
      </c>
      <c r="D62" s="835">
        <v>0</v>
      </c>
      <c r="E62" s="842"/>
      <c r="F62" s="835"/>
      <c r="G62" s="835"/>
      <c r="H62" s="835"/>
      <c r="I62" s="835"/>
      <c r="J62" s="835"/>
    </row>
    <row r="63" spans="1:10" hidden="1">
      <c r="A63" s="749">
        <v>1123700</v>
      </c>
      <c r="B63" s="742" t="s">
        <v>159</v>
      </c>
      <c r="C63" s="731" t="s">
        <v>313</v>
      </c>
      <c r="D63" s="835">
        <v>0</v>
      </c>
      <c r="E63" s="842"/>
      <c r="F63" s="835"/>
      <c r="G63" s="835"/>
      <c r="H63" s="835"/>
      <c r="I63" s="835"/>
      <c r="J63" s="835"/>
    </row>
    <row r="64" spans="1:10" ht="13.5" hidden="1" thickBot="1">
      <c r="A64" s="737">
        <v>1123800</v>
      </c>
      <c r="B64" s="746" t="s">
        <v>160</v>
      </c>
      <c r="C64" s="735" t="s">
        <v>314</v>
      </c>
      <c r="D64" s="836">
        <v>0</v>
      </c>
      <c r="E64" s="841"/>
      <c r="F64" s="836"/>
      <c r="G64" s="836"/>
      <c r="H64" s="836"/>
      <c r="I64" s="836"/>
      <c r="J64" s="836"/>
    </row>
    <row r="65" spans="1:10" ht="28.5" hidden="1">
      <c r="A65" s="721">
        <v>1124000</v>
      </c>
      <c r="B65" s="747" t="s">
        <v>179</v>
      </c>
      <c r="C65" s="723" t="s">
        <v>301</v>
      </c>
      <c r="D65" s="840">
        <v>0</v>
      </c>
      <c r="E65" s="843"/>
      <c r="F65" s="840">
        <v>0</v>
      </c>
      <c r="G65" s="840">
        <v>0</v>
      </c>
      <c r="H65" s="840">
        <v>0</v>
      </c>
      <c r="I65" s="840">
        <v>0</v>
      </c>
      <c r="J65" s="840">
        <v>0</v>
      </c>
    </row>
    <row r="66" spans="1:10" ht="13.5" hidden="1" thickBot="1">
      <c r="A66" s="737">
        <v>1124100</v>
      </c>
      <c r="B66" s="746" t="s">
        <v>161</v>
      </c>
      <c r="C66" s="735" t="s">
        <v>180</v>
      </c>
      <c r="D66" s="836">
        <v>0</v>
      </c>
      <c r="E66" s="841"/>
      <c r="F66" s="836"/>
      <c r="G66" s="836"/>
      <c r="H66" s="836"/>
      <c r="I66" s="836"/>
      <c r="J66" s="836"/>
    </row>
    <row r="67" spans="1:10" ht="42.75" hidden="1">
      <c r="A67" s="721">
        <v>1125000</v>
      </c>
      <c r="B67" s="747" t="s">
        <v>768</v>
      </c>
      <c r="C67" s="723" t="s">
        <v>301</v>
      </c>
      <c r="D67" s="840">
        <v>0</v>
      </c>
      <c r="E67" s="843"/>
      <c r="F67" s="840">
        <v>0</v>
      </c>
      <c r="G67" s="840">
        <v>0</v>
      </c>
      <c r="H67" s="840">
        <v>0</v>
      </c>
      <c r="I67" s="840">
        <v>0</v>
      </c>
      <c r="J67" s="840">
        <v>0</v>
      </c>
    </row>
    <row r="68" spans="1:10" ht="25.5" hidden="1">
      <c r="A68" s="749">
        <v>1125100</v>
      </c>
      <c r="B68" s="742" t="s">
        <v>162</v>
      </c>
      <c r="C68" s="727" t="s">
        <v>769</v>
      </c>
      <c r="D68" s="849">
        <v>0</v>
      </c>
      <c r="E68" s="850">
        <v>0</v>
      </c>
      <c r="F68" s="850">
        <f>D68+E68</f>
        <v>0</v>
      </c>
      <c r="G68" s="850">
        <v>0</v>
      </c>
      <c r="H68" s="850">
        <v>0</v>
      </c>
      <c r="I68" s="850">
        <v>0</v>
      </c>
      <c r="J68" s="849">
        <f>F68</f>
        <v>0</v>
      </c>
    </row>
    <row r="69" spans="1:10" ht="26.25" hidden="1" thickBot="1">
      <c r="A69" s="737">
        <v>1125200</v>
      </c>
      <c r="B69" s="746" t="s">
        <v>580</v>
      </c>
      <c r="C69" s="735" t="s">
        <v>870</v>
      </c>
      <c r="D69" s="836">
        <v>0</v>
      </c>
      <c r="E69" s="841"/>
      <c r="F69" s="836"/>
      <c r="G69" s="836"/>
      <c r="H69" s="836"/>
      <c r="I69" s="836"/>
      <c r="J69" s="836"/>
    </row>
    <row r="70" spans="1:10" ht="14.25" hidden="1">
      <c r="A70" s="721">
        <v>1126000</v>
      </c>
      <c r="B70" s="747" t="s">
        <v>871</v>
      </c>
      <c r="C70" s="723" t="s">
        <v>301</v>
      </c>
      <c r="D70" s="840">
        <v>0</v>
      </c>
      <c r="E70" s="843"/>
      <c r="F70" s="840">
        <v>0</v>
      </c>
      <c r="G70" s="840">
        <v>0</v>
      </c>
      <c r="H70" s="840">
        <v>0</v>
      </c>
      <c r="I70" s="840">
        <v>0</v>
      </c>
      <c r="J70" s="840">
        <v>0</v>
      </c>
    </row>
    <row r="71" spans="1:10" hidden="1">
      <c r="A71" s="721">
        <v>1126100</v>
      </c>
      <c r="B71" s="742" t="s">
        <v>829</v>
      </c>
      <c r="C71" s="727" t="s">
        <v>872</v>
      </c>
      <c r="D71" s="835">
        <v>0</v>
      </c>
      <c r="E71" s="842"/>
      <c r="F71" s="835"/>
      <c r="G71" s="835"/>
      <c r="H71" s="835"/>
      <c r="I71" s="835"/>
      <c r="J71" s="835"/>
    </row>
    <row r="72" spans="1:10" hidden="1">
      <c r="A72" s="721">
        <v>1126200</v>
      </c>
      <c r="B72" s="742" t="s">
        <v>830</v>
      </c>
      <c r="C72" s="731" t="s">
        <v>873</v>
      </c>
      <c r="D72" s="835">
        <v>0</v>
      </c>
      <c r="E72" s="842"/>
      <c r="F72" s="835"/>
      <c r="G72" s="835"/>
      <c r="H72" s="835"/>
      <c r="I72" s="835"/>
      <c r="J72" s="835"/>
    </row>
    <row r="73" spans="1:10" ht="25.5" hidden="1">
      <c r="A73" s="721">
        <v>1126300</v>
      </c>
      <c r="B73" s="742" t="s">
        <v>331</v>
      </c>
      <c r="C73" s="731" t="s">
        <v>332</v>
      </c>
      <c r="D73" s="835">
        <v>0</v>
      </c>
      <c r="E73" s="842"/>
      <c r="F73" s="835"/>
      <c r="G73" s="835"/>
      <c r="H73" s="835"/>
      <c r="I73" s="835"/>
      <c r="J73" s="835"/>
    </row>
    <row r="74" spans="1:10" hidden="1">
      <c r="A74" s="729">
        <v>1126400</v>
      </c>
      <c r="B74" s="752" t="s">
        <v>831</v>
      </c>
      <c r="C74" s="731" t="s">
        <v>333</v>
      </c>
      <c r="D74" s="835">
        <v>0</v>
      </c>
      <c r="E74" s="842"/>
      <c r="F74" s="835"/>
      <c r="G74" s="835"/>
      <c r="H74" s="835"/>
      <c r="I74" s="835"/>
      <c r="J74" s="835"/>
    </row>
    <row r="75" spans="1:10" ht="25.5" hidden="1">
      <c r="A75" s="733">
        <v>1126500</v>
      </c>
      <c r="B75" s="753" t="s">
        <v>791</v>
      </c>
      <c r="C75" s="731" t="s">
        <v>334</v>
      </c>
      <c r="D75" s="835">
        <v>0</v>
      </c>
      <c r="E75" s="842"/>
      <c r="F75" s="835"/>
      <c r="G75" s="835"/>
      <c r="H75" s="835"/>
      <c r="I75" s="835"/>
      <c r="J75" s="835"/>
    </row>
    <row r="76" spans="1:10" hidden="1">
      <c r="A76" s="729">
        <v>1126600</v>
      </c>
      <c r="B76" s="752" t="s">
        <v>195</v>
      </c>
      <c r="C76" s="731" t="s">
        <v>335</v>
      </c>
      <c r="D76" s="835">
        <v>0</v>
      </c>
      <c r="E76" s="842"/>
      <c r="F76" s="835"/>
      <c r="G76" s="835"/>
      <c r="H76" s="835"/>
      <c r="I76" s="835"/>
      <c r="J76" s="835"/>
    </row>
    <row r="77" spans="1:10" hidden="1">
      <c r="A77" s="729">
        <v>1126700</v>
      </c>
      <c r="B77" s="752" t="s">
        <v>196</v>
      </c>
      <c r="C77" s="731" t="s">
        <v>336</v>
      </c>
      <c r="D77" s="835">
        <v>0</v>
      </c>
      <c r="E77" s="842"/>
      <c r="F77" s="835"/>
      <c r="G77" s="835"/>
      <c r="H77" s="835"/>
      <c r="I77" s="835"/>
      <c r="J77" s="835"/>
    </row>
    <row r="78" spans="1:10" ht="13.5" hidden="1" thickBot="1">
      <c r="A78" s="745">
        <v>1126800</v>
      </c>
      <c r="B78" s="754" t="s">
        <v>398</v>
      </c>
      <c r="C78" s="735" t="s">
        <v>337</v>
      </c>
      <c r="D78" s="836">
        <v>0</v>
      </c>
      <c r="E78" s="841"/>
      <c r="F78" s="836"/>
      <c r="G78" s="836"/>
      <c r="H78" s="836"/>
      <c r="I78" s="836"/>
      <c r="J78" s="836"/>
    </row>
    <row r="79" spans="1:10" ht="14.25" hidden="1">
      <c r="A79" s="755">
        <v>1130000</v>
      </c>
      <c r="B79" s="756" t="s">
        <v>238</v>
      </c>
      <c r="C79" s="723" t="s">
        <v>301</v>
      </c>
      <c r="D79" s="840">
        <v>0</v>
      </c>
      <c r="E79" s="843"/>
      <c r="F79" s="840">
        <v>0</v>
      </c>
      <c r="G79" s="840">
        <v>0</v>
      </c>
      <c r="H79" s="840">
        <v>0</v>
      </c>
      <c r="I79" s="840">
        <v>0</v>
      </c>
      <c r="J79" s="840">
        <v>0</v>
      </c>
    </row>
    <row r="80" spans="1:10" hidden="1">
      <c r="A80" s="755">
        <v>1130100</v>
      </c>
      <c r="B80" s="752" t="s">
        <v>399</v>
      </c>
      <c r="C80" s="727" t="s">
        <v>239</v>
      </c>
      <c r="D80" s="835"/>
      <c r="E80" s="842"/>
      <c r="F80" s="835"/>
      <c r="G80" s="835"/>
      <c r="H80" s="835"/>
      <c r="I80" s="835"/>
      <c r="J80" s="835"/>
    </row>
    <row r="81" spans="1:10" hidden="1">
      <c r="A81" s="755">
        <v>1130200</v>
      </c>
      <c r="B81" s="752" t="s">
        <v>400</v>
      </c>
      <c r="C81" s="731" t="s">
        <v>240</v>
      </c>
      <c r="D81" s="835"/>
      <c r="E81" s="842"/>
      <c r="F81" s="835"/>
      <c r="G81" s="835"/>
      <c r="H81" s="835"/>
      <c r="I81" s="835"/>
      <c r="J81" s="835"/>
    </row>
    <row r="82" spans="1:10" ht="25.5" hidden="1">
      <c r="A82" s="755">
        <v>1130300</v>
      </c>
      <c r="B82" s="752" t="s">
        <v>401</v>
      </c>
      <c r="C82" s="731" t="s">
        <v>241</v>
      </c>
      <c r="D82" s="835"/>
      <c r="E82" s="842"/>
      <c r="F82" s="835"/>
      <c r="G82" s="835"/>
      <c r="H82" s="835"/>
      <c r="I82" s="835"/>
      <c r="J82" s="835"/>
    </row>
    <row r="83" spans="1:10" ht="25.5" hidden="1">
      <c r="A83" s="755">
        <v>1130400</v>
      </c>
      <c r="B83" s="757" t="s">
        <v>402</v>
      </c>
      <c r="C83" s="758" t="s">
        <v>242</v>
      </c>
      <c r="D83" s="834"/>
      <c r="E83" s="871"/>
      <c r="F83" s="834"/>
      <c r="G83" s="834"/>
      <c r="H83" s="834"/>
      <c r="I83" s="834"/>
      <c r="J83" s="834"/>
    </row>
    <row r="84" spans="1:10" ht="28.5" hidden="1">
      <c r="A84" s="729">
        <v>1131000</v>
      </c>
      <c r="B84" s="759" t="s">
        <v>243</v>
      </c>
      <c r="C84" s="760" t="s">
        <v>301</v>
      </c>
      <c r="D84" s="931"/>
      <c r="E84" s="980"/>
      <c r="F84" s="931"/>
      <c r="G84" s="931"/>
      <c r="H84" s="931"/>
      <c r="I84" s="931"/>
      <c r="J84" s="931"/>
    </row>
    <row r="85" spans="1:10" ht="25.5" hidden="1">
      <c r="A85" s="729">
        <v>1131100</v>
      </c>
      <c r="B85" s="752" t="s">
        <v>483</v>
      </c>
      <c r="C85" s="727" t="s">
        <v>244</v>
      </c>
      <c r="D85" s="835"/>
      <c r="E85" s="842"/>
      <c r="F85" s="835"/>
      <c r="G85" s="835"/>
      <c r="H85" s="835"/>
      <c r="I85" s="835"/>
      <c r="J85" s="835"/>
    </row>
    <row r="86" spans="1:10" hidden="1">
      <c r="A86" s="729">
        <v>1131200</v>
      </c>
      <c r="B86" s="752" t="s">
        <v>484</v>
      </c>
      <c r="C86" s="731" t="s">
        <v>245</v>
      </c>
      <c r="D86" s="835"/>
      <c r="E86" s="842"/>
      <c r="F86" s="835"/>
      <c r="G86" s="835"/>
      <c r="H86" s="835"/>
      <c r="I86" s="835"/>
      <c r="J86" s="835"/>
    </row>
    <row r="87" spans="1:10" ht="13.5" hidden="1" thickBot="1">
      <c r="A87" s="729">
        <v>1131300</v>
      </c>
      <c r="B87" s="754" t="s">
        <v>485</v>
      </c>
      <c r="C87" s="735" t="s">
        <v>246</v>
      </c>
      <c r="D87" s="836"/>
      <c r="E87" s="841"/>
      <c r="F87" s="836"/>
      <c r="G87" s="836"/>
      <c r="H87" s="836"/>
      <c r="I87" s="836"/>
      <c r="J87" s="836"/>
    </row>
    <row r="88" spans="1:10" ht="14.25" hidden="1">
      <c r="A88" s="762">
        <v>1140000</v>
      </c>
      <c r="B88" s="756" t="s">
        <v>247</v>
      </c>
      <c r="C88" s="723" t="s">
        <v>301</v>
      </c>
      <c r="D88" s="840">
        <v>0</v>
      </c>
      <c r="E88" s="843"/>
      <c r="F88" s="840">
        <v>0</v>
      </c>
      <c r="G88" s="840">
        <v>0</v>
      </c>
      <c r="H88" s="840">
        <v>0</v>
      </c>
      <c r="I88" s="840">
        <v>0</v>
      </c>
      <c r="J88" s="840">
        <v>0</v>
      </c>
    </row>
    <row r="89" spans="1:10" ht="25.5" hidden="1">
      <c r="A89" s="762">
        <v>1141000</v>
      </c>
      <c r="B89" s="752" t="s">
        <v>248</v>
      </c>
      <c r="C89" s="727" t="s">
        <v>847</v>
      </c>
      <c r="D89" s="835"/>
      <c r="E89" s="842"/>
      <c r="F89" s="835"/>
      <c r="G89" s="835"/>
      <c r="H89" s="835"/>
      <c r="I89" s="835"/>
      <c r="J89" s="835"/>
    </row>
    <row r="90" spans="1:10" ht="25.5" hidden="1">
      <c r="A90" s="762">
        <v>1142000</v>
      </c>
      <c r="B90" s="752" t="s">
        <v>33</v>
      </c>
      <c r="C90" s="731" t="s">
        <v>34</v>
      </c>
      <c r="D90" s="835"/>
      <c r="E90" s="842"/>
      <c r="F90" s="835"/>
      <c r="G90" s="835"/>
      <c r="H90" s="835"/>
      <c r="I90" s="835"/>
      <c r="J90" s="835"/>
    </row>
    <row r="91" spans="1:10" ht="25.5" hidden="1">
      <c r="A91" s="762">
        <v>1143000</v>
      </c>
      <c r="B91" s="752" t="s">
        <v>35</v>
      </c>
      <c r="C91" s="731" t="s">
        <v>36</v>
      </c>
      <c r="D91" s="835"/>
      <c r="E91" s="842"/>
      <c r="F91" s="835"/>
      <c r="G91" s="835"/>
      <c r="H91" s="835"/>
      <c r="I91" s="835"/>
      <c r="J91" s="835"/>
    </row>
    <row r="92" spans="1:10" ht="26.25" hidden="1" thickBot="1">
      <c r="A92" s="762">
        <v>1144000</v>
      </c>
      <c r="B92" s="754" t="s">
        <v>37</v>
      </c>
      <c r="C92" s="735" t="s">
        <v>359</v>
      </c>
      <c r="D92" s="836"/>
      <c r="E92" s="841"/>
      <c r="F92" s="836"/>
      <c r="G92" s="836"/>
      <c r="H92" s="836"/>
      <c r="I92" s="836"/>
      <c r="J92" s="836"/>
    </row>
    <row r="93" spans="1:10" ht="14.25" hidden="1">
      <c r="A93" s="762">
        <v>1150000</v>
      </c>
      <c r="B93" s="763" t="s">
        <v>604</v>
      </c>
      <c r="C93" s="723" t="s">
        <v>301</v>
      </c>
      <c r="D93" s="840">
        <v>0</v>
      </c>
      <c r="E93" s="843"/>
      <c r="F93" s="840">
        <v>0</v>
      </c>
      <c r="G93" s="840">
        <v>0</v>
      </c>
      <c r="H93" s="840">
        <v>0</v>
      </c>
      <c r="I93" s="840">
        <v>0</v>
      </c>
      <c r="J93" s="840">
        <v>0</v>
      </c>
    </row>
    <row r="94" spans="1:10" ht="25.5" hidden="1">
      <c r="A94" s="764">
        <v>1151000</v>
      </c>
      <c r="B94" s="752" t="s">
        <v>677</v>
      </c>
      <c r="C94" s="727" t="s">
        <v>678</v>
      </c>
      <c r="D94" s="835"/>
      <c r="E94" s="842"/>
      <c r="F94" s="835"/>
      <c r="G94" s="835"/>
      <c r="H94" s="835"/>
      <c r="I94" s="835"/>
      <c r="J94" s="835"/>
    </row>
    <row r="95" spans="1:10" ht="25.5" hidden="1">
      <c r="A95" s="764">
        <v>1152000</v>
      </c>
      <c r="B95" s="752" t="s">
        <v>917</v>
      </c>
      <c r="C95" s="731" t="s">
        <v>679</v>
      </c>
      <c r="D95" s="835"/>
      <c r="E95" s="842"/>
      <c r="F95" s="835"/>
      <c r="G95" s="835"/>
      <c r="H95" s="835"/>
      <c r="I95" s="835"/>
      <c r="J95" s="835"/>
    </row>
    <row r="96" spans="1:10" ht="25.5" hidden="1">
      <c r="A96" s="764">
        <v>1153000</v>
      </c>
      <c r="B96" s="752" t="s">
        <v>697</v>
      </c>
      <c r="C96" s="731" t="s">
        <v>680</v>
      </c>
      <c r="D96" s="835"/>
      <c r="E96" s="842"/>
      <c r="F96" s="835"/>
      <c r="G96" s="835"/>
      <c r="H96" s="835"/>
      <c r="I96" s="835"/>
      <c r="J96" s="835"/>
    </row>
    <row r="97" spans="1:10" ht="25.5" hidden="1">
      <c r="A97" s="764">
        <v>1154000</v>
      </c>
      <c r="B97" s="752" t="s">
        <v>611</v>
      </c>
      <c r="C97" s="731" t="s">
        <v>681</v>
      </c>
      <c r="D97" s="835"/>
      <c r="E97" s="842"/>
      <c r="F97" s="835"/>
      <c r="G97" s="835"/>
      <c r="H97" s="835"/>
      <c r="I97" s="835"/>
      <c r="J97" s="835"/>
    </row>
    <row r="98" spans="1:10" ht="25.5" hidden="1">
      <c r="A98" s="749">
        <v>1155000</v>
      </c>
      <c r="B98" s="765" t="s">
        <v>1477</v>
      </c>
      <c r="C98" s="731" t="s">
        <v>601</v>
      </c>
      <c r="D98" s="849"/>
      <c r="E98" s="850"/>
      <c r="F98" s="849"/>
      <c r="G98" s="849"/>
      <c r="H98" s="849"/>
      <c r="I98" s="849"/>
      <c r="J98" s="849"/>
    </row>
    <row r="99" spans="1:10" ht="26.25" hidden="1" thickBot="1">
      <c r="A99" s="737">
        <v>1156000</v>
      </c>
      <c r="B99" s="767" t="s">
        <v>1478</v>
      </c>
      <c r="C99" s="735" t="s">
        <v>685</v>
      </c>
      <c r="D99" s="844"/>
      <c r="E99" s="845"/>
      <c r="F99" s="844"/>
      <c r="G99" s="844"/>
      <c r="H99" s="844"/>
      <c r="I99" s="844"/>
      <c r="J99" s="844"/>
    </row>
    <row r="100" spans="1:10" ht="25.5" customHeight="1">
      <c r="A100" s="721">
        <v>1160000</v>
      </c>
      <c r="B100" s="769" t="s">
        <v>686</v>
      </c>
      <c r="C100" s="723" t="s">
        <v>301</v>
      </c>
      <c r="D100" s="847">
        <v>0</v>
      </c>
      <c r="E100" s="848">
        <f t="shared" ref="E100:J100" si="2">E113</f>
        <v>0</v>
      </c>
      <c r="F100" s="847">
        <f t="shared" si="2"/>
        <v>0</v>
      </c>
      <c r="G100" s="847">
        <f t="shared" si="2"/>
        <v>0</v>
      </c>
      <c r="H100" s="847">
        <f t="shared" si="2"/>
        <v>0</v>
      </c>
      <c r="I100" s="847">
        <f t="shared" si="2"/>
        <v>0</v>
      </c>
      <c r="J100" s="847">
        <f t="shared" si="2"/>
        <v>0</v>
      </c>
    </row>
    <row r="101" spans="1:10" ht="34.5" customHeight="1">
      <c r="A101" s="749">
        <v>1161000</v>
      </c>
      <c r="B101" s="771" t="s">
        <v>172</v>
      </c>
      <c r="C101" s="772" t="s">
        <v>301</v>
      </c>
      <c r="D101" s="849">
        <v>0</v>
      </c>
      <c r="E101" s="850"/>
      <c r="F101" s="849">
        <v>0</v>
      </c>
      <c r="G101" s="849">
        <v>0</v>
      </c>
      <c r="H101" s="849">
        <v>0</v>
      </c>
      <c r="I101" s="849">
        <v>0</v>
      </c>
      <c r="J101" s="849">
        <v>0</v>
      </c>
    </row>
    <row r="102" spans="1:10" ht="38.25" hidden="1">
      <c r="A102" s="749">
        <v>1161100</v>
      </c>
      <c r="B102" s="730" t="s">
        <v>1479</v>
      </c>
      <c r="C102" s="751">
        <v>471100</v>
      </c>
      <c r="D102" s="849"/>
      <c r="E102" s="850"/>
      <c r="F102" s="849"/>
      <c r="G102" s="849"/>
      <c r="H102" s="849"/>
      <c r="I102" s="849"/>
      <c r="J102" s="849"/>
    </row>
    <row r="103" spans="1:10" ht="38.25" hidden="1">
      <c r="A103" s="749">
        <v>1161200</v>
      </c>
      <c r="B103" s="765" t="s">
        <v>1480</v>
      </c>
      <c r="C103" s="751">
        <v>471200</v>
      </c>
      <c r="D103" s="849"/>
      <c r="E103" s="850"/>
      <c r="F103" s="849"/>
      <c r="G103" s="849"/>
      <c r="H103" s="849"/>
      <c r="I103" s="849"/>
      <c r="J103" s="849"/>
    </row>
    <row r="104" spans="1:10" ht="38.25" hidden="1">
      <c r="A104" s="749">
        <v>1162000</v>
      </c>
      <c r="B104" s="771" t="s">
        <v>940</v>
      </c>
      <c r="C104" s="772" t="s">
        <v>301</v>
      </c>
      <c r="D104" s="849">
        <v>0</v>
      </c>
      <c r="E104" s="850"/>
      <c r="F104" s="849">
        <v>0</v>
      </c>
      <c r="G104" s="849">
        <v>0</v>
      </c>
      <c r="H104" s="849">
        <v>0</v>
      </c>
      <c r="I104" s="849">
        <v>0</v>
      </c>
      <c r="J104" s="849">
        <v>0</v>
      </c>
    </row>
    <row r="105" spans="1:10" ht="25.5" hidden="1">
      <c r="A105" s="749">
        <v>1162100</v>
      </c>
      <c r="B105" s="765" t="s">
        <v>1481</v>
      </c>
      <c r="C105" s="731" t="s">
        <v>109</v>
      </c>
      <c r="D105" s="849"/>
      <c r="E105" s="850"/>
      <c r="F105" s="849"/>
      <c r="G105" s="849"/>
      <c r="H105" s="849"/>
      <c r="I105" s="849"/>
      <c r="J105" s="849"/>
    </row>
    <row r="106" spans="1:10" hidden="1">
      <c r="A106" s="749">
        <v>1162200</v>
      </c>
      <c r="B106" s="765" t="s">
        <v>1482</v>
      </c>
      <c r="C106" s="731" t="s">
        <v>18</v>
      </c>
      <c r="D106" s="849"/>
      <c r="E106" s="850"/>
      <c r="F106" s="849"/>
      <c r="G106" s="849"/>
      <c r="H106" s="849"/>
      <c r="I106" s="849"/>
      <c r="J106" s="849"/>
    </row>
    <row r="107" spans="1:10" ht="25.5" hidden="1">
      <c r="A107" s="749">
        <v>1162300</v>
      </c>
      <c r="B107" s="765" t="s">
        <v>1483</v>
      </c>
      <c r="C107" s="731" t="s">
        <v>20</v>
      </c>
      <c r="D107" s="849"/>
      <c r="E107" s="850"/>
      <c r="F107" s="849"/>
      <c r="G107" s="849"/>
      <c r="H107" s="849"/>
      <c r="I107" s="849"/>
      <c r="J107" s="849"/>
    </row>
    <row r="108" spans="1:10" hidden="1">
      <c r="A108" s="749">
        <v>1162400</v>
      </c>
      <c r="B108" s="765" t="s">
        <v>1484</v>
      </c>
      <c r="C108" s="731" t="s">
        <v>699</v>
      </c>
      <c r="D108" s="849"/>
      <c r="E108" s="850"/>
      <c r="F108" s="849"/>
      <c r="G108" s="849"/>
      <c r="H108" s="849"/>
      <c r="I108" s="849"/>
      <c r="J108" s="849"/>
    </row>
    <row r="109" spans="1:10" ht="25.5" hidden="1">
      <c r="A109" s="749">
        <v>1162500</v>
      </c>
      <c r="B109" s="765" t="s">
        <v>1485</v>
      </c>
      <c r="C109" s="731" t="s">
        <v>701</v>
      </c>
      <c r="D109" s="849"/>
      <c r="E109" s="850"/>
      <c r="F109" s="849"/>
      <c r="G109" s="849"/>
      <c r="H109" s="849"/>
      <c r="I109" s="849"/>
      <c r="J109" s="849"/>
    </row>
    <row r="110" spans="1:10" ht="25.5" hidden="1">
      <c r="A110" s="749">
        <v>1162600</v>
      </c>
      <c r="B110" s="765" t="s">
        <v>1486</v>
      </c>
      <c r="C110" s="731" t="s">
        <v>424</v>
      </c>
      <c r="D110" s="849"/>
      <c r="E110" s="850"/>
      <c r="F110" s="849"/>
      <c r="G110" s="849"/>
      <c r="H110" s="849"/>
      <c r="I110" s="849"/>
      <c r="J110" s="849"/>
    </row>
    <row r="111" spans="1:10" ht="25.5">
      <c r="A111" s="749">
        <v>1162700</v>
      </c>
      <c r="B111" s="730" t="s">
        <v>1487</v>
      </c>
      <c r="C111" s="731" t="s">
        <v>426</v>
      </c>
      <c r="D111" s="849"/>
      <c r="E111" s="850"/>
      <c r="F111" s="849"/>
      <c r="G111" s="849"/>
      <c r="H111" s="849"/>
      <c r="I111" s="849"/>
      <c r="J111" s="849"/>
    </row>
    <row r="112" spans="1:10">
      <c r="A112" s="749">
        <v>1162800</v>
      </c>
      <c r="B112" s="765" t="s">
        <v>1488</v>
      </c>
      <c r="C112" s="731" t="s">
        <v>737</v>
      </c>
      <c r="D112" s="938"/>
      <c r="E112" s="981"/>
      <c r="F112" s="938"/>
      <c r="G112" s="938"/>
      <c r="H112" s="938"/>
      <c r="I112" s="938"/>
      <c r="J112" s="938"/>
    </row>
    <row r="113" spans="1:10" ht="24" customHeight="1" thickBot="1">
      <c r="A113" s="774">
        <v>1162900</v>
      </c>
      <c r="B113" s="767" t="s">
        <v>1489</v>
      </c>
      <c r="C113" s="735" t="s">
        <v>739</v>
      </c>
      <c r="D113" s="942">
        <v>0</v>
      </c>
      <c r="E113" s="845">
        <v>0</v>
      </c>
      <c r="F113" s="844">
        <f>D113+E113</f>
        <v>0</v>
      </c>
      <c r="G113" s="844">
        <v>0</v>
      </c>
      <c r="H113" s="845">
        <v>0</v>
      </c>
      <c r="I113" s="845">
        <v>0</v>
      </c>
      <c r="J113" s="844">
        <f>F113</f>
        <v>0</v>
      </c>
    </row>
    <row r="114" spans="1:10" ht="12" customHeight="1">
      <c r="A114" s="776">
        <v>1170000</v>
      </c>
      <c r="B114" s="777" t="s">
        <v>740</v>
      </c>
      <c r="C114" s="778" t="s">
        <v>301</v>
      </c>
      <c r="D114" s="956">
        <v>0</v>
      </c>
      <c r="E114" s="983"/>
      <c r="F114" s="956">
        <v>0</v>
      </c>
      <c r="G114" s="956">
        <v>0</v>
      </c>
      <c r="H114" s="956">
        <v>0</v>
      </c>
      <c r="I114" s="956">
        <v>0</v>
      </c>
      <c r="J114" s="956">
        <v>0</v>
      </c>
    </row>
    <row r="115" spans="1:10" ht="38.25" hidden="1">
      <c r="A115" s="780">
        <v>1171000</v>
      </c>
      <c r="B115" s="781" t="s">
        <v>181</v>
      </c>
      <c r="C115" s="723" t="s">
        <v>301</v>
      </c>
      <c r="D115" s="854">
        <v>0</v>
      </c>
      <c r="E115" s="855"/>
      <c r="F115" s="854">
        <v>0</v>
      </c>
      <c r="G115" s="854">
        <v>0</v>
      </c>
      <c r="H115" s="854">
        <v>0</v>
      </c>
      <c r="I115" s="854">
        <v>0</v>
      </c>
      <c r="J115" s="854">
        <v>0</v>
      </c>
    </row>
    <row r="116" spans="1:10" ht="51" hidden="1">
      <c r="A116" s="780">
        <v>1171100</v>
      </c>
      <c r="B116" s="730" t="s">
        <v>1490</v>
      </c>
      <c r="C116" s="727" t="s">
        <v>397</v>
      </c>
      <c r="D116" s="938">
        <v>0</v>
      </c>
      <c r="E116" s="981"/>
      <c r="F116" s="938"/>
      <c r="G116" s="938"/>
      <c r="H116" s="938"/>
      <c r="I116" s="938"/>
      <c r="J116" s="938"/>
    </row>
    <row r="117" spans="1:10" ht="25.5" hidden="1">
      <c r="A117" s="780">
        <v>1171200</v>
      </c>
      <c r="B117" s="765" t="s">
        <v>1491</v>
      </c>
      <c r="C117" s="783" t="s">
        <v>296</v>
      </c>
      <c r="D117" s="938">
        <v>0</v>
      </c>
      <c r="E117" s="981"/>
      <c r="F117" s="938"/>
      <c r="G117" s="938"/>
      <c r="H117" s="938"/>
      <c r="I117" s="938"/>
      <c r="J117" s="938"/>
    </row>
    <row r="118" spans="1:10" ht="51" hidden="1">
      <c r="A118" s="749">
        <v>1172000</v>
      </c>
      <c r="B118" s="784" t="s">
        <v>856</v>
      </c>
      <c r="C118" s="760" t="s">
        <v>301</v>
      </c>
      <c r="D118" s="956">
        <v>0</v>
      </c>
      <c r="E118" s="983"/>
      <c r="F118" s="956">
        <v>0</v>
      </c>
      <c r="G118" s="956">
        <v>0</v>
      </c>
      <c r="H118" s="956">
        <v>0</v>
      </c>
      <c r="I118" s="956">
        <v>0</v>
      </c>
      <c r="J118" s="956">
        <v>0</v>
      </c>
    </row>
    <row r="119" spans="1:10" hidden="1">
      <c r="A119" s="749">
        <v>1172100</v>
      </c>
      <c r="B119" s="752" t="s">
        <v>918</v>
      </c>
      <c r="C119" s="727" t="s">
        <v>857</v>
      </c>
      <c r="D119" s="938">
        <v>0</v>
      </c>
      <c r="E119" s="981"/>
      <c r="F119" s="938"/>
      <c r="G119" s="938"/>
      <c r="H119" s="938"/>
      <c r="I119" s="938"/>
      <c r="J119" s="938"/>
    </row>
    <row r="120" spans="1:10" hidden="1">
      <c r="A120" s="749">
        <v>1172200</v>
      </c>
      <c r="B120" s="752" t="s">
        <v>919</v>
      </c>
      <c r="C120" s="785">
        <v>482200</v>
      </c>
      <c r="D120" s="938">
        <v>0</v>
      </c>
      <c r="E120" s="981"/>
      <c r="F120" s="938"/>
      <c r="G120" s="938"/>
      <c r="H120" s="938"/>
      <c r="I120" s="938"/>
      <c r="J120" s="938"/>
    </row>
    <row r="121" spans="1:10" hidden="1">
      <c r="A121" s="749">
        <v>1172300</v>
      </c>
      <c r="B121" s="765" t="s">
        <v>1492</v>
      </c>
      <c r="C121" s="731" t="s">
        <v>859</v>
      </c>
      <c r="D121" s="938">
        <v>0</v>
      </c>
      <c r="E121" s="981"/>
      <c r="F121" s="938"/>
      <c r="G121" s="938"/>
      <c r="H121" s="938"/>
      <c r="I121" s="938"/>
      <c r="J121" s="938"/>
    </row>
    <row r="122" spans="1:10" ht="38.25" hidden="1">
      <c r="A122" s="749">
        <v>1172400</v>
      </c>
      <c r="B122" s="786" t="s">
        <v>1493</v>
      </c>
      <c r="C122" s="731" t="s">
        <v>104</v>
      </c>
      <c r="D122" s="854">
        <v>0</v>
      </c>
      <c r="E122" s="855"/>
      <c r="F122" s="854"/>
      <c r="G122" s="854"/>
      <c r="H122" s="854"/>
      <c r="I122" s="854"/>
      <c r="J122" s="854"/>
    </row>
    <row r="123" spans="1:10" ht="38.25" hidden="1">
      <c r="A123" s="749">
        <v>1173000</v>
      </c>
      <c r="B123" s="784" t="s">
        <v>105</v>
      </c>
      <c r="C123" s="760" t="s">
        <v>301</v>
      </c>
      <c r="D123" s="854">
        <v>0</v>
      </c>
      <c r="E123" s="855"/>
      <c r="F123" s="854">
        <v>0</v>
      </c>
      <c r="G123" s="854">
        <v>0</v>
      </c>
      <c r="H123" s="854">
        <v>0</v>
      </c>
      <c r="I123" s="854">
        <v>0</v>
      </c>
      <c r="J123" s="854">
        <v>0</v>
      </c>
    </row>
    <row r="124" spans="1:10" ht="25.5" hidden="1">
      <c r="A124" s="780">
        <v>1173100</v>
      </c>
      <c r="B124" s="787" t="s">
        <v>106</v>
      </c>
      <c r="C124" s="731" t="s">
        <v>906</v>
      </c>
      <c r="D124" s="854">
        <v>0</v>
      </c>
      <c r="E124" s="855"/>
      <c r="F124" s="854"/>
      <c r="G124" s="854"/>
      <c r="H124" s="854"/>
      <c r="I124" s="854"/>
      <c r="J124" s="854"/>
    </row>
    <row r="125" spans="1:10" ht="51" hidden="1">
      <c r="A125" s="780">
        <v>1174000</v>
      </c>
      <c r="B125" s="784" t="s">
        <v>907</v>
      </c>
      <c r="C125" s="760" t="s">
        <v>301</v>
      </c>
      <c r="D125" s="854">
        <v>0</v>
      </c>
      <c r="E125" s="855"/>
      <c r="F125" s="854">
        <v>0</v>
      </c>
      <c r="G125" s="854">
        <v>0</v>
      </c>
      <c r="H125" s="854">
        <v>0</v>
      </c>
      <c r="I125" s="854">
        <v>0</v>
      </c>
      <c r="J125" s="854">
        <v>0</v>
      </c>
    </row>
    <row r="126" spans="1:10" ht="38.25" hidden="1">
      <c r="A126" s="780">
        <v>1174100</v>
      </c>
      <c r="B126" s="787" t="s">
        <v>920</v>
      </c>
      <c r="C126" s="731" t="s">
        <v>908</v>
      </c>
      <c r="D126" s="854">
        <v>0</v>
      </c>
      <c r="E126" s="855"/>
      <c r="F126" s="854"/>
      <c r="G126" s="854"/>
      <c r="H126" s="854"/>
      <c r="I126" s="854"/>
      <c r="J126" s="854"/>
    </row>
    <row r="127" spans="1:10" ht="25.5" hidden="1">
      <c r="A127" s="780">
        <v>1174200</v>
      </c>
      <c r="B127" s="786" t="s">
        <v>1494</v>
      </c>
      <c r="C127" s="731" t="s">
        <v>366</v>
      </c>
      <c r="D127" s="854">
        <v>0</v>
      </c>
      <c r="E127" s="855"/>
      <c r="F127" s="854"/>
      <c r="G127" s="854"/>
      <c r="H127" s="854"/>
      <c r="I127" s="854"/>
      <c r="J127" s="854"/>
    </row>
    <row r="128" spans="1:10" ht="51" hidden="1">
      <c r="A128" s="780">
        <v>1175000</v>
      </c>
      <c r="B128" s="784" t="s">
        <v>469</v>
      </c>
      <c r="C128" s="760" t="s">
        <v>301</v>
      </c>
      <c r="D128" s="854">
        <v>0</v>
      </c>
      <c r="E128" s="855"/>
      <c r="F128" s="854">
        <v>0</v>
      </c>
      <c r="G128" s="854">
        <v>0</v>
      </c>
      <c r="H128" s="854">
        <v>0</v>
      </c>
      <c r="I128" s="854">
        <v>0</v>
      </c>
      <c r="J128" s="854">
        <v>0</v>
      </c>
    </row>
    <row r="129" spans="1:10" ht="51" hidden="1">
      <c r="A129" s="780">
        <v>1175100</v>
      </c>
      <c r="B129" s="786" t="s">
        <v>1495</v>
      </c>
      <c r="C129" s="731" t="s">
        <v>193</v>
      </c>
      <c r="D129" s="854">
        <v>0</v>
      </c>
      <c r="E129" s="855"/>
      <c r="F129" s="854"/>
      <c r="G129" s="854"/>
      <c r="H129" s="854"/>
      <c r="I129" s="854"/>
      <c r="J129" s="854"/>
    </row>
    <row r="130" spans="1:10">
      <c r="A130" s="780">
        <v>1176000</v>
      </c>
      <c r="B130" s="784" t="s">
        <v>194</v>
      </c>
      <c r="C130" s="760" t="s">
        <v>301</v>
      </c>
      <c r="D130" s="854">
        <v>0</v>
      </c>
      <c r="E130" s="855"/>
      <c r="F130" s="854">
        <v>0</v>
      </c>
      <c r="G130" s="854">
        <v>0</v>
      </c>
      <c r="H130" s="854">
        <v>0</v>
      </c>
      <c r="I130" s="854">
        <v>0</v>
      </c>
      <c r="J130" s="854">
        <v>0</v>
      </c>
    </row>
    <row r="131" spans="1:10">
      <c r="A131" s="780">
        <v>1176100</v>
      </c>
      <c r="B131" s="786" t="s">
        <v>1496</v>
      </c>
      <c r="C131" s="731" t="s">
        <v>8</v>
      </c>
      <c r="D131" s="854">
        <v>0</v>
      </c>
      <c r="E131" s="855"/>
      <c r="F131" s="854"/>
      <c r="G131" s="854"/>
      <c r="H131" s="854"/>
      <c r="I131" s="854"/>
      <c r="J131" s="854"/>
    </row>
    <row r="132" spans="1:10">
      <c r="A132" s="780">
        <v>1177000</v>
      </c>
      <c r="B132" s="784" t="s">
        <v>482</v>
      </c>
      <c r="C132" s="760" t="s">
        <v>301</v>
      </c>
      <c r="D132" s="854">
        <v>0</v>
      </c>
      <c r="E132" s="855"/>
      <c r="F132" s="854">
        <v>0</v>
      </c>
      <c r="G132" s="854">
        <v>0</v>
      </c>
      <c r="H132" s="854">
        <v>0</v>
      </c>
      <c r="I132" s="854">
        <v>0</v>
      </c>
      <c r="J132" s="854">
        <v>0</v>
      </c>
    </row>
    <row r="133" spans="1:10" ht="13.5" thickBot="1">
      <c r="A133" s="774">
        <v>1177100</v>
      </c>
      <c r="B133" s="788" t="s">
        <v>1497</v>
      </c>
      <c r="C133" s="735" t="s">
        <v>209</v>
      </c>
      <c r="D133" s="856">
        <v>0</v>
      </c>
      <c r="E133" s="857"/>
      <c r="F133" s="856"/>
      <c r="G133" s="856"/>
      <c r="H133" s="856"/>
      <c r="I133" s="856"/>
      <c r="J133" s="856"/>
    </row>
    <row r="134" spans="1:10" ht="13.5" thickBot="1">
      <c r="A134" s="790" t="s">
        <v>210</v>
      </c>
      <c r="B134" s="791" t="s">
        <v>211</v>
      </c>
      <c r="C134" s="792"/>
      <c r="D134" s="858"/>
      <c r="E134" s="859"/>
      <c r="F134" s="858"/>
      <c r="G134" s="858"/>
      <c r="H134" s="858"/>
      <c r="I134" s="858"/>
      <c r="J134" s="858"/>
    </row>
    <row r="135" spans="1:10" ht="29.25" customHeight="1" thickBot="1">
      <c r="A135" s="794" t="s">
        <v>212</v>
      </c>
      <c r="B135" s="795" t="s">
        <v>534</v>
      </c>
      <c r="C135" s="796" t="s">
        <v>301</v>
      </c>
      <c r="D135" s="860">
        <f>D138</f>
        <v>46850</v>
      </c>
      <c r="E135" s="861">
        <f>E141</f>
        <v>0</v>
      </c>
      <c r="F135" s="860">
        <f>F138</f>
        <v>46850</v>
      </c>
      <c r="G135" s="860">
        <f>G138</f>
        <v>0</v>
      </c>
      <c r="H135" s="860">
        <f>H138</f>
        <v>0</v>
      </c>
      <c r="I135" s="860">
        <f>I138</f>
        <v>0</v>
      </c>
      <c r="J135" s="860">
        <f>J138</f>
        <v>46850</v>
      </c>
    </row>
    <row r="136" spans="1:10" ht="13.5" thickBot="1">
      <c r="A136" s="797"/>
      <c r="B136" s="798" t="s">
        <v>535</v>
      </c>
      <c r="C136" s="799"/>
      <c r="D136" s="1350"/>
      <c r="E136" s="1767"/>
      <c r="F136" s="1350"/>
      <c r="G136" s="1350"/>
      <c r="H136" s="1350"/>
      <c r="I136" s="1350"/>
      <c r="J136" s="1350"/>
    </row>
    <row r="137" spans="1:10">
      <c r="A137" s="790" t="s">
        <v>210</v>
      </c>
      <c r="B137" s="791" t="s">
        <v>211</v>
      </c>
      <c r="C137" s="801"/>
      <c r="D137" s="1351"/>
      <c r="E137" s="1768"/>
      <c r="F137" s="1351"/>
      <c r="G137" s="1351"/>
      <c r="H137" s="1351"/>
      <c r="I137" s="1351"/>
      <c r="J137" s="1351"/>
    </row>
    <row r="138" spans="1:10">
      <c r="A138" s="803" t="s">
        <v>536</v>
      </c>
      <c r="B138" s="1619" t="s">
        <v>537</v>
      </c>
      <c r="C138" s="805" t="s">
        <v>301</v>
      </c>
      <c r="D138" s="987">
        <f>D140+D141+D142</f>
        <v>46850</v>
      </c>
      <c r="E138" s="988"/>
      <c r="F138" s="987">
        <f>F140+F141+F142</f>
        <v>46850</v>
      </c>
      <c r="G138" s="987">
        <f>G140+G141+G142</f>
        <v>0</v>
      </c>
      <c r="H138" s="987">
        <f>H140+H141+H142</f>
        <v>0</v>
      </c>
      <c r="I138" s="987">
        <f>I140+I141+I142</f>
        <v>0</v>
      </c>
      <c r="J138" s="987">
        <f>F138</f>
        <v>46850</v>
      </c>
    </row>
    <row r="139" spans="1:10">
      <c r="A139" s="807" t="s">
        <v>538</v>
      </c>
      <c r="B139" s="786" t="s">
        <v>1498</v>
      </c>
      <c r="C139" s="808" t="s">
        <v>833</v>
      </c>
      <c r="D139" s="852">
        <v>0</v>
      </c>
      <c r="E139" s="853"/>
      <c r="F139" s="852"/>
      <c r="G139" s="852"/>
      <c r="H139" s="852"/>
      <c r="I139" s="852"/>
      <c r="J139" s="852"/>
    </row>
    <row r="140" spans="1:10">
      <c r="A140" s="807" t="s">
        <v>834</v>
      </c>
      <c r="B140" s="786" t="s">
        <v>1499</v>
      </c>
      <c r="C140" s="808" t="s">
        <v>812</v>
      </c>
      <c r="D140" s="853">
        <v>0</v>
      </c>
      <c r="E140" s="853">
        <v>0</v>
      </c>
      <c r="F140" s="852">
        <f>D140+E140</f>
        <v>0</v>
      </c>
      <c r="G140" s="849" t="s">
        <v>612</v>
      </c>
      <c r="H140" s="849">
        <v>0</v>
      </c>
      <c r="I140" s="849">
        <v>0</v>
      </c>
      <c r="J140" s="849">
        <f>F140</f>
        <v>0</v>
      </c>
    </row>
    <row r="141" spans="1:10" ht="25.5">
      <c r="A141" s="807" t="s">
        <v>813</v>
      </c>
      <c r="B141" s="786" t="s">
        <v>1500</v>
      </c>
      <c r="C141" s="1240" t="s">
        <v>815</v>
      </c>
      <c r="D141" s="853">
        <v>0</v>
      </c>
      <c r="E141" s="853">
        <v>0</v>
      </c>
      <c r="F141" s="850">
        <f>D141+E141</f>
        <v>0</v>
      </c>
      <c r="G141" s="847">
        <v>0</v>
      </c>
      <c r="H141" s="847">
        <v>0</v>
      </c>
      <c r="I141" s="847">
        <v>0</v>
      </c>
      <c r="J141" s="852">
        <f>F141</f>
        <v>0</v>
      </c>
    </row>
    <row r="142" spans="1:10" ht="21.75" customHeight="1">
      <c r="A142" s="807" t="s">
        <v>816</v>
      </c>
      <c r="B142" s="786" t="s">
        <v>1501</v>
      </c>
      <c r="C142" s="808" t="s">
        <v>916</v>
      </c>
      <c r="D142" s="1994">
        <v>46850</v>
      </c>
      <c r="E142" s="853">
        <v>0</v>
      </c>
      <c r="F142" s="852">
        <f>D142+E142</f>
        <v>46850</v>
      </c>
      <c r="G142" s="852">
        <v>0</v>
      </c>
      <c r="H142" s="852">
        <v>0</v>
      </c>
      <c r="I142" s="852">
        <v>0</v>
      </c>
      <c r="J142" s="852">
        <f>F142</f>
        <v>46850</v>
      </c>
    </row>
    <row r="143" spans="1:10" ht="15.75" customHeight="1">
      <c r="A143" s="807" t="s">
        <v>112</v>
      </c>
      <c r="B143" s="787" t="s">
        <v>113</v>
      </c>
      <c r="C143" s="808" t="s">
        <v>114</v>
      </c>
      <c r="D143" s="852">
        <v>0</v>
      </c>
      <c r="E143" s="853"/>
      <c r="F143" s="852"/>
      <c r="G143" s="852"/>
      <c r="H143" s="852"/>
      <c r="I143" s="852"/>
      <c r="J143" s="852"/>
    </row>
    <row r="144" spans="1:10" ht="0.75" hidden="1" customHeight="1">
      <c r="A144" s="807" t="s">
        <v>115</v>
      </c>
      <c r="B144" s="786" t="s">
        <v>1502</v>
      </c>
      <c r="C144" s="808" t="s">
        <v>755</v>
      </c>
      <c r="D144" s="852">
        <v>0</v>
      </c>
      <c r="E144" s="853"/>
      <c r="F144" s="852"/>
      <c r="G144" s="852"/>
      <c r="H144" s="852"/>
      <c r="I144" s="852"/>
      <c r="J144" s="852"/>
    </row>
    <row r="145" spans="1:10" hidden="1">
      <c r="A145" s="807" t="s">
        <v>756</v>
      </c>
      <c r="B145" s="786" t="s">
        <v>1503</v>
      </c>
      <c r="C145" s="808" t="s">
        <v>758</v>
      </c>
      <c r="D145" s="852">
        <v>0</v>
      </c>
      <c r="E145" s="853"/>
      <c r="F145" s="852"/>
      <c r="G145" s="852"/>
      <c r="H145" s="852"/>
      <c r="I145" s="852"/>
      <c r="J145" s="852"/>
    </row>
    <row r="146" spans="1:10" hidden="1">
      <c r="A146" s="807" t="s">
        <v>541</v>
      </c>
      <c r="B146" s="786" t="s">
        <v>1504</v>
      </c>
      <c r="C146" s="808" t="s">
        <v>543</v>
      </c>
      <c r="D146" s="852">
        <v>0</v>
      </c>
      <c r="E146" s="853"/>
      <c r="F146" s="852"/>
      <c r="G146" s="852"/>
      <c r="H146" s="852"/>
      <c r="I146" s="852"/>
      <c r="J146" s="852"/>
    </row>
    <row r="147" spans="1:10" hidden="1">
      <c r="A147" s="807" t="s">
        <v>544</v>
      </c>
      <c r="B147" s="784" t="s">
        <v>545</v>
      </c>
      <c r="C147" s="809" t="s">
        <v>301</v>
      </c>
      <c r="D147" s="852">
        <v>0</v>
      </c>
      <c r="E147" s="853"/>
      <c r="F147" s="852">
        <v>0</v>
      </c>
      <c r="G147" s="852"/>
      <c r="H147" s="852">
        <v>0</v>
      </c>
      <c r="I147" s="852">
        <v>0</v>
      </c>
      <c r="J147" s="852">
        <v>0</v>
      </c>
    </row>
    <row r="148" spans="1:10" hidden="1">
      <c r="A148" s="807" t="s">
        <v>546</v>
      </c>
      <c r="B148" s="787" t="s">
        <v>547</v>
      </c>
      <c r="C148" s="808" t="s">
        <v>548</v>
      </c>
      <c r="D148" s="852">
        <v>0</v>
      </c>
      <c r="E148" s="853"/>
      <c r="F148" s="852"/>
      <c r="G148" s="852"/>
      <c r="H148" s="852"/>
      <c r="I148" s="852"/>
      <c r="J148" s="852"/>
    </row>
    <row r="149" spans="1:10" hidden="1">
      <c r="A149" s="807" t="s">
        <v>549</v>
      </c>
      <c r="B149" s="787" t="s">
        <v>550</v>
      </c>
      <c r="C149" s="808" t="s">
        <v>551</v>
      </c>
      <c r="D149" s="852">
        <v>0</v>
      </c>
      <c r="E149" s="853"/>
      <c r="F149" s="852"/>
      <c r="G149" s="852"/>
      <c r="H149" s="852"/>
      <c r="I149" s="852"/>
      <c r="J149" s="852"/>
    </row>
    <row r="150" spans="1:10" ht="25.5" hidden="1">
      <c r="A150" s="807" t="s">
        <v>552</v>
      </c>
      <c r="B150" s="786" t="s">
        <v>1505</v>
      </c>
      <c r="C150" s="808" t="s">
        <v>258</v>
      </c>
      <c r="D150" s="852">
        <v>0</v>
      </c>
      <c r="E150" s="853"/>
      <c r="F150" s="852"/>
      <c r="G150" s="852"/>
      <c r="H150" s="852"/>
      <c r="I150" s="852"/>
      <c r="J150" s="852"/>
    </row>
    <row r="151" spans="1:10" ht="25.5" hidden="1">
      <c r="A151" s="807" t="s">
        <v>259</v>
      </c>
      <c r="B151" s="786" t="s">
        <v>1506</v>
      </c>
      <c r="C151" s="1620" t="s">
        <v>261</v>
      </c>
      <c r="D151" s="849">
        <v>0</v>
      </c>
      <c r="E151" s="853"/>
      <c r="F151" s="852"/>
      <c r="G151" s="852"/>
      <c r="H151" s="852"/>
      <c r="I151" s="852"/>
      <c r="J151" s="852"/>
    </row>
    <row r="152" spans="1:10" ht="0.75" customHeight="1">
      <c r="A152" s="807" t="s">
        <v>262</v>
      </c>
      <c r="B152" s="784" t="s">
        <v>263</v>
      </c>
      <c r="C152" s="1621" t="s">
        <v>301</v>
      </c>
      <c r="D152" s="849">
        <v>0</v>
      </c>
      <c r="E152" s="853"/>
      <c r="F152" s="852">
        <v>0</v>
      </c>
      <c r="G152" s="852">
        <v>0</v>
      </c>
      <c r="H152" s="852">
        <v>0</v>
      </c>
      <c r="I152" s="852">
        <v>0</v>
      </c>
      <c r="J152" s="852">
        <v>0</v>
      </c>
    </row>
    <row r="153" spans="1:10" hidden="1">
      <c r="A153" s="807" t="s">
        <v>264</v>
      </c>
      <c r="B153" s="787" t="s">
        <v>921</v>
      </c>
      <c r="C153" s="1622" t="s">
        <v>265</v>
      </c>
      <c r="D153" s="849">
        <v>0</v>
      </c>
      <c r="E153" s="853"/>
      <c r="F153" s="852"/>
      <c r="G153" s="852"/>
      <c r="H153" s="852"/>
      <c r="I153" s="852"/>
      <c r="J153" s="852"/>
    </row>
    <row r="154" spans="1:10" hidden="1">
      <c r="A154" s="810" t="s">
        <v>266</v>
      </c>
      <c r="B154" s="811" t="s">
        <v>267</v>
      </c>
      <c r="C154" s="1621" t="s">
        <v>301</v>
      </c>
      <c r="D154" s="849">
        <v>0</v>
      </c>
      <c r="E154" s="853"/>
      <c r="F154" s="852">
        <v>0</v>
      </c>
      <c r="G154" s="852">
        <v>0</v>
      </c>
      <c r="H154" s="852">
        <v>0</v>
      </c>
      <c r="I154" s="852">
        <v>0</v>
      </c>
      <c r="J154" s="852">
        <v>0</v>
      </c>
    </row>
    <row r="155" spans="1:10" hidden="1">
      <c r="A155" s="807" t="s">
        <v>268</v>
      </c>
      <c r="B155" s="787" t="s">
        <v>922</v>
      </c>
      <c r="C155" s="1622" t="s">
        <v>269</v>
      </c>
      <c r="D155" s="849">
        <v>0</v>
      </c>
      <c r="E155" s="853"/>
      <c r="F155" s="852"/>
      <c r="G155" s="852"/>
      <c r="H155" s="852"/>
      <c r="I155" s="852"/>
      <c r="J155" s="852"/>
    </row>
    <row r="156" spans="1:10" hidden="1">
      <c r="A156" s="807" t="s">
        <v>270</v>
      </c>
      <c r="B156" s="787" t="s">
        <v>923</v>
      </c>
      <c r="C156" s="1622" t="s">
        <v>271</v>
      </c>
      <c r="D156" s="849">
        <v>0</v>
      </c>
      <c r="E156" s="853"/>
      <c r="F156" s="852"/>
      <c r="G156" s="852"/>
      <c r="H156" s="852"/>
      <c r="I156" s="852"/>
      <c r="J156" s="852"/>
    </row>
    <row r="157" spans="1:10" hidden="1">
      <c r="A157" s="807" t="s">
        <v>272</v>
      </c>
      <c r="B157" s="786" t="s">
        <v>1507</v>
      </c>
      <c r="C157" s="1622" t="s">
        <v>274</v>
      </c>
      <c r="D157" s="849">
        <v>0</v>
      </c>
      <c r="E157" s="853"/>
      <c r="F157" s="852"/>
      <c r="G157" s="852"/>
      <c r="H157" s="852"/>
      <c r="I157" s="852"/>
      <c r="J157" s="852"/>
    </row>
    <row r="158" spans="1:10" ht="26.25" thickBot="1">
      <c r="A158" s="812">
        <v>1244000</v>
      </c>
      <c r="B158" s="813" t="s">
        <v>1508</v>
      </c>
      <c r="C158" s="1623" t="s">
        <v>947</v>
      </c>
      <c r="D158" s="849">
        <v>0</v>
      </c>
      <c r="E158" s="853"/>
      <c r="F158" s="852"/>
      <c r="G158" s="852"/>
      <c r="H158" s="852"/>
      <c r="I158" s="852"/>
      <c r="J158" s="852"/>
    </row>
    <row r="159" spans="1:10" ht="39" thickBot="1">
      <c r="A159" s="815">
        <v>1000000</v>
      </c>
      <c r="B159" s="816" t="s">
        <v>948</v>
      </c>
      <c r="C159" s="1624" t="s">
        <v>301</v>
      </c>
      <c r="D159" s="1111">
        <f t="shared" ref="D159:I159" si="3">D33+D135</f>
        <v>46850</v>
      </c>
      <c r="E159" s="1626">
        <f t="shared" si="3"/>
        <v>0</v>
      </c>
      <c r="F159" s="1625">
        <f t="shared" si="3"/>
        <v>46850</v>
      </c>
      <c r="G159" s="1625">
        <f t="shared" si="3"/>
        <v>0</v>
      </c>
      <c r="H159" s="1625">
        <f t="shared" si="3"/>
        <v>0</v>
      </c>
      <c r="I159" s="1625">
        <f t="shared" si="3"/>
        <v>0</v>
      </c>
      <c r="J159" s="1626">
        <f>F159</f>
        <v>46850</v>
      </c>
    </row>
    <row r="160" spans="1:10">
      <c r="A160" s="818"/>
      <c r="B160" s="819"/>
      <c r="C160" s="820"/>
      <c r="D160" s="667"/>
      <c r="F160" s="667"/>
      <c r="G160" s="667"/>
      <c r="H160" s="667"/>
      <c r="I160" s="667"/>
      <c r="J160" s="667"/>
    </row>
    <row r="161" spans="1:10" ht="14.25">
      <c r="A161" s="2051"/>
      <c r="B161" s="2051"/>
      <c r="C161" s="2051"/>
      <c r="D161" s="2051"/>
      <c r="E161" s="2051"/>
      <c r="F161" s="2051"/>
      <c r="G161" s="2051"/>
      <c r="H161" s="2051"/>
      <c r="I161" s="2051"/>
      <c r="J161" s="2051"/>
    </row>
    <row r="162" spans="1:10" s="667" customFormat="1">
      <c r="A162" s="2028" t="s">
        <v>1877</v>
      </c>
      <c r="B162" s="2028"/>
      <c r="C162" s="2028"/>
      <c r="D162" s="2028"/>
      <c r="E162" s="2028"/>
      <c r="F162" s="2028"/>
      <c r="G162" s="2028"/>
      <c r="H162" s="2028"/>
      <c r="I162" s="2028"/>
      <c r="J162" s="2028"/>
    </row>
    <row r="163" spans="1:10">
      <c r="A163" s="2044" t="s">
        <v>930</v>
      </c>
      <c r="B163" s="2044"/>
      <c r="C163" s="2044"/>
      <c r="D163" s="2044"/>
      <c r="E163" s="2044"/>
      <c r="F163" s="2044"/>
      <c r="G163" s="2044"/>
      <c r="H163" s="2044"/>
      <c r="I163" s="2044"/>
      <c r="J163" s="2044"/>
    </row>
    <row r="164" spans="1:10" ht="14.25">
      <c r="A164" s="821" t="s">
        <v>1509</v>
      </c>
      <c r="B164" s="821"/>
      <c r="C164" s="822"/>
      <c r="D164" s="821"/>
      <c r="E164" s="1629"/>
      <c r="F164" s="821"/>
      <c r="G164" s="821" t="s">
        <v>956</v>
      </c>
      <c r="H164" s="821"/>
      <c r="I164" s="821"/>
      <c r="J164" s="821"/>
    </row>
    <row r="165" spans="1:10" ht="12.75" customHeight="1">
      <c r="A165" s="823" t="s">
        <v>1510</v>
      </c>
      <c r="B165" s="823"/>
      <c r="C165" s="823"/>
      <c r="D165" s="667"/>
      <c r="E165" s="1630" t="s">
        <v>253</v>
      </c>
      <c r="F165" s="667"/>
      <c r="G165" s="666" t="s">
        <v>254</v>
      </c>
      <c r="H165" s="667"/>
      <c r="I165" s="667"/>
      <c r="J165" s="823"/>
    </row>
    <row r="166" spans="1:10" ht="14.25" hidden="1">
      <c r="A166" s="824"/>
      <c r="B166" s="824"/>
      <c r="C166" s="823"/>
      <c r="D166" s="824"/>
      <c r="E166" s="1766"/>
      <c r="F166" s="824"/>
      <c r="G166" s="824"/>
      <c r="H166" s="824"/>
      <c r="I166" s="824"/>
      <c r="J166" s="824"/>
    </row>
    <row r="167" spans="1:10" ht="14.25">
      <c r="A167" s="821" t="s">
        <v>1758</v>
      </c>
      <c r="B167" s="821"/>
      <c r="C167" s="822"/>
      <c r="D167" s="821"/>
      <c r="E167" s="1629"/>
      <c r="F167" s="821"/>
      <c r="G167" s="821" t="s">
        <v>960</v>
      </c>
      <c r="H167" s="821"/>
      <c r="I167" s="821"/>
      <c r="J167" s="821"/>
    </row>
    <row r="168" spans="1:10" ht="14.25">
      <c r="A168" s="823" t="s">
        <v>1513</v>
      </c>
      <c r="B168" s="822" t="s">
        <v>528</v>
      </c>
      <c r="C168" s="825"/>
      <c r="D168" s="667"/>
      <c r="E168" s="1630" t="s">
        <v>253</v>
      </c>
      <c r="F168" s="667"/>
      <c r="G168" s="666" t="s">
        <v>254</v>
      </c>
      <c r="H168" s="667"/>
      <c r="I168" s="667"/>
      <c r="J168" s="823"/>
    </row>
    <row r="169" spans="1:10">
      <c r="A169" s="677"/>
      <c r="B169" s="668"/>
      <c r="C169" s="678"/>
      <c r="D169" s="667"/>
      <c r="F169" s="667"/>
      <c r="G169" s="667"/>
      <c r="H169" s="667"/>
      <c r="I169" s="667"/>
      <c r="J169" s="667"/>
    </row>
    <row r="170" spans="1:10">
      <c r="A170" s="677"/>
      <c r="B170" s="668"/>
      <c r="C170" s="678"/>
      <c r="D170" s="667"/>
      <c r="F170" s="667"/>
      <c r="G170" s="667"/>
      <c r="H170" s="667"/>
      <c r="I170" s="667"/>
      <c r="J170" s="667"/>
    </row>
    <row r="171" spans="1:10">
      <c r="A171" s="677"/>
      <c r="B171" s="668"/>
      <c r="C171" s="678"/>
      <c r="D171" s="667"/>
      <c r="F171" s="667"/>
      <c r="G171" s="667"/>
      <c r="H171" s="667"/>
      <c r="I171" s="667"/>
      <c r="J171" s="667"/>
    </row>
    <row r="172" spans="1:10">
      <c r="A172" s="677"/>
      <c r="B172" s="668"/>
      <c r="C172" s="678"/>
      <c r="D172" s="667"/>
      <c r="F172" s="667"/>
      <c r="G172" s="667"/>
      <c r="H172" s="667"/>
      <c r="I172" s="667"/>
      <c r="J172" s="667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31" customWidth="1"/>
    <col min="2" max="2" width="15.5703125" style="631" customWidth="1"/>
    <col min="3" max="3" width="16" style="631" customWidth="1"/>
    <col min="4" max="5" width="9.140625" style="631"/>
    <col min="6" max="6" width="12.42578125" style="631" customWidth="1"/>
    <col min="7" max="7" width="15.85546875" style="631" customWidth="1"/>
    <col min="8" max="16384" width="9.140625" style="631"/>
  </cols>
  <sheetData>
    <row r="1" spans="1:16" ht="6" customHeight="1"/>
    <row r="2" spans="1:16">
      <c r="A2" s="1998" t="s">
        <v>1062</v>
      </c>
      <c r="B2" s="1998"/>
      <c r="C2" s="1998"/>
      <c r="D2" s="1998"/>
      <c r="E2" s="1998"/>
      <c r="F2" s="1998"/>
      <c r="G2" s="1998"/>
      <c r="H2" s="1998"/>
      <c r="I2" s="1998"/>
      <c r="J2" s="1998"/>
      <c r="K2" s="1998"/>
      <c r="L2" s="1998"/>
    </row>
    <row r="3" spans="1:16" ht="10.5" customHeight="1">
      <c r="A3" s="1998"/>
      <c r="B3" s="1998"/>
      <c r="C3" s="1998"/>
      <c r="D3" s="1998"/>
      <c r="E3" s="1998"/>
      <c r="F3" s="1998"/>
      <c r="G3" s="1998"/>
      <c r="H3" s="1998"/>
      <c r="I3" s="1998"/>
      <c r="J3" s="1998"/>
      <c r="K3" s="1998"/>
      <c r="L3" s="1998"/>
      <c r="M3" s="1207"/>
      <c r="N3" s="1207"/>
      <c r="O3" s="1207"/>
      <c r="P3" s="1207"/>
    </row>
    <row r="4" spans="1:16" ht="28.5" hidden="1" customHeight="1">
      <c r="A4" s="1999"/>
      <c r="B4" s="1999"/>
      <c r="C4" s="1999"/>
      <c r="D4" s="1999"/>
      <c r="E4" s="1999"/>
      <c r="F4" s="1999"/>
      <c r="G4" s="1999"/>
      <c r="H4" s="1999"/>
      <c r="I4" s="1999"/>
      <c r="J4" s="1999"/>
      <c r="K4" s="1999"/>
      <c r="L4" s="1999"/>
      <c r="M4" s="1207"/>
      <c r="N4" s="1207"/>
      <c r="O4" s="1207"/>
      <c r="P4" s="1207"/>
    </row>
    <row r="5" spans="1:16" hidden="1">
      <c r="A5" s="2000"/>
      <c r="B5" s="2001"/>
      <c r="C5" s="2001"/>
      <c r="D5" s="2001"/>
      <c r="E5" s="2001"/>
      <c r="F5" s="2001"/>
      <c r="G5" s="2001"/>
      <c r="H5" s="2001"/>
      <c r="I5" s="2001"/>
      <c r="J5" s="2001"/>
      <c r="K5" s="2001"/>
      <c r="L5" s="2002"/>
      <c r="M5" s="1207"/>
      <c r="N5" s="1207"/>
      <c r="O5" s="1207"/>
      <c r="P5" s="1207"/>
    </row>
    <row r="6" spans="1:16" hidden="1">
      <c r="A6" s="2003"/>
      <c r="B6" s="2004"/>
      <c r="C6" s="2004"/>
      <c r="D6" s="2004"/>
      <c r="E6" s="2004"/>
      <c r="F6" s="2004"/>
      <c r="G6" s="2004"/>
      <c r="H6" s="2004"/>
      <c r="I6" s="2004"/>
      <c r="J6" s="2004"/>
      <c r="K6" s="2004"/>
      <c r="L6" s="2005"/>
      <c r="M6" s="1207"/>
      <c r="N6" s="1207"/>
      <c r="O6" s="1207"/>
      <c r="P6" s="1207"/>
    </row>
    <row r="7" spans="1:16" ht="20.25" customHeight="1">
      <c r="A7" s="1234"/>
      <c r="B7" s="1207"/>
      <c r="C7" s="1207"/>
      <c r="D7" s="1207" t="s">
        <v>1078</v>
      </c>
      <c r="E7" s="1207"/>
      <c r="F7" s="1207"/>
      <c r="G7" s="1207" t="s">
        <v>1079</v>
      </c>
      <c r="H7" s="1207"/>
      <c r="I7" s="1207"/>
      <c r="J7" s="1207"/>
      <c r="K7" s="1207"/>
      <c r="L7" s="1207"/>
      <c r="M7" s="1207"/>
      <c r="N7" s="1207"/>
      <c r="O7" s="1207"/>
      <c r="P7" s="1207"/>
    </row>
    <row r="8" spans="1:16" ht="24" customHeight="1">
      <c r="A8" s="630" t="s">
        <v>855</v>
      </c>
      <c r="B8" s="1658">
        <v>2</v>
      </c>
      <c r="C8" s="636">
        <v>50000</v>
      </c>
      <c r="D8" s="636"/>
      <c r="E8" s="636"/>
      <c r="F8" s="636">
        <v>12</v>
      </c>
      <c r="G8" s="1418">
        <v>100000</v>
      </c>
      <c r="H8" s="636"/>
      <c r="I8" s="636"/>
      <c r="J8" s="636"/>
      <c r="K8" s="1207"/>
      <c r="L8" s="1207"/>
      <c r="M8" s="1207"/>
      <c r="N8" s="1207"/>
      <c r="O8" s="1207"/>
      <c r="P8" s="1207"/>
    </row>
    <row r="9" spans="1:16" ht="42" customHeight="1">
      <c r="A9" s="630" t="s">
        <v>236</v>
      </c>
      <c r="B9" s="1235">
        <v>5</v>
      </c>
      <c r="C9" s="636">
        <v>200000</v>
      </c>
      <c r="D9" s="636"/>
      <c r="E9" s="636"/>
      <c r="F9" s="636">
        <v>12</v>
      </c>
      <c r="G9" s="636">
        <v>1000000</v>
      </c>
      <c r="H9" s="636"/>
      <c r="I9" s="636"/>
      <c r="J9" s="636"/>
      <c r="K9" s="1207"/>
      <c r="L9" s="1207"/>
      <c r="M9" s="1207"/>
      <c r="N9" s="1207"/>
      <c r="O9" s="1207"/>
      <c r="P9" s="1207"/>
    </row>
    <row r="10" spans="1:16" ht="51">
      <c r="A10" s="630" t="s">
        <v>27</v>
      </c>
      <c r="B10" s="636"/>
      <c r="C10" s="636"/>
      <c r="D10" s="636"/>
      <c r="E10" s="636"/>
      <c r="F10" s="636"/>
      <c r="G10" s="1658">
        <v>232780</v>
      </c>
      <c r="H10" s="636"/>
      <c r="I10" s="636"/>
      <c r="J10" s="636"/>
      <c r="K10" s="1207"/>
      <c r="L10" s="1207"/>
      <c r="M10" s="1207"/>
      <c r="N10" s="1207"/>
      <c r="O10" s="1207"/>
      <c r="P10" s="1207"/>
    </row>
    <row r="11" spans="1:16" ht="27" customHeight="1">
      <c r="A11" s="637" t="s">
        <v>1556</v>
      </c>
      <c r="B11" s="636"/>
      <c r="C11" s="636"/>
      <c r="D11" s="636"/>
      <c r="E11" s="636"/>
      <c r="F11" s="636"/>
      <c r="G11" s="1225"/>
      <c r="H11" s="636"/>
      <c r="I11" s="636"/>
      <c r="J11" s="636"/>
      <c r="K11" s="1207"/>
      <c r="L11" s="1207"/>
      <c r="M11" s="1207"/>
      <c r="N11" s="1207"/>
      <c r="O11" s="1207"/>
      <c r="P11" s="1207"/>
    </row>
    <row r="12" spans="1:16" ht="21" customHeight="1">
      <c r="A12" s="637" t="s">
        <v>1557</v>
      </c>
      <c r="B12" s="636"/>
      <c r="C12" s="636"/>
      <c r="D12" s="1658">
        <v>5212</v>
      </c>
      <c r="E12" s="1658"/>
      <c r="F12" s="1658">
        <v>12</v>
      </c>
      <c r="G12" s="1658">
        <v>62500</v>
      </c>
      <c r="H12" s="636"/>
      <c r="I12" s="636"/>
      <c r="J12" s="636"/>
      <c r="K12" s="1207"/>
      <c r="L12" s="1207"/>
      <c r="M12" s="1207"/>
      <c r="N12" s="1207"/>
      <c r="O12" s="1207"/>
      <c r="P12" s="1207"/>
    </row>
    <row r="13" spans="1:16" ht="24.75" customHeight="1">
      <c r="A13" s="637" t="s">
        <v>1558</v>
      </c>
      <c r="B13" s="636"/>
      <c r="C13" s="636"/>
      <c r="D13" s="1658"/>
      <c r="E13" s="1658"/>
      <c r="F13" s="1658">
        <v>12</v>
      </c>
      <c r="G13" s="1658"/>
      <c r="H13" s="636"/>
      <c r="I13" s="636"/>
      <c r="J13" s="636"/>
      <c r="K13" s="1207"/>
      <c r="L13" s="1207"/>
      <c r="M13" s="1207"/>
      <c r="N13" s="1207"/>
      <c r="O13" s="1207"/>
      <c r="P13" s="1207"/>
    </row>
    <row r="14" spans="1:16" ht="24.75" customHeight="1">
      <c r="A14" s="637" t="s">
        <v>1762</v>
      </c>
      <c r="B14" s="636"/>
      <c r="C14" s="636"/>
      <c r="D14" s="1658">
        <v>14190</v>
      </c>
      <c r="E14" s="1658"/>
      <c r="F14" s="1658">
        <v>12</v>
      </c>
      <c r="G14" s="1658">
        <v>170280</v>
      </c>
      <c r="H14" s="636"/>
      <c r="I14" s="636"/>
      <c r="J14" s="636"/>
      <c r="K14" s="1207"/>
      <c r="L14" s="1207"/>
      <c r="M14" s="1207"/>
      <c r="N14" s="1207"/>
      <c r="O14" s="1207"/>
      <c r="P14" s="1207"/>
    </row>
    <row r="15" spans="1:16" ht="56.25" customHeight="1">
      <c r="A15" s="637" t="s">
        <v>226</v>
      </c>
      <c r="B15" s="636"/>
      <c r="C15" s="636"/>
      <c r="D15" s="636"/>
      <c r="E15" s="636"/>
      <c r="F15" s="636"/>
      <c r="G15" s="1418">
        <v>300000</v>
      </c>
      <c r="H15" s="636"/>
      <c r="I15" s="636"/>
      <c r="J15" s="636"/>
      <c r="K15" s="1207"/>
      <c r="L15" s="1207"/>
      <c r="M15" s="1207"/>
      <c r="N15" s="1207"/>
      <c r="O15" s="1207"/>
      <c r="P15" s="1207"/>
    </row>
    <row r="16" spans="1:16" ht="48" customHeight="1">
      <c r="A16" s="630" t="s">
        <v>410</v>
      </c>
      <c r="B16" s="636">
        <v>10</v>
      </c>
      <c r="C16" s="636">
        <v>5000</v>
      </c>
      <c r="D16" s="636"/>
      <c r="E16" s="636"/>
      <c r="F16" s="636"/>
      <c r="G16" s="1418">
        <v>100000</v>
      </c>
      <c r="H16" s="636"/>
      <c r="I16" s="636"/>
      <c r="J16" s="636"/>
      <c r="K16" s="1207"/>
      <c r="L16" s="1207"/>
      <c r="M16" s="1207"/>
      <c r="N16" s="1207"/>
      <c r="O16" s="1207"/>
      <c r="P16" s="1207"/>
    </row>
    <row r="17" spans="1:16" ht="62.25" customHeight="1">
      <c r="A17" s="630" t="s">
        <v>591</v>
      </c>
      <c r="B17" s="1211"/>
      <c r="C17" s="635"/>
      <c r="D17" s="1225"/>
      <c r="E17" s="636"/>
      <c r="F17" s="636"/>
      <c r="G17" s="1418">
        <v>2500000</v>
      </c>
      <c r="H17" s="1207"/>
      <c r="I17" s="1207"/>
      <c r="J17" s="1207"/>
      <c r="K17" s="1207"/>
      <c r="L17" s="1207"/>
      <c r="M17" s="1207"/>
      <c r="N17" s="1207"/>
      <c r="O17" s="1207"/>
      <c r="P17" s="1207"/>
    </row>
    <row r="18" spans="1:16" hidden="1">
      <c r="A18" s="1207"/>
      <c r="B18" s="1207"/>
      <c r="C18" s="1207"/>
      <c r="D18" s="1207"/>
      <c r="E18" s="1207"/>
      <c r="F18" s="1207"/>
      <c r="G18" s="1207"/>
      <c r="H18" s="1207"/>
      <c r="I18" s="1207"/>
      <c r="J18" s="1207"/>
      <c r="K18" s="1207"/>
      <c r="L18" s="1207"/>
      <c r="M18" s="1207"/>
      <c r="N18" s="1207"/>
      <c r="O18" s="1207"/>
      <c r="P18" s="1207"/>
    </row>
    <row r="19" spans="1:16" hidden="1">
      <c r="A19" s="1207"/>
      <c r="B19" s="1207"/>
      <c r="C19" s="1207"/>
      <c r="D19" s="1207"/>
      <c r="E19" s="1207">
        <f>SUM(E8:E18)</f>
        <v>0</v>
      </c>
      <c r="F19" s="1207"/>
      <c r="G19" s="1207"/>
      <c r="H19" s="1207"/>
      <c r="I19" s="1207"/>
      <c r="J19" s="1207"/>
      <c r="K19" s="1207"/>
      <c r="L19" s="1207"/>
      <c r="M19" s="1207"/>
      <c r="N19" s="1207"/>
      <c r="O19" s="1207"/>
      <c r="P19" s="1207"/>
    </row>
    <row r="20" spans="1:16" hidden="1">
      <c r="A20" s="1207"/>
      <c r="B20" s="1207"/>
      <c r="C20" s="1207"/>
      <c r="D20" s="1207"/>
      <c r="E20" s="1207"/>
      <c r="F20" s="1207"/>
      <c r="G20" s="1207"/>
      <c r="H20" s="1207"/>
      <c r="I20" s="1207"/>
      <c r="J20" s="1207"/>
      <c r="K20" s="1207"/>
      <c r="L20" s="1207"/>
      <c r="M20" s="1207"/>
      <c r="N20" s="1207"/>
      <c r="O20" s="1207"/>
      <c r="P20" s="1207"/>
    </row>
    <row r="21" spans="1:16" ht="23.25" customHeight="1">
      <c r="A21" s="1207" t="s">
        <v>1559</v>
      </c>
      <c r="B21" s="1237">
        <v>35</v>
      </c>
      <c r="C21" s="1207"/>
      <c r="D21" s="1207"/>
      <c r="E21" s="1207"/>
      <c r="F21" s="1207"/>
      <c r="G21" s="1237">
        <v>2144000</v>
      </c>
      <c r="H21" s="1207"/>
      <c r="I21" s="1207"/>
      <c r="J21" s="1207"/>
      <c r="K21" s="1207"/>
      <c r="L21" s="1207"/>
      <c r="M21" s="1207"/>
      <c r="N21" s="1207"/>
      <c r="O21" s="1207"/>
      <c r="P21" s="1207"/>
    </row>
    <row r="22" spans="1:16" ht="14.25" customHeight="1">
      <c r="A22" s="1207" t="s">
        <v>1562</v>
      </c>
      <c r="B22" s="1237">
        <v>4</v>
      </c>
      <c r="C22" s="1207"/>
      <c r="D22" s="1207"/>
      <c r="E22" s="1207"/>
      <c r="F22" s="1207"/>
      <c r="G22" s="1237">
        <v>176000</v>
      </c>
      <c r="H22" s="1207"/>
      <c r="I22" s="1207"/>
      <c r="J22" s="1207"/>
      <c r="K22" s="1207"/>
      <c r="L22" s="1207"/>
      <c r="M22" s="1207"/>
      <c r="N22" s="1207"/>
      <c r="O22" s="1207"/>
      <c r="P22" s="1207"/>
    </row>
    <row r="23" spans="1:16">
      <c r="A23" s="1207" t="s">
        <v>1563</v>
      </c>
      <c r="B23" s="1237">
        <v>2</v>
      </c>
      <c r="C23" s="1207"/>
      <c r="D23" s="1207"/>
      <c r="E23" s="1207"/>
      <c r="F23" s="1207"/>
      <c r="G23" s="1237">
        <v>80000</v>
      </c>
      <c r="H23" s="1207"/>
      <c r="I23" s="1207"/>
      <c r="J23" s="1207"/>
      <c r="K23" s="1207"/>
      <c r="L23" s="1207"/>
      <c r="M23" s="1207"/>
      <c r="N23" s="1207"/>
      <c r="O23" s="1207"/>
      <c r="P23" s="1207"/>
    </row>
    <row r="24" spans="1:16">
      <c r="A24" s="1207" t="s">
        <v>1560</v>
      </c>
      <c r="B24" s="1237">
        <v>1</v>
      </c>
      <c r="C24" s="1207"/>
      <c r="D24" s="1207"/>
      <c r="E24" s="1207"/>
      <c r="F24" s="1207"/>
      <c r="G24" s="1237">
        <v>40000</v>
      </c>
      <c r="H24" s="1207"/>
      <c r="I24" s="1207"/>
      <c r="J24" s="1207"/>
      <c r="K24" s="1207"/>
      <c r="L24" s="1207"/>
      <c r="M24" s="1207"/>
      <c r="N24" s="1207"/>
      <c r="O24" s="1207"/>
      <c r="P24" s="1207"/>
    </row>
    <row r="25" spans="1:16">
      <c r="A25" s="1207" t="s">
        <v>1561</v>
      </c>
      <c r="B25" s="1237">
        <v>1</v>
      </c>
      <c r="C25" s="1207"/>
      <c r="D25" s="1207"/>
      <c r="E25" s="1207"/>
      <c r="F25" s="1207"/>
      <c r="G25" s="1237">
        <v>40000</v>
      </c>
      <c r="H25" s="1207"/>
      <c r="I25" s="1207"/>
      <c r="J25" s="1207"/>
      <c r="K25" s="1207"/>
      <c r="L25" s="1207"/>
      <c r="M25" s="1207"/>
      <c r="N25" s="1207"/>
      <c r="O25" s="1207"/>
      <c r="P25" s="1207"/>
    </row>
    <row r="26" spans="1:16">
      <c r="A26" s="1207" t="s">
        <v>1564</v>
      </c>
      <c r="B26" s="1237">
        <v>1</v>
      </c>
      <c r="C26" s="1207"/>
      <c r="D26" s="1207"/>
      <c r="E26" s="1207"/>
      <c r="F26" s="1207"/>
      <c r="G26" s="1237">
        <v>20000</v>
      </c>
      <c r="H26" s="1207"/>
      <c r="I26" s="1207"/>
      <c r="J26" s="1207"/>
      <c r="K26" s="1207"/>
      <c r="L26" s="1207"/>
      <c r="M26" s="1207"/>
      <c r="N26" s="1207"/>
      <c r="O26" s="1207"/>
      <c r="P26" s="1207"/>
    </row>
    <row r="27" spans="1:16">
      <c r="A27" s="1232"/>
      <c r="B27" s="1419"/>
      <c r="C27" s="1420"/>
      <c r="D27" s="1420"/>
      <c r="E27" s="1421"/>
      <c r="F27" s="1207"/>
      <c r="G27" s="1237"/>
      <c r="H27" s="1207"/>
      <c r="I27" s="1207"/>
      <c r="J27" s="1207"/>
      <c r="K27" s="1207"/>
      <c r="L27" s="1207"/>
      <c r="M27" s="1207"/>
      <c r="N27" s="1207"/>
      <c r="O27" s="1207"/>
      <c r="P27" s="1207"/>
    </row>
    <row r="28" spans="1:16">
      <c r="A28" s="1232" t="s">
        <v>1565</v>
      </c>
      <c r="B28" s="1419" t="s">
        <v>1566</v>
      </c>
      <c r="C28" s="1420"/>
      <c r="D28" s="1420"/>
      <c r="E28" s="1421"/>
      <c r="F28" s="1207"/>
      <c r="G28" s="1422">
        <v>300000</v>
      </c>
      <c r="H28" s="1207"/>
      <c r="I28" s="1207"/>
      <c r="J28" s="1207"/>
      <c r="K28" s="1207"/>
      <c r="L28" s="1207"/>
      <c r="M28" s="1207"/>
      <c r="N28" s="1207"/>
      <c r="O28" s="1207"/>
      <c r="P28" s="1207"/>
    </row>
    <row r="29" spans="1:16" ht="34.5" customHeight="1">
      <c r="A29" s="2006" t="s">
        <v>1063</v>
      </c>
      <c r="B29" s="2007"/>
      <c r="C29" s="2007"/>
      <c r="D29" s="2007"/>
      <c r="E29" s="2008"/>
      <c r="F29" s="1207"/>
      <c r="G29" s="1207"/>
      <c r="H29" s="1207"/>
      <c r="I29" s="1207"/>
      <c r="J29" s="1207"/>
      <c r="K29" s="1207"/>
      <c r="L29" s="1207"/>
      <c r="M29" s="1207"/>
      <c r="N29" s="1207"/>
      <c r="O29" s="1207"/>
      <c r="P29" s="1207"/>
    </row>
    <row r="30" spans="1:16" ht="29.25" customHeight="1">
      <c r="A30" s="1207" t="s">
        <v>1064</v>
      </c>
      <c r="B30" s="1236" t="s">
        <v>1066</v>
      </c>
      <c r="C30" s="1237">
        <v>150</v>
      </c>
      <c r="D30" s="1237">
        <v>630000</v>
      </c>
      <c r="E30" s="1237">
        <v>12</v>
      </c>
      <c r="F30" s="1238">
        <v>7560000</v>
      </c>
      <c r="G30" s="1236"/>
      <c r="H30" s="1229">
        <v>13000000</v>
      </c>
      <c r="I30" s="1207"/>
      <c r="J30" s="1207"/>
      <c r="K30" s="1207"/>
      <c r="L30" s="1207"/>
      <c r="M30" s="1207"/>
      <c r="N30" s="1207"/>
      <c r="O30" s="1207"/>
      <c r="P30" s="1207"/>
    </row>
    <row r="31" spans="1:16" ht="27" customHeight="1">
      <c r="A31" s="1207" t="s">
        <v>1065</v>
      </c>
      <c r="B31" s="1236" t="s">
        <v>1067</v>
      </c>
      <c r="C31" s="1237">
        <v>50</v>
      </c>
      <c r="D31" s="1237">
        <v>62500</v>
      </c>
      <c r="E31" s="1237">
        <v>12</v>
      </c>
      <c r="F31" s="1237">
        <v>750000</v>
      </c>
      <c r="G31" s="1207"/>
      <c r="H31" s="2009">
        <v>5000000</v>
      </c>
      <c r="I31" s="1207"/>
      <c r="J31" s="1207"/>
      <c r="K31" s="1207"/>
      <c r="L31" s="1207"/>
      <c r="M31" s="1207"/>
      <c r="N31" s="1207"/>
      <c r="O31" s="1207"/>
      <c r="P31" s="1207"/>
    </row>
    <row r="32" spans="1:16" ht="21.75" customHeight="1">
      <c r="A32" s="1207" t="s">
        <v>1068</v>
      </c>
      <c r="B32" s="1236" t="s">
        <v>1069</v>
      </c>
      <c r="C32" s="1237">
        <v>50</v>
      </c>
      <c r="D32" s="1237">
        <v>65800</v>
      </c>
      <c r="E32" s="1237">
        <v>12</v>
      </c>
      <c r="F32" s="1237">
        <v>789600</v>
      </c>
      <c r="G32" s="1207"/>
      <c r="H32" s="2010"/>
      <c r="I32" s="1207"/>
      <c r="J32" s="1207"/>
      <c r="K32" s="1207"/>
      <c r="L32" s="1207"/>
      <c r="M32" s="1207"/>
      <c r="N32" s="1207"/>
      <c r="O32" s="1207"/>
      <c r="P32" s="1207"/>
    </row>
    <row r="33" spans="1:16" ht="21" customHeight="1">
      <c r="A33" s="1207" t="s">
        <v>1070</v>
      </c>
      <c r="B33" s="1236" t="s">
        <v>1071</v>
      </c>
      <c r="C33" s="1237">
        <v>50</v>
      </c>
      <c r="D33" s="1237">
        <v>85000</v>
      </c>
      <c r="E33" s="1237">
        <v>12</v>
      </c>
      <c r="F33" s="1237">
        <v>1020000</v>
      </c>
      <c r="G33" s="1207"/>
      <c r="H33" s="2010"/>
      <c r="I33" s="1207"/>
      <c r="J33" s="1207"/>
      <c r="K33" s="1207"/>
      <c r="L33" s="1207"/>
      <c r="M33" s="1207"/>
      <c r="N33" s="1207"/>
      <c r="O33" s="1207"/>
      <c r="P33" s="1207"/>
    </row>
    <row r="34" spans="1:16" ht="24" customHeight="1">
      <c r="A34" s="1207" t="s">
        <v>1072</v>
      </c>
      <c r="B34" s="1236" t="s">
        <v>1073</v>
      </c>
      <c r="C34" s="1237">
        <v>10</v>
      </c>
      <c r="D34" s="1237">
        <v>12000</v>
      </c>
      <c r="E34" s="1237">
        <v>12</v>
      </c>
      <c r="F34" s="1237">
        <v>144000</v>
      </c>
      <c r="G34" s="1207"/>
      <c r="H34" s="2010"/>
      <c r="I34" s="1207"/>
      <c r="J34" s="1207"/>
      <c r="K34" s="1207"/>
      <c r="L34" s="1207"/>
      <c r="M34" s="1207"/>
      <c r="N34" s="1207"/>
      <c r="O34" s="1207"/>
      <c r="P34" s="1207"/>
    </row>
    <row r="35" spans="1:16" ht="23.25" customHeight="1">
      <c r="A35" s="1207" t="s">
        <v>1074</v>
      </c>
      <c r="B35" s="1236" t="s">
        <v>1075</v>
      </c>
      <c r="C35" s="1237">
        <v>10</v>
      </c>
      <c r="D35" s="1237">
        <v>157000</v>
      </c>
      <c r="E35" s="1237">
        <v>12</v>
      </c>
      <c r="F35" s="1237">
        <v>188400</v>
      </c>
      <c r="G35" s="1207"/>
      <c r="H35" s="2010"/>
      <c r="I35" s="1207"/>
      <c r="J35" s="1207"/>
      <c r="K35" s="1207"/>
      <c r="L35" s="1207"/>
      <c r="M35" s="1207"/>
      <c r="N35" s="1207"/>
      <c r="O35" s="1207"/>
      <c r="P35" s="1207"/>
    </row>
    <row r="36" spans="1:16" ht="18.75" customHeight="1">
      <c r="A36" s="1207" t="s">
        <v>1076</v>
      </c>
      <c r="B36" s="1207" t="s">
        <v>1077</v>
      </c>
      <c r="C36" s="1237">
        <v>10</v>
      </c>
      <c r="D36" s="1237">
        <v>45000</v>
      </c>
      <c r="E36" s="1237">
        <v>12</v>
      </c>
      <c r="F36" s="1237">
        <v>540000</v>
      </c>
      <c r="G36" s="1207"/>
      <c r="H36" s="2011"/>
      <c r="I36" s="1207"/>
      <c r="J36" s="1207"/>
      <c r="K36" s="1207"/>
      <c r="L36" s="1207"/>
      <c r="M36" s="1207"/>
      <c r="N36" s="1207"/>
      <c r="O36" s="1207"/>
      <c r="P36" s="1207"/>
    </row>
    <row r="37" spans="1:16" ht="24" customHeight="1">
      <c r="A37" s="1207"/>
      <c r="B37" s="1207"/>
      <c r="C37" s="1207"/>
      <c r="D37" s="1207"/>
      <c r="E37" s="1207"/>
      <c r="F37" s="1229">
        <f>SUM(F30:F36)</f>
        <v>10992000</v>
      </c>
      <c r="G37" s="1207"/>
      <c r="H37" s="1229">
        <v>18000000</v>
      </c>
      <c r="I37" s="1207"/>
      <c r="J37" s="1207"/>
      <c r="K37" s="1207"/>
      <c r="L37" s="1207"/>
      <c r="M37" s="1207"/>
      <c r="N37" s="1207"/>
      <c r="O37" s="1207"/>
      <c r="P37" s="1207"/>
    </row>
    <row r="38" spans="1:16">
      <c r="A38" s="1207"/>
      <c r="B38" s="2006" t="s">
        <v>1134</v>
      </c>
      <c r="C38" s="2008"/>
      <c r="D38" s="1207"/>
      <c r="E38" s="1207"/>
      <c r="F38" s="1207"/>
      <c r="G38" s="1207"/>
      <c r="H38" s="1207"/>
      <c r="I38" s="1207"/>
      <c r="J38" s="1207"/>
      <c r="K38" s="1207"/>
      <c r="L38" s="1207"/>
      <c r="M38" s="1207"/>
      <c r="N38" s="1207"/>
      <c r="O38" s="1207"/>
      <c r="P38" s="1207"/>
    </row>
    <row r="39" spans="1:16">
      <c r="A39" s="1207"/>
      <c r="B39" s="1207"/>
      <c r="C39" s="1207"/>
      <c r="D39" s="1207"/>
      <c r="E39" s="1207"/>
      <c r="F39" s="1207"/>
      <c r="G39" s="1207"/>
      <c r="H39" s="1207"/>
      <c r="I39" s="1207"/>
      <c r="J39" s="1207"/>
      <c r="K39" s="1207"/>
      <c r="L39" s="1207"/>
      <c r="M39" s="1207"/>
      <c r="N39" s="1207"/>
      <c r="O39" s="1207"/>
      <c r="P39" s="1207"/>
    </row>
    <row r="40" spans="1:16">
      <c r="A40" s="1659" t="s">
        <v>1081</v>
      </c>
      <c r="B40" s="1659">
        <v>150</v>
      </c>
      <c r="C40" s="1659">
        <v>6500</v>
      </c>
      <c r="D40" s="1659">
        <f>B40*C40</f>
        <v>975000</v>
      </c>
      <c r="E40" s="1659">
        <v>12</v>
      </c>
      <c r="F40" s="1659">
        <f>D40*E40</f>
        <v>11700000</v>
      </c>
      <c r="G40" s="1207"/>
      <c r="H40" s="1207"/>
      <c r="I40" s="1207"/>
      <c r="J40" s="1207"/>
      <c r="K40" s="1207"/>
      <c r="L40" s="1207"/>
      <c r="M40" s="1207"/>
      <c r="N40" s="1207"/>
      <c r="O40" s="1207"/>
      <c r="P40" s="1207"/>
    </row>
    <row r="41" spans="1:16">
      <c r="A41" s="1659" t="s">
        <v>1082</v>
      </c>
      <c r="B41" s="1659">
        <v>60</v>
      </c>
      <c r="C41" s="1659">
        <v>5000</v>
      </c>
      <c r="D41" s="1659">
        <f t="shared" ref="D41:D42" si="0">B41*C41</f>
        <v>300000</v>
      </c>
      <c r="E41" s="1659">
        <v>12</v>
      </c>
      <c r="F41" s="1659">
        <f t="shared" ref="F41:F42" si="1">D41*E41</f>
        <v>3600000</v>
      </c>
      <c r="G41" s="1207"/>
      <c r="H41" s="1207"/>
      <c r="I41" s="1207"/>
      <c r="J41" s="1207"/>
      <c r="K41" s="1207"/>
      <c r="L41" s="1207"/>
      <c r="M41" s="1207"/>
      <c r="N41" s="1207"/>
      <c r="O41" s="1207"/>
      <c r="P41" s="1207"/>
    </row>
    <row r="42" spans="1:16">
      <c r="A42" s="1659" t="s">
        <v>1080</v>
      </c>
      <c r="B42" s="1659">
        <v>25</v>
      </c>
      <c r="C42" s="1659">
        <v>5000</v>
      </c>
      <c r="D42" s="1659">
        <f t="shared" si="0"/>
        <v>125000</v>
      </c>
      <c r="E42" s="1659">
        <v>12</v>
      </c>
      <c r="F42" s="1659">
        <f t="shared" si="1"/>
        <v>1500000</v>
      </c>
      <c r="G42" s="1207"/>
      <c r="H42" s="1207"/>
      <c r="I42" s="1207"/>
      <c r="J42" s="1207"/>
      <c r="K42" s="1207"/>
      <c r="L42" s="1207"/>
      <c r="M42" s="1207"/>
      <c r="N42" s="1207"/>
      <c r="O42" s="1207"/>
      <c r="P42" s="1207"/>
    </row>
    <row r="43" spans="1:16">
      <c r="A43" s="1229" t="s">
        <v>1596</v>
      </c>
      <c r="B43" s="1207"/>
      <c r="C43" s="1207"/>
      <c r="D43" s="1207"/>
      <c r="E43" s="1207"/>
      <c r="F43" s="1229">
        <f>SUM(F40:F42)</f>
        <v>16800000</v>
      </c>
      <c r="G43" s="1207"/>
      <c r="H43" s="1207"/>
      <c r="I43" s="1207"/>
      <c r="J43" s="1207"/>
      <c r="K43" s="1207"/>
      <c r="L43" s="1207"/>
      <c r="M43" s="1207"/>
      <c r="N43" s="1207"/>
      <c r="O43" s="1207"/>
      <c r="P43" s="1207"/>
    </row>
    <row r="44" spans="1:16">
      <c r="A44" s="1659" t="s">
        <v>1083</v>
      </c>
      <c r="B44" s="1659">
        <v>155</v>
      </c>
      <c r="C44" s="1659">
        <v>4000</v>
      </c>
      <c r="D44" s="1659">
        <v>428000</v>
      </c>
      <c r="E44" s="1659">
        <v>9</v>
      </c>
      <c r="F44" s="1659">
        <f>D44*E44</f>
        <v>3852000</v>
      </c>
      <c r="G44" s="1207"/>
      <c r="H44" s="1207"/>
      <c r="I44" s="1207"/>
      <c r="J44" s="1207"/>
      <c r="K44" s="1207"/>
      <c r="L44" s="1207"/>
      <c r="M44" s="1207"/>
      <c r="N44" s="1207"/>
      <c r="O44" s="1207"/>
      <c r="P44" s="1207"/>
    </row>
    <row r="45" spans="1:16">
      <c r="A45" s="1207"/>
      <c r="B45" s="1207">
        <v>41</v>
      </c>
      <c r="C45" s="1207">
        <v>2000</v>
      </c>
      <c r="D45" s="1207">
        <v>82000</v>
      </c>
      <c r="E45" s="1207">
        <v>9</v>
      </c>
      <c r="F45" s="1494">
        <f>D45*E45</f>
        <v>738000</v>
      </c>
      <c r="G45" s="1207"/>
      <c r="H45" s="1207"/>
      <c r="I45" s="1207"/>
      <c r="J45" s="1207"/>
      <c r="K45" s="1207"/>
      <c r="L45" s="1207"/>
      <c r="M45" s="1207"/>
      <c r="N45" s="1207"/>
      <c r="O45" s="1207"/>
      <c r="P45" s="1207"/>
    </row>
    <row r="46" spans="1:16">
      <c r="A46" s="1229" t="s">
        <v>1595</v>
      </c>
      <c r="B46" s="1207"/>
      <c r="C46" s="1207"/>
      <c r="D46" s="1207"/>
      <c r="E46" s="1207"/>
      <c r="F46" s="1229">
        <f>SUM(F44:F45)</f>
        <v>4590000</v>
      </c>
      <c r="G46" s="1207"/>
      <c r="H46" s="1207"/>
      <c r="I46" s="1207"/>
      <c r="J46" s="1207"/>
      <c r="K46" s="1207"/>
      <c r="L46" s="1207"/>
      <c r="M46" s="1207"/>
      <c r="N46" s="1207"/>
      <c r="O46" s="1207"/>
      <c r="P46" s="1207"/>
    </row>
    <row r="47" spans="1:16">
      <c r="A47" s="1229" t="s">
        <v>1597</v>
      </c>
      <c r="B47" s="1207"/>
      <c r="C47" s="1207"/>
      <c r="D47" s="1207"/>
      <c r="E47" s="1207"/>
      <c r="F47" s="1229">
        <v>2000000</v>
      </c>
      <c r="G47" s="1207"/>
    </row>
    <row r="48" spans="1:16" ht="20.25" customHeight="1">
      <c r="A48" s="1229" t="s">
        <v>1598</v>
      </c>
      <c r="B48" s="1207"/>
      <c r="C48" s="1207"/>
      <c r="D48" s="1207"/>
      <c r="E48" s="1207"/>
      <c r="F48" s="1229">
        <f>F43+F46+F47</f>
        <v>23390000</v>
      </c>
      <c r="G48" s="1207"/>
    </row>
    <row r="51" spans="1:13">
      <c r="A51" s="1997" t="s">
        <v>1607</v>
      </c>
      <c r="B51" s="1997"/>
      <c r="C51" s="1997"/>
      <c r="D51" s="1997"/>
      <c r="E51" s="1997"/>
      <c r="F51" s="1997"/>
      <c r="G51" s="1997"/>
      <c r="H51" s="1997"/>
      <c r="I51" s="1997"/>
      <c r="J51" s="1997"/>
      <c r="K51" s="1997"/>
      <c r="L51" s="1997"/>
      <c r="M51" s="1997"/>
    </row>
    <row r="52" spans="1:13">
      <c r="A52" s="1997"/>
      <c r="B52" s="1997"/>
      <c r="C52" s="1997"/>
      <c r="D52" s="1997"/>
      <c r="E52" s="1997"/>
      <c r="F52" s="1997"/>
      <c r="G52" s="1997"/>
      <c r="H52" s="1997"/>
      <c r="I52" s="1997"/>
      <c r="J52" s="1997"/>
      <c r="K52" s="1997"/>
      <c r="L52" s="1997"/>
      <c r="M52" s="1997"/>
    </row>
    <row r="53" spans="1:13">
      <c r="A53" s="1997"/>
      <c r="B53" s="1997"/>
      <c r="C53" s="1997"/>
      <c r="D53" s="1997"/>
      <c r="E53" s="1997"/>
      <c r="F53" s="1997"/>
      <c r="G53" s="1997"/>
      <c r="H53" s="1997"/>
      <c r="I53" s="1997"/>
      <c r="J53" s="1997"/>
      <c r="K53" s="1997"/>
      <c r="L53" s="1997"/>
      <c r="M53" s="1997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0000"/>
  </sheetPr>
  <dimension ref="A1:N174"/>
  <sheetViews>
    <sheetView topLeftCell="A137" workbookViewId="0">
      <selection activeCell="K188" sqref="K188"/>
    </sheetView>
  </sheetViews>
  <sheetFormatPr defaultRowHeight="12.75"/>
  <cols>
    <col min="1" max="1" width="7" style="631" customWidth="1"/>
    <col min="2" max="2" width="40.5703125" style="631" customWidth="1"/>
    <col min="3" max="3" width="8.140625" style="631" customWidth="1"/>
    <col min="4" max="4" width="11" style="631" customWidth="1"/>
    <col min="5" max="5" width="10.5703125" style="631" customWidth="1"/>
    <col min="6" max="6" width="12.28515625" style="631" customWidth="1"/>
    <col min="7" max="7" width="10.7109375" style="631" customWidth="1"/>
    <col min="8" max="8" width="10.28515625" style="631" customWidth="1"/>
    <col min="9" max="9" width="11.28515625" style="631" customWidth="1"/>
    <col min="10" max="10" width="11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 ht="14.25">
      <c r="A6" s="2063"/>
      <c r="B6" s="2064"/>
      <c r="C6" s="2064"/>
      <c r="D6" s="2064"/>
      <c r="E6" s="2064"/>
      <c r="F6" s="672" t="s">
        <v>783</v>
      </c>
      <c r="G6" s="667"/>
      <c r="H6" s="667"/>
      <c r="I6" s="667"/>
      <c r="J6" s="677"/>
      <c r="K6" s="667"/>
      <c r="L6" s="667"/>
    </row>
    <row r="7" spans="1:12" s="667" customFormat="1">
      <c r="A7" s="677" t="s">
        <v>1898</v>
      </c>
      <c r="B7" s="668"/>
      <c r="C7" s="678"/>
      <c r="F7" s="670"/>
      <c r="G7" s="670"/>
    </row>
    <row r="8" spans="1:12" s="677" customFormat="1" ht="10.5">
      <c r="A8" s="2063" t="s">
        <v>933</v>
      </c>
      <c r="B8" s="2063"/>
      <c r="C8" s="2063"/>
      <c r="D8" s="2063"/>
      <c r="E8" s="2063"/>
    </row>
    <row r="9" spans="1:12" ht="14.25">
      <c r="A9" s="827" t="s">
        <v>1515</v>
      </c>
      <c r="B9" s="819"/>
      <c r="C9" s="828"/>
      <c r="D9" s="829"/>
      <c r="E9" s="830"/>
      <c r="F9" s="830"/>
      <c r="G9" s="677"/>
      <c r="H9" s="667"/>
      <c r="I9" s="667"/>
      <c r="J9" s="667"/>
      <c r="K9" s="667"/>
      <c r="L9" s="667"/>
    </row>
    <row r="10" spans="1:12">
      <c r="A10" s="667"/>
      <c r="B10" s="668"/>
      <c r="C10" s="669"/>
      <c r="D10" s="667"/>
      <c r="E10" s="670"/>
      <c r="F10" s="670"/>
      <c r="G10" s="667"/>
      <c r="H10" s="667"/>
      <c r="I10" s="667"/>
      <c r="J10" s="667"/>
      <c r="K10" s="667"/>
      <c r="L10" s="667"/>
    </row>
    <row r="11" spans="1:12">
      <c r="A11" s="2065" t="s">
        <v>961</v>
      </c>
      <c r="B11" s="2065"/>
      <c r="C11" s="2065"/>
      <c r="D11" s="2065"/>
      <c r="E11" s="2065"/>
      <c r="F11" s="670"/>
      <c r="G11" s="679" t="s">
        <v>174</v>
      </c>
      <c r="H11" s="667"/>
      <c r="I11" s="667"/>
      <c r="J11" s="667"/>
      <c r="K11" s="667"/>
      <c r="L11" s="667"/>
    </row>
    <row r="12" spans="1:12">
      <c r="A12" s="2060" t="s">
        <v>759</v>
      </c>
      <c r="B12" s="2060"/>
      <c r="C12" s="2060"/>
      <c r="D12" s="2060"/>
      <c r="E12" s="2060"/>
      <c r="F12" s="670"/>
      <c r="G12" s="667"/>
      <c r="H12" s="667"/>
      <c r="I12" s="667"/>
      <c r="J12" s="667"/>
      <c r="K12" s="667"/>
      <c r="L12" s="667"/>
    </row>
    <row r="13" spans="1:12" s="846" customFormat="1">
      <c r="A13" s="2053" t="s">
        <v>1895</v>
      </c>
      <c r="B13" s="2054"/>
      <c r="C13" s="1474"/>
      <c r="F13" s="1475"/>
      <c r="G13" s="1475"/>
    </row>
    <row r="14" spans="1:12" ht="18">
      <c r="A14" s="2055" t="s">
        <v>683</v>
      </c>
      <c r="B14" s="2055"/>
      <c r="C14" s="2055"/>
      <c r="D14" s="2055"/>
      <c r="E14" s="2055"/>
      <c r="F14" s="2055"/>
      <c r="G14" s="2055"/>
      <c r="H14" s="2055"/>
      <c r="I14" s="2055"/>
      <c r="J14" s="2055"/>
      <c r="K14" s="667"/>
      <c r="L14" s="667"/>
    </row>
    <row r="15" spans="1:12" ht="14.25">
      <c r="A15" s="2056" t="s">
        <v>875</v>
      </c>
      <c r="B15" s="2057"/>
      <c r="C15" s="2057"/>
      <c r="D15" s="2057"/>
      <c r="E15" s="2057"/>
      <c r="F15" s="2057"/>
      <c r="G15" s="2057"/>
      <c r="H15" s="2057"/>
      <c r="I15" s="2057"/>
      <c r="J15" s="2057"/>
      <c r="K15" s="667"/>
      <c r="L15" s="667"/>
    </row>
    <row r="16" spans="1:12" ht="16.5">
      <c r="A16" s="2058" t="s">
        <v>1472</v>
      </c>
      <c r="B16" s="2058"/>
      <c r="C16" s="2058"/>
      <c r="D16" s="2058"/>
      <c r="E16" s="2058"/>
      <c r="F16" s="2058"/>
      <c r="G16" s="2058"/>
      <c r="H16" s="2058"/>
      <c r="I16" s="2058"/>
      <c r="J16" s="2058"/>
      <c r="K16" s="667"/>
      <c r="L16" s="667"/>
    </row>
    <row r="17" spans="1:14" ht="3.75" customHeight="1">
      <c r="A17" s="2059" t="s">
        <v>1876</v>
      </c>
      <c r="B17" s="2059"/>
      <c r="C17" s="2059"/>
      <c r="D17" s="2059"/>
      <c r="E17" s="2059"/>
      <c r="F17" s="2059"/>
      <c r="G17" s="2059"/>
      <c r="H17" s="2056"/>
      <c r="I17" s="2056"/>
      <c r="J17" s="2056"/>
      <c r="K17" s="677"/>
      <c r="L17" s="677"/>
    </row>
    <row r="18" spans="1:14" ht="19.5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  <c r="K18" s="677"/>
      <c r="L18" s="677"/>
    </row>
    <row r="19" spans="1:14">
      <c r="A19" s="682" t="s">
        <v>849</v>
      </c>
      <c r="B19" s="683"/>
      <c r="C19" s="683"/>
      <c r="D19" s="683"/>
      <c r="E19" s="677"/>
      <c r="F19" s="684" t="s">
        <v>276</v>
      </c>
      <c r="G19" s="677"/>
      <c r="H19" s="677"/>
      <c r="I19" s="677"/>
      <c r="J19" s="677"/>
      <c r="K19" s="677"/>
      <c r="L19" s="677"/>
    </row>
    <row r="20" spans="1:14">
      <c r="A20" s="682" t="s">
        <v>207</v>
      </c>
      <c r="B20" s="685"/>
      <c r="C20" s="685"/>
      <c r="D20" s="685"/>
      <c r="E20" s="685"/>
      <c r="F20" s="682" t="s">
        <v>277</v>
      </c>
      <c r="G20" s="655" t="s">
        <v>470</v>
      </c>
      <c r="H20" s="652">
        <v>5</v>
      </c>
      <c r="I20" s="653">
        <v>1</v>
      </c>
      <c r="J20" s="685"/>
      <c r="K20" s="685"/>
      <c r="L20" s="685"/>
    </row>
    <row r="21" spans="1:14">
      <c r="A21" s="682" t="s">
        <v>278</v>
      </c>
      <c r="B21" s="682"/>
      <c r="C21" s="682"/>
      <c r="D21" s="682"/>
      <c r="E21" s="682"/>
      <c r="F21" s="685"/>
      <c r="G21" s="682"/>
      <c r="H21" s="685"/>
      <c r="I21" s="682"/>
      <c r="J21" s="682"/>
      <c r="K21" s="682"/>
      <c r="L21" s="682"/>
    </row>
    <row r="22" spans="1:14">
      <c r="A22" s="682" t="s">
        <v>774</v>
      </c>
      <c r="B22" s="682"/>
      <c r="C22" s="682"/>
      <c r="D22" s="686"/>
      <c r="E22" s="686"/>
      <c r="F22" s="682" t="s">
        <v>1610</v>
      </c>
      <c r="G22" s="682"/>
      <c r="H22" s="682"/>
      <c r="I22" s="682"/>
      <c r="J22" s="682"/>
      <c r="K22" s="682"/>
      <c r="L22" s="682"/>
    </row>
    <row r="23" spans="1:14" ht="24" customHeight="1">
      <c r="A23" s="682" t="s">
        <v>1473</v>
      </c>
      <c r="B23" s="685"/>
      <c r="C23" s="685"/>
      <c r="D23" s="685"/>
      <c r="E23" s="685"/>
      <c r="F23" s="682" t="s">
        <v>785</v>
      </c>
      <c r="G23" s="682"/>
      <c r="H23" s="682"/>
      <c r="I23" s="685"/>
      <c r="J23" s="687"/>
      <c r="K23" s="685"/>
      <c r="L23" s="685"/>
    </row>
    <row r="24" spans="1:14" ht="17.25" customHeight="1">
      <c r="A24" s="685" t="s">
        <v>173</v>
      </c>
      <c r="B24" s="687"/>
      <c r="C24" s="688"/>
      <c r="D24" s="685"/>
      <c r="E24" s="685"/>
      <c r="F24" s="2045" t="s">
        <v>790</v>
      </c>
      <c r="G24" s="2045"/>
      <c r="H24" s="2045"/>
      <c r="I24" s="2045"/>
      <c r="J24" s="2045"/>
      <c r="K24" s="685"/>
      <c r="L24" s="685"/>
    </row>
    <row r="25" spans="1:14" ht="13.5" thickBot="1">
      <c r="A25" s="684" t="s">
        <v>766</v>
      </c>
      <c r="B25" s="689"/>
      <c r="C25" s="690"/>
      <c r="D25" s="689"/>
      <c r="E25" s="685"/>
      <c r="F25" s="2045"/>
      <c r="G25" s="2045"/>
      <c r="H25" s="2045"/>
      <c r="I25" s="2045"/>
      <c r="J25" s="2045"/>
      <c r="K25" s="685"/>
      <c r="L25" s="685"/>
    </row>
    <row r="26" spans="1:14" ht="13.5" thickBot="1">
      <c r="A26" s="682" t="s">
        <v>97</v>
      </c>
      <c r="B26" s="685"/>
      <c r="C26" s="688"/>
      <c r="D26" s="687"/>
      <c r="E26" s="691"/>
      <c r="G26" s="692"/>
      <c r="H26" s="693"/>
      <c r="I26" s="694"/>
      <c r="K26" s="687"/>
      <c r="L26" s="687"/>
    </row>
    <row r="27" spans="1:14" ht="13.5" thickBot="1">
      <c r="A27" s="682" t="s">
        <v>347</v>
      </c>
      <c r="B27" s="685"/>
      <c r="C27" s="685"/>
      <c r="D27" s="689"/>
      <c r="E27" s="689"/>
      <c r="F27" s="689"/>
      <c r="G27" s="695" t="s">
        <v>348</v>
      </c>
      <c r="H27" s="685"/>
      <c r="I27" s="687"/>
      <c r="J27" s="687"/>
      <c r="K27" s="689"/>
      <c r="L27" s="689"/>
    </row>
    <row r="28" spans="1:14" ht="13.5" thickBot="1">
      <c r="A28" s="682" t="s">
        <v>349</v>
      </c>
      <c r="B28" s="696"/>
      <c r="C28" s="697"/>
      <c r="D28" s="688"/>
      <c r="E28" s="698"/>
      <c r="F28" s="699"/>
      <c r="G28" s="677"/>
      <c r="H28" s="2052">
        <v>900272000507</v>
      </c>
      <c r="I28" s="2052"/>
      <c r="J28" s="2052"/>
      <c r="K28" s="677"/>
      <c r="L28" s="677"/>
    </row>
    <row r="29" spans="1:14" ht="4.5" customHeight="1" thickBot="1"/>
    <row r="30" spans="1:14" ht="49.5" customHeight="1" thickBot="1">
      <c r="A30" s="700" t="s">
        <v>344</v>
      </c>
      <c r="B30" s="701" t="s">
        <v>350</v>
      </c>
      <c r="C30" s="702"/>
      <c r="D30" s="701" t="s">
        <v>351</v>
      </c>
      <c r="E30" s="703"/>
      <c r="F30" s="2046" t="s">
        <v>305</v>
      </c>
      <c r="G30" s="2048" t="s">
        <v>306</v>
      </c>
      <c r="H30" s="2049"/>
      <c r="I30" s="2049"/>
      <c r="J30" s="2050"/>
    </row>
    <row r="31" spans="1:14" ht="69.75" customHeight="1" thickBot="1">
      <c r="A31" s="704"/>
      <c r="B31" s="705" t="s">
        <v>293</v>
      </c>
      <c r="C31" s="706" t="s">
        <v>556</v>
      </c>
      <c r="D31" s="707" t="s">
        <v>666</v>
      </c>
      <c r="E31" s="708" t="s">
        <v>817</v>
      </c>
      <c r="F31" s="2047"/>
      <c r="G31" s="707" t="s">
        <v>818</v>
      </c>
      <c r="H31" s="707" t="s">
        <v>819</v>
      </c>
      <c r="I31" s="707" t="s">
        <v>820</v>
      </c>
      <c r="J31" s="707" t="s">
        <v>821</v>
      </c>
      <c r="M31" s="693"/>
      <c r="N31" s="687"/>
    </row>
    <row r="32" spans="1:14" ht="18" customHeight="1" thickBot="1">
      <c r="A32" s="709" t="s">
        <v>822</v>
      </c>
      <c r="B32" s="710" t="s">
        <v>823</v>
      </c>
      <c r="C32" s="711" t="s">
        <v>824</v>
      </c>
      <c r="D32" s="712" t="s">
        <v>613</v>
      </c>
      <c r="E32" s="712" t="s">
        <v>614</v>
      </c>
      <c r="F32" s="712" t="s">
        <v>557</v>
      </c>
      <c r="G32" s="713">
        <v>4</v>
      </c>
      <c r="H32" s="714">
        <v>5</v>
      </c>
      <c r="I32" s="715">
        <v>6</v>
      </c>
      <c r="J32" s="714">
        <v>7</v>
      </c>
    </row>
    <row r="33" spans="1:10" ht="29.25" customHeight="1" thickBot="1">
      <c r="A33" s="709">
        <v>1100000</v>
      </c>
      <c r="B33" s="716" t="s">
        <v>1474</v>
      </c>
      <c r="C33" s="717" t="s">
        <v>301</v>
      </c>
      <c r="D33" s="831">
        <f t="shared" ref="D33:J33" si="0">D68</f>
        <v>0</v>
      </c>
      <c r="E33" s="831">
        <f t="shared" si="0"/>
        <v>0</v>
      </c>
      <c r="F33" s="831">
        <f t="shared" si="0"/>
        <v>0</v>
      </c>
      <c r="G33" s="831">
        <f t="shared" si="0"/>
        <v>0</v>
      </c>
      <c r="H33" s="831">
        <f t="shared" si="0"/>
        <v>0</v>
      </c>
      <c r="I33" s="831">
        <f t="shared" si="0"/>
        <v>0</v>
      </c>
      <c r="J33" s="831">
        <f t="shared" si="0"/>
        <v>0</v>
      </c>
    </row>
    <row r="34" spans="1:10" ht="77.25" hidden="1" thickBot="1">
      <c r="A34" s="709">
        <v>1110000</v>
      </c>
      <c r="B34" s="719" t="s">
        <v>1475</v>
      </c>
      <c r="C34" s="717" t="s">
        <v>301</v>
      </c>
      <c r="D34" s="832">
        <v>0</v>
      </c>
      <c r="E34" s="832"/>
      <c r="F34" s="832">
        <v>0</v>
      </c>
      <c r="G34" s="832">
        <v>0</v>
      </c>
      <c r="H34" s="832">
        <v>0</v>
      </c>
      <c r="I34" s="832">
        <v>0</v>
      </c>
      <c r="J34" s="832">
        <v>0</v>
      </c>
    </row>
    <row r="35" spans="1:10" ht="14.25" hidden="1">
      <c r="A35" s="721">
        <v>1110000</v>
      </c>
      <c r="B35" s="722" t="s">
        <v>672</v>
      </c>
      <c r="C35" s="723" t="s">
        <v>301</v>
      </c>
      <c r="D35" s="833">
        <v>0</v>
      </c>
      <c r="E35" s="833"/>
      <c r="F35" s="833">
        <v>0</v>
      </c>
      <c r="G35" s="833">
        <v>0</v>
      </c>
      <c r="H35" s="833">
        <v>0</v>
      </c>
      <c r="I35" s="833">
        <v>0</v>
      </c>
      <c r="J35" s="833">
        <v>0</v>
      </c>
    </row>
    <row r="36" spans="1:10" ht="25.5" hidden="1">
      <c r="A36" s="725">
        <v>1111000</v>
      </c>
      <c r="B36" s="726" t="s">
        <v>558</v>
      </c>
      <c r="C36" s="727" t="s">
        <v>673</v>
      </c>
      <c r="D36" s="834"/>
      <c r="E36" s="834"/>
      <c r="F36" s="834"/>
      <c r="G36" s="834"/>
      <c r="H36" s="834"/>
      <c r="I36" s="834"/>
      <c r="J36" s="834"/>
    </row>
    <row r="37" spans="1:10" ht="25.5" hidden="1">
      <c r="A37" s="729">
        <v>1112000</v>
      </c>
      <c r="B37" s="730" t="s">
        <v>221</v>
      </c>
      <c r="C37" s="731" t="s">
        <v>674</v>
      </c>
      <c r="D37" s="835"/>
      <c r="E37" s="835"/>
      <c r="F37" s="835"/>
      <c r="G37" s="835"/>
      <c r="H37" s="835"/>
      <c r="I37" s="835"/>
      <c r="J37" s="835"/>
    </row>
    <row r="38" spans="1:10" ht="38.25" hidden="1">
      <c r="A38" s="729">
        <v>1113000</v>
      </c>
      <c r="B38" s="730" t="s">
        <v>675</v>
      </c>
      <c r="C38" s="731" t="s">
        <v>676</v>
      </c>
      <c r="D38" s="835"/>
      <c r="E38" s="835"/>
      <c r="F38" s="835"/>
      <c r="G38" s="835"/>
      <c r="H38" s="835"/>
      <c r="I38" s="835"/>
      <c r="J38" s="835"/>
    </row>
    <row r="39" spans="1:10" ht="51" hidden="1">
      <c r="A39" s="729">
        <v>1114000</v>
      </c>
      <c r="B39" s="730" t="s">
        <v>339</v>
      </c>
      <c r="C39" s="731" t="s">
        <v>340</v>
      </c>
      <c r="D39" s="835"/>
      <c r="E39" s="835"/>
      <c r="F39" s="835"/>
      <c r="G39" s="835"/>
      <c r="H39" s="835"/>
      <c r="I39" s="835"/>
      <c r="J39" s="835"/>
    </row>
    <row r="40" spans="1:10" hidden="1">
      <c r="A40" s="729">
        <v>1115000</v>
      </c>
      <c r="B40" s="730" t="s">
        <v>508</v>
      </c>
      <c r="C40" s="731" t="s">
        <v>329</v>
      </c>
      <c r="D40" s="835"/>
      <c r="E40" s="835"/>
      <c r="F40" s="835"/>
      <c r="G40" s="835"/>
      <c r="H40" s="835"/>
      <c r="I40" s="835"/>
      <c r="J40" s="835"/>
    </row>
    <row r="41" spans="1:10" ht="25.5" hidden="1">
      <c r="A41" s="729">
        <v>1116000</v>
      </c>
      <c r="B41" s="730" t="s">
        <v>863</v>
      </c>
      <c r="C41" s="731" t="s">
        <v>330</v>
      </c>
      <c r="D41" s="835"/>
      <c r="E41" s="835"/>
      <c r="F41" s="835"/>
      <c r="G41" s="835"/>
      <c r="H41" s="835"/>
      <c r="I41" s="835"/>
      <c r="J41" s="835"/>
    </row>
    <row r="42" spans="1:10" ht="10.5" hidden="1" customHeight="1" thickBot="1">
      <c r="A42" s="733">
        <v>1117000</v>
      </c>
      <c r="B42" s="734" t="s">
        <v>13</v>
      </c>
      <c r="C42" s="735" t="s">
        <v>14</v>
      </c>
      <c r="D42" s="836"/>
      <c r="E42" s="836"/>
      <c r="F42" s="836"/>
      <c r="G42" s="836"/>
      <c r="H42" s="836"/>
      <c r="I42" s="836"/>
      <c r="J42" s="836"/>
    </row>
    <row r="43" spans="1:10" ht="29.25" hidden="1" thickBot="1">
      <c r="A43" s="737">
        <v>1120000</v>
      </c>
      <c r="B43" s="738" t="s">
        <v>15</v>
      </c>
      <c r="C43" s="717" t="s">
        <v>301</v>
      </c>
      <c r="D43" s="837">
        <v>1500</v>
      </c>
      <c r="E43" s="837"/>
      <c r="F43" s="837">
        <v>1500</v>
      </c>
      <c r="G43" s="837">
        <v>0</v>
      </c>
      <c r="H43" s="837">
        <v>0</v>
      </c>
      <c r="I43" s="837">
        <v>1500</v>
      </c>
      <c r="J43" s="837">
        <v>1500</v>
      </c>
    </row>
    <row r="44" spans="1:10" ht="14.25" hidden="1">
      <c r="A44" s="721">
        <v>1121000</v>
      </c>
      <c r="B44" s="740" t="s">
        <v>16</v>
      </c>
      <c r="C44" s="741"/>
      <c r="D44" s="834">
        <v>0</v>
      </c>
      <c r="E44" s="834"/>
      <c r="F44" s="834">
        <v>0</v>
      </c>
      <c r="G44" s="834">
        <v>0</v>
      </c>
      <c r="H44" s="834">
        <v>0</v>
      </c>
      <c r="I44" s="834">
        <v>0</v>
      </c>
      <c r="J44" s="834">
        <v>0</v>
      </c>
    </row>
    <row r="45" spans="1:10" ht="25.5" hidden="1">
      <c r="A45" s="729">
        <v>1121100</v>
      </c>
      <c r="B45" s="742" t="s">
        <v>321</v>
      </c>
      <c r="C45" s="731" t="s">
        <v>322</v>
      </c>
      <c r="D45" s="835">
        <v>0</v>
      </c>
      <c r="E45" s="835"/>
      <c r="F45" s="835"/>
      <c r="G45" s="835"/>
      <c r="H45" s="835"/>
      <c r="I45" s="835"/>
      <c r="J45" s="835"/>
    </row>
    <row r="46" spans="1:10" hidden="1">
      <c r="A46" s="729">
        <v>1121200</v>
      </c>
      <c r="B46" s="743" t="s">
        <v>1476</v>
      </c>
      <c r="C46" s="731" t="s">
        <v>324</v>
      </c>
      <c r="D46" s="835">
        <v>0</v>
      </c>
      <c r="E46" s="835"/>
      <c r="F46" s="835"/>
      <c r="G46" s="835"/>
      <c r="H46" s="835"/>
      <c r="I46" s="835"/>
      <c r="J46" s="835"/>
    </row>
    <row r="47" spans="1:10" hidden="1">
      <c r="A47" s="729">
        <v>1121300</v>
      </c>
      <c r="B47" s="742" t="s">
        <v>640</v>
      </c>
      <c r="C47" s="731" t="s">
        <v>325</v>
      </c>
      <c r="D47" s="835">
        <v>0</v>
      </c>
      <c r="E47" s="835"/>
      <c r="F47" s="835"/>
      <c r="G47" s="835"/>
      <c r="H47" s="835"/>
      <c r="I47" s="835"/>
      <c r="J47" s="835"/>
    </row>
    <row r="48" spans="1:10" hidden="1">
      <c r="A48" s="729">
        <v>1121400</v>
      </c>
      <c r="B48" s="742" t="s">
        <v>641</v>
      </c>
      <c r="C48" s="731" t="s">
        <v>326</v>
      </c>
      <c r="D48" s="835">
        <v>0</v>
      </c>
      <c r="E48" s="835"/>
      <c r="F48" s="835"/>
      <c r="G48" s="835"/>
      <c r="H48" s="835"/>
      <c r="I48" s="835"/>
      <c r="J48" s="835"/>
    </row>
    <row r="49" spans="1:10" hidden="1">
      <c r="A49" s="729">
        <v>1121500</v>
      </c>
      <c r="B49" s="742" t="s">
        <v>60</v>
      </c>
      <c r="C49" s="731" t="s">
        <v>327</v>
      </c>
      <c r="D49" s="835">
        <v>0</v>
      </c>
      <c r="E49" s="835"/>
      <c r="F49" s="834"/>
      <c r="G49" s="834"/>
      <c r="H49" s="834"/>
      <c r="I49" s="834"/>
      <c r="J49" s="834"/>
    </row>
    <row r="50" spans="1:10" ht="25.5" hidden="1">
      <c r="A50" s="729">
        <v>1121600</v>
      </c>
      <c r="B50" s="742" t="s">
        <v>61</v>
      </c>
      <c r="C50" s="731" t="s">
        <v>328</v>
      </c>
      <c r="D50" s="835">
        <v>0</v>
      </c>
      <c r="E50" s="835"/>
      <c r="F50" s="835"/>
      <c r="G50" s="835"/>
      <c r="H50" s="835"/>
      <c r="I50" s="835"/>
      <c r="J50" s="835"/>
    </row>
    <row r="51" spans="1:10" ht="13.5" hidden="1" thickBot="1">
      <c r="A51" s="745">
        <v>1121700</v>
      </c>
      <c r="B51" s="746" t="s">
        <v>62</v>
      </c>
      <c r="C51" s="735" t="s">
        <v>637</v>
      </c>
      <c r="D51" s="836">
        <v>0</v>
      </c>
      <c r="E51" s="836"/>
      <c r="F51" s="836"/>
      <c r="G51" s="836"/>
      <c r="H51" s="836"/>
      <c r="I51" s="836"/>
      <c r="J51" s="836"/>
    </row>
    <row r="52" spans="1:10" ht="28.5" hidden="1">
      <c r="A52" s="721">
        <v>1122000</v>
      </c>
      <c r="B52" s="747" t="s">
        <v>638</v>
      </c>
      <c r="C52" s="723" t="s">
        <v>301</v>
      </c>
      <c r="D52" s="840">
        <v>0</v>
      </c>
      <c r="E52" s="840"/>
      <c r="F52" s="840">
        <v>0</v>
      </c>
      <c r="G52" s="840">
        <v>0</v>
      </c>
      <c r="H52" s="840">
        <v>0</v>
      </c>
      <c r="I52" s="840">
        <v>0</v>
      </c>
      <c r="J52" s="840">
        <v>0</v>
      </c>
    </row>
    <row r="53" spans="1:10" hidden="1">
      <c r="A53" s="749">
        <v>1122100</v>
      </c>
      <c r="B53" s="742" t="s">
        <v>63</v>
      </c>
      <c r="C53" s="727" t="s">
        <v>639</v>
      </c>
      <c r="D53" s="835"/>
      <c r="E53" s="835"/>
      <c r="F53" s="835"/>
      <c r="G53" s="835"/>
      <c r="H53" s="835"/>
      <c r="I53" s="835"/>
      <c r="J53" s="835"/>
    </row>
    <row r="54" spans="1:10" ht="25.5" hidden="1">
      <c r="A54" s="749">
        <v>1122200</v>
      </c>
      <c r="B54" s="742" t="s">
        <v>404</v>
      </c>
      <c r="C54" s="731" t="s">
        <v>860</v>
      </c>
      <c r="D54" s="835"/>
      <c r="E54" s="835"/>
      <c r="F54" s="835"/>
      <c r="G54" s="835"/>
      <c r="H54" s="835"/>
      <c r="I54" s="835"/>
      <c r="J54" s="835"/>
    </row>
    <row r="55" spans="1:10" ht="13.5" hidden="1" thickBot="1">
      <c r="A55" s="737">
        <v>1122300</v>
      </c>
      <c r="B55" s="746" t="s">
        <v>121</v>
      </c>
      <c r="C55" s="735" t="s">
        <v>861</v>
      </c>
      <c r="D55" s="836"/>
      <c r="E55" s="836"/>
      <c r="F55" s="836"/>
      <c r="G55" s="836"/>
      <c r="H55" s="836"/>
      <c r="I55" s="836"/>
      <c r="J55" s="836"/>
    </row>
    <row r="56" spans="1:10" ht="28.5" hidden="1">
      <c r="A56" s="721">
        <v>1123000</v>
      </c>
      <c r="B56" s="747" t="s">
        <v>307</v>
      </c>
      <c r="C56" s="723" t="s">
        <v>301</v>
      </c>
      <c r="D56" s="840">
        <v>0</v>
      </c>
      <c r="E56" s="840"/>
      <c r="F56" s="840">
        <v>0</v>
      </c>
      <c r="G56" s="840">
        <v>0</v>
      </c>
      <c r="H56" s="840">
        <v>0</v>
      </c>
      <c r="I56" s="840">
        <v>0</v>
      </c>
      <c r="J56" s="840">
        <v>0</v>
      </c>
    </row>
    <row r="57" spans="1:10" hidden="1">
      <c r="A57" s="749">
        <v>1123100</v>
      </c>
      <c r="B57" s="742" t="s">
        <v>122</v>
      </c>
      <c r="C57" s="727" t="s">
        <v>308</v>
      </c>
      <c r="D57" s="835">
        <v>0</v>
      </c>
      <c r="E57" s="835"/>
      <c r="F57" s="835"/>
      <c r="G57" s="835"/>
      <c r="H57" s="835"/>
      <c r="I57" s="835"/>
      <c r="J57" s="835"/>
    </row>
    <row r="58" spans="1:10" hidden="1">
      <c r="A58" s="749">
        <v>1123200</v>
      </c>
      <c r="B58" s="742" t="s">
        <v>123</v>
      </c>
      <c r="C58" s="731" t="s">
        <v>309</v>
      </c>
      <c r="D58" s="835">
        <v>0</v>
      </c>
      <c r="E58" s="835"/>
      <c r="F58" s="835"/>
      <c r="G58" s="835"/>
      <c r="H58" s="835"/>
      <c r="I58" s="835"/>
      <c r="J58" s="835"/>
    </row>
    <row r="59" spans="1:10" ht="25.5" hidden="1">
      <c r="A59" s="749">
        <v>1123300</v>
      </c>
      <c r="B59" s="742" t="s">
        <v>124</v>
      </c>
      <c r="C59" s="731" t="s">
        <v>310</v>
      </c>
      <c r="D59" s="835">
        <v>0</v>
      </c>
      <c r="E59" s="835"/>
      <c r="F59" s="835"/>
      <c r="G59" s="835"/>
      <c r="H59" s="835"/>
      <c r="I59" s="835"/>
      <c r="J59" s="835"/>
    </row>
    <row r="60" spans="1:10" hidden="1">
      <c r="A60" s="749">
        <v>1123400</v>
      </c>
      <c r="B60" s="742" t="s">
        <v>467</v>
      </c>
      <c r="C60" s="731" t="s">
        <v>311</v>
      </c>
      <c r="D60" s="835">
        <v>0</v>
      </c>
      <c r="E60" s="835"/>
      <c r="F60" s="835"/>
      <c r="G60" s="835"/>
      <c r="H60" s="835"/>
      <c r="I60" s="835"/>
      <c r="J60" s="835"/>
    </row>
    <row r="61" spans="1:10" hidden="1">
      <c r="A61" s="749">
        <v>1123500</v>
      </c>
      <c r="B61" s="750" t="s">
        <v>468</v>
      </c>
      <c r="C61" s="751">
        <v>423500</v>
      </c>
      <c r="D61" s="835">
        <v>0</v>
      </c>
      <c r="E61" s="835"/>
      <c r="F61" s="835"/>
      <c r="G61" s="835"/>
      <c r="H61" s="835"/>
      <c r="I61" s="835"/>
      <c r="J61" s="835"/>
    </row>
    <row r="62" spans="1:10" ht="25.5" hidden="1">
      <c r="A62" s="749">
        <v>1123600</v>
      </c>
      <c r="B62" s="742" t="s">
        <v>158</v>
      </c>
      <c r="C62" s="731" t="s">
        <v>312</v>
      </c>
      <c r="D62" s="835">
        <v>0</v>
      </c>
      <c r="E62" s="835"/>
      <c r="F62" s="835"/>
      <c r="G62" s="835"/>
      <c r="H62" s="835"/>
      <c r="I62" s="835"/>
      <c r="J62" s="835"/>
    </row>
    <row r="63" spans="1:10" hidden="1">
      <c r="A63" s="749">
        <v>1123700</v>
      </c>
      <c r="B63" s="742" t="s">
        <v>159</v>
      </c>
      <c r="C63" s="731" t="s">
        <v>313</v>
      </c>
      <c r="D63" s="835">
        <v>0</v>
      </c>
      <c r="E63" s="835"/>
      <c r="F63" s="835"/>
      <c r="G63" s="835"/>
      <c r="H63" s="835"/>
      <c r="I63" s="835"/>
      <c r="J63" s="835"/>
    </row>
    <row r="64" spans="1:10" ht="13.5" hidden="1" thickBot="1">
      <c r="A64" s="737">
        <v>1123800</v>
      </c>
      <c r="B64" s="746" t="s">
        <v>160</v>
      </c>
      <c r="C64" s="735" t="s">
        <v>314</v>
      </c>
      <c r="D64" s="836">
        <v>0</v>
      </c>
      <c r="E64" s="836"/>
      <c r="F64" s="836"/>
      <c r="G64" s="836"/>
      <c r="H64" s="836"/>
      <c r="I64" s="836"/>
      <c r="J64" s="836"/>
    </row>
    <row r="65" spans="1:10" ht="28.5" hidden="1">
      <c r="A65" s="721">
        <v>1124000</v>
      </c>
      <c r="B65" s="747" t="s">
        <v>179</v>
      </c>
      <c r="C65" s="723" t="s">
        <v>301</v>
      </c>
      <c r="D65" s="840">
        <v>0</v>
      </c>
      <c r="E65" s="840"/>
      <c r="F65" s="840">
        <v>0</v>
      </c>
      <c r="G65" s="840">
        <v>0</v>
      </c>
      <c r="H65" s="840">
        <v>0</v>
      </c>
      <c r="I65" s="840">
        <v>0</v>
      </c>
      <c r="J65" s="840">
        <v>0</v>
      </c>
    </row>
    <row r="66" spans="1:10" ht="12.75" hidden="1" customHeight="1" thickBot="1">
      <c r="A66" s="737">
        <v>1124100</v>
      </c>
      <c r="B66" s="746" t="s">
        <v>161</v>
      </c>
      <c r="C66" s="735" t="s">
        <v>180</v>
      </c>
      <c r="D66" s="836">
        <v>0</v>
      </c>
      <c r="E66" s="836"/>
      <c r="F66" s="836"/>
      <c r="G66" s="836"/>
      <c r="H66" s="836"/>
      <c r="I66" s="836"/>
      <c r="J66" s="836"/>
    </row>
    <row r="67" spans="1:10" ht="42.75" hidden="1">
      <c r="A67" s="721">
        <v>1125000</v>
      </c>
      <c r="B67" s="747" t="s">
        <v>768</v>
      </c>
      <c r="C67" s="723" t="s">
        <v>301</v>
      </c>
      <c r="D67" s="840">
        <v>0</v>
      </c>
      <c r="E67" s="840"/>
      <c r="F67" s="840">
        <v>0</v>
      </c>
      <c r="G67" s="840">
        <v>0</v>
      </c>
      <c r="H67" s="840">
        <v>0</v>
      </c>
      <c r="I67" s="840">
        <v>0</v>
      </c>
      <c r="J67" s="840">
        <v>0</v>
      </c>
    </row>
    <row r="68" spans="1:10" ht="25.5" hidden="1">
      <c r="A68" s="749">
        <v>1125100</v>
      </c>
      <c r="B68" s="742" t="s">
        <v>162</v>
      </c>
      <c r="C68" s="727" t="s">
        <v>769</v>
      </c>
      <c r="D68" s="849">
        <v>0</v>
      </c>
      <c r="E68" s="850">
        <v>0</v>
      </c>
      <c r="F68" s="850">
        <f>D68+E68</f>
        <v>0</v>
      </c>
      <c r="G68" s="850">
        <v>0</v>
      </c>
      <c r="H68" s="850">
        <v>0</v>
      </c>
      <c r="I68" s="850">
        <v>0</v>
      </c>
      <c r="J68" s="849">
        <f>F68</f>
        <v>0</v>
      </c>
    </row>
    <row r="69" spans="1:10" ht="26.25" hidden="1" thickBot="1">
      <c r="A69" s="737">
        <v>1125200</v>
      </c>
      <c r="B69" s="746" t="s">
        <v>580</v>
      </c>
      <c r="C69" s="735" t="s">
        <v>870</v>
      </c>
      <c r="D69" s="836">
        <v>0</v>
      </c>
      <c r="E69" s="836"/>
      <c r="F69" s="836"/>
      <c r="G69" s="836"/>
      <c r="H69" s="836"/>
      <c r="I69" s="836"/>
      <c r="J69" s="836"/>
    </row>
    <row r="70" spans="1:10" ht="14.25" hidden="1">
      <c r="A70" s="721">
        <v>1126000</v>
      </c>
      <c r="B70" s="747" t="s">
        <v>871</v>
      </c>
      <c r="C70" s="723" t="s">
        <v>301</v>
      </c>
      <c r="D70" s="840">
        <v>0</v>
      </c>
      <c r="E70" s="840"/>
      <c r="F70" s="840">
        <v>0</v>
      </c>
      <c r="G70" s="840">
        <v>0</v>
      </c>
      <c r="H70" s="840">
        <v>0</v>
      </c>
      <c r="I70" s="840">
        <v>0</v>
      </c>
      <c r="J70" s="840">
        <v>0</v>
      </c>
    </row>
    <row r="71" spans="1:10" hidden="1">
      <c r="A71" s="721">
        <v>1126100</v>
      </c>
      <c r="B71" s="742" t="s">
        <v>829</v>
      </c>
      <c r="C71" s="727" t="s">
        <v>872</v>
      </c>
      <c r="D71" s="835">
        <v>0</v>
      </c>
      <c r="E71" s="835"/>
      <c r="F71" s="835"/>
      <c r="G71" s="835"/>
      <c r="H71" s="835"/>
      <c r="I71" s="835"/>
      <c r="J71" s="835"/>
    </row>
    <row r="72" spans="1:10" ht="0.75" hidden="1" customHeight="1">
      <c r="A72" s="721">
        <v>1126200</v>
      </c>
      <c r="B72" s="742" t="s">
        <v>830</v>
      </c>
      <c r="C72" s="731" t="s">
        <v>873</v>
      </c>
      <c r="D72" s="835">
        <v>0</v>
      </c>
      <c r="E72" s="835"/>
      <c r="F72" s="835"/>
      <c r="G72" s="835"/>
      <c r="H72" s="835"/>
      <c r="I72" s="835"/>
      <c r="J72" s="835"/>
    </row>
    <row r="73" spans="1:10" ht="13.5" hidden="1" thickBot="1">
      <c r="A73" s="721">
        <v>1126300</v>
      </c>
      <c r="B73" s="742" t="s">
        <v>331</v>
      </c>
      <c r="C73" s="731" t="s">
        <v>332</v>
      </c>
      <c r="D73" s="835">
        <v>0</v>
      </c>
      <c r="E73" s="835"/>
      <c r="F73" s="835"/>
      <c r="G73" s="835"/>
      <c r="H73" s="835"/>
      <c r="I73" s="835"/>
      <c r="J73" s="835"/>
    </row>
    <row r="74" spans="1:10" ht="13.5" hidden="1" thickBot="1">
      <c r="A74" s="729">
        <v>1126400</v>
      </c>
      <c r="B74" s="752" t="s">
        <v>831</v>
      </c>
      <c r="C74" s="731" t="s">
        <v>333</v>
      </c>
      <c r="D74" s="835">
        <v>0</v>
      </c>
      <c r="E74" s="835"/>
      <c r="F74" s="835"/>
      <c r="G74" s="835"/>
      <c r="H74" s="835"/>
      <c r="I74" s="835"/>
      <c r="J74" s="835"/>
    </row>
    <row r="75" spans="1:10" ht="26.25" hidden="1" thickBot="1">
      <c r="A75" s="733">
        <v>1126500</v>
      </c>
      <c r="B75" s="753" t="s">
        <v>791</v>
      </c>
      <c r="C75" s="731" t="s">
        <v>334</v>
      </c>
      <c r="D75" s="835">
        <v>0</v>
      </c>
      <c r="E75" s="835"/>
      <c r="F75" s="835"/>
      <c r="G75" s="835"/>
      <c r="H75" s="835"/>
      <c r="I75" s="835"/>
      <c r="J75" s="835"/>
    </row>
    <row r="76" spans="1:10" ht="13.5" hidden="1" thickBot="1">
      <c r="A76" s="729">
        <v>1126600</v>
      </c>
      <c r="B76" s="752" t="s">
        <v>195</v>
      </c>
      <c r="C76" s="731" t="s">
        <v>335</v>
      </c>
      <c r="D76" s="835">
        <v>0</v>
      </c>
      <c r="E76" s="835"/>
      <c r="F76" s="835"/>
      <c r="G76" s="835"/>
      <c r="H76" s="835"/>
      <c r="I76" s="835"/>
      <c r="J76" s="835"/>
    </row>
    <row r="77" spans="1:10" ht="13.5" hidden="1" thickBot="1">
      <c r="A77" s="729">
        <v>1126700</v>
      </c>
      <c r="B77" s="752" t="s">
        <v>196</v>
      </c>
      <c r="C77" s="731" t="s">
        <v>336</v>
      </c>
      <c r="D77" s="835">
        <v>0</v>
      </c>
      <c r="E77" s="835"/>
      <c r="F77" s="835"/>
      <c r="G77" s="835"/>
      <c r="H77" s="835"/>
      <c r="I77" s="835"/>
      <c r="J77" s="835"/>
    </row>
    <row r="78" spans="1:10" ht="12" hidden="1" customHeight="1" thickBot="1">
      <c r="A78" s="745">
        <v>1126800</v>
      </c>
      <c r="B78" s="754" t="s">
        <v>398</v>
      </c>
      <c r="C78" s="735" t="s">
        <v>337</v>
      </c>
      <c r="D78" s="836">
        <v>0</v>
      </c>
      <c r="E78" s="836"/>
      <c r="F78" s="836"/>
      <c r="G78" s="836"/>
      <c r="H78" s="836"/>
      <c r="I78" s="836"/>
      <c r="J78" s="836"/>
    </row>
    <row r="79" spans="1:10" ht="14.25" hidden="1">
      <c r="A79" s="755">
        <v>1130000</v>
      </c>
      <c r="B79" s="756" t="s">
        <v>238</v>
      </c>
      <c r="C79" s="723" t="s">
        <v>301</v>
      </c>
      <c r="D79" s="840">
        <v>0</v>
      </c>
      <c r="E79" s="840"/>
      <c r="F79" s="840">
        <v>0</v>
      </c>
      <c r="G79" s="840">
        <v>0</v>
      </c>
      <c r="H79" s="840">
        <v>0</v>
      </c>
      <c r="I79" s="840">
        <v>0</v>
      </c>
      <c r="J79" s="840">
        <v>0</v>
      </c>
    </row>
    <row r="80" spans="1:10" hidden="1">
      <c r="A80" s="755">
        <v>1130100</v>
      </c>
      <c r="B80" s="752" t="s">
        <v>399</v>
      </c>
      <c r="C80" s="727" t="s">
        <v>239</v>
      </c>
      <c r="D80" s="835"/>
      <c r="E80" s="835"/>
      <c r="F80" s="835"/>
      <c r="G80" s="835"/>
      <c r="H80" s="835"/>
      <c r="I80" s="835"/>
      <c r="J80" s="835"/>
    </row>
    <row r="81" spans="1:10" hidden="1">
      <c r="A81" s="755">
        <v>1130200</v>
      </c>
      <c r="B81" s="752" t="s">
        <v>400</v>
      </c>
      <c r="C81" s="731" t="s">
        <v>240</v>
      </c>
      <c r="D81" s="835"/>
      <c r="E81" s="835"/>
      <c r="F81" s="835"/>
      <c r="G81" s="835"/>
      <c r="H81" s="835"/>
      <c r="I81" s="835"/>
      <c r="J81" s="835"/>
    </row>
    <row r="82" spans="1:10" ht="25.5" hidden="1">
      <c r="A82" s="755">
        <v>1130300</v>
      </c>
      <c r="B82" s="752" t="s">
        <v>401</v>
      </c>
      <c r="C82" s="731" t="s">
        <v>241</v>
      </c>
      <c r="D82" s="835"/>
      <c r="E82" s="835"/>
      <c r="F82" s="835"/>
      <c r="G82" s="835"/>
      <c r="H82" s="835"/>
      <c r="I82" s="835"/>
      <c r="J82" s="835"/>
    </row>
    <row r="83" spans="1:10" hidden="1">
      <c r="A83" s="755">
        <v>1130400</v>
      </c>
      <c r="B83" s="757" t="s">
        <v>402</v>
      </c>
      <c r="C83" s="758" t="s">
        <v>242</v>
      </c>
      <c r="D83" s="834"/>
      <c r="E83" s="834"/>
      <c r="F83" s="834"/>
      <c r="G83" s="834"/>
      <c r="H83" s="834"/>
      <c r="I83" s="834"/>
      <c r="J83" s="834"/>
    </row>
    <row r="84" spans="1:10" ht="28.5" hidden="1">
      <c r="A84" s="729">
        <v>1131000</v>
      </c>
      <c r="B84" s="759" t="s">
        <v>243</v>
      </c>
      <c r="C84" s="760" t="s">
        <v>301</v>
      </c>
      <c r="D84" s="931"/>
      <c r="E84" s="931"/>
      <c r="F84" s="931"/>
      <c r="G84" s="931"/>
      <c r="H84" s="931"/>
      <c r="I84" s="931"/>
      <c r="J84" s="931"/>
    </row>
    <row r="85" spans="1:10" ht="25.5" hidden="1">
      <c r="A85" s="729">
        <v>1131100</v>
      </c>
      <c r="B85" s="752" t="s">
        <v>483</v>
      </c>
      <c r="C85" s="727" t="s">
        <v>244</v>
      </c>
      <c r="D85" s="835"/>
      <c r="E85" s="835"/>
      <c r="F85" s="835"/>
      <c r="G85" s="835"/>
      <c r="H85" s="835"/>
      <c r="I85" s="835"/>
      <c r="J85" s="835"/>
    </row>
    <row r="86" spans="1:10" hidden="1">
      <c r="A86" s="729">
        <v>1131200</v>
      </c>
      <c r="B86" s="752" t="s">
        <v>484</v>
      </c>
      <c r="C86" s="731" t="s">
        <v>245</v>
      </c>
      <c r="D86" s="835"/>
      <c r="E86" s="835"/>
      <c r="F86" s="835"/>
      <c r="G86" s="835"/>
      <c r="H86" s="835"/>
      <c r="I86" s="835"/>
      <c r="J86" s="835"/>
    </row>
    <row r="87" spans="1:10" ht="13.5" hidden="1" thickBot="1">
      <c r="A87" s="729">
        <v>1131300</v>
      </c>
      <c r="B87" s="754" t="s">
        <v>485</v>
      </c>
      <c r="C87" s="735" t="s">
        <v>246</v>
      </c>
      <c r="D87" s="836"/>
      <c r="E87" s="836"/>
      <c r="F87" s="836"/>
      <c r="G87" s="836"/>
      <c r="H87" s="836"/>
      <c r="I87" s="836"/>
      <c r="J87" s="836"/>
    </row>
    <row r="88" spans="1:10" ht="14.25" hidden="1">
      <c r="A88" s="762">
        <v>1140000</v>
      </c>
      <c r="B88" s="756" t="s">
        <v>247</v>
      </c>
      <c r="C88" s="723" t="s">
        <v>301</v>
      </c>
      <c r="D88" s="840">
        <v>0</v>
      </c>
      <c r="E88" s="840"/>
      <c r="F88" s="840">
        <v>0</v>
      </c>
      <c r="G88" s="840">
        <v>0</v>
      </c>
      <c r="H88" s="840">
        <v>0</v>
      </c>
      <c r="I88" s="840">
        <v>0</v>
      </c>
      <c r="J88" s="840">
        <v>0</v>
      </c>
    </row>
    <row r="89" spans="1:10" ht="25.5" hidden="1">
      <c r="A89" s="762">
        <v>1141000</v>
      </c>
      <c r="B89" s="752" t="s">
        <v>248</v>
      </c>
      <c r="C89" s="727" t="s">
        <v>847</v>
      </c>
      <c r="D89" s="835"/>
      <c r="E89" s="835"/>
      <c r="F89" s="835"/>
      <c r="G89" s="835"/>
      <c r="H89" s="835"/>
      <c r="I89" s="835"/>
      <c r="J89" s="835"/>
    </row>
    <row r="90" spans="1:10" ht="25.5" hidden="1">
      <c r="A90" s="762">
        <v>1142000</v>
      </c>
      <c r="B90" s="752" t="s">
        <v>33</v>
      </c>
      <c r="C90" s="731" t="s">
        <v>34</v>
      </c>
      <c r="D90" s="835"/>
      <c r="E90" s="835"/>
      <c r="F90" s="835"/>
      <c r="G90" s="835"/>
      <c r="H90" s="835"/>
      <c r="I90" s="835"/>
      <c r="J90" s="835"/>
    </row>
    <row r="91" spans="1:10" ht="25.5" hidden="1">
      <c r="A91" s="762">
        <v>1143000</v>
      </c>
      <c r="B91" s="752" t="s">
        <v>35</v>
      </c>
      <c r="C91" s="731" t="s">
        <v>36</v>
      </c>
      <c r="D91" s="835"/>
      <c r="E91" s="835"/>
      <c r="F91" s="835"/>
      <c r="G91" s="835"/>
      <c r="H91" s="835"/>
      <c r="I91" s="835"/>
      <c r="J91" s="835"/>
    </row>
    <row r="92" spans="1:10" ht="26.25" hidden="1" thickBot="1">
      <c r="A92" s="762">
        <v>1144000</v>
      </c>
      <c r="B92" s="754" t="s">
        <v>37</v>
      </c>
      <c r="C92" s="735" t="s">
        <v>359</v>
      </c>
      <c r="D92" s="836"/>
      <c r="E92" s="836"/>
      <c r="F92" s="836"/>
      <c r="G92" s="836"/>
      <c r="H92" s="836"/>
      <c r="I92" s="836"/>
      <c r="J92" s="836"/>
    </row>
    <row r="93" spans="1:10" ht="14.25" hidden="1">
      <c r="A93" s="762">
        <v>1150000</v>
      </c>
      <c r="B93" s="763" t="s">
        <v>604</v>
      </c>
      <c r="C93" s="723" t="s">
        <v>301</v>
      </c>
      <c r="D93" s="840">
        <v>0</v>
      </c>
      <c r="E93" s="840"/>
      <c r="F93" s="840">
        <v>0</v>
      </c>
      <c r="G93" s="840">
        <v>0</v>
      </c>
      <c r="H93" s="840">
        <v>0</v>
      </c>
      <c r="I93" s="840">
        <v>0</v>
      </c>
      <c r="J93" s="840">
        <v>0</v>
      </c>
    </row>
    <row r="94" spans="1:10" ht="25.5" hidden="1">
      <c r="A94" s="764">
        <v>1151000</v>
      </c>
      <c r="B94" s="752" t="s">
        <v>677</v>
      </c>
      <c r="C94" s="727" t="s">
        <v>678</v>
      </c>
      <c r="D94" s="835"/>
      <c r="E94" s="835"/>
      <c r="F94" s="835"/>
      <c r="G94" s="835"/>
      <c r="H94" s="835"/>
      <c r="I94" s="835"/>
      <c r="J94" s="835"/>
    </row>
    <row r="95" spans="1:10" ht="25.5" hidden="1">
      <c r="A95" s="764">
        <v>1152000</v>
      </c>
      <c r="B95" s="752" t="s">
        <v>917</v>
      </c>
      <c r="C95" s="731" t="s">
        <v>679</v>
      </c>
      <c r="D95" s="835"/>
      <c r="E95" s="835"/>
      <c r="F95" s="835"/>
      <c r="G95" s="835"/>
      <c r="H95" s="835"/>
      <c r="I95" s="835"/>
      <c r="J95" s="835"/>
    </row>
    <row r="96" spans="1:10" ht="25.5" hidden="1">
      <c r="A96" s="764">
        <v>1153000</v>
      </c>
      <c r="B96" s="752" t="s">
        <v>697</v>
      </c>
      <c r="C96" s="731" t="s">
        <v>680</v>
      </c>
      <c r="D96" s="835"/>
      <c r="E96" s="835"/>
      <c r="F96" s="835"/>
      <c r="G96" s="835"/>
      <c r="H96" s="835"/>
      <c r="I96" s="835"/>
      <c r="J96" s="835"/>
    </row>
    <row r="97" spans="1:10" ht="25.5" hidden="1">
      <c r="A97" s="764">
        <v>1154000</v>
      </c>
      <c r="B97" s="752" t="s">
        <v>611</v>
      </c>
      <c r="C97" s="731" t="s">
        <v>681</v>
      </c>
      <c r="D97" s="835"/>
      <c r="E97" s="835"/>
      <c r="F97" s="835"/>
      <c r="G97" s="835"/>
      <c r="H97" s="835"/>
      <c r="I97" s="835"/>
      <c r="J97" s="835"/>
    </row>
    <row r="98" spans="1:10" ht="25.5" hidden="1">
      <c r="A98" s="749">
        <v>1155000</v>
      </c>
      <c r="B98" s="765" t="s">
        <v>1477</v>
      </c>
      <c r="C98" s="731" t="s">
        <v>601</v>
      </c>
      <c r="D98" s="849"/>
      <c r="E98" s="849"/>
      <c r="F98" s="849"/>
      <c r="G98" s="849"/>
      <c r="H98" s="849"/>
      <c r="I98" s="849"/>
      <c r="J98" s="849"/>
    </row>
    <row r="99" spans="1:10" ht="26.25" hidden="1" thickBot="1">
      <c r="A99" s="737">
        <v>1156000</v>
      </c>
      <c r="B99" s="767" t="s">
        <v>1478</v>
      </c>
      <c r="C99" s="735" t="s">
        <v>685</v>
      </c>
      <c r="D99" s="844"/>
      <c r="E99" s="844"/>
      <c r="F99" s="844"/>
      <c r="G99" s="844"/>
      <c r="H99" s="844"/>
      <c r="I99" s="844"/>
      <c r="J99" s="844"/>
    </row>
    <row r="100" spans="1:10" ht="13.5" hidden="1" thickBot="1">
      <c r="A100" s="721">
        <v>1160000</v>
      </c>
      <c r="B100" s="769" t="s">
        <v>686</v>
      </c>
      <c r="C100" s="723" t="s">
        <v>301</v>
      </c>
      <c r="D100" s="847">
        <v>0</v>
      </c>
      <c r="E100" s="847"/>
      <c r="F100" s="847">
        <v>0</v>
      </c>
      <c r="G100" s="847">
        <v>0</v>
      </c>
      <c r="H100" s="847">
        <v>0</v>
      </c>
      <c r="I100" s="847">
        <v>0</v>
      </c>
      <c r="J100" s="847">
        <v>0</v>
      </c>
    </row>
    <row r="101" spans="1:10" ht="51.75" hidden="1" thickBot="1">
      <c r="A101" s="749">
        <v>1161000</v>
      </c>
      <c r="B101" s="771" t="s">
        <v>172</v>
      </c>
      <c r="C101" s="772" t="s">
        <v>301</v>
      </c>
      <c r="D101" s="849">
        <v>0</v>
      </c>
      <c r="E101" s="849"/>
      <c r="F101" s="849">
        <v>0</v>
      </c>
      <c r="G101" s="849">
        <v>0</v>
      </c>
      <c r="H101" s="849">
        <v>0</v>
      </c>
      <c r="I101" s="849">
        <v>0</v>
      </c>
      <c r="J101" s="849">
        <v>0</v>
      </c>
    </row>
    <row r="102" spans="1:10" ht="39" hidden="1" thickBot="1">
      <c r="A102" s="749">
        <v>1161100</v>
      </c>
      <c r="B102" s="730" t="s">
        <v>1479</v>
      </c>
      <c r="C102" s="751">
        <v>471100</v>
      </c>
      <c r="D102" s="849"/>
      <c r="E102" s="849"/>
      <c r="F102" s="849"/>
      <c r="G102" s="849"/>
      <c r="H102" s="849"/>
      <c r="I102" s="849"/>
      <c r="J102" s="849"/>
    </row>
    <row r="103" spans="1:10" ht="39" hidden="1" thickBot="1">
      <c r="A103" s="749">
        <v>1161200</v>
      </c>
      <c r="B103" s="765" t="s">
        <v>1480</v>
      </c>
      <c r="C103" s="751">
        <v>471200</v>
      </c>
      <c r="D103" s="849"/>
      <c r="E103" s="849"/>
      <c r="F103" s="849"/>
      <c r="G103" s="849"/>
      <c r="H103" s="849"/>
      <c r="I103" s="849"/>
      <c r="J103" s="849"/>
    </row>
    <row r="104" spans="1:10" ht="39" hidden="1" thickBot="1">
      <c r="A104" s="749">
        <v>1162000</v>
      </c>
      <c r="B104" s="771" t="s">
        <v>940</v>
      </c>
      <c r="C104" s="772" t="s">
        <v>301</v>
      </c>
      <c r="D104" s="849">
        <v>0</v>
      </c>
      <c r="E104" s="849"/>
      <c r="F104" s="849">
        <v>0</v>
      </c>
      <c r="G104" s="849">
        <v>0</v>
      </c>
      <c r="H104" s="849">
        <v>0</v>
      </c>
      <c r="I104" s="849">
        <v>0</v>
      </c>
      <c r="J104" s="849">
        <v>0</v>
      </c>
    </row>
    <row r="105" spans="1:10" ht="26.25" hidden="1" thickBot="1">
      <c r="A105" s="749">
        <v>1162100</v>
      </c>
      <c r="B105" s="765" t="s">
        <v>1481</v>
      </c>
      <c r="C105" s="731" t="s">
        <v>109</v>
      </c>
      <c r="D105" s="849"/>
      <c r="E105" s="849"/>
      <c r="F105" s="849"/>
      <c r="G105" s="849"/>
      <c r="H105" s="849"/>
      <c r="I105" s="849"/>
      <c r="J105" s="849"/>
    </row>
    <row r="106" spans="1:10" ht="13.5" hidden="1" thickBot="1">
      <c r="A106" s="749">
        <v>1162200</v>
      </c>
      <c r="B106" s="765" t="s">
        <v>1482</v>
      </c>
      <c r="C106" s="731" t="s">
        <v>18</v>
      </c>
      <c r="D106" s="849"/>
      <c r="E106" s="849"/>
      <c r="F106" s="849"/>
      <c r="G106" s="849"/>
      <c r="H106" s="849"/>
      <c r="I106" s="849"/>
      <c r="J106" s="849"/>
    </row>
    <row r="107" spans="1:10" ht="26.25" hidden="1" thickBot="1">
      <c r="A107" s="749">
        <v>1162300</v>
      </c>
      <c r="B107" s="765" t="s">
        <v>1483</v>
      </c>
      <c r="C107" s="731" t="s">
        <v>20</v>
      </c>
      <c r="D107" s="849"/>
      <c r="E107" s="849"/>
      <c r="F107" s="849"/>
      <c r="G107" s="849"/>
      <c r="H107" s="849"/>
      <c r="I107" s="849"/>
      <c r="J107" s="849"/>
    </row>
    <row r="108" spans="1:10" ht="13.5" hidden="1" thickBot="1">
      <c r="A108" s="749">
        <v>1162400</v>
      </c>
      <c r="B108" s="765" t="s">
        <v>1484</v>
      </c>
      <c r="C108" s="731" t="s">
        <v>699</v>
      </c>
      <c r="D108" s="849"/>
      <c r="E108" s="849"/>
      <c r="F108" s="849"/>
      <c r="G108" s="849"/>
      <c r="H108" s="849"/>
      <c r="I108" s="849"/>
      <c r="J108" s="849"/>
    </row>
    <row r="109" spans="1:10" ht="26.25" hidden="1" thickBot="1">
      <c r="A109" s="749">
        <v>1162500</v>
      </c>
      <c r="B109" s="765" t="s">
        <v>1485</v>
      </c>
      <c r="C109" s="731" t="s">
        <v>701</v>
      </c>
      <c r="D109" s="849"/>
      <c r="E109" s="849"/>
      <c r="F109" s="849"/>
      <c r="G109" s="849"/>
      <c r="H109" s="849"/>
      <c r="I109" s="849"/>
      <c r="J109" s="849"/>
    </row>
    <row r="110" spans="1:10" ht="13.5" hidden="1" thickBot="1">
      <c r="A110" s="749">
        <v>1162600</v>
      </c>
      <c r="B110" s="765" t="s">
        <v>1486</v>
      </c>
      <c r="C110" s="731" t="s">
        <v>424</v>
      </c>
      <c r="D110" s="849"/>
      <c r="E110" s="849"/>
      <c r="F110" s="849"/>
      <c r="G110" s="849"/>
      <c r="H110" s="849"/>
      <c r="I110" s="849"/>
      <c r="J110" s="849"/>
    </row>
    <row r="111" spans="1:10" ht="26.25" hidden="1" thickBot="1">
      <c r="A111" s="749">
        <v>1162700</v>
      </c>
      <c r="B111" s="730" t="s">
        <v>1487</v>
      </c>
      <c r="C111" s="731" t="s">
        <v>426</v>
      </c>
      <c r="D111" s="849"/>
      <c r="E111" s="849"/>
      <c r="F111" s="849"/>
      <c r="G111" s="849"/>
      <c r="H111" s="849"/>
      <c r="I111" s="849"/>
      <c r="J111" s="849"/>
    </row>
    <row r="112" spans="1:10" ht="13.5" hidden="1" thickBot="1">
      <c r="A112" s="749">
        <v>1162800</v>
      </c>
      <c r="B112" s="765" t="s">
        <v>1488</v>
      </c>
      <c r="C112" s="731" t="s">
        <v>737</v>
      </c>
      <c r="D112" s="938"/>
      <c r="E112" s="938"/>
      <c r="F112" s="938"/>
      <c r="G112" s="938"/>
      <c r="H112" s="938"/>
      <c r="I112" s="938"/>
      <c r="J112" s="938"/>
    </row>
    <row r="113" spans="1:10" ht="13.5" hidden="1" thickBot="1">
      <c r="A113" s="774">
        <v>1162900</v>
      </c>
      <c r="B113" s="767" t="s">
        <v>1489</v>
      </c>
      <c r="C113" s="735" t="s">
        <v>739</v>
      </c>
      <c r="D113" s="942"/>
      <c r="E113" s="942"/>
      <c r="F113" s="942"/>
      <c r="G113" s="942"/>
      <c r="H113" s="942"/>
      <c r="I113" s="942"/>
      <c r="J113" s="942"/>
    </row>
    <row r="114" spans="1:10" hidden="1">
      <c r="A114" s="776">
        <v>1170000</v>
      </c>
      <c r="B114" s="777" t="s">
        <v>740</v>
      </c>
      <c r="C114" s="778" t="s">
        <v>301</v>
      </c>
      <c r="D114" s="956">
        <v>0</v>
      </c>
      <c r="E114" s="956"/>
      <c r="F114" s="956">
        <v>0</v>
      </c>
      <c r="G114" s="956">
        <v>0</v>
      </c>
      <c r="H114" s="956">
        <v>0</v>
      </c>
      <c r="I114" s="956">
        <v>0</v>
      </c>
      <c r="J114" s="956">
        <v>0</v>
      </c>
    </row>
    <row r="115" spans="1:10" ht="38.25" hidden="1">
      <c r="A115" s="780">
        <v>1171000</v>
      </c>
      <c r="B115" s="781" t="s">
        <v>181</v>
      </c>
      <c r="C115" s="723" t="s">
        <v>301</v>
      </c>
      <c r="D115" s="854">
        <v>0</v>
      </c>
      <c r="E115" s="854"/>
      <c r="F115" s="854">
        <v>0</v>
      </c>
      <c r="G115" s="854">
        <v>0</v>
      </c>
      <c r="H115" s="854">
        <v>0</v>
      </c>
      <c r="I115" s="854">
        <v>0</v>
      </c>
      <c r="J115" s="854">
        <v>0</v>
      </c>
    </row>
    <row r="116" spans="1:10" ht="51" hidden="1">
      <c r="A116" s="780">
        <v>1171100</v>
      </c>
      <c r="B116" s="730" t="s">
        <v>1490</v>
      </c>
      <c r="C116" s="727" t="s">
        <v>397</v>
      </c>
      <c r="D116" s="938">
        <v>0</v>
      </c>
      <c r="E116" s="938"/>
      <c r="F116" s="938"/>
      <c r="G116" s="938"/>
      <c r="H116" s="938"/>
      <c r="I116" s="938"/>
      <c r="J116" s="938"/>
    </row>
    <row r="117" spans="1:10" ht="25.5" hidden="1">
      <c r="A117" s="780">
        <v>1171200</v>
      </c>
      <c r="B117" s="765" t="s">
        <v>1491</v>
      </c>
      <c r="C117" s="783" t="s">
        <v>296</v>
      </c>
      <c r="D117" s="938">
        <v>0</v>
      </c>
      <c r="E117" s="938"/>
      <c r="F117" s="938"/>
      <c r="G117" s="938"/>
      <c r="H117" s="938"/>
      <c r="I117" s="938"/>
      <c r="J117" s="938"/>
    </row>
    <row r="118" spans="1:10" ht="51" hidden="1">
      <c r="A118" s="749">
        <v>1172000</v>
      </c>
      <c r="B118" s="784" t="s">
        <v>856</v>
      </c>
      <c r="C118" s="760" t="s">
        <v>301</v>
      </c>
      <c r="D118" s="956">
        <v>0</v>
      </c>
      <c r="E118" s="956"/>
      <c r="F118" s="956">
        <v>0</v>
      </c>
      <c r="G118" s="956">
        <v>0</v>
      </c>
      <c r="H118" s="956">
        <v>0</v>
      </c>
      <c r="I118" s="956">
        <v>0</v>
      </c>
      <c r="J118" s="956">
        <v>0</v>
      </c>
    </row>
    <row r="119" spans="1:10" hidden="1">
      <c r="A119" s="749">
        <v>1172100</v>
      </c>
      <c r="B119" s="752" t="s">
        <v>918</v>
      </c>
      <c r="C119" s="727" t="s">
        <v>857</v>
      </c>
      <c r="D119" s="938">
        <v>0</v>
      </c>
      <c r="E119" s="938"/>
      <c r="F119" s="938"/>
      <c r="G119" s="938"/>
      <c r="H119" s="938"/>
      <c r="I119" s="938"/>
      <c r="J119" s="938"/>
    </row>
    <row r="120" spans="1:10" hidden="1">
      <c r="A120" s="749">
        <v>1172200</v>
      </c>
      <c r="B120" s="752" t="s">
        <v>919</v>
      </c>
      <c r="C120" s="785">
        <v>482200</v>
      </c>
      <c r="D120" s="938">
        <v>0</v>
      </c>
      <c r="E120" s="938"/>
      <c r="F120" s="938"/>
      <c r="G120" s="938"/>
      <c r="H120" s="938"/>
      <c r="I120" s="938"/>
      <c r="J120" s="938"/>
    </row>
    <row r="121" spans="1:10" hidden="1">
      <c r="A121" s="749">
        <v>1172300</v>
      </c>
      <c r="B121" s="765" t="s">
        <v>1492</v>
      </c>
      <c r="C121" s="731" t="s">
        <v>859</v>
      </c>
      <c r="D121" s="938">
        <v>0</v>
      </c>
      <c r="E121" s="938"/>
      <c r="F121" s="938"/>
      <c r="G121" s="938"/>
      <c r="H121" s="938"/>
      <c r="I121" s="938"/>
      <c r="J121" s="938"/>
    </row>
    <row r="122" spans="1:10" ht="38.25" hidden="1">
      <c r="A122" s="749">
        <v>1172400</v>
      </c>
      <c r="B122" s="786" t="s">
        <v>1493</v>
      </c>
      <c r="C122" s="731" t="s">
        <v>104</v>
      </c>
      <c r="D122" s="854">
        <v>0</v>
      </c>
      <c r="E122" s="854"/>
      <c r="F122" s="854"/>
      <c r="G122" s="854"/>
      <c r="H122" s="854"/>
      <c r="I122" s="854"/>
      <c r="J122" s="854"/>
    </row>
    <row r="123" spans="1:10" ht="25.5" hidden="1">
      <c r="A123" s="749">
        <v>1173000</v>
      </c>
      <c r="B123" s="784" t="s">
        <v>105</v>
      </c>
      <c r="C123" s="760" t="s">
        <v>301</v>
      </c>
      <c r="D123" s="854">
        <v>0</v>
      </c>
      <c r="E123" s="854"/>
      <c r="F123" s="854">
        <v>0</v>
      </c>
      <c r="G123" s="854">
        <v>0</v>
      </c>
      <c r="H123" s="854">
        <v>0</v>
      </c>
      <c r="I123" s="854">
        <v>0</v>
      </c>
      <c r="J123" s="854">
        <v>0</v>
      </c>
    </row>
    <row r="124" spans="1:10" ht="25.5" hidden="1">
      <c r="A124" s="780">
        <v>1173100</v>
      </c>
      <c r="B124" s="787" t="s">
        <v>106</v>
      </c>
      <c r="C124" s="731" t="s">
        <v>906</v>
      </c>
      <c r="D124" s="854">
        <v>0</v>
      </c>
      <c r="E124" s="854"/>
      <c r="F124" s="854"/>
      <c r="G124" s="854"/>
      <c r="H124" s="854"/>
      <c r="I124" s="854"/>
      <c r="J124" s="854"/>
    </row>
    <row r="125" spans="1:10" ht="51" hidden="1">
      <c r="A125" s="780">
        <v>1174000</v>
      </c>
      <c r="B125" s="784" t="s">
        <v>907</v>
      </c>
      <c r="C125" s="760" t="s">
        <v>301</v>
      </c>
      <c r="D125" s="854">
        <v>0</v>
      </c>
      <c r="E125" s="854"/>
      <c r="F125" s="854">
        <v>0</v>
      </c>
      <c r="G125" s="854">
        <v>0</v>
      </c>
      <c r="H125" s="854">
        <v>0</v>
      </c>
      <c r="I125" s="854">
        <v>0</v>
      </c>
      <c r="J125" s="854">
        <v>0</v>
      </c>
    </row>
    <row r="126" spans="1:10" ht="38.25" hidden="1">
      <c r="A126" s="780">
        <v>1174100</v>
      </c>
      <c r="B126" s="787" t="s">
        <v>920</v>
      </c>
      <c r="C126" s="731" t="s">
        <v>908</v>
      </c>
      <c r="D126" s="854">
        <v>0</v>
      </c>
      <c r="E126" s="854"/>
      <c r="F126" s="854"/>
      <c r="G126" s="854"/>
      <c r="H126" s="854"/>
      <c r="I126" s="854"/>
      <c r="J126" s="854"/>
    </row>
    <row r="127" spans="1:10" ht="25.5" hidden="1">
      <c r="A127" s="780">
        <v>1174200</v>
      </c>
      <c r="B127" s="786" t="s">
        <v>1494</v>
      </c>
      <c r="C127" s="731" t="s">
        <v>366</v>
      </c>
      <c r="D127" s="854">
        <v>0</v>
      </c>
      <c r="E127" s="854"/>
      <c r="F127" s="854"/>
      <c r="G127" s="854"/>
      <c r="H127" s="854"/>
      <c r="I127" s="854"/>
      <c r="J127" s="854"/>
    </row>
    <row r="128" spans="1:10" ht="51" hidden="1">
      <c r="A128" s="780">
        <v>1175000</v>
      </c>
      <c r="B128" s="784" t="s">
        <v>469</v>
      </c>
      <c r="C128" s="760" t="s">
        <v>301</v>
      </c>
      <c r="D128" s="854">
        <v>0</v>
      </c>
      <c r="E128" s="854"/>
      <c r="F128" s="854">
        <v>0</v>
      </c>
      <c r="G128" s="854">
        <v>0</v>
      </c>
      <c r="H128" s="854">
        <v>0</v>
      </c>
      <c r="I128" s="854">
        <v>0</v>
      </c>
      <c r="J128" s="854">
        <v>0</v>
      </c>
    </row>
    <row r="129" spans="1:14" ht="51" hidden="1">
      <c r="A129" s="780">
        <v>1175100</v>
      </c>
      <c r="B129" s="786" t="s">
        <v>1495</v>
      </c>
      <c r="C129" s="731" t="s">
        <v>193</v>
      </c>
      <c r="D129" s="854">
        <v>0</v>
      </c>
      <c r="E129" s="854"/>
      <c r="F129" s="854"/>
      <c r="G129" s="854"/>
      <c r="H129" s="854"/>
      <c r="I129" s="854"/>
      <c r="J129" s="854"/>
    </row>
    <row r="130" spans="1:14" hidden="1">
      <c r="A130" s="780">
        <v>1176000</v>
      </c>
      <c r="B130" s="784" t="s">
        <v>194</v>
      </c>
      <c r="C130" s="760" t="s">
        <v>301</v>
      </c>
      <c r="D130" s="854">
        <v>0</v>
      </c>
      <c r="E130" s="854"/>
      <c r="F130" s="854">
        <v>0</v>
      </c>
      <c r="G130" s="854">
        <v>0</v>
      </c>
      <c r="H130" s="854">
        <v>0</v>
      </c>
      <c r="I130" s="854">
        <v>0</v>
      </c>
      <c r="J130" s="854">
        <v>0</v>
      </c>
    </row>
    <row r="131" spans="1:14" hidden="1">
      <c r="A131" s="780">
        <v>1176100</v>
      </c>
      <c r="B131" s="786" t="s">
        <v>1496</v>
      </c>
      <c r="C131" s="731" t="s">
        <v>8</v>
      </c>
      <c r="D131" s="854">
        <v>0</v>
      </c>
      <c r="E131" s="854"/>
      <c r="F131" s="854"/>
      <c r="G131" s="854"/>
      <c r="H131" s="854"/>
      <c r="I131" s="854"/>
      <c r="J131" s="854"/>
    </row>
    <row r="132" spans="1:14" hidden="1">
      <c r="A132" s="780">
        <v>1177000</v>
      </c>
      <c r="B132" s="784" t="s">
        <v>482</v>
      </c>
      <c r="C132" s="760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854">
        <v>0</v>
      </c>
    </row>
    <row r="133" spans="1:14" ht="13.5" hidden="1" thickBot="1">
      <c r="A133" s="774">
        <v>1177100</v>
      </c>
      <c r="B133" s="788" t="s">
        <v>1497</v>
      </c>
      <c r="C133" s="735" t="s">
        <v>209</v>
      </c>
      <c r="D133" s="856">
        <v>0</v>
      </c>
      <c r="E133" s="856"/>
      <c r="F133" s="856"/>
      <c r="G133" s="856"/>
      <c r="H133" s="856"/>
      <c r="I133" s="856"/>
      <c r="J133" s="856"/>
    </row>
    <row r="134" spans="1:14" ht="13.5" thickBot="1">
      <c r="A134" s="790" t="s">
        <v>210</v>
      </c>
      <c r="B134" s="791" t="s">
        <v>211</v>
      </c>
      <c r="C134" s="792"/>
      <c r="D134" s="858"/>
      <c r="E134" s="858"/>
      <c r="F134" s="858"/>
      <c r="G134" s="858"/>
      <c r="H134" s="858"/>
      <c r="I134" s="858"/>
      <c r="J134" s="858"/>
    </row>
    <row r="135" spans="1:14" ht="26.25" thickBot="1">
      <c r="A135" s="794" t="s">
        <v>212</v>
      </c>
      <c r="B135" s="795" t="s">
        <v>534</v>
      </c>
      <c r="C135" s="796" t="s">
        <v>301</v>
      </c>
      <c r="D135" s="860">
        <f>D138</f>
        <v>1275520</v>
      </c>
      <c r="E135" s="860">
        <f>E141</f>
        <v>0</v>
      </c>
      <c r="F135" s="860">
        <f>F138</f>
        <v>1275520</v>
      </c>
      <c r="G135" s="860">
        <f>G138</f>
        <v>268154</v>
      </c>
      <c r="H135" s="860">
        <f>H138</f>
        <v>268154</v>
      </c>
      <c r="I135" s="860">
        <f>I138</f>
        <v>268154</v>
      </c>
      <c r="J135" s="860">
        <f>J138</f>
        <v>1275520</v>
      </c>
    </row>
    <row r="136" spans="1:14" ht="13.5" thickBot="1">
      <c r="A136" s="797"/>
      <c r="B136" s="798" t="s">
        <v>535</v>
      </c>
      <c r="C136" s="799"/>
      <c r="D136" s="1350"/>
      <c r="E136" s="1350"/>
      <c r="F136" s="1350"/>
      <c r="G136" s="1350"/>
      <c r="H136" s="1350"/>
      <c r="I136" s="1350"/>
      <c r="J136" s="1350"/>
    </row>
    <row r="137" spans="1:14">
      <c r="A137" s="790" t="s">
        <v>210</v>
      </c>
      <c r="B137" s="791" t="s">
        <v>211</v>
      </c>
      <c r="C137" s="801"/>
      <c r="D137" s="1351"/>
      <c r="E137" s="1351"/>
      <c r="F137" s="1351"/>
      <c r="G137" s="1351"/>
      <c r="H137" s="1351"/>
      <c r="I137" s="1351"/>
      <c r="J137" s="1351"/>
    </row>
    <row r="138" spans="1:14" ht="24" customHeight="1">
      <c r="A138" s="803" t="s">
        <v>536</v>
      </c>
      <c r="B138" s="804" t="s">
        <v>537</v>
      </c>
      <c r="C138" s="805" t="s">
        <v>301</v>
      </c>
      <c r="D138" s="987">
        <f>D140+D141+D142</f>
        <v>1275520</v>
      </c>
      <c r="E138" s="987"/>
      <c r="F138" s="987">
        <f>F140+F141+F142</f>
        <v>1275520</v>
      </c>
      <c r="G138" s="987">
        <f>G140+G141+G142</f>
        <v>268154</v>
      </c>
      <c r="H138" s="987">
        <f>H140+H141+H142</f>
        <v>268154</v>
      </c>
      <c r="I138" s="987">
        <f>I140+I141+I142</f>
        <v>268154</v>
      </c>
      <c r="J138" s="987">
        <f>F138</f>
        <v>1275520</v>
      </c>
    </row>
    <row r="139" spans="1:14">
      <c r="A139" s="807" t="s">
        <v>538</v>
      </c>
      <c r="B139" s="786" t="s">
        <v>1498</v>
      </c>
      <c r="C139" s="808" t="s">
        <v>833</v>
      </c>
      <c r="D139" s="852">
        <v>0</v>
      </c>
      <c r="E139" s="852"/>
      <c r="F139" s="852"/>
      <c r="G139" s="852"/>
      <c r="H139" s="852"/>
      <c r="I139" s="852"/>
      <c r="J139" s="852"/>
    </row>
    <row r="140" spans="1:14">
      <c r="A140" s="807" t="s">
        <v>834</v>
      </c>
      <c r="B140" s="786" t="s">
        <v>1499</v>
      </c>
      <c r="C140" s="808" t="s">
        <v>812</v>
      </c>
      <c r="D140" s="853">
        <v>0</v>
      </c>
      <c r="E140" s="852">
        <v>0</v>
      </c>
      <c r="F140" s="852">
        <f>D140+E140</f>
        <v>0</v>
      </c>
      <c r="G140" s="849" t="s">
        <v>612</v>
      </c>
      <c r="H140" s="849">
        <v>0</v>
      </c>
      <c r="I140" s="849">
        <v>0</v>
      </c>
      <c r="J140" s="849">
        <f>F140</f>
        <v>0</v>
      </c>
      <c r="L140" s="631" t="s">
        <v>78</v>
      </c>
    </row>
    <row r="141" spans="1:14" ht="52.5" customHeight="1">
      <c r="A141" s="807" t="s">
        <v>813</v>
      </c>
      <c r="B141" s="786" t="s">
        <v>1500</v>
      </c>
      <c r="C141" s="1240" t="s">
        <v>815</v>
      </c>
      <c r="D141" s="1982">
        <v>1275520</v>
      </c>
      <c r="E141" s="853"/>
      <c r="F141" s="850">
        <f>D141+E141</f>
        <v>1275520</v>
      </c>
      <c r="G141" s="847">
        <v>268154</v>
      </c>
      <c r="H141" s="847">
        <v>268154</v>
      </c>
      <c r="I141" s="847">
        <v>268154</v>
      </c>
      <c r="J141" s="852">
        <f>F141</f>
        <v>1275520</v>
      </c>
      <c r="K141" s="2103" t="s">
        <v>1941</v>
      </c>
      <c r="L141" s="2104"/>
      <c r="M141" s="2104"/>
      <c r="N141" s="2104"/>
    </row>
    <row r="142" spans="1:14" ht="21" customHeight="1">
      <c r="A142" s="807" t="s">
        <v>816</v>
      </c>
      <c r="B142" s="786" t="s">
        <v>1501</v>
      </c>
      <c r="C142" s="808" t="s">
        <v>916</v>
      </c>
      <c r="D142" s="853">
        <v>0</v>
      </c>
      <c r="E142" s="852"/>
      <c r="F142" s="852">
        <f>D142+E142</f>
        <v>0</v>
      </c>
      <c r="G142" s="852">
        <v>0</v>
      </c>
      <c r="H142" s="852">
        <v>0</v>
      </c>
      <c r="I142" s="852">
        <v>0</v>
      </c>
      <c r="J142" s="852">
        <f>F142</f>
        <v>0</v>
      </c>
      <c r="K142" s="1809"/>
      <c r="L142" s="1808"/>
      <c r="M142" s="1808"/>
      <c r="N142" s="1808"/>
    </row>
    <row r="143" spans="1:14">
      <c r="A143" s="807" t="s">
        <v>112</v>
      </c>
      <c r="B143" s="787" t="s">
        <v>113</v>
      </c>
      <c r="C143" s="808" t="s">
        <v>114</v>
      </c>
      <c r="D143" s="852">
        <v>0</v>
      </c>
      <c r="E143" s="852"/>
      <c r="F143" s="852"/>
      <c r="G143" s="852"/>
      <c r="H143" s="852"/>
      <c r="I143" s="852"/>
      <c r="J143" s="852"/>
      <c r="K143" s="1809"/>
      <c r="L143" s="1808"/>
      <c r="M143" s="1808"/>
      <c r="N143" s="1808"/>
    </row>
    <row r="144" spans="1:14" ht="12.75" hidden="1" customHeight="1">
      <c r="A144" s="807" t="s">
        <v>115</v>
      </c>
      <c r="B144" s="786" t="s">
        <v>1502</v>
      </c>
      <c r="C144" s="808" t="s">
        <v>755</v>
      </c>
      <c r="D144" s="852">
        <v>0</v>
      </c>
      <c r="E144" s="852"/>
      <c r="F144" s="852"/>
      <c r="G144" s="852"/>
      <c r="H144" s="852"/>
      <c r="I144" s="852"/>
      <c r="J144" s="852"/>
      <c r="K144" s="1809"/>
      <c r="L144" s="1808"/>
      <c r="M144" s="1808"/>
      <c r="N144" s="1808"/>
    </row>
    <row r="145" spans="1:14" ht="12.75" hidden="1" customHeight="1">
      <c r="A145" s="807" t="s">
        <v>756</v>
      </c>
      <c r="B145" s="786" t="s">
        <v>1503</v>
      </c>
      <c r="C145" s="808" t="s">
        <v>758</v>
      </c>
      <c r="D145" s="852">
        <v>0</v>
      </c>
      <c r="E145" s="852"/>
      <c r="F145" s="852"/>
      <c r="G145" s="852"/>
      <c r="H145" s="852"/>
      <c r="I145" s="852"/>
      <c r="J145" s="852"/>
      <c r="K145" s="1809"/>
      <c r="L145" s="1808"/>
      <c r="M145" s="1808"/>
      <c r="N145" s="1808"/>
    </row>
    <row r="146" spans="1:14" ht="12.75" hidden="1" customHeight="1">
      <c r="A146" s="807" t="s">
        <v>541</v>
      </c>
      <c r="B146" s="786" t="s">
        <v>1504</v>
      </c>
      <c r="C146" s="808" t="s">
        <v>543</v>
      </c>
      <c r="D146" s="852">
        <v>0</v>
      </c>
      <c r="E146" s="852"/>
      <c r="F146" s="852"/>
      <c r="G146" s="852"/>
      <c r="H146" s="852"/>
      <c r="I146" s="852"/>
      <c r="J146" s="852"/>
      <c r="K146" s="1809"/>
      <c r="L146" s="1808"/>
      <c r="M146" s="1808"/>
      <c r="N146" s="1808"/>
    </row>
    <row r="147" spans="1:14" ht="12.75" hidden="1" customHeight="1">
      <c r="A147" s="807" t="s">
        <v>544</v>
      </c>
      <c r="B147" s="784" t="s">
        <v>545</v>
      </c>
      <c r="C147" s="809" t="s">
        <v>301</v>
      </c>
      <c r="D147" s="852">
        <v>0</v>
      </c>
      <c r="E147" s="852"/>
      <c r="F147" s="852">
        <v>0</v>
      </c>
      <c r="G147" s="852"/>
      <c r="H147" s="852">
        <v>0</v>
      </c>
      <c r="I147" s="852">
        <v>0</v>
      </c>
      <c r="J147" s="852">
        <v>0</v>
      </c>
      <c r="K147" s="1809"/>
      <c r="L147" s="1808"/>
      <c r="M147" s="1808"/>
      <c r="N147" s="1808"/>
    </row>
    <row r="148" spans="1:14" ht="12.75" hidden="1" customHeight="1">
      <c r="A148" s="807" t="s">
        <v>546</v>
      </c>
      <c r="B148" s="787" t="s">
        <v>547</v>
      </c>
      <c r="C148" s="808" t="s">
        <v>548</v>
      </c>
      <c r="D148" s="852">
        <v>0</v>
      </c>
      <c r="E148" s="852"/>
      <c r="F148" s="852"/>
      <c r="G148" s="852"/>
      <c r="H148" s="852"/>
      <c r="I148" s="852"/>
      <c r="J148" s="852"/>
      <c r="K148" s="1809"/>
      <c r="L148" s="1808"/>
      <c r="M148" s="1808"/>
      <c r="N148" s="1808"/>
    </row>
    <row r="149" spans="1:14" ht="12.75" hidden="1" customHeight="1">
      <c r="A149" s="807" t="s">
        <v>549</v>
      </c>
      <c r="B149" s="787" t="s">
        <v>550</v>
      </c>
      <c r="C149" s="808" t="s">
        <v>551</v>
      </c>
      <c r="D149" s="852">
        <v>0</v>
      </c>
      <c r="E149" s="852"/>
      <c r="F149" s="852"/>
      <c r="G149" s="852"/>
      <c r="H149" s="852"/>
      <c r="I149" s="852"/>
      <c r="J149" s="852"/>
      <c r="K149" s="1809"/>
      <c r="L149" s="1808"/>
      <c r="M149" s="1808"/>
      <c r="N149" s="1808"/>
    </row>
    <row r="150" spans="1:14" ht="25.5" hidden="1" customHeight="1">
      <c r="A150" s="807" t="s">
        <v>552</v>
      </c>
      <c r="B150" s="786" t="s">
        <v>1505</v>
      </c>
      <c r="C150" s="808" t="s">
        <v>258</v>
      </c>
      <c r="D150" s="852">
        <v>0</v>
      </c>
      <c r="E150" s="852"/>
      <c r="F150" s="852"/>
      <c r="G150" s="852"/>
      <c r="H150" s="852"/>
      <c r="I150" s="852"/>
      <c r="J150" s="852"/>
      <c r="K150" s="1809"/>
      <c r="L150" s="1808"/>
      <c r="M150" s="1808"/>
      <c r="N150" s="1808"/>
    </row>
    <row r="151" spans="1:14" ht="25.5" hidden="1" customHeight="1">
      <c r="A151" s="807" t="s">
        <v>259</v>
      </c>
      <c r="B151" s="786" t="s">
        <v>1506</v>
      </c>
      <c r="C151" s="808" t="s">
        <v>261</v>
      </c>
      <c r="D151" s="852">
        <v>0</v>
      </c>
      <c r="E151" s="852"/>
      <c r="F151" s="852"/>
      <c r="G151" s="852"/>
      <c r="H151" s="852"/>
      <c r="I151" s="852"/>
      <c r="J151" s="852"/>
      <c r="K151" s="1809"/>
      <c r="L151" s="1808"/>
      <c r="M151" s="1808"/>
      <c r="N151" s="1808"/>
    </row>
    <row r="152" spans="1:14" ht="12.75" hidden="1" customHeight="1">
      <c r="A152" s="807" t="s">
        <v>262</v>
      </c>
      <c r="B152" s="784" t="s">
        <v>263</v>
      </c>
      <c r="C152" s="809" t="s">
        <v>301</v>
      </c>
      <c r="D152" s="852">
        <v>0</v>
      </c>
      <c r="E152" s="852"/>
      <c r="F152" s="852">
        <v>0</v>
      </c>
      <c r="G152" s="852">
        <v>0</v>
      </c>
      <c r="H152" s="852">
        <v>0</v>
      </c>
      <c r="I152" s="852">
        <v>0</v>
      </c>
      <c r="J152" s="852">
        <v>0</v>
      </c>
      <c r="K152" s="1809"/>
      <c r="L152" s="1808"/>
      <c r="M152" s="1808"/>
      <c r="N152" s="1808"/>
    </row>
    <row r="153" spans="1:14" ht="12.75" hidden="1" customHeight="1">
      <c r="A153" s="807" t="s">
        <v>264</v>
      </c>
      <c r="B153" s="787" t="s">
        <v>921</v>
      </c>
      <c r="C153" s="808" t="s">
        <v>265</v>
      </c>
      <c r="D153" s="852">
        <v>0</v>
      </c>
      <c r="E153" s="852"/>
      <c r="F153" s="852"/>
      <c r="G153" s="852"/>
      <c r="H153" s="852"/>
      <c r="I153" s="852"/>
      <c r="J153" s="852"/>
      <c r="K153" s="1809"/>
      <c r="L153" s="1808"/>
      <c r="M153" s="1808"/>
      <c r="N153" s="1808"/>
    </row>
    <row r="154" spans="1:14" ht="12.75" hidden="1" customHeight="1">
      <c r="A154" s="810" t="s">
        <v>266</v>
      </c>
      <c r="B154" s="811" t="s">
        <v>267</v>
      </c>
      <c r="C154" s="809" t="s">
        <v>301</v>
      </c>
      <c r="D154" s="852">
        <v>0</v>
      </c>
      <c r="E154" s="852"/>
      <c r="F154" s="852">
        <v>0</v>
      </c>
      <c r="G154" s="852">
        <v>0</v>
      </c>
      <c r="H154" s="852">
        <v>0</v>
      </c>
      <c r="I154" s="852">
        <v>0</v>
      </c>
      <c r="J154" s="852">
        <v>0</v>
      </c>
      <c r="K154" s="1809"/>
      <c r="L154" s="1808"/>
      <c r="M154" s="1808"/>
      <c r="N154" s="1808"/>
    </row>
    <row r="155" spans="1:14" ht="12.75" hidden="1" customHeight="1">
      <c r="A155" s="807" t="s">
        <v>268</v>
      </c>
      <c r="B155" s="787" t="s">
        <v>922</v>
      </c>
      <c r="C155" s="808" t="s">
        <v>269</v>
      </c>
      <c r="D155" s="852">
        <v>0</v>
      </c>
      <c r="E155" s="852"/>
      <c r="F155" s="852"/>
      <c r="G155" s="852"/>
      <c r="H155" s="852"/>
      <c r="I155" s="852"/>
      <c r="J155" s="852"/>
      <c r="K155" s="1809"/>
      <c r="L155" s="1808"/>
      <c r="M155" s="1808"/>
      <c r="N155" s="1808"/>
    </row>
    <row r="156" spans="1:14" ht="12.75" hidden="1" customHeight="1">
      <c r="A156" s="807" t="s">
        <v>270</v>
      </c>
      <c r="B156" s="787" t="s">
        <v>923</v>
      </c>
      <c r="C156" s="808" t="s">
        <v>271</v>
      </c>
      <c r="D156" s="852">
        <v>0</v>
      </c>
      <c r="E156" s="852"/>
      <c r="F156" s="852"/>
      <c r="G156" s="852"/>
      <c r="H156" s="852"/>
      <c r="I156" s="852"/>
      <c r="J156" s="852"/>
      <c r="K156" s="1809"/>
      <c r="L156" s="1808"/>
      <c r="M156" s="1808"/>
      <c r="N156" s="1808"/>
    </row>
    <row r="157" spans="1:14" ht="12.75" hidden="1" customHeight="1">
      <c r="A157" s="807" t="s">
        <v>272</v>
      </c>
      <c r="B157" s="786" t="s">
        <v>1507</v>
      </c>
      <c r="C157" s="808" t="s">
        <v>274</v>
      </c>
      <c r="D157" s="852">
        <v>0</v>
      </c>
      <c r="E157" s="852"/>
      <c r="F157" s="852"/>
      <c r="G157" s="852"/>
      <c r="H157" s="852"/>
      <c r="I157" s="852"/>
      <c r="J157" s="852"/>
      <c r="K157" s="1809"/>
      <c r="L157" s="1808"/>
      <c r="M157" s="1808"/>
      <c r="N157" s="1808"/>
    </row>
    <row r="158" spans="1:14" ht="26.25" thickBot="1">
      <c r="A158" s="812">
        <v>1244000</v>
      </c>
      <c r="B158" s="813" t="s">
        <v>1508</v>
      </c>
      <c r="C158" s="814" t="s">
        <v>947</v>
      </c>
      <c r="D158" s="936">
        <v>0</v>
      </c>
      <c r="E158" s="936"/>
      <c r="F158" s="936"/>
      <c r="G158" s="936"/>
      <c r="H158" s="936"/>
      <c r="I158" s="936"/>
      <c r="J158" s="936"/>
      <c r="K158" s="1809"/>
      <c r="L158" s="1808"/>
      <c r="M158" s="1808"/>
      <c r="N158" s="1808"/>
    </row>
    <row r="159" spans="1:14" ht="39" thickBot="1">
      <c r="A159" s="815">
        <v>1000000</v>
      </c>
      <c r="B159" s="816" t="s">
        <v>948</v>
      </c>
      <c r="C159" s="817" t="s">
        <v>301</v>
      </c>
      <c r="D159" s="1568">
        <f t="shared" ref="D159:I159" si="1">D33+D135</f>
        <v>1275520</v>
      </c>
      <c r="E159" s="1568">
        <f t="shared" si="1"/>
        <v>0</v>
      </c>
      <c r="F159" s="1568">
        <f t="shared" si="1"/>
        <v>1275520</v>
      </c>
      <c r="G159" s="1568">
        <f t="shared" si="1"/>
        <v>268154</v>
      </c>
      <c r="H159" s="1568">
        <f t="shared" si="1"/>
        <v>268154</v>
      </c>
      <c r="I159" s="1568">
        <f t="shared" si="1"/>
        <v>268154</v>
      </c>
      <c r="J159" s="1569">
        <f>F159</f>
        <v>1275520</v>
      </c>
    </row>
    <row r="160" spans="1:14" ht="5.25" customHeight="1">
      <c r="A160" s="818"/>
      <c r="B160" s="819"/>
      <c r="C160" s="820"/>
      <c r="D160" s="667"/>
      <c r="E160" s="667"/>
      <c r="F160" s="667"/>
      <c r="G160" s="667"/>
      <c r="H160" s="667"/>
      <c r="I160" s="667"/>
      <c r="J160" s="667"/>
    </row>
    <row r="161" spans="1:10" ht="14.25" hidden="1">
      <c r="A161" s="2051"/>
      <c r="B161" s="2051"/>
      <c r="C161" s="2051"/>
      <c r="D161" s="2051"/>
      <c r="E161" s="2051"/>
      <c r="F161" s="2051"/>
      <c r="G161" s="2051"/>
      <c r="H161" s="2051"/>
      <c r="I161" s="2051"/>
      <c r="J161" s="2051"/>
    </row>
    <row r="162" spans="1:10" s="667" customFormat="1">
      <c r="A162" s="2028" t="s">
        <v>1877</v>
      </c>
      <c r="B162" s="2028"/>
      <c r="C162" s="2028"/>
      <c r="D162" s="2028"/>
      <c r="E162" s="2028"/>
      <c r="F162" s="2028"/>
      <c r="G162" s="2028"/>
      <c r="H162" s="2028"/>
      <c r="I162" s="2028"/>
      <c r="J162" s="2028"/>
    </row>
    <row r="163" spans="1:10">
      <c r="A163" s="2044" t="s">
        <v>930</v>
      </c>
      <c r="B163" s="2044"/>
      <c r="C163" s="2044"/>
      <c r="D163" s="2044"/>
      <c r="E163" s="2044"/>
      <c r="F163" s="2044"/>
      <c r="G163" s="2044"/>
      <c r="H163" s="2044"/>
      <c r="I163" s="2044"/>
      <c r="J163" s="2044"/>
    </row>
    <row r="164" spans="1:10" ht="14.25">
      <c r="A164" s="821" t="s">
        <v>1509</v>
      </c>
      <c r="B164" s="821"/>
      <c r="C164" s="822"/>
      <c r="D164" s="821"/>
      <c r="E164" s="821"/>
      <c r="F164" s="821"/>
      <c r="G164" s="821" t="s">
        <v>956</v>
      </c>
      <c r="H164" s="821"/>
      <c r="I164" s="821"/>
      <c r="J164" s="821"/>
    </row>
    <row r="165" spans="1:10" ht="12.75" customHeight="1">
      <c r="A165" s="823" t="s">
        <v>1510</v>
      </c>
      <c r="B165" s="823"/>
      <c r="C165" s="823"/>
      <c r="D165" s="667"/>
      <c r="E165" s="666" t="s">
        <v>253</v>
      </c>
      <c r="F165" s="667"/>
      <c r="G165" s="666" t="s">
        <v>254</v>
      </c>
      <c r="H165" s="667"/>
      <c r="I165" s="667"/>
      <c r="J165" s="823"/>
    </row>
    <row r="166" spans="1:10" ht="14.25" hidden="1">
      <c r="A166" s="824"/>
      <c r="B166" s="824"/>
      <c r="C166" s="823"/>
      <c r="D166" s="824"/>
      <c r="E166" s="824"/>
      <c r="F166" s="824"/>
      <c r="G166" s="824"/>
      <c r="H166" s="824"/>
      <c r="I166" s="824"/>
      <c r="J166" s="824"/>
    </row>
    <row r="167" spans="1:10" ht="14.25">
      <c r="A167" s="821" t="s">
        <v>1758</v>
      </c>
      <c r="B167" s="821"/>
      <c r="C167" s="822"/>
      <c r="D167" s="821"/>
      <c r="E167" s="821"/>
      <c r="F167" s="821"/>
      <c r="G167" s="821" t="s">
        <v>960</v>
      </c>
      <c r="H167" s="821"/>
      <c r="I167" s="821"/>
      <c r="J167" s="821"/>
    </row>
    <row r="168" spans="1:10" ht="14.25">
      <c r="A168" s="823" t="s">
        <v>1513</v>
      </c>
      <c r="B168" s="822" t="s">
        <v>528</v>
      </c>
      <c r="C168" s="825"/>
      <c r="D168" s="667"/>
      <c r="E168" s="666" t="s">
        <v>253</v>
      </c>
      <c r="F168" s="667"/>
      <c r="G168" s="666" t="s">
        <v>254</v>
      </c>
      <c r="H168" s="667"/>
      <c r="I168" s="667"/>
      <c r="J168" s="823"/>
    </row>
    <row r="169" spans="1:10" hidden="1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 hidden="1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  <row r="171" spans="1:10" hidden="1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  <row r="172" spans="1:10" hidden="1">
      <c r="A172" s="677"/>
      <c r="B172" s="668"/>
      <c r="C172" s="678"/>
      <c r="D172" s="667"/>
      <c r="E172" s="667"/>
      <c r="F172" s="667"/>
      <c r="G172" s="667"/>
      <c r="H172" s="667"/>
      <c r="I172" s="667"/>
      <c r="J172" s="667"/>
    </row>
    <row r="173" spans="1:10" hidden="1"/>
    <row r="174" spans="1:10">
      <c r="B174" s="846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72"/>
  <sheetViews>
    <sheetView topLeftCell="A33" workbookViewId="0">
      <selection activeCell="F177" sqref="F177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1" style="631" customWidth="1"/>
    <col min="5" max="5" width="10.5703125" style="846" customWidth="1"/>
    <col min="6" max="6" width="10.42578125" style="631" customWidth="1"/>
    <col min="7" max="7" width="11.42578125" style="631" customWidth="1"/>
    <col min="8" max="8" width="11.7109375" style="631" customWidth="1"/>
    <col min="9" max="9" width="13.85546875" style="631" customWidth="1"/>
    <col min="10" max="10" width="15.42578125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1475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1475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1475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1475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1475"/>
      <c r="F5" s="670"/>
      <c r="G5" s="674" t="s">
        <v>146</v>
      </c>
      <c r="H5" s="667"/>
      <c r="I5" s="667"/>
      <c r="J5" s="667"/>
      <c r="K5" s="667"/>
      <c r="L5" s="667"/>
    </row>
    <row r="6" spans="1:12" ht="14.25">
      <c r="A6" s="2063"/>
      <c r="B6" s="2064"/>
      <c r="C6" s="2064"/>
      <c r="D6" s="2064"/>
      <c r="E6" s="2064"/>
      <c r="F6" s="672" t="s">
        <v>783</v>
      </c>
      <c r="G6" s="667"/>
      <c r="H6" s="667"/>
      <c r="I6" s="667"/>
      <c r="J6" s="677"/>
      <c r="K6" s="667"/>
      <c r="L6" s="667"/>
    </row>
    <row r="7" spans="1:12" s="667" customFormat="1" ht="20.25" customHeight="1">
      <c r="A7" s="677" t="s">
        <v>1899</v>
      </c>
      <c r="B7" s="668"/>
      <c r="C7" s="678"/>
      <c r="E7" s="846"/>
      <c r="F7" s="670"/>
      <c r="G7" s="670"/>
    </row>
    <row r="8" spans="1:12" s="677" customFormat="1" ht="9.75" customHeight="1">
      <c r="A8" s="2063" t="s">
        <v>933</v>
      </c>
      <c r="B8" s="2063"/>
      <c r="C8" s="2063"/>
      <c r="D8" s="2063"/>
      <c r="E8" s="2063"/>
    </row>
    <row r="9" spans="1:12" ht="13.5" customHeight="1">
      <c r="A9" s="827" t="s">
        <v>1515</v>
      </c>
      <c r="B9" s="819"/>
      <c r="C9" s="828"/>
      <c r="D9" s="829"/>
      <c r="E9" s="1632"/>
      <c r="F9" s="830"/>
      <c r="G9" s="677"/>
      <c r="H9" s="667"/>
      <c r="I9" s="667"/>
      <c r="J9" s="667"/>
      <c r="K9" s="667"/>
      <c r="L9" s="667"/>
    </row>
    <row r="10" spans="1:12" hidden="1">
      <c r="A10" s="667"/>
      <c r="B10" s="668"/>
      <c r="C10" s="669"/>
      <c r="D10" s="667"/>
      <c r="E10" s="1475"/>
      <c r="F10" s="670"/>
      <c r="G10" s="667"/>
      <c r="H10" s="667"/>
      <c r="I10" s="667"/>
      <c r="J10" s="667"/>
      <c r="K10" s="667"/>
      <c r="L10" s="667"/>
    </row>
    <row r="11" spans="1:12" ht="18.75" customHeight="1">
      <c r="A11" s="2065" t="s">
        <v>961</v>
      </c>
      <c r="B11" s="2065"/>
      <c r="C11" s="2065"/>
      <c r="D11" s="2065"/>
      <c r="E11" s="2065"/>
      <c r="F11" s="670"/>
      <c r="G11" s="679" t="s">
        <v>174</v>
      </c>
      <c r="H11" s="667"/>
      <c r="I11" s="667"/>
      <c r="J11" s="667"/>
      <c r="K11" s="667"/>
      <c r="L11" s="667"/>
    </row>
    <row r="12" spans="1:12">
      <c r="A12" s="2060" t="s">
        <v>759</v>
      </c>
      <c r="B12" s="2060"/>
      <c r="C12" s="2060"/>
      <c r="D12" s="2060"/>
      <c r="E12" s="2060"/>
      <c r="F12" s="670"/>
      <c r="G12" s="667"/>
      <c r="H12" s="667"/>
      <c r="I12" s="667"/>
      <c r="J12" s="667"/>
      <c r="K12" s="667"/>
      <c r="L12" s="667"/>
    </row>
    <row r="13" spans="1:12" s="846" customFormat="1">
      <c r="A13" s="2053" t="s">
        <v>1895</v>
      </c>
      <c r="B13" s="2054"/>
      <c r="C13" s="1474"/>
      <c r="F13" s="1475"/>
      <c r="G13" s="1475"/>
    </row>
    <row r="14" spans="1:12" ht="18">
      <c r="A14" s="2055" t="s">
        <v>683</v>
      </c>
      <c r="B14" s="2055"/>
      <c r="C14" s="2055"/>
      <c r="D14" s="2055"/>
      <c r="E14" s="2055"/>
      <c r="F14" s="2055"/>
      <c r="G14" s="2055"/>
      <c r="H14" s="2055"/>
      <c r="I14" s="2055"/>
      <c r="J14" s="2055"/>
      <c r="K14" s="667"/>
      <c r="L14" s="667"/>
    </row>
    <row r="15" spans="1:12" ht="14.25">
      <c r="A15" s="2056" t="s">
        <v>875</v>
      </c>
      <c r="B15" s="2057"/>
      <c r="C15" s="2057"/>
      <c r="D15" s="2057"/>
      <c r="E15" s="2057"/>
      <c r="F15" s="2057"/>
      <c r="G15" s="2057"/>
      <c r="H15" s="2057"/>
      <c r="I15" s="2057"/>
      <c r="J15" s="2057"/>
      <c r="K15" s="667"/>
      <c r="L15" s="667"/>
    </row>
    <row r="16" spans="1:12" ht="16.5">
      <c r="A16" s="2058" t="s">
        <v>1472</v>
      </c>
      <c r="B16" s="2058"/>
      <c r="C16" s="2058"/>
      <c r="D16" s="2058"/>
      <c r="E16" s="2058"/>
      <c r="F16" s="2058"/>
      <c r="G16" s="2058"/>
      <c r="H16" s="2058"/>
      <c r="I16" s="2058"/>
      <c r="J16" s="2058"/>
      <c r="K16" s="667"/>
      <c r="L16" s="667"/>
    </row>
    <row r="17" spans="1:14" ht="3.75" customHeight="1">
      <c r="A17" s="2059" t="s">
        <v>1876</v>
      </c>
      <c r="B17" s="2059"/>
      <c r="C17" s="2059"/>
      <c r="D17" s="2059"/>
      <c r="E17" s="2059"/>
      <c r="F17" s="2059"/>
      <c r="G17" s="2059"/>
      <c r="H17" s="2056"/>
      <c r="I17" s="2056"/>
      <c r="J17" s="2056"/>
      <c r="K17" s="677"/>
      <c r="L17" s="677"/>
    </row>
    <row r="18" spans="1:14" ht="19.5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  <c r="K18" s="677"/>
      <c r="L18" s="677"/>
    </row>
    <row r="19" spans="1:14">
      <c r="A19" s="682" t="s">
        <v>849</v>
      </c>
      <c r="B19" s="683"/>
      <c r="C19" s="683"/>
      <c r="D19" s="683"/>
      <c r="E19" s="990"/>
      <c r="F19" s="684" t="s">
        <v>276</v>
      </c>
      <c r="G19" s="677"/>
      <c r="H19" s="677"/>
      <c r="I19" s="677"/>
      <c r="J19" s="677"/>
      <c r="K19" s="677"/>
      <c r="L19" s="677"/>
    </row>
    <row r="20" spans="1:14">
      <c r="A20" s="682" t="s">
        <v>207</v>
      </c>
      <c r="B20" s="685"/>
      <c r="C20" s="685"/>
      <c r="D20" s="685"/>
      <c r="E20" s="1633"/>
      <c r="F20" s="682" t="s">
        <v>277</v>
      </c>
      <c r="G20" s="655" t="s">
        <v>470</v>
      </c>
      <c r="H20" s="652">
        <v>5</v>
      </c>
      <c r="I20" s="653">
        <v>1</v>
      </c>
      <c r="J20" s="685"/>
      <c r="K20" s="685"/>
      <c r="L20" s="685"/>
    </row>
    <row r="21" spans="1:14">
      <c r="A21" s="682" t="s">
        <v>278</v>
      </c>
      <c r="B21" s="682"/>
      <c r="C21" s="682"/>
      <c r="D21" s="682"/>
      <c r="E21" s="1634"/>
      <c r="F21" s="685"/>
      <c r="G21" s="682"/>
      <c r="H21" s="685"/>
      <c r="I21" s="682"/>
      <c r="J21" s="682"/>
      <c r="K21" s="682"/>
      <c r="L21" s="682"/>
    </row>
    <row r="22" spans="1:14">
      <c r="A22" s="682" t="s">
        <v>774</v>
      </c>
      <c r="B22" s="682"/>
      <c r="C22" s="682"/>
      <c r="D22" s="686"/>
      <c r="E22" s="1635"/>
      <c r="F22" s="682" t="s">
        <v>998</v>
      </c>
      <c r="G22" s="682"/>
      <c r="H22" s="682"/>
      <c r="I22" s="682"/>
      <c r="J22" s="682"/>
      <c r="K22" s="682"/>
      <c r="L22" s="682"/>
    </row>
    <row r="23" spans="1:14" ht="24" customHeight="1">
      <c r="A23" s="682" t="s">
        <v>1473</v>
      </c>
      <c r="B23" s="685"/>
      <c r="C23" s="685"/>
      <c r="D23" s="685"/>
      <c r="E23" s="1633"/>
      <c r="F23" s="682" t="s">
        <v>785</v>
      </c>
      <c r="G23" s="682"/>
      <c r="H23" s="682"/>
      <c r="I23" s="685"/>
      <c r="J23" s="687"/>
      <c r="K23" s="685"/>
      <c r="L23" s="685"/>
    </row>
    <row r="24" spans="1:14" ht="17.25" customHeight="1">
      <c r="A24" s="685" t="s">
        <v>173</v>
      </c>
      <c r="B24" s="687"/>
      <c r="C24" s="688"/>
      <c r="D24" s="685"/>
      <c r="E24" s="1633"/>
      <c r="F24" s="2045" t="s">
        <v>790</v>
      </c>
      <c r="G24" s="2045"/>
      <c r="H24" s="2045"/>
      <c r="I24" s="2045"/>
      <c r="J24" s="2045"/>
      <c r="K24" s="685"/>
      <c r="L24" s="685"/>
    </row>
    <row r="25" spans="1:14" ht="13.5" thickBot="1">
      <c r="A25" s="684" t="s">
        <v>766</v>
      </c>
      <c r="B25" s="689"/>
      <c r="C25" s="690"/>
      <c r="D25" s="689"/>
      <c r="E25" s="1633"/>
      <c r="F25" s="2045"/>
      <c r="G25" s="2045"/>
      <c r="H25" s="2045"/>
      <c r="I25" s="2045"/>
      <c r="J25" s="2045"/>
      <c r="K25" s="685"/>
      <c r="L25" s="685"/>
    </row>
    <row r="26" spans="1:14" ht="13.5" thickBot="1">
      <c r="A26" s="682" t="s">
        <v>97</v>
      </c>
      <c r="B26" s="685"/>
      <c r="C26" s="688"/>
      <c r="D26" s="687"/>
      <c r="E26" s="1636"/>
      <c r="G26" s="692"/>
      <c r="H26" s="693"/>
      <c r="I26" s="694"/>
      <c r="K26" s="687"/>
      <c r="L26" s="687"/>
    </row>
    <row r="27" spans="1:14" ht="13.5" thickBot="1">
      <c r="A27" s="682" t="s">
        <v>347</v>
      </c>
      <c r="B27" s="685"/>
      <c r="C27" s="685"/>
      <c r="D27" s="689"/>
      <c r="E27" s="1637"/>
      <c r="F27" s="689"/>
      <c r="G27" s="695" t="s">
        <v>348</v>
      </c>
      <c r="H27" s="685"/>
      <c r="I27" s="687"/>
      <c r="J27" s="687"/>
      <c r="K27" s="689"/>
      <c r="L27" s="689"/>
    </row>
    <row r="28" spans="1:14" ht="13.5" thickBot="1">
      <c r="A28" s="682" t="s">
        <v>349</v>
      </c>
      <c r="B28" s="696"/>
      <c r="C28" s="697"/>
      <c r="D28" s="688"/>
      <c r="E28" s="1638"/>
      <c r="F28" s="699"/>
      <c r="G28" s="677"/>
      <c r="H28" s="2052">
        <v>900272360034</v>
      </c>
      <c r="I28" s="2052"/>
      <c r="J28" s="2052"/>
      <c r="K28" s="677"/>
      <c r="L28" s="677"/>
    </row>
    <row r="29" spans="1:14" ht="4.5" customHeight="1" thickBot="1"/>
    <row r="30" spans="1:14" ht="49.5" customHeight="1" thickBot="1">
      <c r="A30" s="700" t="s">
        <v>344</v>
      </c>
      <c r="B30" s="701" t="s">
        <v>350</v>
      </c>
      <c r="C30" s="702"/>
      <c r="D30" s="701" t="s">
        <v>351</v>
      </c>
      <c r="E30" s="1406"/>
      <c r="F30" s="2046" t="s">
        <v>305</v>
      </c>
      <c r="G30" s="2048" t="s">
        <v>306</v>
      </c>
      <c r="H30" s="2049"/>
      <c r="I30" s="2049"/>
      <c r="J30" s="2050"/>
    </row>
    <row r="31" spans="1:14" ht="69.75" customHeight="1" thickBot="1">
      <c r="A31" s="704"/>
      <c r="B31" s="705" t="s">
        <v>293</v>
      </c>
      <c r="C31" s="706" t="s">
        <v>556</v>
      </c>
      <c r="D31" s="707" t="s">
        <v>666</v>
      </c>
      <c r="E31" s="1407" t="s">
        <v>817</v>
      </c>
      <c r="F31" s="2047"/>
      <c r="G31" s="707" t="s">
        <v>818</v>
      </c>
      <c r="H31" s="707" t="s">
        <v>819</v>
      </c>
      <c r="I31" s="707" t="s">
        <v>820</v>
      </c>
      <c r="J31" s="707" t="s">
        <v>821</v>
      </c>
      <c r="M31" s="693"/>
      <c r="N31" s="687"/>
    </row>
    <row r="32" spans="1:14" ht="18" customHeight="1" thickBot="1">
      <c r="A32" s="709" t="s">
        <v>822</v>
      </c>
      <c r="B32" s="710" t="s">
        <v>823</v>
      </c>
      <c r="C32" s="711" t="s">
        <v>824</v>
      </c>
      <c r="D32" s="712" t="s">
        <v>613</v>
      </c>
      <c r="E32" s="1408" t="s">
        <v>614</v>
      </c>
      <c r="F32" s="712" t="s">
        <v>557</v>
      </c>
      <c r="G32" s="713">
        <v>4</v>
      </c>
      <c r="H32" s="714">
        <v>5</v>
      </c>
      <c r="I32" s="715">
        <v>6</v>
      </c>
      <c r="J32" s="714">
        <v>7</v>
      </c>
    </row>
    <row r="33" spans="1:10" ht="26.25" customHeight="1" thickBot="1">
      <c r="A33" s="709">
        <v>1100000</v>
      </c>
      <c r="B33" s="716" t="s">
        <v>1474</v>
      </c>
      <c r="C33" s="717" t="s">
        <v>301</v>
      </c>
      <c r="D33" s="831">
        <f t="shared" ref="D33:J33" si="0">D68</f>
        <v>5000</v>
      </c>
      <c r="E33" s="1110">
        <f t="shared" si="0"/>
        <v>0</v>
      </c>
      <c r="F33" s="831">
        <f t="shared" si="0"/>
        <v>5000</v>
      </c>
      <c r="G33" s="831">
        <f t="shared" si="0"/>
        <v>2000</v>
      </c>
      <c r="H33" s="831">
        <f t="shared" si="0"/>
        <v>3000</v>
      </c>
      <c r="I33" s="831">
        <f t="shared" si="0"/>
        <v>4000</v>
      </c>
      <c r="J33" s="831">
        <f t="shared" si="0"/>
        <v>5000</v>
      </c>
    </row>
    <row r="34" spans="1:10" ht="42.75" hidden="1" customHeight="1" thickBot="1">
      <c r="A34" s="709">
        <v>1110000</v>
      </c>
      <c r="B34" s="719" t="s">
        <v>1475</v>
      </c>
      <c r="C34" s="717" t="s">
        <v>301</v>
      </c>
      <c r="D34" s="832">
        <v>0</v>
      </c>
      <c r="E34" s="1128"/>
      <c r="F34" s="832">
        <v>0</v>
      </c>
      <c r="G34" s="832">
        <v>0</v>
      </c>
      <c r="H34" s="832">
        <v>0</v>
      </c>
      <c r="I34" s="832">
        <v>0</v>
      </c>
      <c r="J34" s="832">
        <v>0</v>
      </c>
    </row>
    <row r="35" spans="1:10" ht="42.75" hidden="1" customHeight="1">
      <c r="A35" s="721">
        <v>1110000</v>
      </c>
      <c r="B35" s="722" t="s">
        <v>672</v>
      </c>
      <c r="C35" s="723" t="s">
        <v>301</v>
      </c>
      <c r="D35" s="833">
        <v>0</v>
      </c>
      <c r="E35" s="1409"/>
      <c r="F35" s="833">
        <v>0</v>
      </c>
      <c r="G35" s="833">
        <v>0</v>
      </c>
      <c r="H35" s="833">
        <v>0</v>
      </c>
      <c r="I35" s="833">
        <v>0</v>
      </c>
      <c r="J35" s="833">
        <v>0</v>
      </c>
    </row>
    <row r="36" spans="1:10" ht="0.75" hidden="1" customHeight="1">
      <c r="A36" s="725">
        <v>1111000</v>
      </c>
      <c r="B36" s="726" t="s">
        <v>558</v>
      </c>
      <c r="C36" s="727" t="s">
        <v>673</v>
      </c>
      <c r="D36" s="834"/>
      <c r="E36" s="871"/>
      <c r="F36" s="834"/>
      <c r="G36" s="834"/>
      <c r="H36" s="834"/>
      <c r="I36" s="834"/>
      <c r="J36" s="834"/>
    </row>
    <row r="37" spans="1:10" ht="42.75" hidden="1" customHeight="1">
      <c r="A37" s="729">
        <v>1112000</v>
      </c>
      <c r="B37" s="730" t="s">
        <v>221</v>
      </c>
      <c r="C37" s="731" t="s">
        <v>674</v>
      </c>
      <c r="D37" s="835"/>
      <c r="E37" s="842"/>
      <c r="F37" s="835"/>
      <c r="G37" s="835"/>
      <c r="H37" s="835"/>
      <c r="I37" s="835"/>
      <c r="J37" s="835"/>
    </row>
    <row r="38" spans="1:10" ht="42.75" hidden="1" customHeight="1">
      <c r="A38" s="729">
        <v>1113000</v>
      </c>
      <c r="B38" s="730" t="s">
        <v>675</v>
      </c>
      <c r="C38" s="731" t="s">
        <v>676</v>
      </c>
      <c r="D38" s="835"/>
      <c r="E38" s="842"/>
      <c r="F38" s="835"/>
      <c r="G38" s="835"/>
      <c r="H38" s="835"/>
      <c r="I38" s="835"/>
      <c r="J38" s="835"/>
    </row>
    <row r="39" spans="1:10" ht="42.75" hidden="1" customHeight="1">
      <c r="A39" s="729">
        <v>1114000</v>
      </c>
      <c r="B39" s="730" t="s">
        <v>339</v>
      </c>
      <c r="C39" s="731" t="s">
        <v>340</v>
      </c>
      <c r="D39" s="835"/>
      <c r="E39" s="842"/>
      <c r="F39" s="835"/>
      <c r="G39" s="835"/>
      <c r="H39" s="835"/>
      <c r="I39" s="835"/>
      <c r="J39" s="835"/>
    </row>
    <row r="40" spans="1:10" ht="42.75" hidden="1" customHeight="1">
      <c r="A40" s="729">
        <v>1115000</v>
      </c>
      <c r="B40" s="730" t="s">
        <v>508</v>
      </c>
      <c r="C40" s="731" t="s">
        <v>329</v>
      </c>
      <c r="D40" s="835"/>
      <c r="E40" s="842"/>
      <c r="F40" s="835"/>
      <c r="G40" s="835"/>
      <c r="H40" s="835"/>
      <c r="I40" s="835"/>
      <c r="J40" s="835"/>
    </row>
    <row r="41" spans="1:10" ht="42.75" hidden="1" customHeight="1">
      <c r="A41" s="729">
        <v>1116000</v>
      </c>
      <c r="B41" s="730" t="s">
        <v>863</v>
      </c>
      <c r="C41" s="731" t="s">
        <v>330</v>
      </c>
      <c r="D41" s="835"/>
      <c r="E41" s="842"/>
      <c r="F41" s="835"/>
      <c r="G41" s="835"/>
      <c r="H41" s="835"/>
      <c r="I41" s="835"/>
      <c r="J41" s="835"/>
    </row>
    <row r="42" spans="1:10" ht="42.75" hidden="1" customHeight="1" thickBot="1">
      <c r="A42" s="733">
        <v>1117000</v>
      </c>
      <c r="B42" s="734" t="s">
        <v>13</v>
      </c>
      <c r="C42" s="735" t="s">
        <v>14</v>
      </c>
      <c r="D42" s="836"/>
      <c r="E42" s="841"/>
      <c r="F42" s="836"/>
      <c r="G42" s="836"/>
      <c r="H42" s="836"/>
      <c r="I42" s="836"/>
      <c r="J42" s="836"/>
    </row>
    <row r="43" spans="1:10" ht="42.75" hidden="1" customHeight="1" thickBot="1">
      <c r="A43" s="737">
        <v>1120000</v>
      </c>
      <c r="B43" s="738" t="s">
        <v>15</v>
      </c>
      <c r="C43" s="717" t="s">
        <v>301</v>
      </c>
      <c r="D43" s="837">
        <v>1500</v>
      </c>
      <c r="E43" s="1045"/>
      <c r="F43" s="837">
        <v>1500</v>
      </c>
      <c r="G43" s="837">
        <v>0</v>
      </c>
      <c r="H43" s="837">
        <v>0</v>
      </c>
      <c r="I43" s="837">
        <v>1500</v>
      </c>
      <c r="J43" s="837">
        <v>1500</v>
      </c>
    </row>
    <row r="44" spans="1:10" ht="42.75" hidden="1" customHeight="1">
      <c r="A44" s="721">
        <v>1121000</v>
      </c>
      <c r="B44" s="740" t="s">
        <v>16</v>
      </c>
      <c r="C44" s="741"/>
      <c r="D44" s="834">
        <v>0</v>
      </c>
      <c r="E44" s="871"/>
      <c r="F44" s="834">
        <v>0</v>
      </c>
      <c r="G44" s="834">
        <v>0</v>
      </c>
      <c r="H44" s="834">
        <v>0</v>
      </c>
      <c r="I44" s="834">
        <v>0</v>
      </c>
      <c r="J44" s="834">
        <v>0</v>
      </c>
    </row>
    <row r="45" spans="1:10" ht="42.75" hidden="1" customHeight="1">
      <c r="A45" s="729">
        <v>1121100</v>
      </c>
      <c r="B45" s="742" t="s">
        <v>321</v>
      </c>
      <c r="C45" s="731" t="s">
        <v>322</v>
      </c>
      <c r="D45" s="835">
        <v>0</v>
      </c>
      <c r="E45" s="842"/>
      <c r="F45" s="835"/>
      <c r="G45" s="835"/>
      <c r="H45" s="835"/>
      <c r="I45" s="835"/>
      <c r="J45" s="835"/>
    </row>
    <row r="46" spans="1:10" ht="42.75" hidden="1" customHeight="1">
      <c r="A46" s="729">
        <v>1121200</v>
      </c>
      <c r="B46" s="743" t="s">
        <v>1476</v>
      </c>
      <c r="C46" s="731" t="s">
        <v>324</v>
      </c>
      <c r="D46" s="835">
        <v>0</v>
      </c>
      <c r="E46" s="842"/>
      <c r="F46" s="835"/>
      <c r="G46" s="835"/>
      <c r="H46" s="835"/>
      <c r="I46" s="835"/>
      <c r="J46" s="835"/>
    </row>
    <row r="47" spans="1:10" ht="42.75" hidden="1" customHeight="1">
      <c r="A47" s="729">
        <v>1121300</v>
      </c>
      <c r="B47" s="742" t="s">
        <v>640</v>
      </c>
      <c r="C47" s="731" t="s">
        <v>325</v>
      </c>
      <c r="D47" s="835">
        <v>0</v>
      </c>
      <c r="E47" s="842"/>
      <c r="F47" s="835"/>
      <c r="G47" s="835"/>
      <c r="H47" s="835"/>
      <c r="I47" s="835"/>
      <c r="J47" s="835"/>
    </row>
    <row r="48" spans="1:10" ht="42.75" hidden="1" customHeight="1">
      <c r="A48" s="729">
        <v>1121400</v>
      </c>
      <c r="B48" s="742" t="s">
        <v>641</v>
      </c>
      <c r="C48" s="731" t="s">
        <v>326</v>
      </c>
      <c r="D48" s="835">
        <v>0</v>
      </c>
      <c r="E48" s="842"/>
      <c r="F48" s="835"/>
      <c r="G48" s="835"/>
      <c r="H48" s="835"/>
      <c r="I48" s="835"/>
      <c r="J48" s="835"/>
    </row>
    <row r="49" spans="1:10" ht="42.75" hidden="1" customHeight="1">
      <c r="A49" s="729">
        <v>1121500</v>
      </c>
      <c r="B49" s="742" t="s">
        <v>60</v>
      </c>
      <c r="C49" s="731" t="s">
        <v>327</v>
      </c>
      <c r="D49" s="835">
        <v>0</v>
      </c>
      <c r="E49" s="842"/>
      <c r="F49" s="834"/>
      <c r="G49" s="834"/>
      <c r="H49" s="834"/>
      <c r="I49" s="834"/>
      <c r="J49" s="834"/>
    </row>
    <row r="50" spans="1:10" ht="42.75" hidden="1" customHeight="1">
      <c r="A50" s="729">
        <v>1121600</v>
      </c>
      <c r="B50" s="742" t="s">
        <v>61</v>
      </c>
      <c r="C50" s="731" t="s">
        <v>328</v>
      </c>
      <c r="D50" s="835">
        <v>0</v>
      </c>
      <c r="E50" s="842"/>
      <c r="F50" s="835"/>
      <c r="G50" s="835"/>
      <c r="H50" s="835"/>
      <c r="I50" s="835"/>
      <c r="J50" s="835"/>
    </row>
    <row r="51" spans="1:10" ht="42.75" hidden="1" customHeight="1" thickBot="1">
      <c r="A51" s="745">
        <v>1121700</v>
      </c>
      <c r="B51" s="746" t="s">
        <v>62</v>
      </c>
      <c r="C51" s="735" t="s">
        <v>637</v>
      </c>
      <c r="D51" s="836">
        <v>0</v>
      </c>
      <c r="E51" s="841"/>
      <c r="F51" s="836"/>
      <c r="G51" s="836"/>
      <c r="H51" s="836"/>
      <c r="I51" s="836"/>
      <c r="J51" s="836"/>
    </row>
    <row r="52" spans="1:10" ht="42.75" hidden="1" customHeight="1">
      <c r="A52" s="721">
        <v>1122000</v>
      </c>
      <c r="B52" s="747" t="s">
        <v>638</v>
      </c>
      <c r="C52" s="723" t="s">
        <v>301</v>
      </c>
      <c r="D52" s="840">
        <v>0</v>
      </c>
      <c r="E52" s="843"/>
      <c r="F52" s="840">
        <v>0</v>
      </c>
      <c r="G52" s="840">
        <v>0</v>
      </c>
      <c r="H52" s="840">
        <v>0</v>
      </c>
      <c r="I52" s="840">
        <v>0</v>
      </c>
      <c r="J52" s="840">
        <v>0</v>
      </c>
    </row>
    <row r="53" spans="1:10" ht="42.75" hidden="1" customHeight="1">
      <c r="A53" s="749">
        <v>1122100</v>
      </c>
      <c r="B53" s="742" t="s">
        <v>63</v>
      </c>
      <c r="C53" s="727" t="s">
        <v>639</v>
      </c>
      <c r="D53" s="835"/>
      <c r="E53" s="842"/>
      <c r="F53" s="835"/>
      <c r="G53" s="835"/>
      <c r="H53" s="835"/>
      <c r="I53" s="835"/>
      <c r="J53" s="835"/>
    </row>
    <row r="54" spans="1:10" ht="42.75" hidden="1" customHeight="1">
      <c r="A54" s="749">
        <v>1122200</v>
      </c>
      <c r="B54" s="742" t="s">
        <v>404</v>
      </c>
      <c r="C54" s="731" t="s">
        <v>860</v>
      </c>
      <c r="D54" s="835"/>
      <c r="E54" s="842"/>
      <c r="F54" s="835"/>
      <c r="G54" s="835"/>
      <c r="H54" s="835"/>
      <c r="I54" s="835"/>
      <c r="J54" s="835"/>
    </row>
    <row r="55" spans="1:10" ht="42.75" hidden="1" customHeight="1" thickBot="1">
      <c r="A55" s="737">
        <v>1122300</v>
      </c>
      <c r="B55" s="746" t="s">
        <v>121</v>
      </c>
      <c r="C55" s="735" t="s">
        <v>861</v>
      </c>
      <c r="D55" s="836"/>
      <c r="E55" s="841"/>
      <c r="F55" s="836"/>
      <c r="G55" s="836"/>
      <c r="H55" s="836"/>
      <c r="I55" s="836"/>
      <c r="J55" s="836"/>
    </row>
    <row r="56" spans="1:10" ht="42.75" hidden="1" customHeight="1">
      <c r="A56" s="721">
        <v>1123000</v>
      </c>
      <c r="B56" s="747" t="s">
        <v>307</v>
      </c>
      <c r="C56" s="723" t="s">
        <v>301</v>
      </c>
      <c r="D56" s="840">
        <v>0</v>
      </c>
      <c r="E56" s="843"/>
      <c r="F56" s="840">
        <v>0</v>
      </c>
      <c r="G56" s="840">
        <v>0</v>
      </c>
      <c r="H56" s="840">
        <v>0</v>
      </c>
      <c r="I56" s="840">
        <v>0</v>
      </c>
      <c r="J56" s="840">
        <v>0</v>
      </c>
    </row>
    <row r="57" spans="1:10" ht="42.75" hidden="1" customHeight="1">
      <c r="A57" s="749">
        <v>1123100</v>
      </c>
      <c r="B57" s="742" t="s">
        <v>122</v>
      </c>
      <c r="C57" s="727" t="s">
        <v>308</v>
      </c>
      <c r="D57" s="835">
        <v>0</v>
      </c>
      <c r="E57" s="842"/>
      <c r="F57" s="835"/>
      <c r="G57" s="835"/>
      <c r="H57" s="835"/>
      <c r="I57" s="835"/>
      <c r="J57" s="835"/>
    </row>
    <row r="58" spans="1:10" ht="42.75" hidden="1" customHeight="1">
      <c r="A58" s="749">
        <v>1123200</v>
      </c>
      <c r="B58" s="742" t="s">
        <v>123</v>
      </c>
      <c r="C58" s="731" t="s">
        <v>309</v>
      </c>
      <c r="D58" s="835">
        <v>0</v>
      </c>
      <c r="E58" s="842"/>
      <c r="F58" s="835"/>
      <c r="G58" s="835"/>
      <c r="H58" s="835"/>
      <c r="I58" s="835"/>
      <c r="J58" s="835"/>
    </row>
    <row r="59" spans="1:10" ht="42" hidden="1" customHeight="1">
      <c r="A59" s="749">
        <v>1123300</v>
      </c>
      <c r="B59" s="742" t="s">
        <v>124</v>
      </c>
      <c r="C59" s="731" t="s">
        <v>310</v>
      </c>
      <c r="D59" s="835">
        <v>0</v>
      </c>
      <c r="E59" s="842"/>
      <c r="F59" s="835"/>
      <c r="G59" s="835"/>
      <c r="H59" s="835"/>
      <c r="I59" s="835"/>
      <c r="J59" s="835"/>
    </row>
    <row r="60" spans="1:10" ht="42.75" hidden="1" customHeight="1">
      <c r="A60" s="749">
        <v>1123400</v>
      </c>
      <c r="B60" s="742" t="s">
        <v>467</v>
      </c>
      <c r="C60" s="731" t="s">
        <v>311</v>
      </c>
      <c r="D60" s="835">
        <v>0</v>
      </c>
      <c r="E60" s="842"/>
      <c r="F60" s="835"/>
      <c r="G60" s="835"/>
      <c r="H60" s="835"/>
      <c r="I60" s="835"/>
      <c r="J60" s="835"/>
    </row>
    <row r="61" spans="1:10" ht="42.75" hidden="1" customHeight="1">
      <c r="A61" s="749">
        <v>1123500</v>
      </c>
      <c r="B61" s="750" t="s">
        <v>468</v>
      </c>
      <c r="C61" s="751">
        <v>423500</v>
      </c>
      <c r="D61" s="835">
        <v>0</v>
      </c>
      <c r="E61" s="842"/>
      <c r="F61" s="835"/>
      <c r="G61" s="835"/>
      <c r="H61" s="835"/>
      <c r="I61" s="835"/>
      <c r="J61" s="835"/>
    </row>
    <row r="62" spans="1:10" ht="42.75" hidden="1" customHeight="1">
      <c r="A62" s="749">
        <v>1123600</v>
      </c>
      <c r="B62" s="742" t="s">
        <v>158</v>
      </c>
      <c r="C62" s="731" t="s">
        <v>312</v>
      </c>
      <c r="D62" s="835">
        <v>0</v>
      </c>
      <c r="E62" s="842"/>
      <c r="F62" s="835"/>
      <c r="G62" s="835"/>
      <c r="H62" s="835"/>
      <c r="I62" s="835"/>
      <c r="J62" s="835"/>
    </row>
    <row r="63" spans="1:10" ht="42.75" hidden="1" customHeight="1">
      <c r="A63" s="749">
        <v>1123700</v>
      </c>
      <c r="B63" s="742" t="s">
        <v>159</v>
      </c>
      <c r="C63" s="731" t="s">
        <v>313</v>
      </c>
      <c r="D63" s="835">
        <v>0</v>
      </c>
      <c r="E63" s="842"/>
      <c r="F63" s="835"/>
      <c r="G63" s="835"/>
      <c r="H63" s="835"/>
      <c r="I63" s="835"/>
      <c r="J63" s="835"/>
    </row>
    <row r="64" spans="1:10" ht="42.75" hidden="1" customHeight="1" thickBot="1">
      <c r="A64" s="737">
        <v>1123800</v>
      </c>
      <c r="B64" s="746" t="s">
        <v>160</v>
      </c>
      <c r="C64" s="735" t="s">
        <v>314</v>
      </c>
      <c r="D64" s="836">
        <v>0</v>
      </c>
      <c r="E64" s="841"/>
      <c r="F64" s="836"/>
      <c r="G64" s="836"/>
      <c r="H64" s="836"/>
      <c r="I64" s="836"/>
      <c r="J64" s="836"/>
    </row>
    <row r="65" spans="1:10" ht="42.75" hidden="1" customHeight="1">
      <c r="A65" s="721">
        <v>1124000</v>
      </c>
      <c r="B65" s="747" t="s">
        <v>179</v>
      </c>
      <c r="C65" s="723" t="s">
        <v>301</v>
      </c>
      <c r="D65" s="840">
        <v>0</v>
      </c>
      <c r="E65" s="843"/>
      <c r="F65" s="840">
        <v>0</v>
      </c>
      <c r="G65" s="840">
        <v>0</v>
      </c>
      <c r="H65" s="840">
        <v>0</v>
      </c>
      <c r="I65" s="840">
        <v>0</v>
      </c>
      <c r="J65" s="840">
        <v>0</v>
      </c>
    </row>
    <row r="66" spans="1:10" ht="42.75" hidden="1" customHeight="1" thickBot="1">
      <c r="A66" s="737">
        <v>1124100</v>
      </c>
      <c r="B66" s="746" t="s">
        <v>161</v>
      </c>
      <c r="C66" s="735" t="s">
        <v>180</v>
      </c>
      <c r="D66" s="836">
        <v>0</v>
      </c>
      <c r="E66" s="841"/>
      <c r="F66" s="836"/>
      <c r="G66" s="836"/>
      <c r="H66" s="836"/>
      <c r="I66" s="836"/>
      <c r="J66" s="836"/>
    </row>
    <row r="67" spans="1:10" ht="30" hidden="1" customHeight="1">
      <c r="A67" s="721">
        <v>1125000</v>
      </c>
      <c r="B67" s="747" t="s">
        <v>768</v>
      </c>
      <c r="C67" s="723" t="s">
        <v>301</v>
      </c>
      <c r="D67" s="840">
        <v>1500</v>
      </c>
      <c r="E67" s="843"/>
      <c r="F67" s="840">
        <v>1500</v>
      </c>
      <c r="G67" s="840">
        <v>0</v>
      </c>
      <c r="H67" s="840">
        <v>0</v>
      </c>
      <c r="I67" s="840">
        <v>1500</v>
      </c>
      <c r="J67" s="840">
        <v>1500</v>
      </c>
    </row>
    <row r="68" spans="1:10" ht="25.5">
      <c r="A68" s="749">
        <v>1125100</v>
      </c>
      <c r="B68" s="742" t="s">
        <v>162</v>
      </c>
      <c r="C68" s="727" t="s">
        <v>769</v>
      </c>
      <c r="D68" s="849">
        <v>5000</v>
      </c>
      <c r="E68" s="850">
        <v>0</v>
      </c>
      <c r="F68" s="850">
        <f>D68+E68</f>
        <v>5000</v>
      </c>
      <c r="G68" s="850">
        <v>2000</v>
      </c>
      <c r="H68" s="850">
        <v>3000</v>
      </c>
      <c r="I68" s="850">
        <v>4000</v>
      </c>
      <c r="J68" s="849">
        <f>F68</f>
        <v>5000</v>
      </c>
    </row>
    <row r="69" spans="1:10" ht="26.25" thickBot="1">
      <c r="A69" s="737">
        <v>1125200</v>
      </c>
      <c r="B69" s="746" t="s">
        <v>580</v>
      </c>
      <c r="C69" s="735" t="s">
        <v>870</v>
      </c>
      <c r="D69" s="836">
        <v>0</v>
      </c>
      <c r="E69" s="841"/>
      <c r="F69" s="836"/>
      <c r="G69" s="836"/>
      <c r="H69" s="836"/>
      <c r="I69" s="836"/>
      <c r="J69" s="836"/>
    </row>
    <row r="70" spans="1:10" ht="14.25" hidden="1">
      <c r="A70" s="721">
        <v>1126000</v>
      </c>
      <c r="B70" s="747" t="s">
        <v>871</v>
      </c>
      <c r="C70" s="723" t="s">
        <v>301</v>
      </c>
      <c r="D70" s="840">
        <v>0</v>
      </c>
      <c r="E70" s="843"/>
      <c r="F70" s="840">
        <v>0</v>
      </c>
      <c r="G70" s="840">
        <v>0</v>
      </c>
      <c r="H70" s="840">
        <v>0</v>
      </c>
      <c r="I70" s="840">
        <v>0</v>
      </c>
      <c r="J70" s="840">
        <v>0</v>
      </c>
    </row>
    <row r="71" spans="1:10" hidden="1">
      <c r="A71" s="721">
        <v>1126100</v>
      </c>
      <c r="B71" s="742" t="s">
        <v>829</v>
      </c>
      <c r="C71" s="727" t="s">
        <v>872</v>
      </c>
      <c r="D71" s="835">
        <v>0</v>
      </c>
      <c r="E71" s="842"/>
      <c r="F71" s="835"/>
      <c r="G71" s="835"/>
      <c r="H71" s="835"/>
      <c r="I71" s="835"/>
      <c r="J71" s="835"/>
    </row>
    <row r="72" spans="1:10" hidden="1">
      <c r="A72" s="721">
        <v>1126200</v>
      </c>
      <c r="B72" s="742" t="s">
        <v>830</v>
      </c>
      <c r="C72" s="731" t="s">
        <v>873</v>
      </c>
      <c r="D72" s="835">
        <v>0</v>
      </c>
      <c r="E72" s="842"/>
      <c r="F72" s="835"/>
      <c r="G72" s="835"/>
      <c r="H72" s="835"/>
      <c r="I72" s="835"/>
      <c r="J72" s="835"/>
    </row>
    <row r="73" spans="1:10" hidden="1">
      <c r="A73" s="721">
        <v>1126300</v>
      </c>
      <c r="B73" s="742" t="s">
        <v>331</v>
      </c>
      <c r="C73" s="731" t="s">
        <v>332</v>
      </c>
      <c r="D73" s="835">
        <v>0</v>
      </c>
      <c r="E73" s="842"/>
      <c r="F73" s="835"/>
      <c r="G73" s="835"/>
      <c r="H73" s="835"/>
      <c r="I73" s="835"/>
      <c r="J73" s="835"/>
    </row>
    <row r="74" spans="1:10" hidden="1">
      <c r="A74" s="729">
        <v>1126400</v>
      </c>
      <c r="B74" s="752" t="s">
        <v>831</v>
      </c>
      <c r="C74" s="731" t="s">
        <v>333</v>
      </c>
      <c r="D74" s="835">
        <v>0</v>
      </c>
      <c r="E74" s="842"/>
      <c r="F74" s="835"/>
      <c r="G74" s="835"/>
      <c r="H74" s="835"/>
      <c r="I74" s="835"/>
      <c r="J74" s="835"/>
    </row>
    <row r="75" spans="1:10" ht="25.5" hidden="1">
      <c r="A75" s="733">
        <v>1126500</v>
      </c>
      <c r="B75" s="753" t="s">
        <v>791</v>
      </c>
      <c r="C75" s="731" t="s">
        <v>334</v>
      </c>
      <c r="D75" s="835">
        <v>0</v>
      </c>
      <c r="E75" s="842"/>
      <c r="F75" s="835"/>
      <c r="G75" s="835"/>
      <c r="H75" s="835"/>
      <c r="I75" s="835"/>
      <c r="J75" s="835"/>
    </row>
    <row r="76" spans="1:10" hidden="1">
      <c r="A76" s="729">
        <v>1126600</v>
      </c>
      <c r="B76" s="752" t="s">
        <v>195</v>
      </c>
      <c r="C76" s="731" t="s">
        <v>335</v>
      </c>
      <c r="D76" s="835">
        <v>0</v>
      </c>
      <c r="E76" s="842"/>
      <c r="F76" s="835"/>
      <c r="G76" s="835"/>
      <c r="H76" s="835"/>
      <c r="I76" s="835"/>
      <c r="J76" s="835"/>
    </row>
    <row r="77" spans="1:10" hidden="1">
      <c r="A77" s="729">
        <v>1126700</v>
      </c>
      <c r="B77" s="752" t="s">
        <v>196</v>
      </c>
      <c r="C77" s="731" t="s">
        <v>336</v>
      </c>
      <c r="D77" s="835">
        <v>0</v>
      </c>
      <c r="E77" s="842"/>
      <c r="F77" s="835"/>
      <c r="G77" s="835"/>
      <c r="H77" s="835"/>
      <c r="I77" s="835"/>
      <c r="J77" s="835"/>
    </row>
    <row r="78" spans="1:10" ht="12.75" hidden="1" customHeight="1" thickBot="1">
      <c r="A78" s="745">
        <v>1126800</v>
      </c>
      <c r="B78" s="754" t="s">
        <v>398</v>
      </c>
      <c r="C78" s="735" t="s">
        <v>337</v>
      </c>
      <c r="D78" s="836">
        <v>0</v>
      </c>
      <c r="E78" s="841"/>
      <c r="F78" s="836"/>
      <c r="G78" s="836"/>
      <c r="H78" s="836"/>
      <c r="I78" s="836"/>
      <c r="J78" s="836"/>
    </row>
    <row r="79" spans="1:10" ht="14.25" hidden="1">
      <c r="A79" s="755">
        <v>1130000</v>
      </c>
      <c r="B79" s="756" t="s">
        <v>238</v>
      </c>
      <c r="C79" s="723" t="s">
        <v>301</v>
      </c>
      <c r="D79" s="840">
        <v>0</v>
      </c>
      <c r="E79" s="843"/>
      <c r="F79" s="840">
        <v>0</v>
      </c>
      <c r="G79" s="840">
        <v>0</v>
      </c>
      <c r="H79" s="840">
        <v>0</v>
      </c>
      <c r="I79" s="840">
        <v>0</v>
      </c>
      <c r="J79" s="840">
        <v>0</v>
      </c>
    </row>
    <row r="80" spans="1:10" hidden="1">
      <c r="A80" s="755">
        <v>1130100</v>
      </c>
      <c r="B80" s="752" t="s">
        <v>399</v>
      </c>
      <c r="C80" s="727" t="s">
        <v>239</v>
      </c>
      <c r="D80" s="835"/>
      <c r="E80" s="842"/>
      <c r="F80" s="835"/>
      <c r="G80" s="835"/>
      <c r="H80" s="835"/>
      <c r="I80" s="835"/>
      <c r="J80" s="835"/>
    </row>
    <row r="81" spans="1:10" hidden="1">
      <c r="A81" s="755">
        <v>1130200</v>
      </c>
      <c r="B81" s="752" t="s">
        <v>400</v>
      </c>
      <c r="C81" s="731" t="s">
        <v>240</v>
      </c>
      <c r="D81" s="835"/>
      <c r="E81" s="842"/>
      <c r="F81" s="835"/>
      <c r="G81" s="835"/>
      <c r="H81" s="835"/>
      <c r="I81" s="835"/>
      <c r="J81" s="835"/>
    </row>
    <row r="82" spans="1:10" hidden="1">
      <c r="A82" s="755">
        <v>1130300</v>
      </c>
      <c r="B82" s="752" t="s">
        <v>401</v>
      </c>
      <c r="C82" s="731" t="s">
        <v>241</v>
      </c>
      <c r="D82" s="835"/>
      <c r="E82" s="842"/>
      <c r="F82" s="835"/>
      <c r="G82" s="835"/>
      <c r="H82" s="835"/>
      <c r="I82" s="835"/>
      <c r="J82" s="835"/>
    </row>
    <row r="83" spans="1:10" hidden="1">
      <c r="A83" s="755">
        <v>1130400</v>
      </c>
      <c r="B83" s="757" t="s">
        <v>402</v>
      </c>
      <c r="C83" s="758" t="s">
        <v>242</v>
      </c>
      <c r="D83" s="834"/>
      <c r="E83" s="871"/>
      <c r="F83" s="834"/>
      <c r="G83" s="834"/>
      <c r="H83" s="834"/>
      <c r="I83" s="834"/>
      <c r="J83" s="834"/>
    </row>
    <row r="84" spans="1:10" ht="14.25" hidden="1">
      <c r="A84" s="729">
        <v>1131000</v>
      </c>
      <c r="B84" s="759" t="s">
        <v>243</v>
      </c>
      <c r="C84" s="760" t="s">
        <v>301</v>
      </c>
      <c r="D84" s="931"/>
      <c r="E84" s="980"/>
      <c r="F84" s="931"/>
      <c r="G84" s="931"/>
      <c r="H84" s="931"/>
      <c r="I84" s="931"/>
      <c r="J84" s="931"/>
    </row>
    <row r="85" spans="1:10" ht="25.5" hidden="1">
      <c r="A85" s="729">
        <v>1131100</v>
      </c>
      <c r="B85" s="752" t="s">
        <v>483</v>
      </c>
      <c r="C85" s="727" t="s">
        <v>244</v>
      </c>
      <c r="D85" s="835"/>
      <c r="E85" s="842"/>
      <c r="F85" s="835"/>
      <c r="G85" s="835"/>
      <c r="H85" s="835"/>
      <c r="I85" s="835"/>
      <c r="J85" s="835"/>
    </row>
    <row r="86" spans="1:10" hidden="1">
      <c r="A86" s="729">
        <v>1131200</v>
      </c>
      <c r="B86" s="752" t="s">
        <v>484</v>
      </c>
      <c r="C86" s="731" t="s">
        <v>245</v>
      </c>
      <c r="D86" s="835"/>
      <c r="E86" s="842"/>
      <c r="F86" s="835"/>
      <c r="G86" s="835"/>
      <c r="H86" s="835"/>
      <c r="I86" s="835"/>
      <c r="J86" s="835"/>
    </row>
    <row r="87" spans="1:10" ht="12.75" hidden="1" customHeight="1" thickBot="1">
      <c r="A87" s="729">
        <v>1131300</v>
      </c>
      <c r="B87" s="754" t="s">
        <v>485</v>
      </c>
      <c r="C87" s="735" t="s">
        <v>246</v>
      </c>
      <c r="D87" s="836"/>
      <c r="E87" s="841"/>
      <c r="F87" s="836"/>
      <c r="G87" s="836"/>
      <c r="H87" s="836"/>
      <c r="I87" s="836"/>
      <c r="J87" s="836"/>
    </row>
    <row r="88" spans="1:10" ht="14.25" hidden="1">
      <c r="A88" s="762">
        <v>1140000</v>
      </c>
      <c r="B88" s="756" t="s">
        <v>247</v>
      </c>
      <c r="C88" s="723" t="s">
        <v>301</v>
      </c>
      <c r="D88" s="840">
        <v>0</v>
      </c>
      <c r="E88" s="843"/>
      <c r="F88" s="840">
        <v>0</v>
      </c>
      <c r="G88" s="840">
        <v>0</v>
      </c>
      <c r="H88" s="840">
        <v>0</v>
      </c>
      <c r="I88" s="840">
        <v>0</v>
      </c>
      <c r="J88" s="840">
        <v>0</v>
      </c>
    </row>
    <row r="89" spans="1:10" ht="25.5" hidden="1">
      <c r="A89" s="762">
        <v>1141000</v>
      </c>
      <c r="B89" s="752" t="s">
        <v>248</v>
      </c>
      <c r="C89" s="727" t="s">
        <v>847</v>
      </c>
      <c r="D89" s="835"/>
      <c r="E89" s="842"/>
      <c r="F89" s="835"/>
      <c r="G89" s="835"/>
      <c r="H89" s="835"/>
      <c r="I89" s="835"/>
      <c r="J89" s="835"/>
    </row>
    <row r="90" spans="1:10" ht="25.5" hidden="1">
      <c r="A90" s="762">
        <v>1142000</v>
      </c>
      <c r="B90" s="752" t="s">
        <v>33</v>
      </c>
      <c r="C90" s="731" t="s">
        <v>34</v>
      </c>
      <c r="D90" s="835"/>
      <c r="E90" s="842"/>
      <c r="F90" s="835"/>
      <c r="G90" s="835"/>
      <c r="H90" s="835"/>
      <c r="I90" s="835"/>
      <c r="J90" s="835"/>
    </row>
    <row r="91" spans="1:10" ht="25.5" hidden="1">
      <c r="A91" s="762">
        <v>1143000</v>
      </c>
      <c r="B91" s="752" t="s">
        <v>35</v>
      </c>
      <c r="C91" s="731" t="s">
        <v>36</v>
      </c>
      <c r="D91" s="835"/>
      <c r="E91" s="842"/>
      <c r="F91" s="835"/>
      <c r="G91" s="835"/>
      <c r="H91" s="835"/>
      <c r="I91" s="835"/>
      <c r="J91" s="835"/>
    </row>
    <row r="92" spans="1:10" ht="26.25" hidden="1" thickBot="1">
      <c r="A92" s="762">
        <v>1144000</v>
      </c>
      <c r="B92" s="754" t="s">
        <v>37</v>
      </c>
      <c r="C92" s="735" t="s">
        <v>359</v>
      </c>
      <c r="D92" s="836"/>
      <c r="E92" s="841"/>
      <c r="F92" s="836"/>
      <c r="G92" s="836"/>
      <c r="H92" s="836"/>
      <c r="I92" s="836"/>
      <c r="J92" s="836"/>
    </row>
    <row r="93" spans="1:10" ht="14.25" hidden="1">
      <c r="A93" s="762">
        <v>1150000</v>
      </c>
      <c r="B93" s="763" t="s">
        <v>604</v>
      </c>
      <c r="C93" s="723" t="s">
        <v>301</v>
      </c>
      <c r="D93" s="840">
        <v>0</v>
      </c>
      <c r="E93" s="843"/>
      <c r="F93" s="840">
        <v>0</v>
      </c>
      <c r="G93" s="840">
        <v>0</v>
      </c>
      <c r="H93" s="840">
        <v>0</v>
      </c>
      <c r="I93" s="840">
        <v>0</v>
      </c>
      <c r="J93" s="840">
        <v>0</v>
      </c>
    </row>
    <row r="94" spans="1:10" ht="25.5" hidden="1">
      <c r="A94" s="764">
        <v>1151000</v>
      </c>
      <c r="B94" s="752" t="s">
        <v>677</v>
      </c>
      <c r="C94" s="727" t="s">
        <v>678</v>
      </c>
      <c r="D94" s="835"/>
      <c r="E94" s="842"/>
      <c r="F94" s="835"/>
      <c r="G94" s="835"/>
      <c r="H94" s="835"/>
      <c r="I94" s="835"/>
      <c r="J94" s="835"/>
    </row>
    <row r="95" spans="1:10" ht="25.5" hidden="1">
      <c r="A95" s="764">
        <v>1152000</v>
      </c>
      <c r="B95" s="752" t="s">
        <v>917</v>
      </c>
      <c r="C95" s="731" t="s">
        <v>679</v>
      </c>
      <c r="D95" s="835"/>
      <c r="E95" s="842"/>
      <c r="F95" s="835"/>
      <c r="G95" s="835"/>
      <c r="H95" s="835"/>
      <c r="I95" s="835"/>
      <c r="J95" s="835"/>
    </row>
    <row r="96" spans="1:10" ht="25.5" hidden="1">
      <c r="A96" s="764">
        <v>1153000</v>
      </c>
      <c r="B96" s="752" t="s">
        <v>697</v>
      </c>
      <c r="C96" s="731" t="s">
        <v>680</v>
      </c>
      <c r="D96" s="835"/>
      <c r="E96" s="842"/>
      <c r="F96" s="835"/>
      <c r="G96" s="835"/>
      <c r="H96" s="835"/>
      <c r="I96" s="835"/>
      <c r="J96" s="835"/>
    </row>
    <row r="97" spans="1:10" ht="25.5" hidden="1">
      <c r="A97" s="764">
        <v>1154000</v>
      </c>
      <c r="B97" s="752" t="s">
        <v>611</v>
      </c>
      <c r="C97" s="731" t="s">
        <v>681</v>
      </c>
      <c r="D97" s="835"/>
      <c r="E97" s="842"/>
      <c r="F97" s="835"/>
      <c r="G97" s="835"/>
      <c r="H97" s="835"/>
      <c r="I97" s="835"/>
      <c r="J97" s="835"/>
    </row>
    <row r="98" spans="1:10" ht="25.5" hidden="1">
      <c r="A98" s="749">
        <v>1155000</v>
      </c>
      <c r="B98" s="765" t="s">
        <v>1477</v>
      </c>
      <c r="C98" s="731" t="s">
        <v>601</v>
      </c>
      <c r="D98" s="849"/>
      <c r="E98" s="850"/>
      <c r="F98" s="849"/>
      <c r="G98" s="849"/>
      <c r="H98" s="849"/>
      <c r="I98" s="849"/>
      <c r="J98" s="849"/>
    </row>
    <row r="99" spans="1:10" ht="26.25" hidden="1" thickBot="1">
      <c r="A99" s="737">
        <v>1156000</v>
      </c>
      <c r="B99" s="767" t="s">
        <v>1478</v>
      </c>
      <c r="C99" s="735" t="s">
        <v>685</v>
      </c>
      <c r="D99" s="844"/>
      <c r="E99" s="845"/>
      <c r="F99" s="844"/>
      <c r="G99" s="844"/>
      <c r="H99" s="844"/>
      <c r="I99" s="844"/>
      <c r="J99" s="844"/>
    </row>
    <row r="100" spans="1:10" hidden="1">
      <c r="A100" s="721">
        <v>1160000</v>
      </c>
      <c r="B100" s="769" t="s">
        <v>686</v>
      </c>
      <c r="C100" s="723" t="s">
        <v>301</v>
      </c>
      <c r="D100" s="847">
        <v>0</v>
      </c>
      <c r="E100" s="848"/>
      <c r="F100" s="847">
        <v>0</v>
      </c>
      <c r="G100" s="847">
        <v>0</v>
      </c>
      <c r="H100" s="847">
        <v>0</v>
      </c>
      <c r="I100" s="847">
        <v>0</v>
      </c>
      <c r="J100" s="847">
        <v>0</v>
      </c>
    </row>
    <row r="101" spans="1:10" ht="38.25" hidden="1">
      <c r="A101" s="749">
        <v>1161000</v>
      </c>
      <c r="B101" s="771" t="s">
        <v>172</v>
      </c>
      <c r="C101" s="772" t="s">
        <v>301</v>
      </c>
      <c r="D101" s="849">
        <v>0</v>
      </c>
      <c r="E101" s="850"/>
      <c r="F101" s="849">
        <v>0</v>
      </c>
      <c r="G101" s="849">
        <v>0</v>
      </c>
      <c r="H101" s="849">
        <v>0</v>
      </c>
      <c r="I101" s="849">
        <v>0</v>
      </c>
      <c r="J101" s="849">
        <v>0</v>
      </c>
    </row>
    <row r="102" spans="1:10" ht="25.5" hidden="1">
      <c r="A102" s="749">
        <v>1161100</v>
      </c>
      <c r="B102" s="730" t="s">
        <v>1479</v>
      </c>
      <c r="C102" s="751">
        <v>471100</v>
      </c>
      <c r="D102" s="849"/>
      <c r="E102" s="850"/>
      <c r="F102" s="849"/>
      <c r="G102" s="849"/>
      <c r="H102" s="849"/>
      <c r="I102" s="849"/>
      <c r="J102" s="849"/>
    </row>
    <row r="103" spans="1:10" ht="25.5" hidden="1">
      <c r="A103" s="749">
        <v>1161200</v>
      </c>
      <c r="B103" s="765" t="s">
        <v>1480</v>
      </c>
      <c r="C103" s="751">
        <v>471200</v>
      </c>
      <c r="D103" s="849"/>
      <c r="E103" s="850"/>
      <c r="F103" s="849"/>
      <c r="G103" s="849"/>
      <c r="H103" s="849"/>
      <c r="I103" s="849"/>
      <c r="J103" s="849"/>
    </row>
    <row r="104" spans="1:10" ht="25.5" hidden="1">
      <c r="A104" s="749">
        <v>1162000</v>
      </c>
      <c r="B104" s="771" t="s">
        <v>940</v>
      </c>
      <c r="C104" s="772" t="s">
        <v>301</v>
      </c>
      <c r="D104" s="849">
        <v>0</v>
      </c>
      <c r="E104" s="850"/>
      <c r="F104" s="849">
        <v>0</v>
      </c>
      <c r="G104" s="849">
        <v>0</v>
      </c>
      <c r="H104" s="849">
        <v>0</v>
      </c>
      <c r="I104" s="849">
        <v>0</v>
      </c>
      <c r="J104" s="849">
        <v>0</v>
      </c>
    </row>
    <row r="105" spans="1:10" ht="25.5" hidden="1">
      <c r="A105" s="749">
        <v>1162100</v>
      </c>
      <c r="B105" s="765" t="s">
        <v>1481</v>
      </c>
      <c r="C105" s="731" t="s">
        <v>109</v>
      </c>
      <c r="D105" s="849"/>
      <c r="E105" s="850"/>
      <c r="F105" s="849"/>
      <c r="G105" s="849"/>
      <c r="H105" s="849"/>
      <c r="I105" s="849"/>
      <c r="J105" s="849"/>
    </row>
    <row r="106" spans="1:10" hidden="1">
      <c r="A106" s="749">
        <v>1162200</v>
      </c>
      <c r="B106" s="765" t="s">
        <v>1482</v>
      </c>
      <c r="C106" s="731" t="s">
        <v>18</v>
      </c>
      <c r="D106" s="849"/>
      <c r="E106" s="850"/>
      <c r="F106" s="849"/>
      <c r="G106" s="849"/>
      <c r="H106" s="849"/>
      <c r="I106" s="849"/>
      <c r="J106" s="849"/>
    </row>
    <row r="107" spans="1:10" ht="25.5" hidden="1">
      <c r="A107" s="749">
        <v>1162300</v>
      </c>
      <c r="B107" s="765" t="s">
        <v>1483</v>
      </c>
      <c r="C107" s="731" t="s">
        <v>20</v>
      </c>
      <c r="D107" s="849"/>
      <c r="E107" s="850"/>
      <c r="F107" s="849"/>
      <c r="G107" s="849"/>
      <c r="H107" s="849"/>
      <c r="I107" s="849"/>
      <c r="J107" s="849"/>
    </row>
    <row r="108" spans="1:10" hidden="1">
      <c r="A108" s="749">
        <v>1162400</v>
      </c>
      <c r="B108" s="765" t="s">
        <v>1484</v>
      </c>
      <c r="C108" s="731" t="s">
        <v>699</v>
      </c>
      <c r="D108" s="849"/>
      <c r="E108" s="850"/>
      <c r="F108" s="849"/>
      <c r="G108" s="849"/>
      <c r="H108" s="849"/>
      <c r="I108" s="849"/>
      <c r="J108" s="849"/>
    </row>
    <row r="109" spans="1:10" ht="25.5" hidden="1">
      <c r="A109" s="749">
        <v>1162500</v>
      </c>
      <c r="B109" s="765" t="s">
        <v>1485</v>
      </c>
      <c r="C109" s="731" t="s">
        <v>701</v>
      </c>
      <c r="D109" s="849"/>
      <c r="E109" s="850"/>
      <c r="F109" s="849"/>
      <c r="G109" s="849"/>
      <c r="H109" s="849"/>
      <c r="I109" s="849"/>
      <c r="J109" s="849"/>
    </row>
    <row r="110" spans="1:10" hidden="1">
      <c r="A110" s="749">
        <v>1162600</v>
      </c>
      <c r="B110" s="765" t="s">
        <v>1486</v>
      </c>
      <c r="C110" s="731" t="s">
        <v>424</v>
      </c>
      <c r="D110" s="849"/>
      <c r="E110" s="850"/>
      <c r="F110" s="849"/>
      <c r="G110" s="849"/>
      <c r="H110" s="849"/>
      <c r="I110" s="849"/>
      <c r="J110" s="849"/>
    </row>
    <row r="111" spans="1:10" ht="25.5" hidden="1">
      <c r="A111" s="749">
        <v>1162700</v>
      </c>
      <c r="B111" s="730" t="s">
        <v>1487</v>
      </c>
      <c r="C111" s="731" t="s">
        <v>426</v>
      </c>
      <c r="D111" s="849"/>
      <c r="E111" s="850"/>
      <c r="F111" s="849"/>
      <c r="G111" s="849"/>
      <c r="H111" s="849"/>
      <c r="I111" s="849"/>
      <c r="J111" s="849"/>
    </row>
    <row r="112" spans="1:10" hidden="1">
      <c r="A112" s="749">
        <v>1162800</v>
      </c>
      <c r="B112" s="765" t="s">
        <v>1488</v>
      </c>
      <c r="C112" s="731" t="s">
        <v>737</v>
      </c>
      <c r="D112" s="938"/>
      <c r="E112" s="981"/>
      <c r="F112" s="938"/>
      <c r="G112" s="938"/>
      <c r="H112" s="938"/>
      <c r="I112" s="938"/>
      <c r="J112" s="938"/>
    </row>
    <row r="113" spans="1:10" ht="13.5" hidden="1" thickBot="1">
      <c r="A113" s="774">
        <v>1162900</v>
      </c>
      <c r="B113" s="767" t="s">
        <v>1489</v>
      </c>
      <c r="C113" s="735" t="s">
        <v>739</v>
      </c>
      <c r="D113" s="942"/>
      <c r="E113" s="982"/>
      <c r="F113" s="942"/>
      <c r="G113" s="942"/>
      <c r="H113" s="942"/>
      <c r="I113" s="942"/>
      <c r="J113" s="942"/>
    </row>
    <row r="114" spans="1:10" hidden="1">
      <c r="A114" s="776">
        <v>1170000</v>
      </c>
      <c r="B114" s="777" t="s">
        <v>740</v>
      </c>
      <c r="C114" s="778" t="s">
        <v>301</v>
      </c>
      <c r="D114" s="956">
        <v>0</v>
      </c>
      <c r="E114" s="983"/>
      <c r="F114" s="956">
        <v>0</v>
      </c>
      <c r="G114" s="956">
        <v>0</v>
      </c>
      <c r="H114" s="956">
        <v>0</v>
      </c>
      <c r="I114" s="956">
        <v>0</v>
      </c>
      <c r="J114" s="956">
        <v>0</v>
      </c>
    </row>
    <row r="115" spans="1:10" ht="38.25" hidden="1">
      <c r="A115" s="780">
        <v>1171000</v>
      </c>
      <c r="B115" s="781" t="s">
        <v>181</v>
      </c>
      <c r="C115" s="723" t="s">
        <v>301</v>
      </c>
      <c r="D115" s="854">
        <v>0</v>
      </c>
      <c r="E115" s="855"/>
      <c r="F115" s="854">
        <v>0</v>
      </c>
      <c r="G115" s="854">
        <v>0</v>
      </c>
      <c r="H115" s="854">
        <v>0</v>
      </c>
      <c r="I115" s="854">
        <v>0</v>
      </c>
      <c r="J115" s="854">
        <v>0</v>
      </c>
    </row>
    <row r="116" spans="1:10" ht="38.25" hidden="1">
      <c r="A116" s="780">
        <v>1171100</v>
      </c>
      <c r="B116" s="730" t="s">
        <v>1490</v>
      </c>
      <c r="C116" s="727" t="s">
        <v>397</v>
      </c>
      <c r="D116" s="938">
        <v>0</v>
      </c>
      <c r="E116" s="981"/>
      <c r="F116" s="938"/>
      <c r="G116" s="938"/>
      <c r="H116" s="938"/>
      <c r="I116" s="938"/>
      <c r="J116" s="938"/>
    </row>
    <row r="117" spans="1:10" ht="25.5" hidden="1">
      <c r="A117" s="780">
        <v>1171200</v>
      </c>
      <c r="B117" s="765" t="s">
        <v>1491</v>
      </c>
      <c r="C117" s="783" t="s">
        <v>296</v>
      </c>
      <c r="D117" s="938">
        <v>0</v>
      </c>
      <c r="E117" s="981"/>
      <c r="F117" s="938"/>
      <c r="G117" s="938"/>
      <c r="H117" s="938"/>
      <c r="I117" s="938"/>
      <c r="J117" s="938"/>
    </row>
    <row r="118" spans="1:10" ht="51" hidden="1">
      <c r="A118" s="749">
        <v>1172000</v>
      </c>
      <c r="B118" s="784" t="s">
        <v>856</v>
      </c>
      <c r="C118" s="760" t="s">
        <v>301</v>
      </c>
      <c r="D118" s="956">
        <v>0</v>
      </c>
      <c r="E118" s="983"/>
      <c r="F118" s="956">
        <v>0</v>
      </c>
      <c r="G118" s="956">
        <v>0</v>
      </c>
      <c r="H118" s="956">
        <v>0</v>
      </c>
      <c r="I118" s="956">
        <v>0</v>
      </c>
      <c r="J118" s="956">
        <v>0</v>
      </c>
    </row>
    <row r="119" spans="1:10" hidden="1">
      <c r="A119" s="749">
        <v>1172100</v>
      </c>
      <c r="B119" s="752" t="s">
        <v>918</v>
      </c>
      <c r="C119" s="727" t="s">
        <v>857</v>
      </c>
      <c r="D119" s="938">
        <v>0</v>
      </c>
      <c r="E119" s="981"/>
      <c r="F119" s="938"/>
      <c r="G119" s="938"/>
      <c r="H119" s="938"/>
      <c r="I119" s="938"/>
      <c r="J119" s="938"/>
    </row>
    <row r="120" spans="1:10" hidden="1">
      <c r="A120" s="749">
        <v>1172200</v>
      </c>
      <c r="B120" s="752" t="s">
        <v>919</v>
      </c>
      <c r="C120" s="785">
        <v>482200</v>
      </c>
      <c r="D120" s="938">
        <v>0</v>
      </c>
      <c r="E120" s="981"/>
      <c r="F120" s="938"/>
      <c r="G120" s="938"/>
      <c r="H120" s="938"/>
      <c r="I120" s="938"/>
      <c r="J120" s="938"/>
    </row>
    <row r="121" spans="1:10" hidden="1">
      <c r="A121" s="749">
        <v>1172300</v>
      </c>
      <c r="B121" s="765" t="s">
        <v>1492</v>
      </c>
      <c r="C121" s="731" t="s">
        <v>859</v>
      </c>
      <c r="D121" s="938">
        <v>0</v>
      </c>
      <c r="E121" s="981"/>
      <c r="F121" s="938"/>
      <c r="G121" s="938"/>
      <c r="H121" s="938"/>
      <c r="I121" s="938"/>
      <c r="J121" s="938"/>
    </row>
    <row r="122" spans="1:10" ht="25.5" hidden="1">
      <c r="A122" s="749">
        <v>1172400</v>
      </c>
      <c r="B122" s="786" t="s">
        <v>1493</v>
      </c>
      <c r="C122" s="731" t="s">
        <v>104</v>
      </c>
      <c r="D122" s="854">
        <v>0</v>
      </c>
      <c r="E122" s="855"/>
      <c r="F122" s="854"/>
      <c r="G122" s="854"/>
      <c r="H122" s="854"/>
      <c r="I122" s="854"/>
      <c r="J122" s="854"/>
    </row>
    <row r="123" spans="1:10" ht="25.5" hidden="1">
      <c r="A123" s="749">
        <v>1173000</v>
      </c>
      <c r="B123" s="784" t="s">
        <v>105</v>
      </c>
      <c r="C123" s="760" t="s">
        <v>301</v>
      </c>
      <c r="D123" s="854">
        <v>0</v>
      </c>
      <c r="E123" s="855"/>
      <c r="F123" s="854">
        <v>0</v>
      </c>
      <c r="G123" s="854">
        <v>0</v>
      </c>
      <c r="H123" s="854">
        <v>0</v>
      </c>
      <c r="I123" s="854">
        <v>0</v>
      </c>
      <c r="J123" s="854">
        <v>0</v>
      </c>
    </row>
    <row r="124" spans="1:10" ht="25.5" hidden="1">
      <c r="A124" s="780">
        <v>1173100</v>
      </c>
      <c r="B124" s="787" t="s">
        <v>106</v>
      </c>
      <c r="C124" s="731" t="s">
        <v>906</v>
      </c>
      <c r="D124" s="854">
        <v>0</v>
      </c>
      <c r="E124" s="855"/>
      <c r="F124" s="854"/>
      <c r="G124" s="854"/>
      <c r="H124" s="854"/>
      <c r="I124" s="854"/>
      <c r="J124" s="854"/>
    </row>
    <row r="125" spans="1:10" ht="38.25" hidden="1">
      <c r="A125" s="780">
        <v>1174000</v>
      </c>
      <c r="B125" s="784" t="s">
        <v>907</v>
      </c>
      <c r="C125" s="760" t="s">
        <v>301</v>
      </c>
      <c r="D125" s="854">
        <v>0</v>
      </c>
      <c r="E125" s="855"/>
      <c r="F125" s="854">
        <v>0</v>
      </c>
      <c r="G125" s="854">
        <v>0</v>
      </c>
      <c r="H125" s="854">
        <v>0</v>
      </c>
      <c r="I125" s="854">
        <v>0</v>
      </c>
      <c r="J125" s="854">
        <v>0</v>
      </c>
    </row>
    <row r="126" spans="1:10" ht="25.5" hidden="1">
      <c r="A126" s="780">
        <v>1174100</v>
      </c>
      <c r="B126" s="787" t="s">
        <v>920</v>
      </c>
      <c r="C126" s="731" t="s">
        <v>908</v>
      </c>
      <c r="D126" s="854">
        <v>0</v>
      </c>
      <c r="E126" s="855"/>
      <c r="F126" s="854"/>
      <c r="G126" s="854"/>
      <c r="H126" s="854"/>
      <c r="I126" s="854"/>
      <c r="J126" s="854"/>
    </row>
    <row r="127" spans="1:10" ht="25.5" hidden="1">
      <c r="A127" s="780">
        <v>1174200</v>
      </c>
      <c r="B127" s="786" t="s">
        <v>1494</v>
      </c>
      <c r="C127" s="731" t="s">
        <v>366</v>
      </c>
      <c r="D127" s="854">
        <v>0</v>
      </c>
      <c r="E127" s="855"/>
      <c r="F127" s="854"/>
      <c r="G127" s="854"/>
      <c r="H127" s="854"/>
      <c r="I127" s="854"/>
      <c r="J127" s="854"/>
    </row>
    <row r="128" spans="1:10" ht="51" hidden="1">
      <c r="A128" s="780">
        <v>1175000</v>
      </c>
      <c r="B128" s="784" t="s">
        <v>469</v>
      </c>
      <c r="C128" s="760" t="s">
        <v>301</v>
      </c>
      <c r="D128" s="854">
        <v>0</v>
      </c>
      <c r="E128" s="855"/>
      <c r="F128" s="854">
        <v>0</v>
      </c>
      <c r="G128" s="854">
        <v>0</v>
      </c>
      <c r="H128" s="854">
        <v>0</v>
      </c>
      <c r="I128" s="854">
        <v>0</v>
      </c>
      <c r="J128" s="854">
        <v>0</v>
      </c>
    </row>
    <row r="129" spans="1:13" ht="38.25" hidden="1">
      <c r="A129" s="780">
        <v>1175100</v>
      </c>
      <c r="B129" s="786" t="s">
        <v>1495</v>
      </c>
      <c r="C129" s="731" t="s">
        <v>193</v>
      </c>
      <c r="D129" s="854">
        <v>0</v>
      </c>
      <c r="E129" s="855"/>
      <c r="F129" s="854"/>
      <c r="G129" s="854"/>
      <c r="H129" s="854"/>
      <c r="I129" s="854"/>
      <c r="J129" s="854"/>
    </row>
    <row r="130" spans="1:13" hidden="1">
      <c r="A130" s="780">
        <v>1176000</v>
      </c>
      <c r="B130" s="784" t="s">
        <v>194</v>
      </c>
      <c r="C130" s="760" t="s">
        <v>301</v>
      </c>
      <c r="D130" s="854">
        <v>0</v>
      </c>
      <c r="E130" s="855"/>
      <c r="F130" s="854">
        <v>0</v>
      </c>
      <c r="G130" s="854">
        <v>0</v>
      </c>
      <c r="H130" s="854">
        <v>0</v>
      </c>
      <c r="I130" s="854">
        <v>0</v>
      </c>
      <c r="J130" s="854">
        <v>0</v>
      </c>
    </row>
    <row r="131" spans="1:13" hidden="1">
      <c r="A131" s="780">
        <v>1176100</v>
      </c>
      <c r="B131" s="786" t="s">
        <v>1496</v>
      </c>
      <c r="C131" s="731" t="s">
        <v>8</v>
      </c>
      <c r="D131" s="854">
        <v>0</v>
      </c>
      <c r="E131" s="855"/>
      <c r="F131" s="854"/>
      <c r="G131" s="854"/>
      <c r="H131" s="854"/>
      <c r="I131" s="854"/>
      <c r="J131" s="854"/>
    </row>
    <row r="132" spans="1:13" hidden="1">
      <c r="A132" s="780">
        <v>1177000</v>
      </c>
      <c r="B132" s="784" t="s">
        <v>482</v>
      </c>
      <c r="C132" s="760" t="s">
        <v>301</v>
      </c>
      <c r="D132" s="854">
        <v>0</v>
      </c>
      <c r="E132" s="855"/>
      <c r="F132" s="854">
        <v>0</v>
      </c>
      <c r="G132" s="854">
        <v>0</v>
      </c>
      <c r="H132" s="854">
        <v>0</v>
      </c>
      <c r="I132" s="854">
        <v>0</v>
      </c>
      <c r="J132" s="854">
        <v>0</v>
      </c>
    </row>
    <row r="133" spans="1:13" ht="13.5" hidden="1" thickBot="1">
      <c r="A133" s="774">
        <v>1177100</v>
      </c>
      <c r="B133" s="788" t="s">
        <v>1497</v>
      </c>
      <c r="C133" s="735" t="s">
        <v>209</v>
      </c>
      <c r="D133" s="856">
        <v>0</v>
      </c>
      <c r="E133" s="857"/>
      <c r="F133" s="856"/>
      <c r="G133" s="856"/>
      <c r="H133" s="856"/>
      <c r="I133" s="856"/>
      <c r="J133" s="856"/>
    </row>
    <row r="134" spans="1:13" ht="13.5" thickBot="1">
      <c r="A134" s="790" t="s">
        <v>210</v>
      </c>
      <c r="B134" s="791" t="s">
        <v>211</v>
      </c>
      <c r="C134" s="792"/>
      <c r="D134" s="858"/>
      <c r="E134" s="859"/>
      <c r="F134" s="858"/>
      <c r="G134" s="858"/>
      <c r="H134" s="858"/>
      <c r="I134" s="858"/>
      <c r="J134" s="858"/>
    </row>
    <row r="135" spans="1:13" ht="28.5" customHeight="1" thickBot="1">
      <c r="A135" s="794" t="s">
        <v>212</v>
      </c>
      <c r="B135" s="795" t="s">
        <v>534</v>
      </c>
      <c r="C135" s="796" t="s">
        <v>301</v>
      </c>
      <c r="D135" s="860">
        <f>D138</f>
        <v>233680</v>
      </c>
      <c r="E135" s="861">
        <f>E141</f>
        <v>0</v>
      </c>
      <c r="F135" s="860">
        <f>F138</f>
        <v>233680</v>
      </c>
      <c r="G135" s="860">
        <f>G138</f>
        <v>75637</v>
      </c>
      <c r="H135" s="860">
        <f>H138</f>
        <v>75637</v>
      </c>
      <c r="I135" s="860">
        <f>I138</f>
        <v>75637</v>
      </c>
      <c r="J135" s="860">
        <f>J138</f>
        <v>233680</v>
      </c>
    </row>
    <row r="136" spans="1:13" ht="18" hidden="1" customHeight="1" thickBot="1">
      <c r="A136" s="797"/>
      <c r="B136" s="798" t="s">
        <v>535</v>
      </c>
      <c r="C136" s="799"/>
      <c r="D136" s="1350"/>
      <c r="E136" s="1767"/>
      <c r="F136" s="1350"/>
      <c r="G136" s="1350"/>
      <c r="H136" s="1350"/>
      <c r="I136" s="1350"/>
      <c r="J136" s="1350"/>
    </row>
    <row r="137" spans="1:13" ht="11.25" hidden="1" customHeight="1">
      <c r="A137" s="790" t="s">
        <v>210</v>
      </c>
      <c r="B137" s="791" t="s">
        <v>211</v>
      </c>
      <c r="C137" s="801"/>
      <c r="D137" s="1351"/>
      <c r="E137" s="1768"/>
      <c r="F137" s="1351"/>
      <c r="G137" s="1351"/>
      <c r="H137" s="1351"/>
      <c r="I137" s="1351"/>
      <c r="J137" s="1351"/>
    </row>
    <row r="138" spans="1:13" ht="22.5" customHeight="1">
      <c r="A138" s="803" t="s">
        <v>536</v>
      </c>
      <c r="B138" s="804" t="s">
        <v>537</v>
      </c>
      <c r="C138" s="805" t="s">
        <v>301</v>
      </c>
      <c r="D138" s="987">
        <f>D140+D141+D142</f>
        <v>233680</v>
      </c>
      <c r="E138" s="988"/>
      <c r="F138" s="987">
        <f>F140+F141+F142</f>
        <v>233680</v>
      </c>
      <c r="G138" s="987">
        <f>G140+G141+G142</f>
        <v>75637</v>
      </c>
      <c r="H138" s="987">
        <f>H140+H141+H142</f>
        <v>75637</v>
      </c>
      <c r="I138" s="987">
        <f>I140+I141+I142</f>
        <v>75637</v>
      </c>
      <c r="J138" s="987">
        <f>F138</f>
        <v>233680</v>
      </c>
    </row>
    <row r="139" spans="1:13" ht="46.5" hidden="1" customHeight="1">
      <c r="A139" s="807" t="s">
        <v>538</v>
      </c>
      <c r="B139" s="786" t="s">
        <v>1498</v>
      </c>
      <c r="C139" s="808" t="s">
        <v>833</v>
      </c>
      <c r="D139" s="852">
        <v>0</v>
      </c>
      <c r="E139" s="853"/>
      <c r="F139" s="852"/>
      <c r="G139" s="852"/>
      <c r="H139" s="852"/>
      <c r="I139" s="852"/>
      <c r="J139" s="852"/>
    </row>
    <row r="140" spans="1:13" ht="18.75" customHeight="1">
      <c r="A140" s="807" t="s">
        <v>834</v>
      </c>
      <c r="B140" s="786" t="s">
        <v>1499</v>
      </c>
      <c r="C140" s="808" t="s">
        <v>812</v>
      </c>
      <c r="D140" s="853">
        <v>0</v>
      </c>
      <c r="E140" s="853">
        <v>0</v>
      </c>
      <c r="F140" s="852">
        <f>D140+E140</f>
        <v>0</v>
      </c>
      <c r="G140" s="849" t="s">
        <v>612</v>
      </c>
      <c r="H140" s="849">
        <v>0</v>
      </c>
      <c r="I140" s="849">
        <v>0</v>
      </c>
      <c r="J140" s="849">
        <f>F140</f>
        <v>0</v>
      </c>
      <c r="L140" s="631" t="s">
        <v>78</v>
      </c>
    </row>
    <row r="141" spans="1:13" ht="25.5">
      <c r="A141" s="807" t="s">
        <v>813</v>
      </c>
      <c r="B141" s="786" t="s">
        <v>1500</v>
      </c>
      <c r="C141" s="1240" t="s">
        <v>815</v>
      </c>
      <c r="D141" s="1981">
        <v>233680</v>
      </c>
      <c r="E141" s="853">
        <v>0</v>
      </c>
      <c r="F141" s="850">
        <f>D141+E141</f>
        <v>233680</v>
      </c>
      <c r="G141" s="847">
        <v>75637</v>
      </c>
      <c r="H141" s="847">
        <v>75637</v>
      </c>
      <c r="I141" s="847">
        <v>75637</v>
      </c>
      <c r="J141" s="852">
        <f>F141</f>
        <v>233680</v>
      </c>
      <c r="K141" s="2107"/>
      <c r="L141" s="2108"/>
      <c r="M141" s="846"/>
    </row>
    <row r="142" spans="1:13" ht="21.75" customHeight="1">
      <c r="A142" s="807" t="s">
        <v>816</v>
      </c>
      <c r="B142" s="786" t="s">
        <v>1501</v>
      </c>
      <c r="C142" s="808" t="s">
        <v>916</v>
      </c>
      <c r="D142" s="853">
        <v>0</v>
      </c>
      <c r="E142" s="853"/>
      <c r="F142" s="852">
        <f>D142+E142</f>
        <v>0</v>
      </c>
      <c r="G142" s="852">
        <v>0</v>
      </c>
      <c r="H142" s="852">
        <v>0</v>
      </c>
      <c r="I142" s="852">
        <v>0</v>
      </c>
      <c r="J142" s="852">
        <f>F142</f>
        <v>0</v>
      </c>
      <c r="K142" s="2105"/>
      <c r="L142" s="2106"/>
      <c r="M142" s="2106"/>
    </row>
    <row r="143" spans="1:13" ht="0.75" hidden="1" customHeight="1">
      <c r="A143" s="807" t="s">
        <v>112</v>
      </c>
      <c r="B143" s="787" t="s">
        <v>113</v>
      </c>
      <c r="C143" s="808" t="s">
        <v>114</v>
      </c>
      <c r="D143" s="852">
        <v>0</v>
      </c>
      <c r="E143" s="853"/>
      <c r="F143" s="852"/>
      <c r="G143" s="852"/>
      <c r="H143" s="852"/>
      <c r="I143" s="852"/>
      <c r="J143" s="852"/>
    </row>
    <row r="144" spans="1:13" hidden="1">
      <c r="A144" s="807" t="s">
        <v>115</v>
      </c>
      <c r="B144" s="786" t="s">
        <v>1502</v>
      </c>
      <c r="C144" s="808" t="s">
        <v>755</v>
      </c>
      <c r="D144" s="852">
        <v>0</v>
      </c>
      <c r="E144" s="853"/>
      <c r="F144" s="852"/>
      <c r="G144" s="852"/>
      <c r="H144" s="852"/>
      <c r="I144" s="852"/>
      <c r="J144" s="852"/>
    </row>
    <row r="145" spans="1:10" hidden="1">
      <c r="A145" s="807" t="s">
        <v>756</v>
      </c>
      <c r="B145" s="786" t="s">
        <v>1503</v>
      </c>
      <c r="C145" s="808" t="s">
        <v>758</v>
      </c>
      <c r="D145" s="852">
        <v>0</v>
      </c>
      <c r="E145" s="853"/>
      <c r="F145" s="852"/>
      <c r="G145" s="852"/>
      <c r="H145" s="852"/>
      <c r="I145" s="852"/>
      <c r="J145" s="852"/>
    </row>
    <row r="146" spans="1:10" hidden="1">
      <c r="A146" s="807" t="s">
        <v>541</v>
      </c>
      <c r="B146" s="786" t="s">
        <v>1504</v>
      </c>
      <c r="C146" s="808" t="s">
        <v>543</v>
      </c>
      <c r="D146" s="852">
        <v>0</v>
      </c>
      <c r="E146" s="853"/>
      <c r="F146" s="852"/>
      <c r="G146" s="852"/>
      <c r="H146" s="852"/>
      <c r="I146" s="852"/>
      <c r="J146" s="852"/>
    </row>
    <row r="147" spans="1:10" hidden="1">
      <c r="A147" s="807" t="s">
        <v>544</v>
      </c>
      <c r="B147" s="784" t="s">
        <v>545</v>
      </c>
      <c r="C147" s="809" t="s">
        <v>301</v>
      </c>
      <c r="D147" s="852">
        <v>0</v>
      </c>
      <c r="E147" s="853"/>
      <c r="F147" s="852">
        <v>0</v>
      </c>
      <c r="G147" s="852"/>
      <c r="H147" s="852">
        <v>0</v>
      </c>
      <c r="I147" s="852">
        <v>0</v>
      </c>
      <c r="J147" s="852">
        <v>0</v>
      </c>
    </row>
    <row r="148" spans="1:10" hidden="1">
      <c r="A148" s="807" t="s">
        <v>546</v>
      </c>
      <c r="B148" s="787" t="s">
        <v>547</v>
      </c>
      <c r="C148" s="808" t="s">
        <v>548</v>
      </c>
      <c r="D148" s="852">
        <v>0</v>
      </c>
      <c r="E148" s="853"/>
      <c r="F148" s="852"/>
      <c r="G148" s="852"/>
      <c r="H148" s="852"/>
      <c r="I148" s="852"/>
      <c r="J148" s="852"/>
    </row>
    <row r="149" spans="1:10" hidden="1">
      <c r="A149" s="807" t="s">
        <v>549</v>
      </c>
      <c r="B149" s="787" t="s">
        <v>550</v>
      </c>
      <c r="C149" s="808" t="s">
        <v>551</v>
      </c>
      <c r="D149" s="852">
        <v>0</v>
      </c>
      <c r="E149" s="853"/>
      <c r="F149" s="852"/>
      <c r="G149" s="852"/>
      <c r="H149" s="852"/>
      <c r="I149" s="852"/>
      <c r="J149" s="852"/>
    </row>
    <row r="150" spans="1:10" ht="25.5" hidden="1">
      <c r="A150" s="807" t="s">
        <v>552</v>
      </c>
      <c r="B150" s="786" t="s">
        <v>1505</v>
      </c>
      <c r="C150" s="808" t="s">
        <v>258</v>
      </c>
      <c r="D150" s="852">
        <v>0</v>
      </c>
      <c r="E150" s="853"/>
      <c r="F150" s="852"/>
      <c r="G150" s="852"/>
      <c r="H150" s="852"/>
      <c r="I150" s="852"/>
      <c r="J150" s="852"/>
    </row>
    <row r="151" spans="1:10" hidden="1">
      <c r="A151" s="807" t="s">
        <v>259</v>
      </c>
      <c r="B151" s="786" t="s">
        <v>1506</v>
      </c>
      <c r="C151" s="808" t="s">
        <v>261</v>
      </c>
      <c r="D151" s="852">
        <v>0</v>
      </c>
      <c r="E151" s="853"/>
      <c r="F151" s="852"/>
      <c r="G151" s="852"/>
      <c r="H151" s="852"/>
      <c r="I151" s="852"/>
      <c r="J151" s="852"/>
    </row>
    <row r="152" spans="1:10" hidden="1">
      <c r="A152" s="807" t="s">
        <v>262</v>
      </c>
      <c r="B152" s="784" t="s">
        <v>263</v>
      </c>
      <c r="C152" s="809" t="s">
        <v>301</v>
      </c>
      <c r="D152" s="852">
        <v>0</v>
      </c>
      <c r="E152" s="853"/>
      <c r="F152" s="852">
        <v>0</v>
      </c>
      <c r="G152" s="852">
        <v>0</v>
      </c>
      <c r="H152" s="852">
        <v>0</v>
      </c>
      <c r="I152" s="852">
        <v>0</v>
      </c>
      <c r="J152" s="852">
        <v>0</v>
      </c>
    </row>
    <row r="153" spans="1:10" hidden="1">
      <c r="A153" s="807" t="s">
        <v>264</v>
      </c>
      <c r="B153" s="787" t="s">
        <v>921</v>
      </c>
      <c r="C153" s="808" t="s">
        <v>265</v>
      </c>
      <c r="D153" s="852">
        <v>0</v>
      </c>
      <c r="E153" s="853"/>
      <c r="F153" s="852"/>
      <c r="G153" s="852"/>
      <c r="H153" s="852"/>
      <c r="I153" s="852"/>
      <c r="J153" s="852"/>
    </row>
    <row r="154" spans="1:10" hidden="1">
      <c r="A154" s="810" t="s">
        <v>266</v>
      </c>
      <c r="B154" s="811" t="s">
        <v>267</v>
      </c>
      <c r="C154" s="809" t="s">
        <v>301</v>
      </c>
      <c r="D154" s="852">
        <v>0</v>
      </c>
      <c r="E154" s="853"/>
      <c r="F154" s="852">
        <v>0</v>
      </c>
      <c r="G154" s="852">
        <v>0</v>
      </c>
      <c r="H154" s="852">
        <v>0</v>
      </c>
      <c r="I154" s="852">
        <v>0</v>
      </c>
      <c r="J154" s="852">
        <v>0</v>
      </c>
    </row>
    <row r="155" spans="1:10" ht="0.75" hidden="1" customHeight="1">
      <c r="A155" s="807" t="s">
        <v>268</v>
      </c>
      <c r="B155" s="787" t="s">
        <v>922</v>
      </c>
      <c r="C155" s="808" t="s">
        <v>269</v>
      </c>
      <c r="D155" s="852">
        <v>0</v>
      </c>
      <c r="E155" s="853"/>
      <c r="F155" s="852"/>
      <c r="G155" s="852"/>
      <c r="H155" s="852"/>
      <c r="I155" s="852"/>
      <c r="J155" s="852"/>
    </row>
    <row r="156" spans="1:10" hidden="1">
      <c r="A156" s="807" t="s">
        <v>270</v>
      </c>
      <c r="B156" s="787" t="s">
        <v>923</v>
      </c>
      <c r="C156" s="808" t="s">
        <v>271</v>
      </c>
      <c r="D156" s="852">
        <v>0</v>
      </c>
      <c r="E156" s="853"/>
      <c r="F156" s="852"/>
      <c r="G156" s="852"/>
      <c r="H156" s="852"/>
      <c r="I156" s="852"/>
      <c r="J156" s="852"/>
    </row>
    <row r="157" spans="1:10" hidden="1">
      <c r="A157" s="807" t="s">
        <v>272</v>
      </c>
      <c r="B157" s="786" t="s">
        <v>1507</v>
      </c>
      <c r="C157" s="808" t="s">
        <v>274</v>
      </c>
      <c r="D157" s="852">
        <v>0</v>
      </c>
      <c r="E157" s="853"/>
      <c r="F157" s="852"/>
      <c r="G157" s="852"/>
      <c r="H157" s="852"/>
      <c r="I157" s="852"/>
      <c r="J157" s="852"/>
    </row>
    <row r="158" spans="1:10" ht="21.75" customHeight="1" thickBot="1">
      <c r="A158" s="812">
        <v>1244000</v>
      </c>
      <c r="B158" s="813" t="s">
        <v>1508</v>
      </c>
      <c r="C158" s="814" t="s">
        <v>947</v>
      </c>
      <c r="D158" s="936">
        <v>0</v>
      </c>
      <c r="E158" s="1114"/>
      <c r="F158" s="936"/>
      <c r="G158" s="936"/>
      <c r="H158" s="936"/>
      <c r="I158" s="936"/>
      <c r="J158" s="936"/>
    </row>
    <row r="159" spans="1:10" ht="24.75" customHeight="1" thickBot="1">
      <c r="A159" s="815">
        <v>1000000</v>
      </c>
      <c r="B159" s="816" t="s">
        <v>948</v>
      </c>
      <c r="C159" s="817" t="s">
        <v>301</v>
      </c>
      <c r="D159" s="1352">
        <f t="shared" ref="D159:I159" si="1">D33+D135</f>
        <v>238680</v>
      </c>
      <c r="E159" s="1518">
        <f t="shared" si="1"/>
        <v>0</v>
      </c>
      <c r="F159" s="1352">
        <f t="shared" si="1"/>
        <v>238680</v>
      </c>
      <c r="G159" s="1352">
        <f t="shared" si="1"/>
        <v>77637</v>
      </c>
      <c r="H159" s="1352">
        <f t="shared" si="1"/>
        <v>78637</v>
      </c>
      <c r="I159" s="1352">
        <f t="shared" si="1"/>
        <v>79637</v>
      </c>
      <c r="J159" s="1518">
        <f>F159</f>
        <v>238680</v>
      </c>
    </row>
    <row r="160" spans="1:10" ht="11.25" customHeight="1">
      <c r="A160" s="818"/>
      <c r="B160" s="819"/>
      <c r="C160" s="820"/>
      <c r="D160" s="667"/>
      <c r="F160" s="667"/>
      <c r="G160" s="667"/>
      <c r="H160" s="667"/>
      <c r="I160" s="667"/>
      <c r="J160" s="667"/>
    </row>
    <row r="161" spans="1:10" ht="2.25" customHeight="1">
      <c r="A161" s="2051"/>
      <c r="B161" s="2051"/>
      <c r="C161" s="2051"/>
      <c r="D161" s="2051"/>
      <c r="E161" s="2051"/>
      <c r="F161" s="2051"/>
      <c r="G161" s="2051"/>
      <c r="H161" s="2051"/>
      <c r="I161" s="2051"/>
      <c r="J161" s="2051"/>
    </row>
    <row r="162" spans="1:10" s="667" customFormat="1">
      <c r="A162" s="2028" t="s">
        <v>1877</v>
      </c>
      <c r="B162" s="2028"/>
      <c r="C162" s="2028"/>
      <c r="D162" s="2028"/>
      <c r="E162" s="2028"/>
      <c r="F162" s="2028"/>
      <c r="G162" s="2028"/>
      <c r="H162" s="2028"/>
      <c r="I162" s="2028"/>
      <c r="J162" s="2028"/>
    </row>
    <row r="163" spans="1:10" ht="12.75" customHeight="1">
      <c r="A163" s="2044" t="s">
        <v>930</v>
      </c>
      <c r="B163" s="2044"/>
      <c r="C163" s="2044"/>
      <c r="D163" s="2044"/>
      <c r="E163" s="2044"/>
      <c r="F163" s="2044"/>
      <c r="G163" s="2044"/>
      <c r="H163" s="2044"/>
      <c r="I163" s="2044"/>
      <c r="J163" s="2044"/>
    </row>
    <row r="164" spans="1:10" ht="12.75" customHeight="1">
      <c r="A164" s="821" t="s">
        <v>1509</v>
      </c>
      <c r="B164" s="821"/>
      <c r="C164" s="822"/>
      <c r="D164" s="821"/>
      <c r="E164" s="1629"/>
      <c r="F164" s="821"/>
      <c r="G164" s="821" t="s">
        <v>956</v>
      </c>
      <c r="H164" s="821"/>
      <c r="I164" s="821"/>
      <c r="J164" s="821"/>
    </row>
    <row r="165" spans="1:10" ht="12.75" customHeight="1">
      <c r="A165" s="823" t="s">
        <v>1510</v>
      </c>
      <c r="B165" s="823"/>
      <c r="C165" s="823"/>
      <c r="D165" s="667"/>
      <c r="E165" s="1630" t="s">
        <v>253</v>
      </c>
      <c r="F165" s="667"/>
      <c r="G165" s="666" t="s">
        <v>254</v>
      </c>
      <c r="H165" s="667"/>
      <c r="I165" s="667"/>
      <c r="J165" s="823"/>
    </row>
    <row r="166" spans="1:10" ht="12.75" hidden="1" customHeight="1">
      <c r="A166" s="824"/>
      <c r="B166" s="824"/>
      <c r="C166" s="823"/>
      <c r="D166" s="824"/>
      <c r="E166" s="1766"/>
      <c r="F166" s="824"/>
      <c r="G166" s="824"/>
      <c r="H166" s="824"/>
      <c r="I166" s="824"/>
      <c r="J166" s="824"/>
    </row>
    <row r="167" spans="1:10" ht="14.25">
      <c r="A167" s="821" t="s">
        <v>1758</v>
      </c>
      <c r="B167" s="821"/>
      <c r="C167" s="822"/>
      <c r="D167" s="821"/>
      <c r="E167" s="1629"/>
      <c r="F167" s="821"/>
      <c r="G167" s="821" t="s">
        <v>960</v>
      </c>
      <c r="H167" s="821"/>
      <c r="I167" s="821"/>
      <c r="J167" s="821"/>
    </row>
    <row r="168" spans="1:10" ht="14.25">
      <c r="A168" s="823" t="s">
        <v>1513</v>
      </c>
      <c r="B168" s="822" t="s">
        <v>528</v>
      </c>
      <c r="C168" s="825"/>
      <c r="D168" s="667"/>
      <c r="E168" s="1630" t="s">
        <v>253</v>
      </c>
      <c r="F168" s="667"/>
      <c r="G168" s="666" t="s">
        <v>254</v>
      </c>
      <c r="H168" s="667"/>
      <c r="I168" s="667"/>
      <c r="J168" s="823"/>
    </row>
    <row r="169" spans="1:10" ht="12.75" customHeight="1">
      <c r="A169" s="677"/>
      <c r="B169" s="668"/>
      <c r="C169" s="678"/>
      <c r="D169" s="667"/>
      <c r="F169" s="667"/>
      <c r="G169" s="667"/>
      <c r="H169" s="667"/>
      <c r="I169" s="667"/>
      <c r="J169" s="667"/>
    </row>
    <row r="170" spans="1:10" ht="12.75" customHeight="1">
      <c r="A170" s="677"/>
      <c r="B170" s="668"/>
      <c r="C170" s="678"/>
      <c r="D170" s="667"/>
      <c r="F170" s="667"/>
      <c r="G170" s="667"/>
      <c r="H170" s="667"/>
      <c r="I170" s="667"/>
      <c r="J170" s="667"/>
    </row>
    <row r="171" spans="1:10" ht="12.75" customHeight="1">
      <c r="A171" s="677"/>
      <c r="B171" s="668"/>
      <c r="C171" s="678"/>
      <c r="D171" s="667"/>
      <c r="F171" s="667"/>
      <c r="G171" s="667"/>
      <c r="H171" s="667"/>
      <c r="I171" s="667"/>
      <c r="J171" s="667"/>
    </row>
    <row r="172" spans="1:10" ht="12.75" customHeight="1">
      <c r="A172" s="677"/>
      <c r="B172" s="668"/>
      <c r="C172" s="678"/>
      <c r="D172" s="667"/>
      <c r="F172" s="667"/>
      <c r="G172" s="667"/>
      <c r="H172" s="667"/>
      <c r="I172" s="667"/>
      <c r="J172" s="667"/>
    </row>
  </sheetData>
  <mergeCells count="21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67"/>
  <sheetViews>
    <sheetView topLeftCell="A21" workbookViewId="0">
      <selection activeCell="H54" sqref="H54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1.140625" style="631" customWidth="1"/>
    <col min="5" max="5" width="13.42578125" style="631" customWidth="1"/>
    <col min="6" max="6" width="10.42578125" style="631" customWidth="1"/>
    <col min="7" max="7" width="12.42578125" style="631" customWidth="1"/>
    <col min="8" max="8" width="11.28515625" style="631" customWidth="1"/>
    <col min="9" max="9" width="13.140625" style="631" customWidth="1"/>
    <col min="10" max="10" width="11.7109375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 ht="1.5" customHeight="1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1882</v>
      </c>
      <c r="B6" s="676"/>
      <c r="C6" s="1353"/>
      <c r="D6" s="672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699"/>
      <c r="F7" s="677"/>
      <c r="G7" s="677"/>
      <c r="H7" s="667"/>
      <c r="I7" s="667"/>
      <c r="J7" s="667"/>
      <c r="K7" s="677"/>
      <c r="L7" s="677"/>
    </row>
    <row r="8" spans="1:12" ht="14.25" hidden="1">
      <c r="A8" s="827" t="s">
        <v>1515</v>
      </c>
      <c r="B8" s="819"/>
      <c r="C8" s="828"/>
      <c r="D8" s="829"/>
      <c r="E8" s="830"/>
      <c r="F8" s="830"/>
      <c r="G8" s="677"/>
      <c r="H8" s="667"/>
      <c r="I8" s="667"/>
      <c r="J8" s="667"/>
      <c r="K8" s="667"/>
      <c r="L8" s="667"/>
    </row>
    <row r="9" spans="1:12" ht="4.5" customHeight="1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 ht="13.5" hidden="1" customHeight="1">
      <c r="A10" s="2065" t="s">
        <v>963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4.25" customHeight="1">
      <c r="A16" s="2059" t="s">
        <v>1876</v>
      </c>
      <c r="B16" s="2059"/>
      <c r="C16" s="2059"/>
      <c r="D16" s="2059"/>
      <c r="E16" s="2059"/>
      <c r="F16" s="2059"/>
      <c r="G16" s="2059"/>
      <c r="H16" s="2059"/>
      <c r="I16" s="2059"/>
      <c r="J16" s="2059"/>
      <c r="K16" s="677"/>
      <c r="L16" s="677"/>
    </row>
    <row r="17" spans="1:14" ht="14.25" hidden="1" customHeight="1">
      <c r="A17" s="2059"/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4">
      <c r="A18" s="682" t="s">
        <v>188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175</v>
      </c>
      <c r="B19" s="685"/>
      <c r="C19" s="685"/>
      <c r="D19" s="685"/>
      <c r="E19" s="685"/>
      <c r="F19" s="682" t="s">
        <v>277</v>
      </c>
      <c r="G19" s="655" t="s">
        <v>470</v>
      </c>
      <c r="H19" s="652">
        <v>9</v>
      </c>
      <c r="I19" s="653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770</v>
      </c>
      <c r="G21" s="682"/>
      <c r="H21" s="682"/>
      <c r="I21" s="682"/>
      <c r="J21" s="682"/>
      <c r="K21" s="682"/>
      <c r="L21" s="682"/>
    </row>
    <row r="22" spans="1:14" ht="14.25" customHeight="1">
      <c r="A22" s="682" t="s">
        <v>1473</v>
      </c>
      <c r="B22" s="685"/>
      <c r="C22" s="685"/>
      <c r="D22" s="685"/>
      <c r="E22" s="685"/>
      <c r="F22" s="682" t="s">
        <v>43</v>
      </c>
      <c r="G22" s="682"/>
      <c r="H22" s="682"/>
      <c r="I22" s="685"/>
      <c r="J22" s="687"/>
      <c r="K22" s="685"/>
      <c r="L22" s="685"/>
    </row>
    <row r="23" spans="1:14" ht="17.2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250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2" customHeigh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hidden="1" thickBot="1">
      <c r="A27" s="682" t="s">
        <v>349</v>
      </c>
      <c r="B27" s="696"/>
      <c r="C27" s="697"/>
      <c r="D27" s="688"/>
      <c r="E27" s="698"/>
      <c r="F27" s="699"/>
      <c r="G27" s="677"/>
      <c r="H27" s="677"/>
      <c r="I27" s="677"/>
      <c r="J27" s="677"/>
      <c r="K27" s="677"/>
      <c r="L27" s="677"/>
    </row>
    <row r="28" spans="1:14" ht="23.25" customHeight="1" thickBot="1">
      <c r="H28" s="2109">
        <v>900272441016</v>
      </c>
      <c r="I28" s="2109"/>
      <c r="J28" s="2109"/>
    </row>
    <row r="29" spans="1:14" ht="31.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87"/>
      <c r="N30" s="687"/>
    </row>
    <row r="31" spans="1:14" ht="14.25" customHeight="1" thickBot="1">
      <c r="A31" s="709" t="s">
        <v>822</v>
      </c>
      <c r="B31" s="710" t="s">
        <v>823</v>
      </c>
      <c r="C31" s="711" t="s">
        <v>824</v>
      </c>
      <c r="D31" s="1354" t="s">
        <v>613</v>
      </c>
      <c r="E31" s="1355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4" customHeight="1" thickBot="1">
      <c r="A32" s="1356" t="s">
        <v>50</v>
      </c>
      <c r="B32" s="1357" t="s">
        <v>1543</v>
      </c>
      <c r="C32" s="1358" t="s">
        <v>301</v>
      </c>
      <c r="D32" s="958">
        <f>D34+D52</f>
        <v>-20000</v>
      </c>
      <c r="E32" s="849">
        <f>E34+E38</f>
        <v>0</v>
      </c>
      <c r="F32" s="958">
        <f>F38+F52</f>
        <v>-20000</v>
      </c>
      <c r="G32" s="958">
        <f>G34+G50</f>
        <v>-20000</v>
      </c>
      <c r="H32" s="958">
        <f>H34+H50</f>
        <v>-20000</v>
      </c>
      <c r="I32" s="958">
        <f>I38+I50</f>
        <v>-20000</v>
      </c>
      <c r="J32" s="1598">
        <f>F32</f>
        <v>-20000</v>
      </c>
    </row>
    <row r="33" spans="1:12" hidden="1">
      <c r="A33" s="1241"/>
      <c r="B33" s="1242" t="s">
        <v>218</v>
      </c>
      <c r="C33" s="1359"/>
      <c r="D33" s="1599"/>
      <c r="E33" s="1600"/>
      <c r="F33" s="1599"/>
      <c r="G33" s="1599"/>
      <c r="H33" s="1599"/>
      <c r="I33" s="1599"/>
      <c r="J33" s="1601"/>
    </row>
    <row r="34" spans="1:12" ht="25.5">
      <c r="A34" s="1243" t="s">
        <v>51</v>
      </c>
      <c r="B34" s="1360" t="s">
        <v>1544</v>
      </c>
      <c r="C34" s="1361" t="s">
        <v>301</v>
      </c>
      <c r="D34" s="849">
        <f t="shared" ref="D34:I34" si="0">D38</f>
        <v>-5000</v>
      </c>
      <c r="E34" s="849">
        <f>E38</f>
        <v>0</v>
      </c>
      <c r="F34" s="849">
        <f t="shared" si="0"/>
        <v>-5000</v>
      </c>
      <c r="G34" s="849">
        <f t="shared" si="0"/>
        <v>-5000</v>
      </c>
      <c r="H34" s="849">
        <f t="shared" si="0"/>
        <v>-5000</v>
      </c>
      <c r="I34" s="849">
        <f t="shared" si="0"/>
        <v>-5000</v>
      </c>
      <c r="J34" s="1602">
        <f>F34</f>
        <v>-5000</v>
      </c>
    </row>
    <row r="35" spans="1:12">
      <c r="A35" s="1243"/>
      <c r="B35" s="1242" t="s">
        <v>218</v>
      </c>
      <c r="C35" s="1361"/>
      <c r="D35" s="849"/>
      <c r="E35" s="849"/>
      <c r="F35" s="849"/>
      <c r="G35" s="849"/>
      <c r="H35" s="849"/>
      <c r="I35" s="849"/>
      <c r="J35" s="1602"/>
    </row>
    <row r="36" spans="1:12">
      <c r="A36" s="1243" t="s">
        <v>488</v>
      </c>
      <c r="B36" s="1362" t="s">
        <v>929</v>
      </c>
      <c r="C36" s="1363" t="s">
        <v>925</v>
      </c>
      <c r="D36" s="849"/>
      <c r="E36" s="849"/>
      <c r="F36" s="849"/>
      <c r="G36" s="849"/>
      <c r="H36" s="849"/>
      <c r="I36" s="849"/>
      <c r="J36" s="1602"/>
    </row>
    <row r="37" spans="1:12">
      <c r="A37" s="1243" t="s">
        <v>489</v>
      </c>
      <c r="B37" s="1362" t="s">
        <v>928</v>
      </c>
      <c r="C37" s="1363" t="s">
        <v>926</v>
      </c>
      <c r="D37" s="852"/>
      <c r="E37" s="852"/>
      <c r="F37" s="852"/>
      <c r="G37" s="852"/>
      <c r="H37" s="852"/>
      <c r="I37" s="852"/>
      <c r="J37" s="1603"/>
      <c r="L37" s="631" t="s">
        <v>78</v>
      </c>
    </row>
    <row r="38" spans="1:12" ht="25.5">
      <c r="A38" s="1244" t="s">
        <v>490</v>
      </c>
      <c r="B38" s="1362" t="s">
        <v>850</v>
      </c>
      <c r="C38" s="1363" t="s">
        <v>927</v>
      </c>
      <c r="D38" s="1198">
        <v>-5000</v>
      </c>
      <c r="E38" s="853">
        <v>0</v>
      </c>
      <c r="F38" s="852">
        <f>D38+E38</f>
        <v>-5000</v>
      </c>
      <c r="G38" s="852">
        <v>-5000</v>
      </c>
      <c r="H38" s="852">
        <v>-5000</v>
      </c>
      <c r="I38" s="852">
        <v>-5000</v>
      </c>
      <c r="J38" s="852">
        <f>F38</f>
        <v>-5000</v>
      </c>
    </row>
    <row r="39" spans="1:12" ht="25.5" hidden="1">
      <c r="A39" s="1244" t="s">
        <v>491</v>
      </c>
      <c r="B39" s="1360" t="s">
        <v>1548</v>
      </c>
      <c r="C39" s="1361" t="s">
        <v>301</v>
      </c>
      <c r="D39" s="1198">
        <v>0</v>
      </c>
      <c r="E39" s="852"/>
      <c r="F39" s="852">
        <v>0</v>
      </c>
      <c r="G39" s="852">
        <v>0</v>
      </c>
      <c r="H39" s="852">
        <v>0</v>
      </c>
      <c r="I39" s="852">
        <v>0</v>
      </c>
      <c r="J39" s="1603">
        <v>0</v>
      </c>
    </row>
    <row r="40" spans="1:12" hidden="1">
      <c r="A40" s="1244"/>
      <c r="B40" s="1242" t="s">
        <v>218</v>
      </c>
      <c r="C40" s="1361"/>
      <c r="D40" s="1198"/>
      <c r="E40" s="852"/>
      <c r="F40" s="852"/>
      <c r="G40" s="852"/>
      <c r="H40" s="852"/>
      <c r="I40" s="852"/>
      <c r="J40" s="1603"/>
    </row>
    <row r="41" spans="1:12" ht="25.5" hidden="1">
      <c r="A41" s="1244" t="s">
        <v>492</v>
      </c>
      <c r="B41" s="1362" t="s">
        <v>593</v>
      </c>
      <c r="C41" s="1365" t="s">
        <v>315</v>
      </c>
      <c r="D41" s="1198"/>
      <c r="E41" s="852"/>
      <c r="F41" s="852"/>
      <c r="G41" s="852"/>
      <c r="H41" s="852"/>
      <c r="I41" s="852"/>
      <c r="J41" s="1603"/>
    </row>
    <row r="42" spans="1:12" ht="25.5" hidden="1">
      <c r="A42" s="1244" t="s">
        <v>493</v>
      </c>
      <c r="B42" s="1362" t="s">
        <v>1549</v>
      </c>
      <c r="C42" s="1361" t="s">
        <v>301</v>
      </c>
      <c r="D42" s="1198">
        <v>0</v>
      </c>
      <c r="E42" s="852"/>
      <c r="F42" s="852">
        <v>0</v>
      </c>
      <c r="G42" s="852">
        <v>0</v>
      </c>
      <c r="H42" s="852">
        <v>0</v>
      </c>
      <c r="I42" s="852">
        <v>0</v>
      </c>
      <c r="J42" s="1603">
        <v>0</v>
      </c>
    </row>
    <row r="43" spans="1:12" hidden="1">
      <c r="A43" s="1244"/>
      <c r="B43" s="1242" t="s">
        <v>553</v>
      </c>
      <c r="C43" s="1361"/>
      <c r="D43" s="1198"/>
      <c r="E43" s="852"/>
      <c r="F43" s="852"/>
      <c r="G43" s="852"/>
      <c r="H43" s="852"/>
      <c r="I43" s="852"/>
      <c r="J43" s="1603"/>
    </row>
    <row r="44" spans="1:12" hidden="1">
      <c r="A44" s="1244" t="s">
        <v>494</v>
      </c>
      <c r="B44" s="1242" t="s">
        <v>586</v>
      </c>
      <c r="C44" s="1363" t="s">
        <v>316</v>
      </c>
      <c r="D44" s="1198"/>
      <c r="E44" s="852"/>
      <c r="F44" s="852"/>
      <c r="G44" s="852"/>
      <c r="H44" s="852"/>
      <c r="I44" s="852"/>
      <c r="J44" s="1603"/>
    </row>
    <row r="45" spans="1:12" ht="25.5" hidden="1">
      <c r="A45" s="1245" t="s">
        <v>795</v>
      </c>
      <c r="B45" s="1242" t="s">
        <v>585</v>
      </c>
      <c r="C45" s="1365" t="s">
        <v>317</v>
      </c>
      <c r="D45" s="1198"/>
      <c r="E45" s="852"/>
      <c r="F45" s="852"/>
      <c r="G45" s="852"/>
      <c r="H45" s="852"/>
      <c r="I45" s="852"/>
      <c r="J45" s="1603"/>
    </row>
    <row r="46" spans="1:12" ht="25.5" hidden="1">
      <c r="A46" s="1244" t="s">
        <v>796</v>
      </c>
      <c r="B46" s="1246" t="s">
        <v>636</v>
      </c>
      <c r="C46" s="1365" t="s">
        <v>318</v>
      </c>
      <c r="D46" s="1198"/>
      <c r="E46" s="852"/>
      <c r="F46" s="852"/>
      <c r="G46" s="852"/>
      <c r="H46" s="852"/>
      <c r="I46" s="852"/>
      <c r="J46" s="1603"/>
    </row>
    <row r="47" spans="1:12" ht="25.5" hidden="1">
      <c r="A47" s="1244" t="s">
        <v>797</v>
      </c>
      <c r="B47" s="1360" t="s">
        <v>1550</v>
      </c>
      <c r="C47" s="1361" t="s">
        <v>301</v>
      </c>
      <c r="D47" s="1198">
        <v>0</v>
      </c>
      <c r="E47" s="852"/>
      <c r="F47" s="852">
        <v>0</v>
      </c>
      <c r="G47" s="852">
        <v>0</v>
      </c>
      <c r="H47" s="852">
        <v>0</v>
      </c>
      <c r="I47" s="852">
        <v>0</v>
      </c>
      <c r="J47" s="1603">
        <v>0</v>
      </c>
    </row>
    <row r="48" spans="1:12" hidden="1">
      <c r="A48" s="1244"/>
      <c r="B48" s="1242" t="s">
        <v>218</v>
      </c>
      <c r="C48" s="1361"/>
      <c r="D48" s="1198"/>
      <c r="E48" s="852"/>
      <c r="F48" s="852"/>
      <c r="G48" s="852"/>
      <c r="H48" s="852"/>
      <c r="I48" s="852"/>
      <c r="J48" s="1603"/>
    </row>
    <row r="49" spans="1:10" ht="25.5" hidden="1">
      <c r="A49" s="1245" t="s">
        <v>164</v>
      </c>
      <c r="B49" s="1362" t="s">
        <v>587</v>
      </c>
      <c r="C49" s="1366" t="s">
        <v>319</v>
      </c>
      <c r="D49" s="1198"/>
      <c r="E49" s="852"/>
      <c r="F49" s="852"/>
      <c r="G49" s="852"/>
      <c r="H49" s="852"/>
      <c r="I49" s="852"/>
      <c r="J49" s="1603"/>
    </row>
    <row r="50" spans="1:10" ht="23.25" customHeight="1">
      <c r="A50" s="1244" t="s">
        <v>165</v>
      </c>
      <c r="B50" s="1360" t="s">
        <v>1551</v>
      </c>
      <c r="C50" s="1361" t="s">
        <v>301</v>
      </c>
      <c r="D50" s="1198">
        <f>D52</f>
        <v>-15000</v>
      </c>
      <c r="E50" s="852">
        <f>E52</f>
        <v>0</v>
      </c>
      <c r="F50" s="852">
        <f>D50+E50</f>
        <v>-15000</v>
      </c>
      <c r="G50" s="852">
        <f>G52</f>
        <v>-15000</v>
      </c>
      <c r="H50" s="852">
        <f>H52</f>
        <v>-15000</v>
      </c>
      <c r="I50" s="852">
        <f>I52</f>
        <v>-15000</v>
      </c>
      <c r="J50" s="1603">
        <f>F50</f>
        <v>-15000</v>
      </c>
    </row>
    <row r="51" spans="1:10" ht="12" hidden="1" customHeight="1">
      <c r="A51" s="1244"/>
      <c r="B51" s="1242" t="s">
        <v>218</v>
      </c>
      <c r="C51" s="1361"/>
      <c r="D51" s="1604"/>
      <c r="E51" s="852"/>
      <c r="F51" s="852"/>
      <c r="G51" s="852"/>
      <c r="H51" s="852"/>
      <c r="I51" s="852"/>
      <c r="J51" s="1603"/>
    </row>
    <row r="52" spans="1:10" ht="21.75" customHeight="1" thickBot="1">
      <c r="A52" s="1244" t="s">
        <v>166</v>
      </c>
      <c r="B52" s="1362" t="s">
        <v>382</v>
      </c>
      <c r="C52" s="1367" t="s">
        <v>623</v>
      </c>
      <c r="D52" s="853">
        <v>-15000</v>
      </c>
      <c r="E52" s="852">
        <v>0</v>
      </c>
      <c r="F52" s="852">
        <f>D52+E52</f>
        <v>-15000</v>
      </c>
      <c r="G52" s="852">
        <v>-15000</v>
      </c>
      <c r="H52" s="852">
        <v>-15000</v>
      </c>
      <c r="I52" s="852">
        <v>-15000</v>
      </c>
      <c r="J52" s="852">
        <f>F52</f>
        <v>-15000</v>
      </c>
    </row>
    <row r="53" spans="1:10" ht="25.5">
      <c r="A53" s="1245" t="s">
        <v>781</v>
      </c>
      <c r="B53" s="1362" t="s">
        <v>621</v>
      </c>
      <c r="C53" s="1368" t="s">
        <v>624</v>
      </c>
      <c r="D53" s="987"/>
      <c r="E53" s="852"/>
      <c r="F53" s="852"/>
      <c r="G53" s="852"/>
      <c r="H53" s="852"/>
      <c r="I53" s="852"/>
      <c r="J53" s="1603"/>
    </row>
    <row r="54" spans="1:10" ht="38.25">
      <c r="A54" s="1244" t="s">
        <v>782</v>
      </c>
      <c r="B54" s="1362" t="s">
        <v>622</v>
      </c>
      <c r="C54" s="1369" t="s">
        <v>625</v>
      </c>
      <c r="D54" s="866"/>
      <c r="E54" s="854"/>
      <c r="F54" s="854"/>
      <c r="G54" s="854"/>
      <c r="H54" s="854"/>
      <c r="I54" s="854"/>
      <c r="J54" s="1364"/>
    </row>
    <row r="55" spans="1:10" ht="26.25" thickBot="1">
      <c r="A55" s="1247" t="s">
        <v>879</v>
      </c>
      <c r="B55" s="1370" t="s">
        <v>592</v>
      </c>
      <c r="C55" s="1371" t="s">
        <v>836</v>
      </c>
      <c r="D55" s="1372"/>
      <c r="E55" s="856"/>
      <c r="F55" s="856"/>
      <c r="G55" s="856"/>
      <c r="H55" s="856"/>
      <c r="I55" s="856"/>
      <c r="J55" s="1373"/>
    </row>
    <row r="56" spans="1:10">
      <c r="A56" s="818"/>
      <c r="B56" s="819"/>
      <c r="C56" s="820"/>
      <c r="D56" s="667"/>
      <c r="E56" s="667"/>
      <c r="F56" s="667"/>
      <c r="G56" s="667"/>
      <c r="H56" s="667"/>
      <c r="I56" s="667"/>
      <c r="J56" s="667"/>
    </row>
    <row r="57" spans="1:10" ht="12.75" customHeight="1">
      <c r="A57" s="2051"/>
      <c r="B57" s="2051"/>
      <c r="C57" s="2051"/>
      <c r="D57" s="2051"/>
      <c r="E57" s="2051"/>
      <c r="F57" s="2051"/>
      <c r="G57" s="2051"/>
      <c r="H57" s="2051"/>
      <c r="I57" s="2051"/>
      <c r="J57" s="2051"/>
    </row>
    <row r="58" spans="1:10" s="667" customFormat="1">
      <c r="A58" s="2028" t="s">
        <v>1877</v>
      </c>
      <c r="B58" s="2028"/>
      <c r="C58" s="2028"/>
      <c r="D58" s="2028"/>
      <c r="E58" s="2028"/>
      <c r="F58" s="2028"/>
      <c r="G58" s="2028"/>
      <c r="H58" s="2028"/>
      <c r="I58" s="2028"/>
      <c r="J58" s="2028"/>
    </row>
    <row r="59" spans="1:10" ht="12.75" customHeight="1">
      <c r="A59" s="821" t="s">
        <v>1509</v>
      </c>
      <c r="B59" s="821"/>
      <c r="C59" s="822"/>
      <c r="D59" s="821"/>
      <c r="E59" s="821"/>
      <c r="F59" s="821"/>
      <c r="G59" s="821" t="s">
        <v>958</v>
      </c>
      <c r="H59" s="821"/>
      <c r="I59" s="821"/>
      <c r="J59" s="821"/>
    </row>
    <row r="60" spans="1:10" ht="12" customHeight="1">
      <c r="A60" s="823" t="s">
        <v>1510</v>
      </c>
      <c r="B60" s="823"/>
      <c r="C60" s="823"/>
      <c r="D60" s="667"/>
      <c r="E60" s="666" t="s">
        <v>253</v>
      </c>
      <c r="F60" s="667"/>
      <c r="G60" s="666" t="s">
        <v>254</v>
      </c>
      <c r="H60" s="667"/>
      <c r="I60" s="667"/>
      <c r="J60" s="823"/>
    </row>
    <row r="61" spans="1:10" ht="12.75" hidden="1" customHeight="1">
      <c r="A61" s="824"/>
      <c r="B61" s="824"/>
      <c r="C61" s="823"/>
      <c r="D61" s="824"/>
      <c r="E61" s="824"/>
      <c r="F61" s="824"/>
      <c r="G61" s="824"/>
      <c r="H61" s="824"/>
      <c r="I61" s="824"/>
      <c r="J61" s="824"/>
    </row>
    <row r="62" spans="1:10" ht="14.25">
      <c r="A62" s="821" t="s">
        <v>1758</v>
      </c>
      <c r="B62" s="821"/>
      <c r="C62" s="822"/>
      <c r="D62" s="821"/>
      <c r="E62" s="821"/>
      <c r="F62" s="821"/>
      <c r="G62" s="821" t="s">
        <v>960</v>
      </c>
      <c r="H62" s="821"/>
      <c r="I62" s="821"/>
      <c r="J62" s="821"/>
    </row>
    <row r="63" spans="1:10" ht="14.25">
      <c r="A63" s="823" t="s">
        <v>1513</v>
      </c>
      <c r="B63" s="822" t="s">
        <v>528</v>
      </c>
      <c r="C63" s="825"/>
      <c r="D63" s="667"/>
      <c r="E63" s="666" t="s">
        <v>253</v>
      </c>
      <c r="F63" s="667"/>
      <c r="G63" s="666" t="s">
        <v>254</v>
      </c>
      <c r="H63" s="667"/>
      <c r="I63" s="667"/>
      <c r="J63" s="823"/>
    </row>
    <row r="64" spans="1:10" ht="12.75" customHeight="1">
      <c r="A64" s="677"/>
      <c r="B64" s="668"/>
      <c r="C64" s="678"/>
      <c r="D64" s="667"/>
      <c r="E64" s="667"/>
      <c r="F64" s="667"/>
      <c r="G64" s="667"/>
      <c r="H64" s="667"/>
      <c r="I64" s="667"/>
      <c r="J64" s="667"/>
    </row>
    <row r="65" spans="1:10" ht="12.75" customHeight="1">
      <c r="A65" s="677"/>
      <c r="B65" s="668"/>
      <c r="C65" s="678"/>
      <c r="D65" s="667"/>
      <c r="E65" s="667"/>
      <c r="F65" s="667"/>
      <c r="G65" s="667"/>
      <c r="H65" s="667"/>
      <c r="I65" s="667"/>
      <c r="J65" s="667"/>
    </row>
    <row r="66" spans="1:10" ht="12.75" customHeight="1">
      <c r="A66" s="677"/>
      <c r="B66" s="668"/>
      <c r="C66" s="678"/>
      <c r="D66" s="667"/>
      <c r="E66" s="667"/>
      <c r="F66" s="667"/>
      <c r="G66" s="667"/>
      <c r="H66" s="667"/>
      <c r="I66" s="667"/>
      <c r="J66" s="667"/>
    </row>
    <row r="67" spans="1:10" ht="12.75" customHeight="1">
      <c r="A67" s="677"/>
      <c r="B67" s="668"/>
      <c r="C67" s="678"/>
      <c r="D67" s="667"/>
      <c r="E67" s="667"/>
      <c r="F67" s="667"/>
      <c r="G67" s="667"/>
      <c r="H67" s="667"/>
      <c r="I67" s="667"/>
      <c r="J67" s="667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173"/>
  <sheetViews>
    <sheetView topLeftCell="A22" workbookViewId="0">
      <selection activeCell="A160" sqref="A160:J160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0.7109375" style="631" customWidth="1"/>
    <col min="5" max="5" width="12.85546875" style="631" customWidth="1"/>
    <col min="6" max="6" width="10.5703125" style="631" customWidth="1"/>
    <col min="7" max="7" width="12.5703125" style="631" customWidth="1"/>
    <col min="8" max="8" width="12" style="631" customWidth="1"/>
    <col min="9" max="9" width="12.5703125" style="631" customWidth="1"/>
    <col min="10" max="10" width="13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 ht="6" customHeight="1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1907</v>
      </c>
      <c r="B6" s="676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 ht="11.25" customHeight="1">
      <c r="A7" s="677"/>
      <c r="B7" s="826" t="s">
        <v>1514</v>
      </c>
      <c r="C7" s="697"/>
      <c r="D7" s="677"/>
      <c r="E7" s="699"/>
      <c r="F7" s="677"/>
      <c r="G7" s="677"/>
      <c r="H7" s="667"/>
      <c r="I7" s="667"/>
      <c r="J7" s="667"/>
      <c r="K7" s="677"/>
      <c r="L7" s="677"/>
    </row>
    <row r="8" spans="1:12" ht="10.5" customHeight="1">
      <c r="A8" s="827" t="s">
        <v>1515</v>
      </c>
      <c r="B8" s="819"/>
      <c r="C8" s="828"/>
      <c r="D8" s="829"/>
      <c r="E8" s="830"/>
      <c r="F8" s="830"/>
      <c r="G8" s="677"/>
      <c r="H8" s="667"/>
      <c r="I8" s="667"/>
      <c r="J8" s="667"/>
      <c r="K8" s="667"/>
      <c r="L8" s="667"/>
    </row>
    <row r="9" spans="1:12" ht="9" customHeight="1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>
      <c r="A10" s="2065" t="s">
        <v>173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6.5" customHeight="1">
      <c r="A16" s="2059" t="s">
        <v>1876</v>
      </c>
      <c r="B16" s="2059"/>
      <c r="C16" s="2059"/>
      <c r="D16" s="2059"/>
      <c r="E16" s="2059"/>
      <c r="F16" s="2059"/>
      <c r="G16" s="2059"/>
      <c r="H16" s="2059"/>
      <c r="I16" s="2059"/>
      <c r="J16" s="2059"/>
      <c r="K16" s="677"/>
      <c r="L16" s="677"/>
    </row>
    <row r="17" spans="1:14" ht="9" customHeight="1">
      <c r="A17" s="2059"/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4">
      <c r="A18" s="682" t="s">
        <v>364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848</v>
      </c>
      <c r="B19" s="685"/>
      <c r="C19" s="685"/>
      <c r="D19" s="685"/>
      <c r="E19" s="685"/>
      <c r="F19" s="682" t="s">
        <v>277</v>
      </c>
      <c r="G19" s="655" t="s">
        <v>472</v>
      </c>
      <c r="H19" s="652">
        <v>1</v>
      </c>
      <c r="I19" s="653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1374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997</v>
      </c>
      <c r="G21" s="682"/>
      <c r="H21" s="682"/>
      <c r="I21" s="682"/>
      <c r="J21" s="682"/>
      <c r="K21" s="682"/>
      <c r="L21" s="682"/>
    </row>
    <row r="22" spans="1:14" ht="24" customHeight="1">
      <c r="A22" s="682" t="s">
        <v>1473</v>
      </c>
      <c r="B22" s="685"/>
      <c r="C22" s="685"/>
      <c r="D22" s="685"/>
      <c r="E22" s="685"/>
      <c r="F22" s="682" t="s">
        <v>43</v>
      </c>
      <c r="G22" s="682"/>
      <c r="H22" s="682"/>
      <c r="I22" s="685"/>
      <c r="J22" s="687"/>
      <c r="K22" s="685"/>
      <c r="L22" s="685"/>
    </row>
    <row r="23" spans="1:14" ht="17.2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766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677"/>
      <c r="H27" s="2052">
        <v>900272260028</v>
      </c>
      <c r="I27" s="2052"/>
      <c r="J27" s="2052"/>
      <c r="K27" s="677"/>
      <c r="L27" s="677"/>
    </row>
    <row r="28" spans="1:14" ht="4.5" customHeight="1" thickBot="1"/>
    <row r="29" spans="1:14" ht="49.5" customHeight="1" thickBot="1">
      <c r="A29" s="700" t="s">
        <v>344</v>
      </c>
      <c r="B29" s="701" t="s">
        <v>350</v>
      </c>
      <c r="C29" s="1375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81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8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6.25" customHeight="1" thickBot="1">
      <c r="A32" s="709">
        <v>1100000</v>
      </c>
      <c r="B32" s="716" t="s">
        <v>1474</v>
      </c>
      <c r="C32" s="717" t="s">
        <v>301</v>
      </c>
      <c r="D32" s="992">
        <f>D43</f>
        <v>140000</v>
      </c>
      <c r="E32" s="992">
        <v>0</v>
      </c>
      <c r="F32" s="992">
        <f>F43</f>
        <v>140000</v>
      </c>
      <c r="G32" s="992">
        <f>G43</f>
        <v>25500</v>
      </c>
      <c r="H32" s="992">
        <f>H43</f>
        <v>63000</v>
      </c>
      <c r="I32" s="992">
        <f>I43</f>
        <v>100000</v>
      </c>
      <c r="J32" s="992">
        <f>F32</f>
        <v>140000</v>
      </c>
    </row>
    <row r="33" spans="1:10" ht="15.75" hidden="1" customHeight="1" thickBot="1">
      <c r="A33" s="709">
        <v>1110000</v>
      </c>
      <c r="B33" s="719" t="s">
        <v>1475</v>
      </c>
      <c r="C33" s="717" t="s">
        <v>301</v>
      </c>
      <c r="D33" s="993">
        <v>0</v>
      </c>
      <c r="E33" s="993">
        <v>0</v>
      </c>
      <c r="F33" s="993">
        <v>0</v>
      </c>
      <c r="G33" s="993">
        <v>0</v>
      </c>
      <c r="H33" s="993">
        <v>0</v>
      </c>
      <c r="I33" s="993">
        <v>0</v>
      </c>
      <c r="J33" s="993">
        <v>0</v>
      </c>
    </row>
    <row r="34" spans="1:10" ht="15.75" hidden="1" customHeight="1" thickBot="1">
      <c r="A34" s="721">
        <v>1110000</v>
      </c>
      <c r="B34" s="722" t="s">
        <v>672</v>
      </c>
      <c r="C34" s="723" t="s">
        <v>301</v>
      </c>
      <c r="D34" s="994">
        <v>0</v>
      </c>
      <c r="E34" s="994">
        <v>0</v>
      </c>
      <c r="F34" s="994">
        <v>0</v>
      </c>
      <c r="G34" s="994">
        <v>0</v>
      </c>
      <c r="H34" s="994">
        <v>0</v>
      </c>
      <c r="I34" s="994">
        <v>0</v>
      </c>
      <c r="J34" s="994">
        <v>0</v>
      </c>
    </row>
    <row r="35" spans="1:10" ht="15.75" hidden="1" customHeight="1" thickBot="1">
      <c r="A35" s="725">
        <v>1111000</v>
      </c>
      <c r="B35" s="726" t="s">
        <v>558</v>
      </c>
      <c r="C35" s="727" t="s">
        <v>673</v>
      </c>
      <c r="D35" s="1006"/>
      <c r="E35" s="1006"/>
      <c r="F35" s="1006"/>
      <c r="G35" s="1006"/>
      <c r="H35" s="1006"/>
      <c r="I35" s="1006"/>
      <c r="J35" s="1006">
        <v>0</v>
      </c>
    </row>
    <row r="36" spans="1:10" ht="15.75" hidden="1" customHeight="1" thickBot="1">
      <c r="A36" s="729">
        <v>1112000</v>
      </c>
      <c r="B36" s="730" t="s">
        <v>221</v>
      </c>
      <c r="C36" s="731" t="s">
        <v>674</v>
      </c>
      <c r="D36" s="1001"/>
      <c r="E36" s="1001"/>
      <c r="F36" s="1001"/>
      <c r="G36" s="1001"/>
      <c r="H36" s="1001"/>
      <c r="I36" s="1001"/>
      <c r="J36" s="1006">
        <v>0</v>
      </c>
    </row>
    <row r="37" spans="1:10" ht="15.75" hidden="1" customHeight="1" thickBot="1">
      <c r="A37" s="729">
        <v>1113000</v>
      </c>
      <c r="B37" s="730" t="s">
        <v>675</v>
      </c>
      <c r="C37" s="731" t="s">
        <v>676</v>
      </c>
      <c r="D37" s="1001"/>
      <c r="E37" s="1001"/>
      <c r="F37" s="1001"/>
      <c r="G37" s="1001"/>
      <c r="H37" s="1001"/>
      <c r="I37" s="1001"/>
      <c r="J37" s="1006">
        <v>0</v>
      </c>
    </row>
    <row r="38" spans="1:10" ht="15.75" hidden="1" customHeight="1" thickBot="1">
      <c r="A38" s="729">
        <v>1114000</v>
      </c>
      <c r="B38" s="730" t="s">
        <v>339</v>
      </c>
      <c r="C38" s="731" t="s">
        <v>340</v>
      </c>
      <c r="D38" s="1001"/>
      <c r="E38" s="1001"/>
      <c r="F38" s="1001"/>
      <c r="G38" s="1001"/>
      <c r="H38" s="1001"/>
      <c r="I38" s="1001"/>
      <c r="J38" s="1006">
        <v>0</v>
      </c>
    </row>
    <row r="39" spans="1:10" ht="15.75" hidden="1" customHeight="1" thickBot="1">
      <c r="A39" s="729">
        <v>1115000</v>
      </c>
      <c r="B39" s="730" t="s">
        <v>508</v>
      </c>
      <c r="C39" s="731" t="s">
        <v>329</v>
      </c>
      <c r="D39" s="1001"/>
      <c r="E39" s="1001"/>
      <c r="F39" s="1001"/>
      <c r="G39" s="1001"/>
      <c r="H39" s="1001"/>
      <c r="I39" s="1001"/>
      <c r="J39" s="1006">
        <v>0</v>
      </c>
    </row>
    <row r="40" spans="1:10" ht="15.75" hidden="1" customHeight="1" thickBot="1">
      <c r="A40" s="729">
        <v>1116000</v>
      </c>
      <c r="B40" s="730" t="s">
        <v>863</v>
      </c>
      <c r="C40" s="731" t="s">
        <v>330</v>
      </c>
      <c r="D40" s="1001"/>
      <c r="E40" s="1001"/>
      <c r="F40" s="1001"/>
      <c r="G40" s="1001"/>
      <c r="H40" s="1001"/>
      <c r="I40" s="1001"/>
      <c r="J40" s="1006">
        <v>0</v>
      </c>
    </row>
    <row r="41" spans="1:10" ht="15.75" hidden="1" customHeight="1" thickBot="1">
      <c r="A41" s="733">
        <v>1117000</v>
      </c>
      <c r="B41" s="734" t="s">
        <v>13</v>
      </c>
      <c r="C41" s="735" t="s">
        <v>14</v>
      </c>
      <c r="D41" s="1003"/>
      <c r="E41" s="1003"/>
      <c r="F41" s="1003"/>
      <c r="G41" s="1003"/>
      <c r="H41" s="1003"/>
      <c r="I41" s="1003"/>
      <c r="J41" s="1006">
        <v>0</v>
      </c>
    </row>
    <row r="42" spans="1:10" ht="19.5" hidden="1" customHeight="1" thickBot="1">
      <c r="A42" s="737">
        <v>1120000</v>
      </c>
      <c r="B42" s="738" t="s">
        <v>15</v>
      </c>
      <c r="C42" s="717" t="s">
        <v>301</v>
      </c>
      <c r="D42" s="1136">
        <v>0</v>
      </c>
      <c r="E42" s="1136">
        <v>0</v>
      </c>
      <c r="F42" s="1136">
        <v>6200</v>
      </c>
      <c r="G42" s="1136">
        <v>1500</v>
      </c>
      <c r="H42" s="1136">
        <v>3000</v>
      </c>
      <c r="I42" s="1136">
        <v>4500</v>
      </c>
      <c r="J42" s="1006">
        <v>6200</v>
      </c>
    </row>
    <row r="43" spans="1:10" ht="27" customHeight="1">
      <c r="A43" s="721">
        <v>1121000</v>
      </c>
      <c r="B43" s="740" t="s">
        <v>16</v>
      </c>
      <c r="C43" s="741"/>
      <c r="D43" s="995">
        <f>D46</f>
        <v>140000</v>
      </c>
      <c r="E43" s="995">
        <v>0</v>
      </c>
      <c r="F43" s="995">
        <f>F46</f>
        <v>140000</v>
      </c>
      <c r="G43" s="995">
        <f>G46</f>
        <v>25500</v>
      </c>
      <c r="H43" s="995">
        <f>H46</f>
        <v>63000</v>
      </c>
      <c r="I43" s="995">
        <f>I46</f>
        <v>100000</v>
      </c>
      <c r="J43" s="995">
        <f>F43</f>
        <v>140000</v>
      </c>
    </row>
    <row r="44" spans="1:10" ht="27" customHeight="1">
      <c r="A44" s="729">
        <v>1121100</v>
      </c>
      <c r="B44" s="742" t="s">
        <v>321</v>
      </c>
      <c r="C44" s="731" t="s">
        <v>322</v>
      </c>
      <c r="D44" s="996"/>
      <c r="E44" s="996"/>
      <c r="F44" s="996">
        <f>D44+E44</f>
        <v>0</v>
      </c>
      <c r="G44" s="996"/>
      <c r="H44" s="996"/>
      <c r="I44" s="996"/>
      <c r="J44" s="995">
        <v>0</v>
      </c>
    </row>
    <row r="45" spans="1:10" ht="27" customHeight="1">
      <c r="A45" s="729">
        <v>1121200</v>
      </c>
      <c r="B45" s="743" t="s">
        <v>1476</v>
      </c>
      <c r="C45" s="731" t="s">
        <v>324</v>
      </c>
      <c r="D45" s="996"/>
      <c r="E45" s="996"/>
      <c r="F45" s="996">
        <f>D45+E45</f>
        <v>0</v>
      </c>
      <c r="G45" s="996"/>
      <c r="H45" s="996"/>
      <c r="I45" s="996"/>
      <c r="J45" s="995">
        <v>0</v>
      </c>
    </row>
    <row r="46" spans="1:10" ht="24.75" customHeight="1" thickBot="1">
      <c r="A46" s="729">
        <v>1121300</v>
      </c>
      <c r="B46" s="742" t="s">
        <v>640</v>
      </c>
      <c r="C46" s="731" t="s">
        <v>325</v>
      </c>
      <c r="D46" s="1000">
        <v>140000</v>
      </c>
      <c r="E46" s="1000">
        <v>0</v>
      </c>
      <c r="F46" s="996">
        <f>D46+E46</f>
        <v>140000</v>
      </c>
      <c r="G46" s="998">
        <v>25500</v>
      </c>
      <c r="H46" s="998">
        <v>63000</v>
      </c>
      <c r="I46" s="1376">
        <v>100000</v>
      </c>
      <c r="J46" s="995">
        <f>F46</f>
        <v>140000</v>
      </c>
    </row>
    <row r="47" spans="1:10" ht="27" hidden="1" customHeight="1" thickBot="1">
      <c r="A47" s="729">
        <v>1121400</v>
      </c>
      <c r="B47" s="742" t="s">
        <v>641</v>
      </c>
      <c r="C47" s="731" t="s">
        <v>326</v>
      </c>
      <c r="D47" s="1001"/>
      <c r="E47" s="1001"/>
      <c r="F47" s="1001"/>
      <c r="G47" s="1001"/>
      <c r="H47" s="1001"/>
      <c r="I47" s="1001"/>
      <c r="J47" s="1006">
        <v>0</v>
      </c>
    </row>
    <row r="48" spans="1:10" ht="27" hidden="1" customHeight="1" thickBot="1">
      <c r="A48" s="729">
        <v>1121500</v>
      </c>
      <c r="B48" s="742" t="s">
        <v>60</v>
      </c>
      <c r="C48" s="731" t="s">
        <v>327</v>
      </c>
      <c r="D48" s="1006"/>
      <c r="E48" s="1006"/>
      <c r="F48" s="1006"/>
      <c r="G48" s="1006"/>
      <c r="H48" s="1006"/>
      <c r="I48" s="1006"/>
      <c r="J48" s="1006">
        <v>0</v>
      </c>
    </row>
    <row r="49" spans="1:10" ht="27" hidden="1" customHeight="1" thickBot="1">
      <c r="A49" s="729">
        <v>1121600</v>
      </c>
      <c r="B49" s="742" t="s">
        <v>61</v>
      </c>
      <c r="C49" s="731" t="s">
        <v>328</v>
      </c>
      <c r="D49" s="1001"/>
      <c r="E49" s="1001">
        <v>0</v>
      </c>
      <c r="F49" s="1001"/>
      <c r="G49" s="1001"/>
      <c r="H49" s="1001"/>
      <c r="I49" s="1001"/>
      <c r="J49" s="1006">
        <v>0</v>
      </c>
    </row>
    <row r="50" spans="1:10" ht="0.75" hidden="1" customHeight="1" thickBot="1">
      <c r="A50" s="745">
        <v>1121700</v>
      </c>
      <c r="B50" s="746" t="s">
        <v>62</v>
      </c>
      <c r="C50" s="735" t="s">
        <v>637</v>
      </c>
      <c r="D50" s="1003"/>
      <c r="E50" s="1003"/>
      <c r="F50" s="1003"/>
      <c r="G50" s="1003"/>
      <c r="H50" s="1003"/>
      <c r="I50" s="1003"/>
      <c r="J50" s="1006">
        <v>0</v>
      </c>
    </row>
    <row r="51" spans="1:10" ht="15.75" hidden="1" customHeight="1">
      <c r="A51" s="721">
        <v>1122000</v>
      </c>
      <c r="B51" s="747" t="s">
        <v>638</v>
      </c>
      <c r="C51" s="723" t="s">
        <v>301</v>
      </c>
      <c r="D51" s="1005">
        <v>0</v>
      </c>
      <c r="E51" s="1005">
        <v>0</v>
      </c>
      <c r="F51" s="1005">
        <v>0</v>
      </c>
      <c r="G51" s="1005">
        <v>0</v>
      </c>
      <c r="H51" s="1005">
        <v>0</v>
      </c>
      <c r="I51" s="1005">
        <v>0</v>
      </c>
      <c r="J51" s="1006">
        <v>0</v>
      </c>
    </row>
    <row r="52" spans="1:10" ht="15.75" hidden="1" customHeight="1">
      <c r="A52" s="749">
        <v>1122100</v>
      </c>
      <c r="B52" s="742" t="s">
        <v>63</v>
      </c>
      <c r="C52" s="727" t="s">
        <v>639</v>
      </c>
      <c r="D52" s="1001"/>
      <c r="E52" s="1001"/>
      <c r="F52" s="1001"/>
      <c r="G52" s="1001"/>
      <c r="H52" s="1001"/>
      <c r="I52" s="1001"/>
      <c r="J52" s="1006">
        <v>0</v>
      </c>
    </row>
    <row r="53" spans="1:10" ht="15.75" hidden="1" customHeight="1">
      <c r="A53" s="749">
        <v>1122200</v>
      </c>
      <c r="B53" s="742" t="s">
        <v>404</v>
      </c>
      <c r="C53" s="731" t="s">
        <v>860</v>
      </c>
      <c r="D53" s="1001"/>
      <c r="E53" s="1001"/>
      <c r="F53" s="1001"/>
      <c r="G53" s="1001"/>
      <c r="H53" s="1001"/>
      <c r="I53" s="1001"/>
      <c r="J53" s="1006">
        <v>0</v>
      </c>
    </row>
    <row r="54" spans="1:10" ht="15.75" hidden="1" customHeight="1" thickBot="1">
      <c r="A54" s="737">
        <v>1122300</v>
      </c>
      <c r="B54" s="746" t="s">
        <v>121</v>
      </c>
      <c r="C54" s="735" t="s">
        <v>861</v>
      </c>
      <c r="D54" s="1003"/>
      <c r="E54" s="1003"/>
      <c r="F54" s="1003"/>
      <c r="G54" s="1003"/>
      <c r="H54" s="1003"/>
      <c r="I54" s="1003"/>
      <c r="J54" s="1006">
        <v>0</v>
      </c>
    </row>
    <row r="55" spans="1:10" ht="15.75" hidden="1" customHeight="1">
      <c r="A55" s="721">
        <v>1123000</v>
      </c>
      <c r="B55" s="747" t="s">
        <v>307</v>
      </c>
      <c r="C55" s="723" t="s">
        <v>301</v>
      </c>
      <c r="D55" s="1005">
        <v>0</v>
      </c>
      <c r="E55" s="1005">
        <v>0</v>
      </c>
      <c r="F55" s="1005">
        <v>0</v>
      </c>
      <c r="G55" s="1005">
        <v>0</v>
      </c>
      <c r="H55" s="1005">
        <v>0</v>
      </c>
      <c r="I55" s="1005">
        <v>0</v>
      </c>
      <c r="J55" s="1006">
        <v>0</v>
      </c>
    </row>
    <row r="56" spans="1:10" ht="15.75" hidden="1" customHeight="1">
      <c r="A56" s="749">
        <v>1123100</v>
      </c>
      <c r="B56" s="742" t="s">
        <v>122</v>
      </c>
      <c r="C56" s="727" t="s">
        <v>308</v>
      </c>
      <c r="D56" s="1001"/>
      <c r="E56" s="1001"/>
      <c r="F56" s="1001"/>
      <c r="G56" s="1001"/>
      <c r="H56" s="1001"/>
      <c r="I56" s="1001"/>
      <c r="J56" s="1006">
        <v>0</v>
      </c>
    </row>
    <row r="57" spans="1:10" ht="15.75" hidden="1" customHeight="1">
      <c r="A57" s="749">
        <v>1123200</v>
      </c>
      <c r="B57" s="742" t="s">
        <v>123</v>
      </c>
      <c r="C57" s="731" t="s">
        <v>309</v>
      </c>
      <c r="D57" s="1001"/>
      <c r="E57" s="1001"/>
      <c r="F57" s="1001"/>
      <c r="G57" s="1001"/>
      <c r="H57" s="1001"/>
      <c r="I57" s="1001"/>
      <c r="J57" s="1006">
        <v>0</v>
      </c>
    </row>
    <row r="58" spans="1:10" ht="15.75" hidden="1" customHeight="1">
      <c r="A58" s="749">
        <v>1123300</v>
      </c>
      <c r="B58" s="742" t="s">
        <v>124</v>
      </c>
      <c r="C58" s="731" t="s">
        <v>310</v>
      </c>
      <c r="D58" s="1001"/>
      <c r="E58" s="1001"/>
      <c r="F58" s="1001"/>
      <c r="G58" s="1001"/>
      <c r="H58" s="1001"/>
      <c r="I58" s="1001"/>
      <c r="J58" s="1006">
        <v>0</v>
      </c>
    </row>
    <row r="59" spans="1:10" ht="15.75" hidden="1" customHeight="1">
      <c r="A59" s="749">
        <v>1123400</v>
      </c>
      <c r="B59" s="742" t="s">
        <v>467</v>
      </c>
      <c r="C59" s="731" t="s">
        <v>311</v>
      </c>
      <c r="D59" s="1001"/>
      <c r="E59" s="1001"/>
      <c r="F59" s="1001"/>
      <c r="G59" s="1001"/>
      <c r="H59" s="1001"/>
      <c r="I59" s="1001"/>
      <c r="J59" s="1006">
        <v>0</v>
      </c>
    </row>
    <row r="60" spans="1:10" ht="15.75" hidden="1" customHeight="1">
      <c r="A60" s="749">
        <v>1123500</v>
      </c>
      <c r="B60" s="750" t="s">
        <v>468</v>
      </c>
      <c r="C60" s="751">
        <v>423500</v>
      </c>
      <c r="D60" s="1001"/>
      <c r="E60" s="1001"/>
      <c r="F60" s="1001"/>
      <c r="G60" s="1001"/>
      <c r="H60" s="1001"/>
      <c r="I60" s="1001"/>
      <c r="J60" s="1006">
        <v>0</v>
      </c>
    </row>
    <row r="61" spans="1:10" ht="15.75" hidden="1" customHeight="1">
      <c r="A61" s="749">
        <v>1123600</v>
      </c>
      <c r="B61" s="742" t="s">
        <v>158</v>
      </c>
      <c r="C61" s="731" t="s">
        <v>312</v>
      </c>
      <c r="D61" s="1001"/>
      <c r="E61" s="1001"/>
      <c r="F61" s="1001"/>
      <c r="G61" s="1001"/>
      <c r="H61" s="1001"/>
      <c r="I61" s="1001"/>
      <c r="J61" s="1006">
        <v>0</v>
      </c>
    </row>
    <row r="62" spans="1:10" ht="15.75" hidden="1" customHeight="1">
      <c r="A62" s="749">
        <v>1123700</v>
      </c>
      <c r="B62" s="742" t="s">
        <v>159</v>
      </c>
      <c r="C62" s="731" t="s">
        <v>313</v>
      </c>
      <c r="D62" s="1001"/>
      <c r="E62" s="1001"/>
      <c r="F62" s="1001"/>
      <c r="G62" s="1001"/>
      <c r="H62" s="1001"/>
      <c r="I62" s="1001"/>
      <c r="J62" s="1006">
        <v>0</v>
      </c>
    </row>
    <row r="63" spans="1:10" ht="15.75" hidden="1" customHeight="1" thickBot="1">
      <c r="A63" s="737">
        <v>1123800</v>
      </c>
      <c r="B63" s="746" t="s">
        <v>160</v>
      </c>
      <c r="C63" s="735" t="s">
        <v>314</v>
      </c>
      <c r="D63" s="1003"/>
      <c r="E63" s="1003"/>
      <c r="F63" s="1003"/>
      <c r="G63" s="1003"/>
      <c r="H63" s="1003"/>
      <c r="I63" s="1003"/>
      <c r="J63" s="1006">
        <v>0</v>
      </c>
    </row>
    <row r="64" spans="1:10" ht="0.75" hidden="1" customHeight="1">
      <c r="A64" s="721">
        <v>1124000</v>
      </c>
      <c r="B64" s="747" t="s">
        <v>179</v>
      </c>
      <c r="C64" s="723" t="s">
        <v>301</v>
      </c>
      <c r="D64" s="1005">
        <v>0</v>
      </c>
      <c r="E64" s="1005">
        <v>0</v>
      </c>
      <c r="F64" s="1005">
        <v>0</v>
      </c>
      <c r="G64" s="1005">
        <v>0</v>
      </c>
      <c r="H64" s="1005">
        <v>0</v>
      </c>
      <c r="I64" s="1005">
        <v>0</v>
      </c>
      <c r="J64" s="1006">
        <v>0</v>
      </c>
    </row>
    <row r="65" spans="1:10" ht="15.75" hidden="1" customHeight="1" thickBot="1">
      <c r="A65" s="737">
        <v>1124100</v>
      </c>
      <c r="B65" s="746" t="s">
        <v>161</v>
      </c>
      <c r="C65" s="735" t="s">
        <v>180</v>
      </c>
      <c r="D65" s="1003"/>
      <c r="E65" s="1003"/>
      <c r="F65" s="1003"/>
      <c r="G65" s="1003"/>
      <c r="H65" s="1003"/>
      <c r="I65" s="1003"/>
      <c r="J65" s="1006">
        <v>0</v>
      </c>
    </row>
    <row r="66" spans="1:10" ht="15.75" hidden="1" customHeight="1">
      <c r="A66" s="721">
        <v>1125000</v>
      </c>
      <c r="B66" s="747" t="s">
        <v>768</v>
      </c>
      <c r="C66" s="723" t="s">
        <v>301</v>
      </c>
      <c r="D66" s="1005">
        <v>0</v>
      </c>
      <c r="E66" s="1005">
        <v>0</v>
      </c>
      <c r="F66" s="1005">
        <v>0</v>
      </c>
      <c r="G66" s="1005">
        <v>0</v>
      </c>
      <c r="H66" s="1005">
        <v>0</v>
      </c>
      <c r="I66" s="1005">
        <v>0</v>
      </c>
      <c r="J66" s="1006">
        <v>0</v>
      </c>
    </row>
    <row r="67" spans="1:10" ht="15.75" hidden="1" customHeight="1">
      <c r="A67" s="749">
        <v>1125100</v>
      </c>
      <c r="B67" s="742" t="s">
        <v>162</v>
      </c>
      <c r="C67" s="727" t="s">
        <v>769</v>
      </c>
      <c r="D67" s="1001"/>
      <c r="E67" s="1001"/>
      <c r="F67" s="1001"/>
      <c r="G67" s="1001"/>
      <c r="H67" s="1001"/>
      <c r="I67" s="1001"/>
      <c r="J67" s="1006">
        <v>0</v>
      </c>
    </row>
    <row r="68" spans="1:10" ht="15.75" hidden="1" customHeight="1" thickBot="1">
      <c r="A68" s="737">
        <v>1125200</v>
      </c>
      <c r="B68" s="746" t="s">
        <v>580</v>
      </c>
      <c r="C68" s="735" t="s">
        <v>870</v>
      </c>
      <c r="D68" s="1003"/>
      <c r="E68" s="1003"/>
      <c r="F68" s="1003"/>
      <c r="G68" s="1003"/>
      <c r="H68" s="1003"/>
      <c r="I68" s="1003"/>
      <c r="J68" s="1006">
        <v>0</v>
      </c>
    </row>
    <row r="69" spans="1:10" ht="15.75" hidden="1" customHeight="1">
      <c r="A69" s="721">
        <v>1126000</v>
      </c>
      <c r="B69" s="747" t="s">
        <v>871</v>
      </c>
      <c r="C69" s="723" t="s">
        <v>301</v>
      </c>
      <c r="D69" s="1005">
        <v>0</v>
      </c>
      <c r="E69" s="1005">
        <v>0</v>
      </c>
      <c r="F69" s="1005">
        <v>0</v>
      </c>
      <c r="G69" s="1005">
        <v>0</v>
      </c>
      <c r="H69" s="1005">
        <v>0</v>
      </c>
      <c r="I69" s="1005">
        <v>0</v>
      </c>
      <c r="J69" s="1006">
        <v>0</v>
      </c>
    </row>
    <row r="70" spans="1:10" ht="15.75" hidden="1" customHeight="1">
      <c r="A70" s="721">
        <v>1126100</v>
      </c>
      <c r="B70" s="742" t="s">
        <v>829</v>
      </c>
      <c r="C70" s="727" t="s">
        <v>872</v>
      </c>
      <c r="D70" s="1001"/>
      <c r="E70" s="1001"/>
      <c r="F70" s="1001"/>
      <c r="G70" s="1001"/>
      <c r="H70" s="1001"/>
      <c r="I70" s="1001"/>
      <c r="J70" s="1006">
        <v>0</v>
      </c>
    </row>
    <row r="71" spans="1:10" ht="15.75" hidden="1" customHeight="1">
      <c r="A71" s="721">
        <v>1126200</v>
      </c>
      <c r="B71" s="742" t="s">
        <v>830</v>
      </c>
      <c r="C71" s="731" t="s">
        <v>873</v>
      </c>
      <c r="D71" s="1001"/>
      <c r="E71" s="1001"/>
      <c r="F71" s="1001"/>
      <c r="G71" s="1001"/>
      <c r="H71" s="1001"/>
      <c r="I71" s="1001"/>
      <c r="J71" s="1006">
        <v>0</v>
      </c>
    </row>
    <row r="72" spans="1:10" ht="15.75" hidden="1" customHeight="1">
      <c r="A72" s="721">
        <v>1126300</v>
      </c>
      <c r="B72" s="742" t="s">
        <v>331</v>
      </c>
      <c r="C72" s="731" t="s">
        <v>332</v>
      </c>
      <c r="D72" s="1001"/>
      <c r="E72" s="1001"/>
      <c r="F72" s="1001"/>
      <c r="G72" s="1001"/>
      <c r="H72" s="1001"/>
      <c r="I72" s="1001"/>
      <c r="J72" s="1006">
        <v>0</v>
      </c>
    </row>
    <row r="73" spans="1:10" ht="15.75" hidden="1" customHeight="1">
      <c r="A73" s="729">
        <v>1126400</v>
      </c>
      <c r="B73" s="752" t="s">
        <v>831</v>
      </c>
      <c r="C73" s="731" t="s">
        <v>333</v>
      </c>
      <c r="D73" s="1001"/>
      <c r="E73" s="1001"/>
      <c r="F73" s="1001"/>
      <c r="G73" s="1001"/>
      <c r="H73" s="1001"/>
      <c r="I73" s="1001"/>
      <c r="J73" s="1006">
        <v>0</v>
      </c>
    </row>
    <row r="74" spans="1:10" ht="15.75" hidden="1" customHeight="1">
      <c r="A74" s="733">
        <v>1126500</v>
      </c>
      <c r="B74" s="753" t="s">
        <v>791</v>
      </c>
      <c r="C74" s="731" t="s">
        <v>334</v>
      </c>
      <c r="D74" s="1001"/>
      <c r="E74" s="1001"/>
      <c r="F74" s="1001"/>
      <c r="G74" s="1001"/>
      <c r="H74" s="1001"/>
      <c r="I74" s="1001"/>
      <c r="J74" s="1006">
        <v>0</v>
      </c>
    </row>
    <row r="75" spans="1:10" ht="15.75" hidden="1" customHeight="1">
      <c r="A75" s="729">
        <v>1126600</v>
      </c>
      <c r="B75" s="752" t="s">
        <v>195</v>
      </c>
      <c r="C75" s="731" t="s">
        <v>335</v>
      </c>
      <c r="D75" s="1001"/>
      <c r="E75" s="1001"/>
      <c r="F75" s="1001"/>
      <c r="G75" s="1001"/>
      <c r="H75" s="1001"/>
      <c r="I75" s="1001"/>
      <c r="J75" s="1006">
        <v>0</v>
      </c>
    </row>
    <row r="76" spans="1:10" ht="15.75" hidden="1" customHeight="1">
      <c r="A76" s="729">
        <v>1126700</v>
      </c>
      <c r="B76" s="752" t="s">
        <v>196</v>
      </c>
      <c r="C76" s="731" t="s">
        <v>336</v>
      </c>
      <c r="D76" s="1001"/>
      <c r="E76" s="1001"/>
      <c r="F76" s="1001"/>
      <c r="G76" s="1001"/>
      <c r="H76" s="1001"/>
      <c r="I76" s="1001"/>
      <c r="J76" s="1006">
        <v>0</v>
      </c>
    </row>
    <row r="77" spans="1:10" ht="15.75" hidden="1" customHeight="1" thickBot="1">
      <c r="A77" s="745">
        <v>1126800</v>
      </c>
      <c r="B77" s="754" t="s">
        <v>398</v>
      </c>
      <c r="C77" s="735" t="s">
        <v>337</v>
      </c>
      <c r="D77" s="1003"/>
      <c r="E77" s="1003"/>
      <c r="F77" s="1003"/>
      <c r="G77" s="1003"/>
      <c r="H77" s="1003"/>
      <c r="I77" s="1003"/>
      <c r="J77" s="1006">
        <v>0</v>
      </c>
    </row>
    <row r="78" spans="1:10" ht="15.75" hidden="1" customHeight="1">
      <c r="A78" s="755">
        <v>1130000</v>
      </c>
      <c r="B78" s="756" t="s">
        <v>238</v>
      </c>
      <c r="C78" s="723" t="s">
        <v>301</v>
      </c>
      <c r="D78" s="1005">
        <v>0</v>
      </c>
      <c r="E78" s="1005">
        <v>0</v>
      </c>
      <c r="F78" s="1005">
        <v>0</v>
      </c>
      <c r="G78" s="1005">
        <v>0</v>
      </c>
      <c r="H78" s="1005">
        <v>0</v>
      </c>
      <c r="I78" s="1005">
        <v>0</v>
      </c>
      <c r="J78" s="1006">
        <v>0</v>
      </c>
    </row>
    <row r="79" spans="1:10" ht="15.75" hidden="1" customHeight="1">
      <c r="A79" s="755">
        <v>1130100</v>
      </c>
      <c r="B79" s="752" t="s">
        <v>399</v>
      </c>
      <c r="C79" s="727" t="s">
        <v>239</v>
      </c>
      <c r="D79" s="1001"/>
      <c r="E79" s="1001"/>
      <c r="F79" s="1001"/>
      <c r="G79" s="1001"/>
      <c r="H79" s="1001"/>
      <c r="I79" s="1001"/>
      <c r="J79" s="1006">
        <v>0</v>
      </c>
    </row>
    <row r="80" spans="1:10" ht="15.75" hidden="1" customHeight="1">
      <c r="A80" s="755">
        <v>1130200</v>
      </c>
      <c r="B80" s="752" t="s">
        <v>400</v>
      </c>
      <c r="C80" s="731" t="s">
        <v>240</v>
      </c>
      <c r="D80" s="1001"/>
      <c r="E80" s="1001"/>
      <c r="F80" s="1001"/>
      <c r="G80" s="1001"/>
      <c r="H80" s="1001"/>
      <c r="I80" s="1001"/>
      <c r="J80" s="1006">
        <v>0</v>
      </c>
    </row>
    <row r="81" spans="1:10" ht="15.75" hidden="1" customHeight="1">
      <c r="A81" s="755">
        <v>1130300</v>
      </c>
      <c r="B81" s="752" t="s">
        <v>401</v>
      </c>
      <c r="C81" s="731" t="s">
        <v>241</v>
      </c>
      <c r="D81" s="1001"/>
      <c r="E81" s="1001"/>
      <c r="F81" s="1001"/>
      <c r="G81" s="1001"/>
      <c r="H81" s="1001"/>
      <c r="I81" s="1001"/>
      <c r="J81" s="1006">
        <v>0</v>
      </c>
    </row>
    <row r="82" spans="1:10" ht="15.75" hidden="1" customHeight="1">
      <c r="A82" s="755">
        <v>1130400</v>
      </c>
      <c r="B82" s="757" t="s">
        <v>402</v>
      </c>
      <c r="C82" s="758" t="s">
        <v>242</v>
      </c>
      <c r="D82" s="1006"/>
      <c r="E82" s="1006"/>
      <c r="F82" s="1006"/>
      <c r="G82" s="1006"/>
      <c r="H82" s="1006"/>
      <c r="I82" s="1006"/>
      <c r="J82" s="1006">
        <v>0</v>
      </c>
    </row>
    <row r="83" spans="1:10" ht="15.75" hidden="1" customHeight="1">
      <c r="A83" s="729">
        <v>1131000</v>
      </c>
      <c r="B83" s="759" t="s">
        <v>243</v>
      </c>
      <c r="C83" s="760" t="s">
        <v>301</v>
      </c>
      <c r="D83" s="1008"/>
      <c r="E83" s="1008"/>
      <c r="F83" s="1008"/>
      <c r="G83" s="1008"/>
      <c r="H83" s="1008"/>
      <c r="I83" s="1008"/>
      <c r="J83" s="1006">
        <v>0</v>
      </c>
    </row>
    <row r="84" spans="1:10" ht="15.75" hidden="1" customHeight="1">
      <c r="A84" s="729">
        <v>1131100</v>
      </c>
      <c r="B84" s="752" t="s">
        <v>483</v>
      </c>
      <c r="C84" s="727" t="s">
        <v>244</v>
      </c>
      <c r="D84" s="1001"/>
      <c r="E84" s="1001"/>
      <c r="F84" s="1001"/>
      <c r="G84" s="1001"/>
      <c r="H84" s="1001"/>
      <c r="I84" s="1001"/>
      <c r="J84" s="1006">
        <v>0</v>
      </c>
    </row>
    <row r="85" spans="1:10" ht="15.75" hidden="1" customHeight="1">
      <c r="A85" s="729">
        <v>1131200</v>
      </c>
      <c r="B85" s="752" t="s">
        <v>484</v>
      </c>
      <c r="C85" s="731" t="s">
        <v>245</v>
      </c>
      <c r="D85" s="1001"/>
      <c r="E85" s="1001"/>
      <c r="F85" s="1001"/>
      <c r="G85" s="1001"/>
      <c r="H85" s="1001"/>
      <c r="I85" s="1001"/>
      <c r="J85" s="1006">
        <v>0</v>
      </c>
    </row>
    <row r="86" spans="1:10" ht="15.75" hidden="1" customHeight="1" thickBot="1">
      <c r="A86" s="729">
        <v>1131300</v>
      </c>
      <c r="B86" s="754" t="s">
        <v>485</v>
      </c>
      <c r="C86" s="735" t="s">
        <v>246</v>
      </c>
      <c r="D86" s="1003"/>
      <c r="E86" s="1003"/>
      <c r="F86" s="1003"/>
      <c r="G86" s="1003"/>
      <c r="H86" s="1003"/>
      <c r="I86" s="1003"/>
      <c r="J86" s="1006">
        <v>0</v>
      </c>
    </row>
    <row r="87" spans="1:10" ht="1.5" hidden="1" customHeight="1" thickBot="1">
      <c r="A87" s="762">
        <v>1140000</v>
      </c>
      <c r="B87" s="756" t="s">
        <v>247</v>
      </c>
      <c r="C87" s="723" t="s">
        <v>301</v>
      </c>
      <c r="D87" s="1005">
        <v>0</v>
      </c>
      <c r="E87" s="1005">
        <v>0</v>
      </c>
      <c r="F87" s="1005">
        <v>0</v>
      </c>
      <c r="G87" s="1005">
        <v>0</v>
      </c>
      <c r="H87" s="1005">
        <v>0</v>
      </c>
      <c r="I87" s="1005">
        <v>0</v>
      </c>
      <c r="J87" s="1006">
        <v>0</v>
      </c>
    </row>
    <row r="88" spans="1:10" ht="15.75" hidden="1" customHeight="1">
      <c r="A88" s="762">
        <v>1141000</v>
      </c>
      <c r="B88" s="752" t="s">
        <v>248</v>
      </c>
      <c r="C88" s="727" t="s">
        <v>847</v>
      </c>
      <c r="D88" s="1001"/>
      <c r="E88" s="1001"/>
      <c r="F88" s="1001"/>
      <c r="G88" s="1001"/>
      <c r="H88" s="1001"/>
      <c r="I88" s="1001"/>
      <c r="J88" s="1006">
        <v>0</v>
      </c>
    </row>
    <row r="89" spans="1:10" ht="15.75" hidden="1" customHeight="1">
      <c r="A89" s="762">
        <v>1142000</v>
      </c>
      <c r="B89" s="752" t="s">
        <v>33</v>
      </c>
      <c r="C89" s="731" t="s">
        <v>34</v>
      </c>
      <c r="D89" s="1001"/>
      <c r="E89" s="1001"/>
      <c r="F89" s="1001"/>
      <c r="G89" s="1001"/>
      <c r="H89" s="1001"/>
      <c r="I89" s="1001"/>
      <c r="J89" s="1006">
        <v>0</v>
      </c>
    </row>
    <row r="90" spans="1:10" ht="15.75" hidden="1" customHeight="1">
      <c r="A90" s="762">
        <v>1143000</v>
      </c>
      <c r="B90" s="752" t="s">
        <v>35</v>
      </c>
      <c r="C90" s="731" t="s">
        <v>36</v>
      </c>
      <c r="D90" s="1001"/>
      <c r="E90" s="1001"/>
      <c r="F90" s="1001"/>
      <c r="G90" s="1001"/>
      <c r="H90" s="1001"/>
      <c r="I90" s="1001"/>
      <c r="J90" s="1006">
        <v>0</v>
      </c>
    </row>
    <row r="91" spans="1:10" ht="15.75" hidden="1" customHeight="1" thickBot="1">
      <c r="A91" s="762">
        <v>1144000</v>
      </c>
      <c r="B91" s="754" t="s">
        <v>37</v>
      </c>
      <c r="C91" s="735" t="s">
        <v>359</v>
      </c>
      <c r="D91" s="1003"/>
      <c r="E91" s="1003"/>
      <c r="F91" s="1003"/>
      <c r="G91" s="1003"/>
      <c r="H91" s="1003"/>
      <c r="I91" s="1003"/>
      <c r="J91" s="1006">
        <v>0</v>
      </c>
    </row>
    <row r="92" spans="1:10" ht="0.75" hidden="1" customHeight="1" thickBot="1">
      <c r="A92" s="762">
        <v>1150000</v>
      </c>
      <c r="B92" s="763" t="s">
        <v>604</v>
      </c>
      <c r="C92" s="723" t="s">
        <v>301</v>
      </c>
      <c r="D92" s="1005">
        <v>0</v>
      </c>
      <c r="E92" s="1005">
        <v>0</v>
      </c>
      <c r="F92" s="1005">
        <v>0</v>
      </c>
      <c r="G92" s="1005">
        <v>0</v>
      </c>
      <c r="H92" s="1005">
        <v>0</v>
      </c>
      <c r="I92" s="1005">
        <v>0</v>
      </c>
      <c r="J92" s="1006">
        <v>0</v>
      </c>
    </row>
    <row r="93" spans="1:10" ht="15.75" hidden="1" customHeight="1">
      <c r="A93" s="764">
        <v>1151000</v>
      </c>
      <c r="B93" s="752" t="s">
        <v>677</v>
      </c>
      <c r="C93" s="727" t="s">
        <v>678</v>
      </c>
      <c r="D93" s="1001"/>
      <c r="E93" s="1001"/>
      <c r="F93" s="1001"/>
      <c r="G93" s="1001"/>
      <c r="H93" s="1001"/>
      <c r="I93" s="1001"/>
      <c r="J93" s="1006">
        <v>0</v>
      </c>
    </row>
    <row r="94" spans="1:10" ht="15.75" hidden="1" customHeight="1">
      <c r="A94" s="764">
        <v>1152000</v>
      </c>
      <c r="B94" s="752" t="s">
        <v>917</v>
      </c>
      <c r="C94" s="731" t="s">
        <v>679</v>
      </c>
      <c r="D94" s="1001"/>
      <c r="E94" s="1001"/>
      <c r="F94" s="1001"/>
      <c r="G94" s="1001"/>
      <c r="H94" s="1001"/>
      <c r="I94" s="1001"/>
      <c r="J94" s="1006">
        <v>0</v>
      </c>
    </row>
    <row r="95" spans="1:10" ht="15.75" hidden="1" customHeight="1">
      <c r="A95" s="764">
        <v>1153000</v>
      </c>
      <c r="B95" s="752" t="s">
        <v>697</v>
      </c>
      <c r="C95" s="731" t="s">
        <v>680</v>
      </c>
      <c r="D95" s="1001"/>
      <c r="E95" s="1001"/>
      <c r="F95" s="1001"/>
      <c r="G95" s="1001"/>
      <c r="H95" s="1001"/>
      <c r="I95" s="1001"/>
      <c r="J95" s="1006">
        <v>0</v>
      </c>
    </row>
    <row r="96" spans="1:10" ht="15.75" hidden="1" customHeight="1">
      <c r="A96" s="764">
        <v>1154000</v>
      </c>
      <c r="B96" s="752" t="s">
        <v>611</v>
      </c>
      <c r="C96" s="731" t="s">
        <v>681</v>
      </c>
      <c r="D96" s="1001"/>
      <c r="E96" s="1001"/>
      <c r="F96" s="1001"/>
      <c r="G96" s="1001"/>
      <c r="H96" s="1001"/>
      <c r="I96" s="1001"/>
      <c r="J96" s="1006">
        <v>0</v>
      </c>
    </row>
    <row r="97" spans="1:10" ht="15.75" hidden="1" customHeight="1">
      <c r="A97" s="749">
        <v>1155000</v>
      </c>
      <c r="B97" s="765" t="s">
        <v>1477</v>
      </c>
      <c r="C97" s="731" t="s">
        <v>601</v>
      </c>
      <c r="D97" s="996"/>
      <c r="E97" s="996"/>
      <c r="F97" s="996"/>
      <c r="G97" s="996"/>
      <c r="H97" s="996"/>
      <c r="I97" s="996"/>
      <c r="J97" s="1006">
        <v>0</v>
      </c>
    </row>
    <row r="98" spans="1:10" ht="15.75" hidden="1" customHeight="1" thickBot="1">
      <c r="A98" s="737">
        <v>1156000</v>
      </c>
      <c r="B98" s="767" t="s">
        <v>1478</v>
      </c>
      <c r="C98" s="735" t="s">
        <v>685</v>
      </c>
      <c r="D98" s="997"/>
      <c r="E98" s="997"/>
      <c r="F98" s="997"/>
      <c r="G98" s="997"/>
      <c r="H98" s="997"/>
      <c r="I98" s="997"/>
      <c r="J98" s="1006">
        <v>0</v>
      </c>
    </row>
    <row r="99" spans="1:10" ht="15.75" hidden="1" customHeight="1" thickBot="1">
      <c r="A99" s="721">
        <v>1160000</v>
      </c>
      <c r="B99" s="769" t="s">
        <v>686</v>
      </c>
      <c r="C99" s="723" t="s">
        <v>301</v>
      </c>
      <c r="D99" s="999">
        <v>0</v>
      </c>
      <c r="E99" s="999">
        <v>0</v>
      </c>
      <c r="F99" s="999">
        <v>0</v>
      </c>
      <c r="G99" s="999">
        <v>0</v>
      </c>
      <c r="H99" s="999">
        <v>0</v>
      </c>
      <c r="I99" s="999">
        <v>0</v>
      </c>
      <c r="J99" s="1006">
        <v>0</v>
      </c>
    </row>
    <row r="100" spans="1:10" ht="15.75" hidden="1" customHeight="1" thickBot="1">
      <c r="A100" s="749">
        <v>1161000</v>
      </c>
      <c r="B100" s="771" t="s">
        <v>172</v>
      </c>
      <c r="C100" s="772" t="s">
        <v>301</v>
      </c>
      <c r="D100" s="996">
        <v>0</v>
      </c>
      <c r="E100" s="996">
        <v>0</v>
      </c>
      <c r="F100" s="996">
        <v>0</v>
      </c>
      <c r="G100" s="996">
        <v>0</v>
      </c>
      <c r="H100" s="996">
        <v>0</v>
      </c>
      <c r="I100" s="996">
        <v>0</v>
      </c>
      <c r="J100" s="1006">
        <v>0</v>
      </c>
    </row>
    <row r="101" spans="1:10" ht="15.75" hidden="1" customHeight="1" thickBot="1">
      <c r="A101" s="749">
        <v>1161100</v>
      </c>
      <c r="B101" s="730" t="s">
        <v>1479</v>
      </c>
      <c r="C101" s="751">
        <v>471100</v>
      </c>
      <c r="D101" s="996"/>
      <c r="E101" s="996"/>
      <c r="F101" s="996"/>
      <c r="G101" s="996"/>
      <c r="H101" s="996"/>
      <c r="I101" s="996"/>
      <c r="J101" s="1006">
        <v>0</v>
      </c>
    </row>
    <row r="102" spans="1:10" ht="15.75" hidden="1" customHeight="1" thickBot="1">
      <c r="A102" s="749">
        <v>1161200</v>
      </c>
      <c r="B102" s="765" t="s">
        <v>1480</v>
      </c>
      <c r="C102" s="751">
        <v>471200</v>
      </c>
      <c r="D102" s="996"/>
      <c r="E102" s="996"/>
      <c r="F102" s="996"/>
      <c r="G102" s="996"/>
      <c r="H102" s="996"/>
      <c r="I102" s="996"/>
      <c r="J102" s="1006">
        <v>0</v>
      </c>
    </row>
    <row r="103" spans="1:10" ht="15.75" hidden="1" customHeight="1" thickBot="1">
      <c r="A103" s="749">
        <v>1162000</v>
      </c>
      <c r="B103" s="771" t="s">
        <v>940</v>
      </c>
      <c r="C103" s="772" t="s">
        <v>301</v>
      </c>
      <c r="D103" s="996">
        <v>0</v>
      </c>
      <c r="E103" s="996">
        <v>0</v>
      </c>
      <c r="F103" s="996">
        <v>0</v>
      </c>
      <c r="G103" s="996">
        <v>0</v>
      </c>
      <c r="H103" s="996">
        <v>0</v>
      </c>
      <c r="I103" s="996">
        <v>0</v>
      </c>
      <c r="J103" s="1006">
        <v>0</v>
      </c>
    </row>
    <row r="104" spans="1:10" ht="15.75" hidden="1" customHeight="1" thickBot="1">
      <c r="A104" s="749">
        <v>1162100</v>
      </c>
      <c r="B104" s="765" t="s">
        <v>1481</v>
      </c>
      <c r="C104" s="731" t="s">
        <v>109</v>
      </c>
      <c r="D104" s="996"/>
      <c r="E104" s="996"/>
      <c r="F104" s="996"/>
      <c r="G104" s="996"/>
      <c r="H104" s="996"/>
      <c r="I104" s="996"/>
      <c r="J104" s="1006">
        <v>0</v>
      </c>
    </row>
    <row r="105" spans="1:10" ht="15.75" hidden="1" customHeight="1" thickBot="1">
      <c r="A105" s="749">
        <v>1162200</v>
      </c>
      <c r="B105" s="765" t="s">
        <v>1482</v>
      </c>
      <c r="C105" s="731" t="s">
        <v>18</v>
      </c>
      <c r="D105" s="996"/>
      <c r="E105" s="996"/>
      <c r="F105" s="996"/>
      <c r="G105" s="996"/>
      <c r="H105" s="996"/>
      <c r="I105" s="996"/>
      <c r="J105" s="1006">
        <v>0</v>
      </c>
    </row>
    <row r="106" spans="1:10" ht="15.75" hidden="1" customHeight="1" thickBot="1">
      <c r="A106" s="749">
        <v>1162300</v>
      </c>
      <c r="B106" s="765" t="s">
        <v>1483</v>
      </c>
      <c r="C106" s="731" t="s">
        <v>20</v>
      </c>
      <c r="D106" s="996"/>
      <c r="E106" s="996"/>
      <c r="F106" s="996"/>
      <c r="G106" s="996"/>
      <c r="H106" s="996"/>
      <c r="I106" s="996"/>
      <c r="J106" s="1006">
        <v>0</v>
      </c>
    </row>
    <row r="107" spans="1:10" ht="15.75" hidden="1" customHeight="1" thickBot="1">
      <c r="A107" s="749">
        <v>1162400</v>
      </c>
      <c r="B107" s="765" t="s">
        <v>1484</v>
      </c>
      <c r="C107" s="731" t="s">
        <v>699</v>
      </c>
      <c r="D107" s="996"/>
      <c r="E107" s="996"/>
      <c r="F107" s="996"/>
      <c r="G107" s="996"/>
      <c r="H107" s="996"/>
      <c r="I107" s="996"/>
      <c r="J107" s="1006">
        <v>0</v>
      </c>
    </row>
    <row r="108" spans="1:10" ht="15.75" hidden="1" customHeight="1" thickBot="1">
      <c r="A108" s="749">
        <v>1162500</v>
      </c>
      <c r="B108" s="765" t="s">
        <v>1485</v>
      </c>
      <c r="C108" s="731" t="s">
        <v>701</v>
      </c>
      <c r="D108" s="996"/>
      <c r="E108" s="996"/>
      <c r="F108" s="996"/>
      <c r="G108" s="996"/>
      <c r="H108" s="996"/>
      <c r="I108" s="996"/>
      <c r="J108" s="1006">
        <v>0</v>
      </c>
    </row>
    <row r="109" spans="1:10" ht="15.75" hidden="1" customHeight="1" thickBot="1">
      <c r="A109" s="749">
        <v>1162600</v>
      </c>
      <c r="B109" s="765" t="s">
        <v>1486</v>
      </c>
      <c r="C109" s="731" t="s">
        <v>424</v>
      </c>
      <c r="D109" s="996"/>
      <c r="E109" s="996"/>
      <c r="F109" s="996"/>
      <c r="G109" s="996"/>
      <c r="H109" s="996"/>
      <c r="I109" s="996"/>
      <c r="J109" s="1006">
        <v>0</v>
      </c>
    </row>
    <row r="110" spans="1:10" ht="15.75" hidden="1" customHeight="1" thickBot="1">
      <c r="A110" s="749">
        <v>1162700</v>
      </c>
      <c r="B110" s="730" t="s">
        <v>1487</v>
      </c>
      <c r="C110" s="731" t="s">
        <v>426</v>
      </c>
      <c r="D110" s="996"/>
      <c r="E110" s="996"/>
      <c r="F110" s="996"/>
      <c r="G110" s="996"/>
      <c r="H110" s="996"/>
      <c r="I110" s="996"/>
      <c r="J110" s="1006">
        <v>0</v>
      </c>
    </row>
    <row r="111" spans="1:10" ht="15.75" hidden="1" customHeight="1" thickBot="1">
      <c r="A111" s="749">
        <v>1162800</v>
      </c>
      <c r="B111" s="765" t="s">
        <v>1488</v>
      </c>
      <c r="C111" s="731" t="s">
        <v>737</v>
      </c>
      <c r="D111" s="1011"/>
      <c r="E111" s="1011"/>
      <c r="F111" s="1011"/>
      <c r="G111" s="1011"/>
      <c r="H111" s="1011"/>
      <c r="I111" s="1011"/>
      <c r="J111" s="1006">
        <v>0</v>
      </c>
    </row>
    <row r="112" spans="1:10" ht="15.75" hidden="1" customHeight="1" thickBot="1">
      <c r="A112" s="774">
        <v>1162900</v>
      </c>
      <c r="B112" s="767" t="s">
        <v>1489</v>
      </c>
      <c r="C112" s="735" t="s">
        <v>739</v>
      </c>
      <c r="D112" s="1013"/>
      <c r="E112" s="1013"/>
      <c r="F112" s="1013"/>
      <c r="G112" s="1013"/>
      <c r="H112" s="1013"/>
      <c r="I112" s="1013"/>
      <c r="J112" s="1006">
        <v>0</v>
      </c>
    </row>
    <row r="113" spans="1:10" ht="1.5" hidden="1" customHeight="1">
      <c r="A113" s="776">
        <v>1170000</v>
      </c>
      <c r="B113" s="777" t="s">
        <v>740</v>
      </c>
      <c r="C113" s="778" t="s">
        <v>301</v>
      </c>
      <c r="D113" s="1015">
        <v>0</v>
      </c>
      <c r="E113" s="1015">
        <v>0</v>
      </c>
      <c r="F113" s="1015">
        <v>0</v>
      </c>
      <c r="G113" s="1015">
        <v>0</v>
      </c>
      <c r="H113" s="1015">
        <v>0</v>
      </c>
      <c r="I113" s="1015">
        <v>0</v>
      </c>
      <c r="J113" s="1006">
        <v>0</v>
      </c>
    </row>
    <row r="114" spans="1:10" ht="15.75" hidden="1" customHeight="1">
      <c r="A114" s="780">
        <v>1171000</v>
      </c>
      <c r="B114" s="781" t="s">
        <v>181</v>
      </c>
      <c r="C114" s="723" t="s">
        <v>301</v>
      </c>
      <c r="D114" s="1017">
        <v>0</v>
      </c>
      <c r="E114" s="1017">
        <v>0</v>
      </c>
      <c r="F114" s="1017">
        <v>0</v>
      </c>
      <c r="G114" s="1017">
        <v>0</v>
      </c>
      <c r="H114" s="1017">
        <v>0</v>
      </c>
      <c r="I114" s="1017">
        <v>0</v>
      </c>
      <c r="J114" s="1006">
        <v>0</v>
      </c>
    </row>
    <row r="115" spans="1:10" ht="15.75" hidden="1" customHeight="1">
      <c r="A115" s="780">
        <v>1171100</v>
      </c>
      <c r="B115" s="730" t="s">
        <v>1490</v>
      </c>
      <c r="C115" s="727" t="s">
        <v>397</v>
      </c>
      <c r="D115" s="1011"/>
      <c r="E115" s="1011"/>
      <c r="F115" s="1011"/>
      <c r="G115" s="1011"/>
      <c r="H115" s="1011"/>
      <c r="I115" s="1011"/>
      <c r="J115" s="1006">
        <v>0</v>
      </c>
    </row>
    <row r="116" spans="1:10" ht="15.75" hidden="1" customHeight="1">
      <c r="A116" s="780">
        <v>1171200</v>
      </c>
      <c r="B116" s="765" t="s">
        <v>1491</v>
      </c>
      <c r="C116" s="783" t="s">
        <v>296</v>
      </c>
      <c r="D116" s="1011"/>
      <c r="E116" s="1011"/>
      <c r="F116" s="1011"/>
      <c r="G116" s="1011"/>
      <c r="H116" s="1011"/>
      <c r="I116" s="1011"/>
      <c r="J116" s="1006">
        <v>0</v>
      </c>
    </row>
    <row r="117" spans="1:10" ht="14.25" hidden="1" customHeight="1" thickBot="1">
      <c r="A117" s="749">
        <v>1172000</v>
      </c>
      <c r="B117" s="784" t="s">
        <v>856</v>
      </c>
      <c r="C117" s="760" t="s">
        <v>301</v>
      </c>
      <c r="D117" s="1015">
        <v>0</v>
      </c>
      <c r="E117" s="1015">
        <v>0</v>
      </c>
      <c r="F117" s="1015">
        <v>0</v>
      </c>
      <c r="G117" s="1015">
        <v>0</v>
      </c>
      <c r="H117" s="1015">
        <v>0</v>
      </c>
      <c r="I117" s="1015">
        <v>0</v>
      </c>
      <c r="J117" s="1006">
        <v>0</v>
      </c>
    </row>
    <row r="118" spans="1:10" ht="0.75" hidden="1" customHeight="1" thickBot="1">
      <c r="A118" s="749">
        <v>1172100</v>
      </c>
      <c r="B118" s="752" t="s">
        <v>918</v>
      </c>
      <c r="C118" s="727" t="s">
        <v>857</v>
      </c>
      <c r="D118" s="1011"/>
      <c r="E118" s="1011"/>
      <c r="F118" s="1011"/>
      <c r="G118" s="1011"/>
      <c r="H118" s="1011"/>
      <c r="I118" s="1011"/>
      <c r="J118" s="1006">
        <v>0</v>
      </c>
    </row>
    <row r="119" spans="1:10" ht="15.75" hidden="1" customHeight="1">
      <c r="A119" s="749">
        <v>1172200</v>
      </c>
      <c r="B119" s="752" t="s">
        <v>919</v>
      </c>
      <c r="C119" s="785">
        <v>482200</v>
      </c>
      <c r="D119" s="1011"/>
      <c r="E119" s="1011"/>
      <c r="F119" s="1011"/>
      <c r="G119" s="1011"/>
      <c r="H119" s="1011"/>
      <c r="I119" s="1011"/>
      <c r="J119" s="1006">
        <v>0</v>
      </c>
    </row>
    <row r="120" spans="1:10" ht="12.75" hidden="1" customHeight="1" thickBot="1">
      <c r="A120" s="749">
        <v>1172300</v>
      </c>
      <c r="B120" s="765" t="s">
        <v>1492</v>
      </c>
      <c r="C120" s="731" t="s">
        <v>859</v>
      </c>
      <c r="D120" s="1011"/>
      <c r="E120" s="1011">
        <v>0</v>
      </c>
      <c r="F120" s="1011"/>
      <c r="G120" s="1011"/>
      <c r="H120" s="1011"/>
      <c r="I120" s="1011"/>
      <c r="J120" s="1006">
        <v>0</v>
      </c>
    </row>
    <row r="121" spans="1:10" ht="15.75" hidden="1" customHeight="1">
      <c r="A121" s="749">
        <v>1172400</v>
      </c>
      <c r="B121" s="786" t="s">
        <v>1493</v>
      </c>
      <c r="C121" s="731" t="s">
        <v>104</v>
      </c>
      <c r="D121" s="1017"/>
      <c r="E121" s="1017"/>
      <c r="F121" s="1017"/>
      <c r="G121" s="1017"/>
      <c r="H121" s="1017"/>
      <c r="I121" s="1017"/>
      <c r="J121" s="1006">
        <v>0</v>
      </c>
    </row>
    <row r="122" spans="1:10" ht="15.75" hidden="1" customHeight="1">
      <c r="A122" s="749">
        <v>1173000</v>
      </c>
      <c r="B122" s="784" t="s">
        <v>105</v>
      </c>
      <c r="C122" s="760" t="s">
        <v>301</v>
      </c>
      <c r="D122" s="1017">
        <v>0</v>
      </c>
      <c r="E122" s="1017">
        <v>0</v>
      </c>
      <c r="F122" s="1017">
        <v>0</v>
      </c>
      <c r="G122" s="1017">
        <v>0</v>
      </c>
      <c r="H122" s="1017">
        <v>0</v>
      </c>
      <c r="I122" s="1017">
        <v>0</v>
      </c>
      <c r="J122" s="1006">
        <v>0</v>
      </c>
    </row>
    <row r="123" spans="1:10" ht="15.75" hidden="1" customHeight="1">
      <c r="A123" s="780">
        <v>1173100</v>
      </c>
      <c r="B123" s="787" t="s">
        <v>106</v>
      </c>
      <c r="C123" s="731" t="s">
        <v>906</v>
      </c>
      <c r="D123" s="1017"/>
      <c r="E123" s="1017"/>
      <c r="F123" s="1017"/>
      <c r="G123" s="1017"/>
      <c r="H123" s="1017"/>
      <c r="I123" s="1017"/>
      <c r="J123" s="1006">
        <v>0</v>
      </c>
    </row>
    <row r="124" spans="1:10" ht="15.75" hidden="1" customHeight="1">
      <c r="A124" s="780">
        <v>1174000</v>
      </c>
      <c r="B124" s="784" t="s">
        <v>907</v>
      </c>
      <c r="C124" s="760" t="s">
        <v>301</v>
      </c>
      <c r="D124" s="1017">
        <v>0</v>
      </c>
      <c r="E124" s="1017">
        <v>0</v>
      </c>
      <c r="F124" s="1017">
        <v>0</v>
      </c>
      <c r="G124" s="1017">
        <v>0</v>
      </c>
      <c r="H124" s="1017">
        <v>0</v>
      </c>
      <c r="I124" s="1017">
        <v>0</v>
      </c>
      <c r="J124" s="1006">
        <v>0</v>
      </c>
    </row>
    <row r="125" spans="1:10" ht="15.75" hidden="1" customHeight="1">
      <c r="A125" s="780">
        <v>1174100</v>
      </c>
      <c r="B125" s="787" t="s">
        <v>920</v>
      </c>
      <c r="C125" s="731" t="s">
        <v>908</v>
      </c>
      <c r="D125" s="1017"/>
      <c r="E125" s="1017"/>
      <c r="F125" s="1017"/>
      <c r="G125" s="1017"/>
      <c r="H125" s="1017"/>
      <c r="I125" s="1017"/>
      <c r="J125" s="1006">
        <v>0</v>
      </c>
    </row>
    <row r="126" spans="1:10" ht="15.75" hidden="1" customHeight="1">
      <c r="A126" s="780">
        <v>1174200</v>
      </c>
      <c r="B126" s="786" t="s">
        <v>1494</v>
      </c>
      <c r="C126" s="731" t="s">
        <v>366</v>
      </c>
      <c r="D126" s="1017"/>
      <c r="E126" s="1017"/>
      <c r="F126" s="1017"/>
      <c r="G126" s="1017"/>
      <c r="H126" s="1017"/>
      <c r="I126" s="1017"/>
      <c r="J126" s="1006">
        <v>0</v>
      </c>
    </row>
    <row r="127" spans="1:10" ht="15.75" hidden="1" customHeight="1">
      <c r="A127" s="780">
        <v>1175000</v>
      </c>
      <c r="B127" s="784" t="s">
        <v>469</v>
      </c>
      <c r="C127" s="760" t="s">
        <v>301</v>
      </c>
      <c r="D127" s="1017">
        <v>0</v>
      </c>
      <c r="E127" s="1017">
        <v>0</v>
      </c>
      <c r="F127" s="1017">
        <v>0</v>
      </c>
      <c r="G127" s="1017">
        <v>0</v>
      </c>
      <c r="H127" s="1017">
        <v>0</v>
      </c>
      <c r="I127" s="1017">
        <v>0</v>
      </c>
      <c r="J127" s="1006">
        <v>0</v>
      </c>
    </row>
    <row r="128" spans="1:10" ht="15.75" hidden="1" customHeight="1">
      <c r="A128" s="780">
        <v>1175100</v>
      </c>
      <c r="B128" s="786" t="s">
        <v>1495</v>
      </c>
      <c r="C128" s="731" t="s">
        <v>193</v>
      </c>
      <c r="D128" s="1017"/>
      <c r="E128" s="1017"/>
      <c r="F128" s="1017"/>
      <c r="G128" s="1017"/>
      <c r="H128" s="1017"/>
      <c r="I128" s="1017"/>
      <c r="J128" s="1006">
        <v>0</v>
      </c>
    </row>
    <row r="129" spans="1:12" ht="15.75" hidden="1" customHeight="1">
      <c r="A129" s="780">
        <v>1176000</v>
      </c>
      <c r="B129" s="784" t="s">
        <v>194</v>
      </c>
      <c r="C129" s="760" t="s">
        <v>301</v>
      </c>
      <c r="D129" s="1017">
        <v>0</v>
      </c>
      <c r="E129" s="1017">
        <v>0</v>
      </c>
      <c r="F129" s="1017">
        <v>0</v>
      </c>
      <c r="G129" s="1017">
        <v>0</v>
      </c>
      <c r="H129" s="1017">
        <v>0</v>
      </c>
      <c r="I129" s="1017">
        <v>0</v>
      </c>
      <c r="J129" s="1006">
        <v>0</v>
      </c>
    </row>
    <row r="130" spans="1:12" ht="15.75" hidden="1" customHeight="1">
      <c r="A130" s="780">
        <v>1176100</v>
      </c>
      <c r="B130" s="786" t="s">
        <v>1496</v>
      </c>
      <c r="C130" s="731" t="s">
        <v>8</v>
      </c>
      <c r="D130" s="1017"/>
      <c r="E130" s="1017"/>
      <c r="F130" s="1017"/>
      <c r="G130" s="1017"/>
      <c r="H130" s="1017"/>
      <c r="I130" s="1017"/>
      <c r="J130" s="1006">
        <v>0</v>
      </c>
    </row>
    <row r="131" spans="1:12" ht="15.75" hidden="1" customHeight="1">
      <c r="A131" s="780">
        <v>1177000</v>
      </c>
      <c r="B131" s="784" t="s">
        <v>482</v>
      </c>
      <c r="C131" s="760" t="s">
        <v>301</v>
      </c>
      <c r="D131" s="1017">
        <v>0</v>
      </c>
      <c r="E131" s="1017">
        <v>0</v>
      </c>
      <c r="F131" s="1017">
        <v>0</v>
      </c>
      <c r="G131" s="1017">
        <v>0</v>
      </c>
      <c r="H131" s="1017">
        <v>0</v>
      </c>
      <c r="I131" s="1017">
        <v>0</v>
      </c>
      <c r="J131" s="1006">
        <v>0</v>
      </c>
    </row>
    <row r="132" spans="1:12" ht="15.75" hidden="1" customHeight="1" thickBot="1">
      <c r="A132" s="774">
        <v>1177100</v>
      </c>
      <c r="B132" s="788" t="s">
        <v>1497</v>
      </c>
      <c r="C132" s="735" t="s">
        <v>209</v>
      </c>
      <c r="D132" s="1019"/>
      <c r="E132" s="1019"/>
      <c r="F132" s="1019"/>
      <c r="G132" s="1019"/>
      <c r="H132" s="1019"/>
      <c r="I132" s="1019"/>
      <c r="J132" s="1006">
        <v>0</v>
      </c>
    </row>
    <row r="133" spans="1:12" ht="2.25" hidden="1" customHeight="1" thickBot="1">
      <c r="A133" s="790" t="s">
        <v>210</v>
      </c>
      <c r="B133" s="791" t="s">
        <v>211</v>
      </c>
      <c r="C133" s="792"/>
      <c r="D133" s="1021"/>
      <c r="E133" s="1021"/>
      <c r="F133" s="1021"/>
      <c r="G133" s="1021"/>
      <c r="H133" s="1021"/>
      <c r="I133" s="1021"/>
      <c r="J133" s="1006">
        <v>0</v>
      </c>
    </row>
    <row r="134" spans="1:12" ht="26.25" hidden="1" thickBot="1">
      <c r="A134" s="794" t="s">
        <v>212</v>
      </c>
      <c r="B134" s="795" t="s">
        <v>534</v>
      </c>
      <c r="C134" s="796" t="s">
        <v>301</v>
      </c>
      <c r="D134" s="1021">
        <v>0</v>
      </c>
      <c r="E134" s="1021">
        <v>0</v>
      </c>
      <c r="F134" s="1021">
        <v>0</v>
      </c>
      <c r="G134" s="1021">
        <v>0</v>
      </c>
      <c r="H134" s="1021">
        <v>0</v>
      </c>
      <c r="I134" s="1021">
        <v>0</v>
      </c>
      <c r="J134" s="1006">
        <v>0</v>
      </c>
    </row>
    <row r="135" spans="1:12" ht="18" hidden="1" customHeight="1" thickBot="1">
      <c r="A135" s="797"/>
      <c r="B135" s="798" t="s">
        <v>535</v>
      </c>
      <c r="C135" s="799"/>
      <c r="D135" s="1023"/>
      <c r="E135" s="1023"/>
      <c r="F135" s="1023"/>
      <c r="G135" s="1023"/>
      <c r="H135" s="1023"/>
      <c r="I135" s="1023"/>
      <c r="J135" s="1006">
        <v>0</v>
      </c>
    </row>
    <row r="136" spans="1:12" ht="11.25" hidden="1" customHeight="1" thickBot="1">
      <c r="A136" s="790" t="s">
        <v>210</v>
      </c>
      <c r="B136" s="791" t="s">
        <v>211</v>
      </c>
      <c r="C136" s="801"/>
      <c r="D136" s="1024"/>
      <c r="E136" s="1024"/>
      <c r="F136" s="1024"/>
      <c r="G136" s="1024"/>
      <c r="H136" s="1024"/>
      <c r="I136" s="1024"/>
      <c r="J136" s="1006">
        <v>0</v>
      </c>
    </row>
    <row r="137" spans="1:12" ht="12" hidden="1" customHeight="1" thickBot="1">
      <c r="A137" s="803" t="s">
        <v>536</v>
      </c>
      <c r="B137" s="804" t="s">
        <v>537</v>
      </c>
      <c r="C137" s="805" t="s">
        <v>301</v>
      </c>
      <c r="D137" s="1025">
        <v>0</v>
      </c>
      <c r="E137" s="1025">
        <v>0</v>
      </c>
      <c r="F137" s="1025">
        <v>0</v>
      </c>
      <c r="G137" s="1025">
        <v>0</v>
      </c>
      <c r="H137" s="1025">
        <v>0</v>
      </c>
      <c r="I137" s="1025">
        <v>0</v>
      </c>
      <c r="J137" s="1006">
        <v>0</v>
      </c>
    </row>
    <row r="138" spans="1:12" ht="15" hidden="1" customHeight="1" thickBot="1">
      <c r="A138" s="807" t="s">
        <v>538</v>
      </c>
      <c r="B138" s="786" t="s">
        <v>1498</v>
      </c>
      <c r="C138" s="808" t="s">
        <v>833</v>
      </c>
      <c r="D138" s="1017"/>
      <c r="E138" s="1017"/>
      <c r="F138" s="1017"/>
      <c r="G138" s="1017"/>
      <c r="H138" s="1017"/>
      <c r="I138" s="1017"/>
      <c r="J138" s="1006">
        <v>0</v>
      </c>
    </row>
    <row r="139" spans="1:12" ht="20.25" hidden="1" customHeight="1" thickBot="1">
      <c r="A139" s="807" t="s">
        <v>834</v>
      </c>
      <c r="B139" s="786" t="s">
        <v>1499</v>
      </c>
      <c r="C139" s="808" t="s">
        <v>812</v>
      </c>
      <c r="D139" s="1017"/>
      <c r="E139" s="1017"/>
      <c r="F139" s="1017"/>
      <c r="G139" s="1017"/>
      <c r="H139" s="1017"/>
      <c r="I139" s="1017"/>
      <c r="J139" s="1006">
        <v>0</v>
      </c>
      <c r="L139" s="631" t="s">
        <v>78</v>
      </c>
    </row>
    <row r="140" spans="1:12" ht="25.5" hidden="1" customHeight="1" thickBot="1">
      <c r="A140" s="807" t="s">
        <v>813</v>
      </c>
      <c r="B140" s="786" t="s">
        <v>1500</v>
      </c>
      <c r="C140" s="808" t="s">
        <v>815</v>
      </c>
      <c r="D140" s="1017"/>
      <c r="E140" s="1017"/>
      <c r="F140" s="1017"/>
      <c r="G140" s="1017"/>
      <c r="H140" s="1017"/>
      <c r="I140" s="1017"/>
      <c r="J140" s="1006">
        <v>0</v>
      </c>
    </row>
    <row r="141" spans="1:12" ht="12" hidden="1" customHeight="1" thickBot="1">
      <c r="A141" s="807" t="s">
        <v>816</v>
      </c>
      <c r="B141" s="786" t="s">
        <v>1501</v>
      </c>
      <c r="C141" s="808" t="s">
        <v>916</v>
      </c>
      <c r="D141" s="1017"/>
      <c r="E141" s="1017"/>
      <c r="F141" s="1017"/>
      <c r="G141" s="1017"/>
      <c r="H141" s="1017"/>
      <c r="I141" s="1017"/>
      <c r="J141" s="1006">
        <v>0</v>
      </c>
    </row>
    <row r="142" spans="1:12" ht="12" hidden="1" customHeight="1" thickBot="1">
      <c r="A142" s="807" t="s">
        <v>112</v>
      </c>
      <c r="B142" s="787" t="s">
        <v>113</v>
      </c>
      <c r="C142" s="808" t="s">
        <v>114</v>
      </c>
      <c r="D142" s="1017"/>
      <c r="E142" s="1017"/>
      <c r="F142" s="1017"/>
      <c r="G142" s="1017"/>
      <c r="H142" s="1017"/>
      <c r="I142" s="1017"/>
      <c r="J142" s="1006">
        <v>0</v>
      </c>
    </row>
    <row r="143" spans="1:12" ht="11.25" hidden="1" customHeight="1" thickBot="1">
      <c r="A143" s="807" t="s">
        <v>115</v>
      </c>
      <c r="B143" s="786" t="s">
        <v>1502</v>
      </c>
      <c r="C143" s="808" t="s">
        <v>755</v>
      </c>
      <c r="D143" s="1017"/>
      <c r="E143" s="1017"/>
      <c r="F143" s="1017"/>
      <c r="G143" s="1017"/>
      <c r="H143" s="1017"/>
      <c r="I143" s="1017"/>
      <c r="J143" s="1006">
        <v>0</v>
      </c>
    </row>
    <row r="144" spans="1:12" ht="0.75" hidden="1" customHeight="1">
      <c r="A144" s="807" t="s">
        <v>756</v>
      </c>
      <c r="B144" s="786" t="s">
        <v>1503</v>
      </c>
      <c r="C144" s="808" t="s">
        <v>758</v>
      </c>
      <c r="D144" s="1017"/>
      <c r="E144" s="1017"/>
      <c r="F144" s="1017"/>
      <c r="G144" s="1017"/>
      <c r="H144" s="1017"/>
      <c r="I144" s="1017"/>
      <c r="J144" s="1006">
        <v>0</v>
      </c>
    </row>
    <row r="145" spans="1:10" ht="12" hidden="1" customHeight="1">
      <c r="A145" s="807" t="s">
        <v>541</v>
      </c>
      <c r="B145" s="786" t="s">
        <v>1504</v>
      </c>
      <c r="C145" s="808" t="s">
        <v>543</v>
      </c>
      <c r="D145" s="1017"/>
      <c r="E145" s="1017"/>
      <c r="F145" s="1017"/>
      <c r="G145" s="1017"/>
      <c r="H145" s="1017"/>
      <c r="I145" s="1017"/>
      <c r="J145" s="1006">
        <v>0</v>
      </c>
    </row>
    <row r="146" spans="1:10" ht="12" hidden="1" customHeight="1">
      <c r="A146" s="807" t="s">
        <v>544</v>
      </c>
      <c r="B146" s="784" t="s">
        <v>545</v>
      </c>
      <c r="C146" s="809" t="s">
        <v>301</v>
      </c>
      <c r="D146" s="1017">
        <v>0</v>
      </c>
      <c r="E146" s="1017">
        <v>0</v>
      </c>
      <c r="F146" s="1017">
        <v>0</v>
      </c>
      <c r="G146" s="1017">
        <v>0</v>
      </c>
      <c r="H146" s="1017">
        <v>0</v>
      </c>
      <c r="I146" s="1017">
        <v>0</v>
      </c>
      <c r="J146" s="1006">
        <v>0</v>
      </c>
    </row>
    <row r="147" spans="1:10" ht="12" hidden="1" customHeight="1">
      <c r="A147" s="807" t="s">
        <v>546</v>
      </c>
      <c r="B147" s="787" t="s">
        <v>547</v>
      </c>
      <c r="C147" s="808" t="s">
        <v>548</v>
      </c>
      <c r="D147" s="1017"/>
      <c r="E147" s="1017"/>
      <c r="F147" s="1017"/>
      <c r="G147" s="1017"/>
      <c r="H147" s="1017"/>
      <c r="I147" s="1017"/>
      <c r="J147" s="1006">
        <v>0</v>
      </c>
    </row>
    <row r="148" spans="1:10" ht="12" hidden="1" customHeight="1">
      <c r="A148" s="807" t="s">
        <v>549</v>
      </c>
      <c r="B148" s="787" t="s">
        <v>550</v>
      </c>
      <c r="C148" s="808" t="s">
        <v>551</v>
      </c>
      <c r="D148" s="1017"/>
      <c r="E148" s="1017"/>
      <c r="F148" s="1017"/>
      <c r="G148" s="1017"/>
      <c r="H148" s="1017"/>
      <c r="I148" s="1017"/>
      <c r="J148" s="1006">
        <v>0</v>
      </c>
    </row>
    <row r="149" spans="1:10" ht="12" hidden="1" customHeight="1">
      <c r="A149" s="807" t="s">
        <v>552</v>
      </c>
      <c r="B149" s="786" t="s">
        <v>1505</v>
      </c>
      <c r="C149" s="808" t="s">
        <v>258</v>
      </c>
      <c r="D149" s="1017"/>
      <c r="E149" s="1017"/>
      <c r="F149" s="1017"/>
      <c r="G149" s="1017"/>
      <c r="H149" s="1017"/>
      <c r="I149" s="1017"/>
      <c r="J149" s="1006">
        <v>0</v>
      </c>
    </row>
    <row r="150" spans="1:10" ht="12" hidden="1" customHeight="1">
      <c r="A150" s="807" t="s">
        <v>259</v>
      </c>
      <c r="B150" s="786" t="s">
        <v>1506</v>
      </c>
      <c r="C150" s="808" t="s">
        <v>261</v>
      </c>
      <c r="D150" s="1017"/>
      <c r="E150" s="1017"/>
      <c r="F150" s="1017"/>
      <c r="G150" s="1017"/>
      <c r="H150" s="1017"/>
      <c r="I150" s="1017"/>
      <c r="J150" s="1006">
        <v>0</v>
      </c>
    </row>
    <row r="151" spans="1:10" ht="12" hidden="1" customHeight="1">
      <c r="A151" s="807" t="s">
        <v>262</v>
      </c>
      <c r="B151" s="784" t="s">
        <v>263</v>
      </c>
      <c r="C151" s="809" t="s">
        <v>301</v>
      </c>
      <c r="D151" s="1017">
        <v>0</v>
      </c>
      <c r="E151" s="1017">
        <v>0</v>
      </c>
      <c r="F151" s="1017">
        <v>0</v>
      </c>
      <c r="G151" s="1017">
        <v>0</v>
      </c>
      <c r="H151" s="1017">
        <v>0</v>
      </c>
      <c r="I151" s="1017">
        <v>0</v>
      </c>
      <c r="J151" s="1006">
        <v>0</v>
      </c>
    </row>
    <row r="152" spans="1:10" ht="12" hidden="1" customHeight="1">
      <c r="A152" s="807" t="s">
        <v>264</v>
      </c>
      <c r="B152" s="787" t="s">
        <v>921</v>
      </c>
      <c r="C152" s="808" t="s">
        <v>265</v>
      </c>
      <c r="D152" s="1017"/>
      <c r="E152" s="1017"/>
      <c r="F152" s="1017"/>
      <c r="G152" s="1017"/>
      <c r="H152" s="1017"/>
      <c r="I152" s="1017"/>
      <c r="J152" s="1006">
        <v>0</v>
      </c>
    </row>
    <row r="153" spans="1:10" ht="12" hidden="1" customHeight="1">
      <c r="A153" s="810" t="s">
        <v>266</v>
      </c>
      <c r="B153" s="811" t="s">
        <v>267</v>
      </c>
      <c r="C153" s="809" t="s">
        <v>301</v>
      </c>
      <c r="D153" s="1017">
        <v>0</v>
      </c>
      <c r="E153" s="1017">
        <v>0</v>
      </c>
      <c r="F153" s="1017">
        <v>0</v>
      </c>
      <c r="G153" s="1017">
        <v>0</v>
      </c>
      <c r="H153" s="1017">
        <v>0</v>
      </c>
      <c r="I153" s="1017">
        <v>0</v>
      </c>
      <c r="J153" s="1006">
        <v>0</v>
      </c>
    </row>
    <row r="154" spans="1:10" ht="12" hidden="1" customHeight="1">
      <c r="A154" s="807" t="s">
        <v>268</v>
      </c>
      <c r="B154" s="787" t="s">
        <v>922</v>
      </c>
      <c r="C154" s="808" t="s">
        <v>269</v>
      </c>
      <c r="D154" s="1017"/>
      <c r="E154" s="1017"/>
      <c r="F154" s="1017"/>
      <c r="G154" s="1017"/>
      <c r="H154" s="1017"/>
      <c r="I154" s="1017"/>
      <c r="J154" s="1006">
        <v>0</v>
      </c>
    </row>
    <row r="155" spans="1:10" ht="12" hidden="1" customHeight="1">
      <c r="A155" s="807" t="s">
        <v>270</v>
      </c>
      <c r="B155" s="787" t="s">
        <v>923</v>
      </c>
      <c r="C155" s="808" t="s">
        <v>271</v>
      </c>
      <c r="D155" s="1017"/>
      <c r="E155" s="1017"/>
      <c r="F155" s="1017"/>
      <c r="G155" s="1017"/>
      <c r="H155" s="1017"/>
      <c r="I155" s="1017"/>
      <c r="J155" s="1006">
        <v>0</v>
      </c>
    </row>
    <row r="156" spans="1:10" ht="12" hidden="1" customHeight="1">
      <c r="A156" s="807" t="s">
        <v>272</v>
      </c>
      <c r="B156" s="786" t="s">
        <v>1507</v>
      </c>
      <c r="C156" s="808" t="s">
        <v>274</v>
      </c>
      <c r="D156" s="1017"/>
      <c r="E156" s="1017"/>
      <c r="F156" s="1017"/>
      <c r="G156" s="1017"/>
      <c r="H156" s="1017"/>
      <c r="I156" s="1017"/>
      <c r="J156" s="1006">
        <v>0</v>
      </c>
    </row>
    <row r="157" spans="1:10" ht="12" hidden="1" customHeight="1">
      <c r="A157" s="812">
        <v>1244000</v>
      </c>
      <c r="B157" s="813" t="s">
        <v>1508</v>
      </c>
      <c r="C157" s="814" t="s">
        <v>947</v>
      </c>
      <c r="D157" s="1027"/>
      <c r="E157" s="1027"/>
      <c r="F157" s="1027"/>
      <c r="G157" s="1027"/>
      <c r="H157" s="1027"/>
      <c r="I157" s="1027"/>
      <c r="J157" s="1006">
        <v>0</v>
      </c>
    </row>
    <row r="158" spans="1:10" ht="28.5" customHeight="1" thickBot="1">
      <c r="A158" s="815">
        <v>1000000</v>
      </c>
      <c r="B158" s="816" t="s">
        <v>948</v>
      </c>
      <c r="C158" s="817" t="s">
        <v>301</v>
      </c>
      <c r="D158" s="1627">
        <f>D32</f>
        <v>140000</v>
      </c>
      <c r="E158" s="1627">
        <v>0</v>
      </c>
      <c r="F158" s="1627">
        <f>F32</f>
        <v>140000</v>
      </c>
      <c r="G158" s="1627">
        <f>G32</f>
        <v>25500</v>
      </c>
      <c r="H158" s="1627">
        <f>H32</f>
        <v>63000</v>
      </c>
      <c r="I158" s="1627">
        <f>I32</f>
        <v>100000</v>
      </c>
      <c r="J158" s="1628">
        <f>F158</f>
        <v>140000</v>
      </c>
    </row>
    <row r="159" spans="1:10" ht="11.25" customHeight="1">
      <c r="A159" s="818"/>
      <c r="B159" s="819"/>
      <c r="C159" s="820"/>
      <c r="D159" s="667"/>
      <c r="E159" s="667"/>
      <c r="F159" s="667"/>
      <c r="G159" s="667"/>
      <c r="H159" s="667"/>
      <c r="I159" s="667"/>
      <c r="J159" s="667"/>
    </row>
    <row r="160" spans="1:10" ht="12.75" customHeight="1">
      <c r="A160" s="2051"/>
      <c r="B160" s="2051"/>
      <c r="C160" s="2051"/>
      <c r="D160" s="2051"/>
      <c r="E160" s="2051"/>
      <c r="F160" s="2051"/>
      <c r="G160" s="2051"/>
      <c r="H160" s="2051"/>
      <c r="I160" s="2051"/>
      <c r="J160" s="2051"/>
    </row>
    <row r="161" spans="1:10" s="667" customFormat="1">
      <c r="A161" s="2028" t="s">
        <v>1877</v>
      </c>
      <c r="B161" s="2028"/>
      <c r="C161" s="2028"/>
      <c r="D161" s="2028"/>
      <c r="E161" s="2028"/>
      <c r="F161" s="2028"/>
      <c r="G161" s="2028"/>
      <c r="H161" s="2028"/>
      <c r="I161" s="2028"/>
      <c r="J161" s="2028"/>
    </row>
    <row r="162" spans="1:10" ht="12.75" customHeight="1">
      <c r="A162" s="2080" t="s">
        <v>930</v>
      </c>
      <c r="B162" s="2080"/>
      <c r="C162" s="2080"/>
      <c r="D162" s="2080"/>
      <c r="E162" s="2080"/>
      <c r="F162" s="2080"/>
      <c r="G162" s="2080"/>
      <c r="H162" s="2080"/>
      <c r="I162" s="2080"/>
      <c r="J162" s="2080"/>
    </row>
    <row r="163" spans="1:10" ht="12.75" customHeight="1">
      <c r="A163" s="1153" t="s">
        <v>1547</v>
      </c>
      <c r="B163" s="1153"/>
      <c r="C163" s="1154"/>
      <c r="D163" s="1153"/>
      <c r="E163" s="1153"/>
      <c r="F163" s="1153"/>
      <c r="G163" s="1153" t="s">
        <v>956</v>
      </c>
      <c r="H163" s="1153"/>
      <c r="I163" s="1153"/>
      <c r="J163" s="1153"/>
    </row>
    <row r="164" spans="1:10" ht="12.75" customHeight="1">
      <c r="A164" s="823" t="s">
        <v>1510</v>
      </c>
      <c r="B164" s="823"/>
      <c r="C164" s="823"/>
      <c r="D164" s="667"/>
      <c r="E164" s="666" t="s">
        <v>253</v>
      </c>
      <c r="F164" s="667"/>
      <c r="G164" s="666" t="s">
        <v>254</v>
      </c>
      <c r="H164" s="823"/>
      <c r="I164" s="823"/>
      <c r="J164" s="823"/>
    </row>
    <row r="165" spans="1:10" ht="12.75" customHeight="1">
      <c r="A165" s="1348" t="s">
        <v>1527</v>
      </c>
      <c r="B165" s="1348"/>
      <c r="C165" s="1349"/>
      <c r="D165" s="1348"/>
      <c r="E165" s="1348"/>
      <c r="F165" s="1348"/>
      <c r="G165" s="1348"/>
      <c r="H165" s="1348"/>
      <c r="I165" s="1348"/>
      <c r="J165" s="1348"/>
    </row>
    <row r="166" spans="1:10" ht="14.25">
      <c r="A166" s="821" t="s">
        <v>1758</v>
      </c>
      <c r="B166" s="821"/>
      <c r="C166" s="822"/>
      <c r="D166" s="821"/>
      <c r="E166" s="821"/>
      <c r="F166" s="821"/>
      <c r="G166" s="821" t="s">
        <v>960</v>
      </c>
      <c r="H166" s="821"/>
      <c r="I166" s="821"/>
      <c r="J166" s="821"/>
    </row>
    <row r="167" spans="1:10" ht="14.25">
      <c r="A167" s="823" t="s">
        <v>1513</v>
      </c>
      <c r="B167" s="822" t="s">
        <v>528</v>
      </c>
      <c r="C167" s="825"/>
      <c r="D167" s="667"/>
      <c r="E167" s="666" t="s">
        <v>253</v>
      </c>
      <c r="F167" s="667"/>
      <c r="G167" s="666" t="s">
        <v>254</v>
      </c>
      <c r="H167" s="667"/>
      <c r="I167" s="667"/>
      <c r="J167" s="823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16"/>
  <sheetViews>
    <sheetView topLeftCell="A29" workbookViewId="0">
      <selection activeCell="E173" sqref="E173"/>
    </sheetView>
  </sheetViews>
  <sheetFormatPr defaultRowHeight="12.75"/>
  <cols>
    <col min="1" max="1" width="7.7109375" style="677" customWidth="1"/>
    <col min="2" max="2" width="43.140625" style="668" customWidth="1"/>
    <col min="3" max="3" width="8.7109375" style="678" customWidth="1"/>
    <col min="4" max="4" width="11" style="667" customWidth="1"/>
    <col min="5" max="5" width="10.5703125" style="667" customWidth="1"/>
    <col min="6" max="6" width="10.28515625" style="667" customWidth="1"/>
    <col min="7" max="7" width="10.42578125" style="667" customWidth="1"/>
    <col min="8" max="8" width="9.85546875" style="667" customWidth="1"/>
    <col min="9" max="9" width="10.42578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1883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 ht="14.25" customHeight="1">
      <c r="B11" s="882"/>
      <c r="C11" s="883"/>
      <c r="D11" s="882"/>
      <c r="E11" s="882"/>
      <c r="F11" s="882"/>
      <c r="G11" s="882"/>
      <c r="H11" s="884"/>
    </row>
    <row r="12" spans="1:10" ht="11.25" customHeight="1">
      <c r="A12" s="885" t="s">
        <v>392</v>
      </c>
      <c r="B12" s="878" t="s">
        <v>964</v>
      </c>
      <c r="C12" s="879"/>
      <c r="D12" s="878"/>
      <c r="E12" s="87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887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33.75" customHeight="1">
      <c r="A16" s="667"/>
      <c r="B16" s="2057" t="s">
        <v>208</v>
      </c>
      <c r="C16" s="2057"/>
      <c r="D16" s="2057"/>
      <c r="E16" s="2057"/>
      <c r="F16" s="2057"/>
      <c r="G16" s="680"/>
      <c r="H16" s="680"/>
      <c r="I16" s="891"/>
      <c r="J16" s="891"/>
    </row>
    <row r="17" spans="1:10" s="677" customFormat="1" ht="21.75" customHeight="1">
      <c r="A17" s="2059" t="s">
        <v>1876</v>
      </c>
      <c r="B17" s="2059"/>
      <c r="C17" s="2059"/>
      <c r="D17" s="2059"/>
      <c r="E17" s="2059"/>
      <c r="F17" s="892"/>
      <c r="G17" s="892"/>
      <c r="H17" s="892"/>
      <c r="I17" s="892"/>
      <c r="J17" s="892"/>
    </row>
    <row r="18" spans="1:10" s="677" customFormat="1" ht="12" customHeight="1">
      <c r="A18" s="2059"/>
      <c r="B18" s="2059"/>
      <c r="C18" s="2059"/>
      <c r="D18" s="2059"/>
      <c r="E18" s="2059"/>
      <c r="F18" s="680"/>
      <c r="G18" s="681"/>
      <c r="H18" s="681"/>
      <c r="I18" s="680"/>
      <c r="J18" s="680"/>
    </row>
    <row r="19" spans="1:10" s="672" customFormat="1" thickBot="1">
      <c r="A19" s="682" t="s">
        <v>188</v>
      </c>
      <c r="B19" s="893"/>
      <c r="C19" s="894"/>
      <c r="D19" s="674"/>
      <c r="E19" s="674"/>
      <c r="G19" s="895" t="s">
        <v>1022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G20" s="897" t="s">
        <v>277</v>
      </c>
      <c r="H20" s="898">
        <v>5</v>
      </c>
      <c r="I20" s="899">
        <v>2</v>
      </c>
      <c r="J20" s="900">
        <v>1</v>
      </c>
    </row>
    <row r="21" spans="1:10" s="897" customFormat="1" ht="15" customHeight="1" thickBot="1">
      <c r="A21" s="682" t="s">
        <v>516</v>
      </c>
      <c r="C21" s="894"/>
      <c r="G21" s="897" t="s">
        <v>773</v>
      </c>
    </row>
    <row r="22" spans="1:10" s="897" customFormat="1" ht="9.75" customHeight="1" thickBot="1">
      <c r="A22" s="682" t="s">
        <v>465</v>
      </c>
      <c r="C22" s="901"/>
      <c r="D22" s="9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G23" s="897" t="s">
        <v>792</v>
      </c>
      <c r="I23" s="903"/>
    </row>
    <row r="24" spans="1:10" s="874" customFormat="1" ht="12.75" customHeight="1">
      <c r="A24" s="682" t="s">
        <v>251</v>
      </c>
      <c r="B24" s="904"/>
      <c r="C24" s="905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907"/>
      <c r="G25" s="897" t="s">
        <v>1023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914"/>
      <c r="F28" s="874"/>
      <c r="G28" s="874"/>
      <c r="H28" s="2075">
        <v>900272000143</v>
      </c>
      <c r="I28" s="2075"/>
      <c r="J28" s="2075"/>
    </row>
    <row r="29" spans="1:10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19.5" customHeight="1" thickBot="1">
      <c r="A32" s="916">
        <v>1100000</v>
      </c>
      <c r="B32" s="716" t="s">
        <v>1517</v>
      </c>
      <c r="C32" s="717" t="s">
        <v>301</v>
      </c>
      <c r="D32" s="718">
        <f>D33+D42+D138</f>
        <v>5000</v>
      </c>
      <c r="E32" s="718">
        <v>0</v>
      </c>
      <c r="F32" s="718">
        <f>F33+F42+F138</f>
        <v>5000</v>
      </c>
      <c r="G32" s="718">
        <f>G33+G42+G131</f>
        <v>1200</v>
      </c>
      <c r="H32" s="718">
        <f>H33+H42+H131</f>
        <v>2500</v>
      </c>
      <c r="I32" s="718">
        <f>I33+I42+I131</f>
        <v>4000</v>
      </c>
      <c r="J32" s="718">
        <f>J33+J42+J131</f>
        <v>5000</v>
      </c>
    </row>
    <row r="33" spans="1:10" s="677" customFormat="1" ht="42" hidden="1" customHeight="1" thickBot="1">
      <c r="A33" s="916">
        <v>1110000</v>
      </c>
      <c r="B33" s="719" t="s">
        <v>1475</v>
      </c>
      <c r="C33" s="717" t="s">
        <v>301</v>
      </c>
      <c r="D33" s="720">
        <f>D34</f>
        <v>0</v>
      </c>
      <c r="E33" s="720"/>
      <c r="F33" s="720">
        <f>F34</f>
        <v>0</v>
      </c>
      <c r="G33" s="720">
        <f>G34</f>
        <v>0</v>
      </c>
      <c r="H33" s="720">
        <f>H34</f>
        <v>0</v>
      </c>
      <c r="I33" s="720">
        <f>I34</f>
        <v>0</v>
      </c>
      <c r="J33" s="720">
        <f>J34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724">
        <f>SUM(D35:D41)</f>
        <v>0</v>
      </c>
      <c r="E34" s="724"/>
      <c r="F34" s="724">
        <f>SUM(F35:F41)</f>
        <v>0</v>
      </c>
      <c r="G34" s="724">
        <f>SUM(G35:G41)</f>
        <v>0</v>
      </c>
      <c r="H34" s="724">
        <f>SUM(H35:H41)</f>
        <v>0</v>
      </c>
      <c r="I34" s="724">
        <f>SUM(I35:I41)</f>
        <v>0</v>
      </c>
      <c r="J34" s="724">
        <f>SUM(J35:J41)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728">
        <v>0</v>
      </c>
      <c r="E35" s="748"/>
      <c r="F35" s="728">
        <f>D35+E35</f>
        <v>0</v>
      </c>
      <c r="G35" s="728">
        <v>0</v>
      </c>
      <c r="H35" s="728">
        <v>0</v>
      </c>
      <c r="I35" s="728">
        <v>0</v>
      </c>
      <c r="J35" s="728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732">
        <v>0</v>
      </c>
      <c r="E36" s="732"/>
      <c r="F36" s="728">
        <f t="shared" ref="F36:F41" si="0">D36+E36</f>
        <v>0</v>
      </c>
      <c r="G36" s="732"/>
      <c r="H36" s="732">
        <v>0</v>
      </c>
      <c r="I36" s="732">
        <v>0</v>
      </c>
      <c r="J36" s="732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732"/>
      <c r="E37" s="732"/>
      <c r="F37" s="728">
        <f t="shared" si="0"/>
        <v>0</v>
      </c>
      <c r="G37" s="732"/>
      <c r="H37" s="732"/>
      <c r="I37" s="732"/>
      <c r="J37" s="1377">
        <v>0</v>
      </c>
    </row>
    <row r="38" spans="1:10" s="677" customFormat="1" ht="51" hidden="1">
      <c r="A38" s="919">
        <v>1114000</v>
      </c>
      <c r="B38" s="730" t="s">
        <v>339</v>
      </c>
      <c r="C38" s="731" t="s">
        <v>340</v>
      </c>
      <c r="D38" s="732"/>
      <c r="E38" s="732"/>
      <c r="F38" s="728">
        <f t="shared" si="0"/>
        <v>0</v>
      </c>
      <c r="G38" s="732"/>
      <c r="H38" s="732"/>
      <c r="I38" s="732"/>
      <c r="J38" s="1377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732"/>
      <c r="E39" s="732"/>
      <c r="F39" s="728">
        <f t="shared" si="0"/>
        <v>0</v>
      </c>
      <c r="G39" s="732"/>
      <c r="H39" s="732"/>
      <c r="I39" s="732"/>
      <c r="J39" s="1377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732"/>
      <c r="E40" s="732"/>
      <c r="F40" s="728">
        <f t="shared" si="0"/>
        <v>0</v>
      </c>
      <c r="G40" s="732"/>
      <c r="H40" s="732"/>
      <c r="I40" s="732"/>
      <c r="J40" s="1377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736">
        <v>0</v>
      </c>
      <c r="E41" s="736"/>
      <c r="F41" s="728">
        <f t="shared" si="0"/>
        <v>0</v>
      </c>
      <c r="G41" s="736">
        <v>0</v>
      </c>
      <c r="H41" s="736">
        <v>0</v>
      </c>
      <c r="I41" s="736">
        <v>0</v>
      </c>
      <c r="J41" s="1377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739">
        <f>D43+D55+D66+D69+D51+D64</f>
        <v>5000</v>
      </c>
      <c r="E42" s="739"/>
      <c r="F42" s="739">
        <f>F43+F55+F66+F69+F51+F64</f>
        <v>5000</v>
      </c>
      <c r="G42" s="739">
        <f>G43+G51+G55+G64+G66+G69</f>
        <v>1200</v>
      </c>
      <c r="H42" s="739">
        <f>H43+H51+H55+H64+H66+H69</f>
        <v>2500</v>
      </c>
      <c r="I42" s="739">
        <f>I43+I51+I55+I64+I66+I69</f>
        <v>4000</v>
      </c>
      <c r="J42" s="1377">
        <f>F42</f>
        <v>5000</v>
      </c>
    </row>
    <row r="43" spans="1:10" s="677" customFormat="1" ht="14.25" hidden="1">
      <c r="A43" s="917">
        <v>1121000</v>
      </c>
      <c r="B43" s="740" t="s">
        <v>16</v>
      </c>
      <c r="C43" s="741"/>
      <c r="D43" s="728">
        <f>SUM(D44:D49)</f>
        <v>0</v>
      </c>
      <c r="E43" s="728"/>
      <c r="F43" s="728">
        <f>SUM(F44:F49)</f>
        <v>0</v>
      </c>
      <c r="G43" s="728">
        <f>SUM(G44:G49)</f>
        <v>0</v>
      </c>
      <c r="H43" s="728">
        <f>SUM(H44:H49)</f>
        <v>0</v>
      </c>
      <c r="I43" s="728">
        <f>SUM(I44:I49)</f>
        <v>0</v>
      </c>
      <c r="J43" s="1377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732"/>
      <c r="E44" s="732"/>
      <c r="F44" s="732">
        <f t="shared" ref="F44:F49" si="1">D44+E44</f>
        <v>0</v>
      </c>
      <c r="G44" s="732"/>
      <c r="H44" s="732"/>
      <c r="I44" s="732"/>
      <c r="J44" s="1377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1253">
        <v>0</v>
      </c>
      <c r="E45" s="732"/>
      <c r="F45" s="732">
        <f t="shared" si="1"/>
        <v>0</v>
      </c>
      <c r="G45" s="1253">
        <v>0</v>
      </c>
      <c r="H45" s="1253">
        <v>0</v>
      </c>
      <c r="I45" s="1253">
        <v>0</v>
      </c>
      <c r="J45" s="1377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1253">
        <v>0</v>
      </c>
      <c r="E46" s="732"/>
      <c r="F46" s="732">
        <f t="shared" si="1"/>
        <v>0</v>
      </c>
      <c r="G46" s="1253">
        <v>0</v>
      </c>
      <c r="H46" s="1253">
        <v>0</v>
      </c>
      <c r="I46" s="1253">
        <v>0</v>
      </c>
      <c r="J46" s="1377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1253">
        <v>0</v>
      </c>
      <c r="E47" s="732"/>
      <c r="F47" s="732">
        <f t="shared" si="1"/>
        <v>0</v>
      </c>
      <c r="G47" s="1253">
        <v>0</v>
      </c>
      <c r="H47" s="1253">
        <v>0</v>
      </c>
      <c r="I47" s="1253">
        <v>0</v>
      </c>
      <c r="J47" s="1377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1378"/>
      <c r="E48" s="732"/>
      <c r="F48" s="732">
        <f t="shared" si="1"/>
        <v>0</v>
      </c>
      <c r="G48" s="728"/>
      <c r="H48" s="728"/>
      <c r="I48" s="728"/>
      <c r="J48" s="1377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1253"/>
      <c r="E49" s="732"/>
      <c r="F49" s="732">
        <f t="shared" si="1"/>
        <v>0</v>
      </c>
      <c r="G49" s="732"/>
      <c r="H49" s="732"/>
      <c r="I49" s="732"/>
      <c r="J49" s="1377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736"/>
      <c r="E50" s="736"/>
      <c r="F50" s="736"/>
      <c r="G50" s="736"/>
      <c r="H50" s="736"/>
      <c r="I50" s="736"/>
      <c r="J50" s="1377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748">
        <f>D52</f>
        <v>0</v>
      </c>
      <c r="E51" s="748"/>
      <c r="F51" s="748">
        <f>F52</f>
        <v>0</v>
      </c>
      <c r="G51" s="748">
        <f>G52</f>
        <v>0</v>
      </c>
      <c r="H51" s="748">
        <f>H52</f>
        <v>0</v>
      </c>
      <c r="I51" s="748">
        <f>I52</f>
        <v>0</v>
      </c>
      <c r="J51" s="1377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732">
        <v>0</v>
      </c>
      <c r="E52" s="732"/>
      <c r="F52" s="732">
        <f>D52+E52</f>
        <v>0</v>
      </c>
      <c r="G52" s="1253">
        <v>0</v>
      </c>
      <c r="H52" s="1253">
        <v>0</v>
      </c>
      <c r="I52" s="1253">
        <v>0</v>
      </c>
      <c r="J52" s="1377">
        <f>F52</f>
        <v>0</v>
      </c>
    </row>
    <row r="53" spans="1:10" s="677" customFormat="1" ht="25.5" hidden="1">
      <c r="A53" s="924">
        <v>1122200</v>
      </c>
      <c r="B53" s="742" t="s">
        <v>404</v>
      </c>
      <c r="C53" s="731" t="s">
        <v>860</v>
      </c>
      <c r="D53" s="732"/>
      <c r="E53" s="732"/>
      <c r="F53" s="732">
        <f>D53+E53</f>
        <v>0</v>
      </c>
      <c r="G53" s="732"/>
      <c r="H53" s="732"/>
      <c r="I53" s="732"/>
      <c r="J53" s="1377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736"/>
      <c r="E54" s="736"/>
      <c r="F54" s="732">
        <f>D54+E54</f>
        <v>0</v>
      </c>
      <c r="G54" s="736"/>
      <c r="H54" s="736"/>
      <c r="I54" s="736"/>
      <c r="J54" s="1377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748">
        <f>SUM(D56:D63)</f>
        <v>0</v>
      </c>
      <c r="E55" s="748"/>
      <c r="F55" s="748">
        <f>SUM(F56:F63)</f>
        <v>0</v>
      </c>
      <c r="G55" s="748">
        <f>SUM(G56:G63)</f>
        <v>0</v>
      </c>
      <c r="H55" s="748">
        <f>SUM(H56:H63)</f>
        <v>0</v>
      </c>
      <c r="I55" s="748">
        <f>SUM(I56:I63)</f>
        <v>0</v>
      </c>
      <c r="J55" s="1377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732"/>
      <c r="E56" s="732"/>
      <c r="F56" s="732">
        <f>D56+E56</f>
        <v>0</v>
      </c>
      <c r="G56" s="732"/>
      <c r="H56" s="732"/>
      <c r="I56" s="732"/>
      <c r="J56" s="1377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1253">
        <v>0</v>
      </c>
      <c r="E57" s="732"/>
      <c r="F57" s="732">
        <f t="shared" ref="F57:F63" si="2">D57+E57</f>
        <v>0</v>
      </c>
      <c r="G57" s="1253">
        <v>0</v>
      </c>
      <c r="H57" s="1253">
        <v>0</v>
      </c>
      <c r="I57" s="1253">
        <v>0</v>
      </c>
      <c r="J57" s="1377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1379"/>
      <c r="E58" s="732"/>
      <c r="F58" s="732">
        <f t="shared" si="2"/>
        <v>0</v>
      </c>
      <c r="G58" s="1379"/>
      <c r="H58" s="1379"/>
      <c r="I58" s="1379"/>
      <c r="J58" s="1377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1253">
        <v>0</v>
      </c>
      <c r="E59" s="732"/>
      <c r="F59" s="732">
        <f t="shared" si="2"/>
        <v>0</v>
      </c>
      <c r="G59" s="1253">
        <v>0</v>
      </c>
      <c r="H59" s="1253">
        <v>0</v>
      </c>
      <c r="I59" s="1253">
        <v>0</v>
      </c>
      <c r="J59" s="1377">
        <f t="shared" ref="J59:J65" si="3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1379"/>
      <c r="E60" s="732"/>
      <c r="F60" s="732">
        <f t="shared" si="2"/>
        <v>0</v>
      </c>
      <c r="G60" s="1379"/>
      <c r="H60" s="1379"/>
      <c r="I60" s="1379"/>
      <c r="J60" s="1377">
        <f t="shared" si="3"/>
        <v>0</v>
      </c>
    </row>
    <row r="61" spans="1:10" s="677" customFormat="1" ht="25.5" hidden="1">
      <c r="A61" s="924">
        <v>1123600</v>
      </c>
      <c r="B61" s="742" t="s">
        <v>158</v>
      </c>
      <c r="C61" s="731" t="s">
        <v>312</v>
      </c>
      <c r="D61" s="1379"/>
      <c r="E61" s="732"/>
      <c r="F61" s="732">
        <f t="shared" si="2"/>
        <v>0</v>
      </c>
      <c r="G61" s="1379"/>
      <c r="H61" s="1379"/>
      <c r="I61" s="1379"/>
      <c r="J61" s="1377">
        <f t="shared" si="3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1253">
        <v>0</v>
      </c>
      <c r="E62" s="732"/>
      <c r="F62" s="732">
        <f t="shared" si="2"/>
        <v>0</v>
      </c>
      <c r="G62" s="1253">
        <v>0</v>
      </c>
      <c r="H62" s="1253">
        <v>0</v>
      </c>
      <c r="I62" s="1253">
        <v>0</v>
      </c>
      <c r="J62" s="1377">
        <f t="shared" si="3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1380">
        <v>0</v>
      </c>
      <c r="E63" s="736"/>
      <c r="F63" s="732">
        <f t="shared" si="2"/>
        <v>0</v>
      </c>
      <c r="G63" s="1380">
        <v>0</v>
      </c>
      <c r="H63" s="1380">
        <v>0</v>
      </c>
      <c r="I63" s="1380">
        <v>0</v>
      </c>
      <c r="J63" s="1377">
        <f t="shared" si="3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748">
        <f>D65</f>
        <v>0</v>
      </c>
      <c r="E64" s="748"/>
      <c r="F64" s="748">
        <f>F65</f>
        <v>0</v>
      </c>
      <c r="G64" s="748">
        <f>G65</f>
        <v>0</v>
      </c>
      <c r="H64" s="748">
        <f>H65</f>
        <v>0</v>
      </c>
      <c r="I64" s="748">
        <f>I65</f>
        <v>0</v>
      </c>
      <c r="J64" s="1377">
        <f t="shared" si="3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736"/>
      <c r="E65" s="736"/>
      <c r="F65" s="736"/>
      <c r="G65" s="736"/>
      <c r="H65" s="736"/>
      <c r="I65" s="736"/>
      <c r="J65" s="1377">
        <f t="shared" si="3"/>
        <v>0</v>
      </c>
    </row>
    <row r="66" spans="1:10" s="677" customFormat="1" ht="33" customHeight="1">
      <c r="A66" s="917">
        <v>1125000</v>
      </c>
      <c r="B66" s="747" t="s">
        <v>768</v>
      </c>
      <c r="C66" s="723" t="s">
        <v>301</v>
      </c>
      <c r="D66" s="770">
        <f>D67+D68</f>
        <v>5000</v>
      </c>
      <c r="E66" s="770">
        <v>0</v>
      </c>
      <c r="F66" s="770">
        <f>F67+F68</f>
        <v>5000</v>
      </c>
      <c r="G66" s="770">
        <f>G67+G68</f>
        <v>1200</v>
      </c>
      <c r="H66" s="770">
        <f>H67+H68</f>
        <v>2500</v>
      </c>
      <c r="I66" s="770">
        <f>I67+I68</f>
        <v>4000</v>
      </c>
      <c r="J66" s="1441">
        <f>J67+J68</f>
        <v>5000</v>
      </c>
    </row>
    <row r="67" spans="1:10" s="677" customFormat="1" ht="25.5">
      <c r="A67" s="924">
        <v>1125100</v>
      </c>
      <c r="B67" s="742" t="s">
        <v>162</v>
      </c>
      <c r="C67" s="727" t="s">
        <v>769</v>
      </c>
      <c r="D67" s="766">
        <v>5000</v>
      </c>
      <c r="E67" s="1125">
        <v>0</v>
      </c>
      <c r="F67" s="1125">
        <f>D67+E67</f>
        <v>5000</v>
      </c>
      <c r="G67" s="1125">
        <v>1200</v>
      </c>
      <c r="H67" s="1125">
        <v>2500</v>
      </c>
      <c r="I67" s="1125">
        <v>4000</v>
      </c>
      <c r="J67" s="1442">
        <f t="shared" ref="J67:J73" si="4">F67</f>
        <v>5000</v>
      </c>
    </row>
    <row r="68" spans="1:10" s="677" customFormat="1" ht="24" customHeight="1" thickBot="1">
      <c r="A68" s="922">
        <v>1125200</v>
      </c>
      <c r="B68" s="746" t="s">
        <v>580</v>
      </c>
      <c r="C68" s="735" t="s">
        <v>870</v>
      </c>
      <c r="D68" s="736">
        <v>0</v>
      </c>
      <c r="E68" s="736"/>
      <c r="F68" s="732">
        <f>D68+E68</f>
        <v>0</v>
      </c>
      <c r="G68" s="736">
        <v>0</v>
      </c>
      <c r="H68" s="736">
        <v>0</v>
      </c>
      <c r="I68" s="736">
        <v>0</v>
      </c>
      <c r="J68" s="1377">
        <f t="shared" si="4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748">
        <f>SUM(D70:D77)</f>
        <v>0</v>
      </c>
      <c r="E69" s="748"/>
      <c r="F69" s="748">
        <f>SUM(F70:F77)</f>
        <v>0</v>
      </c>
      <c r="G69" s="748">
        <f>SUM(G70:G77)</f>
        <v>0</v>
      </c>
      <c r="H69" s="748">
        <f>SUM(H70:H77)</f>
        <v>0</v>
      </c>
      <c r="I69" s="748">
        <f>SUM(I70:I77)</f>
        <v>0</v>
      </c>
      <c r="J69" s="1377">
        <f t="shared" si="4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732">
        <v>0</v>
      </c>
      <c r="E70" s="732"/>
      <c r="F70" s="732">
        <f>D70+E70</f>
        <v>0</v>
      </c>
      <c r="G70" s="732">
        <v>0</v>
      </c>
      <c r="H70" s="732">
        <v>0</v>
      </c>
      <c r="I70" s="732">
        <v>0</v>
      </c>
      <c r="J70" s="1377">
        <f t="shared" si="4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1379"/>
      <c r="E71" s="732"/>
      <c r="F71" s="732">
        <f t="shared" ref="F71:F77" si="5">D71+E71</f>
        <v>0</v>
      </c>
      <c r="G71" s="1379"/>
      <c r="H71" s="1379"/>
      <c r="I71" s="1379"/>
      <c r="J71" s="1377">
        <f t="shared" si="4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1379"/>
      <c r="E72" s="732"/>
      <c r="F72" s="732">
        <f t="shared" si="5"/>
        <v>0</v>
      </c>
      <c r="G72" s="1379"/>
      <c r="H72" s="1379"/>
      <c r="I72" s="1379"/>
      <c r="J72" s="1377">
        <f t="shared" si="4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1253">
        <v>0</v>
      </c>
      <c r="E73" s="732"/>
      <c r="F73" s="732">
        <f t="shared" si="5"/>
        <v>0</v>
      </c>
      <c r="G73" s="1253">
        <v>0</v>
      </c>
      <c r="H73" s="1253">
        <v>0</v>
      </c>
      <c r="I73" s="1253">
        <v>0</v>
      </c>
      <c r="J73" s="1377">
        <f t="shared" si="4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1379"/>
      <c r="E74" s="732"/>
      <c r="F74" s="732">
        <f t="shared" si="5"/>
        <v>0</v>
      </c>
      <c r="G74" s="1379"/>
      <c r="H74" s="1379"/>
      <c r="I74" s="1379"/>
      <c r="J74" s="1377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1379"/>
      <c r="E75" s="732"/>
      <c r="F75" s="732">
        <f t="shared" si="5"/>
        <v>0</v>
      </c>
      <c r="G75" s="1379"/>
      <c r="H75" s="1379"/>
      <c r="I75" s="1379"/>
      <c r="J75" s="1377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1253">
        <v>0</v>
      </c>
      <c r="E76" s="732"/>
      <c r="F76" s="732">
        <f t="shared" si="5"/>
        <v>0</v>
      </c>
      <c r="G76" s="1253">
        <v>0</v>
      </c>
      <c r="H76" s="1253">
        <v>0</v>
      </c>
      <c r="I76" s="1253">
        <v>0</v>
      </c>
      <c r="J76" s="1377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736">
        <v>0</v>
      </c>
      <c r="E77" s="736"/>
      <c r="F77" s="732">
        <f t="shared" si="5"/>
        <v>0</v>
      </c>
      <c r="G77" s="736">
        <v>0</v>
      </c>
      <c r="H77" s="736">
        <v>0</v>
      </c>
      <c r="I77" s="736">
        <v>0</v>
      </c>
      <c r="J77" s="1377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748">
        <v>0</v>
      </c>
      <c r="E78" s="748"/>
      <c r="F78" s="748">
        <v>0</v>
      </c>
      <c r="G78" s="748">
        <v>0</v>
      </c>
      <c r="H78" s="748">
        <v>0</v>
      </c>
      <c r="I78" s="748">
        <v>0</v>
      </c>
      <c r="J78" s="1377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732"/>
      <c r="E79" s="732"/>
      <c r="F79" s="732"/>
      <c r="G79" s="732"/>
      <c r="H79" s="732"/>
      <c r="I79" s="732"/>
      <c r="J79" s="1377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732"/>
      <c r="E80" s="732"/>
      <c r="F80" s="732"/>
      <c r="G80" s="732"/>
      <c r="H80" s="732"/>
      <c r="I80" s="732"/>
      <c r="J80" s="1377">
        <v>0</v>
      </c>
    </row>
    <row r="81" spans="1:10" s="677" customFormat="1" ht="25.5" hidden="1">
      <c r="A81" s="925">
        <v>1130300</v>
      </c>
      <c r="B81" s="752" t="s">
        <v>401</v>
      </c>
      <c r="C81" s="731" t="s">
        <v>241</v>
      </c>
      <c r="D81" s="732"/>
      <c r="E81" s="732"/>
      <c r="F81" s="732"/>
      <c r="G81" s="732"/>
      <c r="H81" s="732"/>
      <c r="I81" s="732"/>
      <c r="J81" s="1377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728"/>
      <c r="E82" s="728"/>
      <c r="F82" s="728"/>
      <c r="G82" s="728"/>
      <c r="H82" s="728"/>
      <c r="I82" s="728"/>
      <c r="J82" s="1377">
        <v>0</v>
      </c>
    </row>
    <row r="83" spans="1:10" s="677" customFormat="1" ht="28.5" hidden="1">
      <c r="A83" s="919">
        <v>1131000</v>
      </c>
      <c r="B83" s="759" t="s">
        <v>243</v>
      </c>
      <c r="C83" s="760" t="s">
        <v>301</v>
      </c>
      <c r="D83" s="732"/>
      <c r="E83" s="732"/>
      <c r="F83" s="732"/>
      <c r="G83" s="732"/>
      <c r="H83" s="732"/>
      <c r="I83" s="732"/>
      <c r="J83" s="1377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732"/>
      <c r="E84" s="732"/>
      <c r="F84" s="732"/>
      <c r="G84" s="732"/>
      <c r="H84" s="732"/>
      <c r="I84" s="732"/>
      <c r="J84" s="1377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732"/>
      <c r="E85" s="732"/>
      <c r="F85" s="732"/>
      <c r="G85" s="732"/>
      <c r="H85" s="732"/>
      <c r="I85" s="732"/>
      <c r="J85" s="1377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736"/>
      <c r="E86" s="736"/>
      <c r="F86" s="736"/>
      <c r="G86" s="736"/>
      <c r="H86" s="736"/>
      <c r="I86" s="736"/>
      <c r="J86" s="1377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748">
        <v>0</v>
      </c>
      <c r="E87" s="748"/>
      <c r="F87" s="748">
        <v>0</v>
      </c>
      <c r="G87" s="748">
        <v>0</v>
      </c>
      <c r="H87" s="748">
        <v>0</v>
      </c>
      <c r="I87" s="748">
        <v>0</v>
      </c>
      <c r="J87" s="1377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732"/>
      <c r="E88" s="732"/>
      <c r="F88" s="732"/>
      <c r="G88" s="732"/>
      <c r="H88" s="732"/>
      <c r="I88" s="732"/>
      <c r="J88" s="1377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732"/>
      <c r="E89" s="732"/>
      <c r="F89" s="732"/>
      <c r="G89" s="732"/>
      <c r="H89" s="732"/>
      <c r="I89" s="732"/>
      <c r="J89" s="1377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732"/>
      <c r="E90" s="732"/>
      <c r="F90" s="732"/>
      <c r="G90" s="732"/>
      <c r="H90" s="732"/>
      <c r="I90" s="732"/>
      <c r="J90" s="1377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736"/>
      <c r="E91" s="736"/>
      <c r="F91" s="736"/>
      <c r="G91" s="736"/>
      <c r="H91" s="736"/>
      <c r="I91" s="736"/>
      <c r="J91" s="1377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748">
        <v>0</v>
      </c>
      <c r="E92" s="748"/>
      <c r="F92" s="748">
        <v>0</v>
      </c>
      <c r="G92" s="748">
        <v>0</v>
      </c>
      <c r="H92" s="748">
        <v>0</v>
      </c>
      <c r="I92" s="748">
        <v>0</v>
      </c>
      <c r="J92" s="1377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761">
        <v>0</v>
      </c>
      <c r="E93" s="761"/>
      <c r="F93" s="761">
        <v>0</v>
      </c>
      <c r="G93" s="761">
        <v>0</v>
      </c>
      <c r="H93" s="761">
        <v>0</v>
      </c>
      <c r="I93" s="761">
        <v>0</v>
      </c>
      <c r="J93" s="1377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761"/>
      <c r="E94" s="761"/>
      <c r="F94" s="761"/>
      <c r="G94" s="761"/>
      <c r="H94" s="761"/>
      <c r="I94" s="761"/>
      <c r="J94" s="1377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1381"/>
      <c r="E95" s="1381"/>
      <c r="F95" s="1381"/>
      <c r="G95" s="1381"/>
      <c r="H95" s="1381"/>
      <c r="I95" s="1381"/>
      <c r="J95" s="1377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1382">
        <v>0</v>
      </c>
      <c r="E96" s="1382"/>
      <c r="F96" s="1382">
        <v>0</v>
      </c>
      <c r="G96" s="1382">
        <v>0</v>
      </c>
      <c r="H96" s="1382">
        <v>0</v>
      </c>
      <c r="I96" s="1382">
        <v>0</v>
      </c>
      <c r="J96" s="1377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766"/>
      <c r="E97" s="766"/>
      <c r="F97" s="766"/>
      <c r="G97" s="773"/>
      <c r="H97" s="773"/>
      <c r="I97" s="732"/>
      <c r="J97" s="1377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768"/>
      <c r="E98" s="768"/>
      <c r="F98" s="768"/>
      <c r="G98" s="775"/>
      <c r="H98" s="775"/>
      <c r="I98" s="736"/>
      <c r="J98" s="1377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1383">
        <f>D114</f>
        <v>0</v>
      </c>
      <c r="E99" s="1383"/>
      <c r="F99" s="1383">
        <f>F114</f>
        <v>0</v>
      </c>
      <c r="G99" s="1383">
        <f>G114</f>
        <v>0</v>
      </c>
      <c r="H99" s="1383">
        <f>H114</f>
        <v>0</v>
      </c>
      <c r="I99" s="1383">
        <f>I114</f>
        <v>0</v>
      </c>
      <c r="J99" s="1377">
        <f>F99</f>
        <v>0</v>
      </c>
    </row>
    <row r="100" spans="1:10" s="677" customFormat="1" ht="24.75" hidden="1" customHeight="1">
      <c r="A100" s="929">
        <v>1153100</v>
      </c>
      <c r="B100" s="937" t="s">
        <v>631</v>
      </c>
      <c r="C100" s="933">
        <v>463100</v>
      </c>
      <c r="D100" s="1382"/>
      <c r="E100" s="1382"/>
      <c r="F100" s="1382"/>
      <c r="G100" s="1382"/>
      <c r="H100" s="1382"/>
      <c r="I100" s="1382"/>
      <c r="J100" s="1377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1382"/>
      <c r="E101" s="1382"/>
      <c r="F101" s="1382"/>
      <c r="G101" s="1382"/>
      <c r="H101" s="1382"/>
      <c r="I101" s="1382"/>
      <c r="J101" s="1377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1382"/>
      <c r="E102" s="1382"/>
      <c r="F102" s="1382"/>
      <c r="G102" s="1382"/>
      <c r="H102" s="1382"/>
      <c r="I102" s="1382"/>
      <c r="J102" s="1377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1382"/>
      <c r="E103" s="1382"/>
      <c r="F103" s="1382"/>
      <c r="G103" s="1382"/>
      <c r="H103" s="1382"/>
      <c r="I103" s="1382"/>
      <c r="J103" s="1377">
        <v>0</v>
      </c>
    </row>
    <row r="104" spans="1:10" s="677" customFormat="1" hidden="1">
      <c r="A104" s="929">
        <v>1153500</v>
      </c>
      <c r="B104" s="946" t="s">
        <v>420</v>
      </c>
      <c r="C104" s="933">
        <v>463500</v>
      </c>
      <c r="D104" s="1382"/>
      <c r="E104" s="1382"/>
      <c r="F104" s="1382"/>
      <c r="G104" s="1382"/>
      <c r="H104" s="1382"/>
      <c r="I104" s="1382"/>
      <c r="J104" s="1377">
        <v>0</v>
      </c>
    </row>
    <row r="105" spans="1:10" s="677" customFormat="1" ht="38.25" hidden="1">
      <c r="A105" s="929">
        <v>1153700</v>
      </c>
      <c r="B105" s="946" t="s">
        <v>421</v>
      </c>
      <c r="C105" s="933">
        <v>463700</v>
      </c>
      <c r="D105" s="1382"/>
      <c r="E105" s="1382"/>
      <c r="F105" s="1382"/>
      <c r="G105" s="1382"/>
      <c r="H105" s="1382"/>
      <c r="I105" s="1382"/>
      <c r="J105" s="1377">
        <v>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1382"/>
      <c r="E106" s="1382"/>
      <c r="F106" s="1382"/>
      <c r="G106" s="1382"/>
      <c r="H106" s="1382"/>
      <c r="I106" s="1382"/>
      <c r="J106" s="1377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1382"/>
      <c r="E107" s="1382"/>
      <c r="F107" s="1382"/>
      <c r="G107" s="1382"/>
      <c r="H107" s="1382"/>
      <c r="I107" s="1382"/>
      <c r="J107" s="1377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1382">
        <v>0</v>
      </c>
      <c r="E108" s="1382"/>
      <c r="F108" s="1382">
        <v>0</v>
      </c>
      <c r="G108" s="1382">
        <v>0</v>
      </c>
      <c r="H108" s="1382">
        <v>0</v>
      </c>
      <c r="I108" s="1382">
        <v>0</v>
      </c>
      <c r="J108" s="1377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1124"/>
      <c r="E109" s="1124"/>
      <c r="F109" s="1124"/>
      <c r="G109" s="1384"/>
      <c r="H109" s="1384"/>
      <c r="I109" s="1385"/>
      <c r="J109" s="1377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1124"/>
      <c r="E110" s="1124"/>
      <c r="F110" s="1124"/>
      <c r="G110" s="1384"/>
      <c r="H110" s="1384"/>
      <c r="I110" s="1385"/>
      <c r="J110" s="1377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1124"/>
      <c r="E111" s="1124"/>
      <c r="F111" s="1124"/>
      <c r="G111" s="1384"/>
      <c r="H111" s="1384"/>
      <c r="I111" s="1385"/>
      <c r="J111" s="1377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1124"/>
      <c r="E112" s="1124"/>
      <c r="F112" s="1124"/>
      <c r="G112" s="1384"/>
      <c r="H112" s="1384"/>
      <c r="I112" s="1385"/>
      <c r="J112" s="1377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766"/>
      <c r="E113" s="766"/>
      <c r="F113" s="766"/>
      <c r="G113" s="773"/>
      <c r="H113" s="773"/>
      <c r="I113" s="732"/>
      <c r="J113" s="1377">
        <v>0</v>
      </c>
    </row>
    <row r="114" spans="1:10" s="677" customFormat="1" ht="19.5" customHeight="1" thickBot="1">
      <c r="A114" s="939">
        <v>1154700</v>
      </c>
      <c r="B114" s="951" t="s">
        <v>69</v>
      </c>
      <c r="C114" s="735" t="s">
        <v>70</v>
      </c>
      <c r="D114" s="768">
        <v>0</v>
      </c>
      <c r="E114" s="768"/>
      <c r="F114" s="768">
        <v>0</v>
      </c>
      <c r="G114" s="775">
        <v>0</v>
      </c>
      <c r="H114" s="775">
        <v>0</v>
      </c>
      <c r="I114" s="736">
        <v>0</v>
      </c>
      <c r="J114" s="1377">
        <f>F114</f>
        <v>0</v>
      </c>
    </row>
    <row r="115" spans="1:10" s="677" customFormat="1" ht="24.75" customHeight="1" thickBot="1">
      <c r="A115" s="952">
        <v>1160000</v>
      </c>
      <c r="B115" s="769" t="s">
        <v>71</v>
      </c>
      <c r="C115" s="723" t="s">
        <v>301</v>
      </c>
      <c r="D115" s="770">
        <v>0</v>
      </c>
      <c r="E115" s="770"/>
      <c r="F115" s="770">
        <v>0</v>
      </c>
      <c r="G115" s="770">
        <v>0</v>
      </c>
      <c r="H115" s="770">
        <v>0</v>
      </c>
      <c r="I115" s="770">
        <v>0</v>
      </c>
      <c r="J115" s="1377">
        <v>0</v>
      </c>
    </row>
    <row r="116" spans="1:10" s="677" customFormat="1" ht="0.75" hidden="1" customHeight="1" thickBot="1">
      <c r="A116" s="924">
        <v>1161000</v>
      </c>
      <c r="B116" s="771" t="s">
        <v>72</v>
      </c>
      <c r="C116" s="772" t="s">
        <v>301</v>
      </c>
      <c r="D116" s="766">
        <v>0</v>
      </c>
      <c r="E116" s="766"/>
      <c r="F116" s="766">
        <v>0</v>
      </c>
      <c r="G116" s="766">
        <v>0</v>
      </c>
      <c r="H116" s="766">
        <v>0</v>
      </c>
      <c r="I116" s="766">
        <v>0</v>
      </c>
      <c r="J116" s="1377">
        <v>0</v>
      </c>
    </row>
    <row r="117" spans="1:10" s="677" customFormat="1" ht="38.25" hidden="1">
      <c r="A117" s="924">
        <v>1161100</v>
      </c>
      <c r="B117" s="730" t="s">
        <v>1518</v>
      </c>
      <c r="C117" s="751">
        <v>471100</v>
      </c>
      <c r="D117" s="766"/>
      <c r="E117" s="766"/>
      <c r="F117" s="766"/>
      <c r="G117" s="766"/>
      <c r="H117" s="766"/>
      <c r="I117" s="766"/>
      <c r="J117" s="1377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766"/>
      <c r="E118" s="766"/>
      <c r="F118" s="766"/>
      <c r="G118" s="766"/>
      <c r="H118" s="766"/>
      <c r="I118" s="766"/>
      <c r="J118" s="1377">
        <v>0</v>
      </c>
    </row>
    <row r="119" spans="1:10" s="677" customFormat="1" ht="38.25" hidden="1">
      <c r="A119" s="924">
        <v>1162000</v>
      </c>
      <c r="B119" s="771" t="s">
        <v>940</v>
      </c>
      <c r="C119" s="772" t="s">
        <v>301</v>
      </c>
      <c r="D119" s="766">
        <v>0</v>
      </c>
      <c r="E119" s="766"/>
      <c r="F119" s="766">
        <v>0</v>
      </c>
      <c r="G119" s="766">
        <v>0</v>
      </c>
      <c r="H119" s="766">
        <v>0</v>
      </c>
      <c r="I119" s="766">
        <v>0</v>
      </c>
      <c r="J119" s="1377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766"/>
      <c r="E120" s="766"/>
      <c r="F120" s="766"/>
      <c r="G120" s="766"/>
      <c r="H120" s="766"/>
      <c r="I120" s="766"/>
      <c r="J120" s="1377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766"/>
      <c r="E121" s="766"/>
      <c r="F121" s="766"/>
      <c r="G121" s="766"/>
      <c r="H121" s="766"/>
      <c r="I121" s="766"/>
      <c r="J121" s="1377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766"/>
      <c r="E122" s="766"/>
      <c r="F122" s="766"/>
      <c r="G122" s="766"/>
      <c r="H122" s="766"/>
      <c r="I122" s="766"/>
      <c r="J122" s="1377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766"/>
      <c r="E123" s="766"/>
      <c r="F123" s="766"/>
      <c r="G123" s="766"/>
      <c r="H123" s="766"/>
      <c r="I123" s="766"/>
      <c r="J123" s="1377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766"/>
      <c r="E124" s="766"/>
      <c r="F124" s="766"/>
      <c r="G124" s="766"/>
      <c r="H124" s="766"/>
      <c r="I124" s="766"/>
      <c r="J124" s="1377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766"/>
      <c r="E125" s="766"/>
      <c r="F125" s="766"/>
      <c r="G125" s="766"/>
      <c r="H125" s="766"/>
      <c r="I125" s="766"/>
      <c r="J125" s="1377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766"/>
      <c r="E126" s="766"/>
      <c r="F126" s="766"/>
      <c r="G126" s="766"/>
      <c r="H126" s="766"/>
      <c r="I126" s="766"/>
      <c r="J126" s="1377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773"/>
      <c r="E127" s="773"/>
      <c r="F127" s="773"/>
      <c r="G127" s="773"/>
      <c r="H127" s="773"/>
      <c r="I127" s="773"/>
      <c r="J127" s="1377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773"/>
      <c r="E128" s="773"/>
      <c r="F128" s="773"/>
      <c r="G128" s="773"/>
      <c r="H128" s="773"/>
      <c r="I128" s="773"/>
      <c r="J128" s="1377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773">
        <v>0</v>
      </c>
      <c r="E129" s="773"/>
      <c r="F129" s="773">
        <v>0</v>
      </c>
      <c r="G129" s="773">
        <v>0</v>
      </c>
      <c r="H129" s="773">
        <v>0</v>
      </c>
      <c r="I129" s="773">
        <v>0</v>
      </c>
      <c r="J129" s="1377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775"/>
      <c r="E130" s="775"/>
      <c r="F130" s="775"/>
      <c r="G130" s="775"/>
      <c r="H130" s="775"/>
      <c r="I130" s="775"/>
      <c r="J130" s="1377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779">
        <f>D135</f>
        <v>0</v>
      </c>
      <c r="E131" s="779"/>
      <c r="F131" s="779">
        <f>F135</f>
        <v>0</v>
      </c>
      <c r="G131" s="779">
        <f>G135</f>
        <v>0</v>
      </c>
      <c r="H131" s="779">
        <f>H135</f>
        <v>0</v>
      </c>
      <c r="I131" s="779">
        <f>I135</f>
        <v>0</v>
      </c>
      <c r="J131" s="1377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782">
        <v>0</v>
      </c>
      <c r="E132" s="782"/>
      <c r="F132" s="782">
        <v>0</v>
      </c>
      <c r="G132" s="782">
        <v>0</v>
      </c>
      <c r="H132" s="782">
        <v>0</v>
      </c>
      <c r="I132" s="782">
        <v>0</v>
      </c>
      <c r="J132" s="1377">
        <v>0</v>
      </c>
    </row>
    <row r="133" spans="1:10" s="677" customFormat="1" ht="1.5" hidden="1" customHeight="1">
      <c r="A133" s="953">
        <v>1171100</v>
      </c>
      <c r="B133" s="730" t="s">
        <v>1490</v>
      </c>
      <c r="C133" s="727" t="s">
        <v>397</v>
      </c>
      <c r="D133" s="773"/>
      <c r="E133" s="773"/>
      <c r="F133" s="773"/>
      <c r="G133" s="773"/>
      <c r="H133" s="773"/>
      <c r="I133" s="773"/>
      <c r="J133" s="1377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773"/>
      <c r="E134" s="773"/>
      <c r="F134" s="773"/>
      <c r="G134" s="773"/>
      <c r="H134" s="773"/>
      <c r="I134" s="773"/>
      <c r="J134" s="1377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779">
        <f>D137+D138</f>
        <v>0</v>
      </c>
      <c r="E135" s="779"/>
      <c r="F135" s="779">
        <f>F137+F138</f>
        <v>0</v>
      </c>
      <c r="G135" s="779">
        <f>G137+G138</f>
        <v>0</v>
      </c>
      <c r="H135" s="779">
        <f>H137+H138</f>
        <v>0</v>
      </c>
      <c r="I135" s="779">
        <f>I137+I138</f>
        <v>0</v>
      </c>
      <c r="J135" s="1377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773"/>
      <c r="E136" s="732"/>
      <c r="F136" s="773"/>
      <c r="G136" s="773"/>
      <c r="H136" s="773"/>
      <c r="I136" s="773"/>
      <c r="J136" s="1377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773">
        <v>0</v>
      </c>
      <c r="E137" s="732"/>
      <c r="F137" s="773">
        <v>0</v>
      </c>
      <c r="G137" s="773">
        <v>0</v>
      </c>
      <c r="H137" s="773">
        <v>0</v>
      </c>
      <c r="I137" s="773">
        <v>0</v>
      </c>
      <c r="J137" s="1377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780">
        <v>0</v>
      </c>
      <c r="E138" s="732"/>
      <c r="F138" s="780">
        <v>0</v>
      </c>
      <c r="G138" s="780">
        <v>0</v>
      </c>
      <c r="H138" s="780">
        <v>0</v>
      </c>
      <c r="I138" s="780">
        <v>0</v>
      </c>
      <c r="J138" s="1377">
        <f>F138</f>
        <v>0</v>
      </c>
    </row>
    <row r="139" spans="1:10" s="677" customFormat="1" ht="0.75" hidden="1" customHeight="1" thickBot="1">
      <c r="A139" s="924">
        <v>1172400</v>
      </c>
      <c r="B139" s="786" t="s">
        <v>1493</v>
      </c>
      <c r="C139" s="731" t="s">
        <v>104</v>
      </c>
      <c r="D139" s="782"/>
      <c r="E139" s="732"/>
      <c r="F139" s="782"/>
      <c r="G139" s="782"/>
      <c r="H139" s="782"/>
      <c r="I139" s="782"/>
      <c r="J139" s="1377">
        <v>0</v>
      </c>
    </row>
    <row r="140" spans="1:10" s="677" customFormat="1" ht="26.25" hidden="1" thickBot="1">
      <c r="A140" s="924">
        <v>1173000</v>
      </c>
      <c r="B140" s="784" t="s">
        <v>105</v>
      </c>
      <c r="C140" s="760" t="s">
        <v>301</v>
      </c>
      <c r="D140" s="782">
        <v>0</v>
      </c>
      <c r="E140" s="782"/>
      <c r="F140" s="782">
        <v>0</v>
      </c>
      <c r="G140" s="782">
        <v>0</v>
      </c>
      <c r="H140" s="782">
        <v>0</v>
      </c>
      <c r="I140" s="782">
        <v>0</v>
      </c>
      <c r="J140" s="1377">
        <v>0</v>
      </c>
    </row>
    <row r="141" spans="1:10" s="677" customFormat="1" ht="26.25" hidden="1" thickBot="1">
      <c r="A141" s="953">
        <v>1173100</v>
      </c>
      <c r="B141" s="787" t="s">
        <v>106</v>
      </c>
      <c r="C141" s="731" t="s">
        <v>906</v>
      </c>
      <c r="D141" s="782"/>
      <c r="E141" s="732"/>
      <c r="F141" s="782"/>
      <c r="G141" s="782"/>
      <c r="H141" s="782"/>
      <c r="I141" s="782"/>
      <c r="J141" s="1377">
        <v>0</v>
      </c>
    </row>
    <row r="142" spans="1:10" s="677" customFormat="1" ht="39" hidden="1" thickBot="1">
      <c r="A142" s="953">
        <v>1174000</v>
      </c>
      <c r="B142" s="784" t="s">
        <v>907</v>
      </c>
      <c r="C142" s="760" t="s">
        <v>301</v>
      </c>
      <c r="D142" s="782">
        <v>0</v>
      </c>
      <c r="E142" s="782"/>
      <c r="F142" s="782">
        <v>0</v>
      </c>
      <c r="G142" s="782">
        <v>0</v>
      </c>
      <c r="H142" s="782">
        <v>0</v>
      </c>
      <c r="I142" s="782">
        <v>0</v>
      </c>
      <c r="J142" s="1377">
        <v>0</v>
      </c>
    </row>
    <row r="143" spans="1:10" s="677" customFormat="1" ht="26.25" hidden="1" thickBot="1">
      <c r="A143" s="953">
        <v>1174100</v>
      </c>
      <c r="B143" s="787" t="s">
        <v>920</v>
      </c>
      <c r="C143" s="731" t="s">
        <v>908</v>
      </c>
      <c r="D143" s="782"/>
      <c r="E143" s="782"/>
      <c r="F143" s="782"/>
      <c r="G143" s="782"/>
      <c r="H143" s="782"/>
      <c r="I143" s="782"/>
      <c r="J143" s="1377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782"/>
      <c r="E144" s="782"/>
      <c r="F144" s="782"/>
      <c r="G144" s="782"/>
      <c r="H144" s="782"/>
      <c r="I144" s="782"/>
      <c r="J144" s="1377">
        <v>0</v>
      </c>
    </row>
    <row r="145" spans="1:10" s="677" customFormat="1" ht="51.75" hidden="1" thickBot="1">
      <c r="A145" s="953">
        <v>1175000</v>
      </c>
      <c r="B145" s="784" t="s">
        <v>469</v>
      </c>
      <c r="C145" s="760" t="s">
        <v>301</v>
      </c>
      <c r="D145" s="782">
        <v>0</v>
      </c>
      <c r="E145" s="782"/>
      <c r="F145" s="782">
        <v>0</v>
      </c>
      <c r="G145" s="782">
        <v>0</v>
      </c>
      <c r="H145" s="782">
        <v>0</v>
      </c>
      <c r="I145" s="782">
        <v>0</v>
      </c>
      <c r="J145" s="1377">
        <v>0</v>
      </c>
    </row>
    <row r="146" spans="1:10" s="677" customFormat="1" ht="39" hidden="1" thickBot="1">
      <c r="A146" s="953">
        <v>1175100</v>
      </c>
      <c r="B146" s="786" t="s">
        <v>1495</v>
      </c>
      <c r="C146" s="731" t="s">
        <v>193</v>
      </c>
      <c r="D146" s="782"/>
      <c r="E146" s="782"/>
      <c r="F146" s="782"/>
      <c r="G146" s="782"/>
      <c r="H146" s="782"/>
      <c r="I146" s="782"/>
      <c r="J146" s="1377">
        <v>0</v>
      </c>
    </row>
    <row r="147" spans="1:10" s="677" customFormat="1" ht="13.5" hidden="1" thickBot="1">
      <c r="A147" s="953">
        <v>1176000</v>
      </c>
      <c r="B147" s="784" t="s">
        <v>194</v>
      </c>
      <c r="C147" s="760" t="s">
        <v>301</v>
      </c>
      <c r="D147" s="782">
        <v>0</v>
      </c>
      <c r="E147" s="782"/>
      <c r="F147" s="782">
        <v>0</v>
      </c>
      <c r="G147" s="782">
        <v>0</v>
      </c>
      <c r="H147" s="782">
        <v>0</v>
      </c>
      <c r="I147" s="782">
        <v>0</v>
      </c>
      <c r="J147" s="1377">
        <v>0</v>
      </c>
    </row>
    <row r="148" spans="1:10" s="677" customFormat="1" ht="13.5" hidden="1" thickBot="1">
      <c r="A148" s="953">
        <v>1176100</v>
      </c>
      <c r="B148" s="786" t="s">
        <v>1496</v>
      </c>
      <c r="C148" s="731" t="s">
        <v>8</v>
      </c>
      <c r="D148" s="782"/>
      <c r="E148" s="732"/>
      <c r="F148" s="782"/>
      <c r="G148" s="782"/>
      <c r="H148" s="782"/>
      <c r="I148" s="782"/>
      <c r="J148" s="1377">
        <v>0</v>
      </c>
    </row>
    <row r="149" spans="1:10" s="677" customFormat="1" ht="13.5" hidden="1" thickBot="1">
      <c r="A149" s="953">
        <v>1177000</v>
      </c>
      <c r="B149" s="784" t="s">
        <v>482</v>
      </c>
      <c r="C149" s="760" t="s">
        <v>301</v>
      </c>
      <c r="D149" s="782">
        <v>0</v>
      </c>
      <c r="E149" s="782"/>
      <c r="F149" s="782">
        <v>0</v>
      </c>
      <c r="G149" s="782">
        <v>0</v>
      </c>
      <c r="H149" s="782">
        <v>0</v>
      </c>
      <c r="I149" s="782">
        <v>0</v>
      </c>
      <c r="J149" s="1377">
        <v>0</v>
      </c>
    </row>
    <row r="150" spans="1:10" s="677" customFormat="1" ht="13.5" hidden="1" thickBot="1">
      <c r="A150" s="954">
        <v>1177100</v>
      </c>
      <c r="B150" s="788" t="s">
        <v>1497</v>
      </c>
      <c r="C150" s="735" t="s">
        <v>209</v>
      </c>
      <c r="D150" s="775"/>
      <c r="E150" s="775"/>
      <c r="F150" s="775"/>
      <c r="G150" s="775"/>
      <c r="H150" s="775"/>
      <c r="I150" s="775"/>
      <c r="J150" s="1377">
        <v>0</v>
      </c>
    </row>
    <row r="151" spans="1:10" s="677" customFormat="1" ht="26.25" thickBot="1">
      <c r="A151" s="957" t="s">
        <v>212</v>
      </c>
      <c r="B151" s="795" t="s">
        <v>534</v>
      </c>
      <c r="C151" s="796" t="s">
        <v>301</v>
      </c>
      <c r="D151" s="1386">
        <f>D152</f>
        <v>0</v>
      </c>
      <c r="E151" s="1386"/>
      <c r="F151" s="1386">
        <f>F152</f>
        <v>0</v>
      </c>
      <c r="G151" s="1386">
        <f>G152</f>
        <v>0</v>
      </c>
      <c r="H151" s="1386">
        <f>H152</f>
        <v>0</v>
      </c>
      <c r="I151" s="1386">
        <f>I152</f>
        <v>7730</v>
      </c>
      <c r="J151" s="1520">
        <f>F152</f>
        <v>0</v>
      </c>
    </row>
    <row r="152" spans="1:10" s="677" customFormat="1">
      <c r="A152" s="955" t="s">
        <v>536</v>
      </c>
      <c r="B152" s="804" t="s">
        <v>537</v>
      </c>
      <c r="C152" s="723" t="s">
        <v>301</v>
      </c>
      <c r="D152" s="779">
        <f>SUM(D153:D155)</f>
        <v>0</v>
      </c>
      <c r="E152" s="779"/>
      <c r="F152" s="779">
        <f>SUM(F153:F155)</f>
        <v>0</v>
      </c>
      <c r="G152" s="779">
        <f>SUM(G153:G155)</f>
        <v>0</v>
      </c>
      <c r="H152" s="779">
        <f>+SUM(H153:H155)</f>
        <v>0</v>
      </c>
      <c r="I152" s="779">
        <f>SUM(I153:I155)</f>
        <v>7730</v>
      </c>
      <c r="J152" s="1377">
        <f>F152</f>
        <v>0</v>
      </c>
    </row>
    <row r="153" spans="1:10" s="677" customFormat="1">
      <c r="A153" s="953" t="s">
        <v>538</v>
      </c>
      <c r="B153" s="786" t="s">
        <v>1498</v>
      </c>
      <c r="C153" s="960" t="s">
        <v>833</v>
      </c>
      <c r="D153" s="782"/>
      <c r="E153" s="732"/>
      <c r="F153" s="782"/>
      <c r="G153" s="782"/>
      <c r="H153" s="782"/>
      <c r="I153" s="782"/>
      <c r="J153" s="1377">
        <f>F153</f>
        <v>0</v>
      </c>
    </row>
    <row r="154" spans="1:10" s="677" customFormat="1">
      <c r="A154" s="953" t="s">
        <v>834</v>
      </c>
      <c r="B154" s="786" t="s">
        <v>1499</v>
      </c>
      <c r="C154" s="960" t="s">
        <v>812</v>
      </c>
      <c r="D154" s="782">
        <v>0</v>
      </c>
      <c r="E154" s="732"/>
      <c r="F154" s="782">
        <v>0</v>
      </c>
      <c r="G154" s="782">
        <v>0</v>
      </c>
      <c r="H154" s="782">
        <v>0</v>
      </c>
      <c r="I154" s="782">
        <v>0</v>
      </c>
      <c r="J154" s="1377">
        <f>F154</f>
        <v>0</v>
      </c>
    </row>
    <row r="155" spans="1:10" s="677" customFormat="1" ht="24.75" customHeight="1">
      <c r="A155" s="953" t="s">
        <v>813</v>
      </c>
      <c r="B155" s="786" t="s">
        <v>1500</v>
      </c>
      <c r="C155" s="960" t="s">
        <v>815</v>
      </c>
      <c r="D155" s="1387">
        <v>0</v>
      </c>
      <c r="E155" s="1979">
        <v>0</v>
      </c>
      <c r="F155" s="1980">
        <f>D155+E155</f>
        <v>0</v>
      </c>
      <c r="G155" s="1388">
        <v>0</v>
      </c>
      <c r="H155" s="1389">
        <v>0</v>
      </c>
      <c r="I155" s="1389">
        <v>7730</v>
      </c>
      <c r="J155" s="1390">
        <f>F155</f>
        <v>0</v>
      </c>
    </row>
    <row r="156" spans="1:10" s="677" customFormat="1" hidden="1">
      <c r="A156" s="962" t="s">
        <v>816</v>
      </c>
      <c r="B156" s="786" t="s">
        <v>1501</v>
      </c>
      <c r="C156" s="960" t="s">
        <v>916</v>
      </c>
      <c r="D156" s="782"/>
      <c r="E156" s="732"/>
      <c r="F156" s="782"/>
      <c r="G156" s="782"/>
      <c r="H156" s="782"/>
      <c r="I156" s="782"/>
      <c r="J156" s="1377">
        <v>0</v>
      </c>
    </row>
    <row r="157" spans="1:10" s="677" customFormat="1" hidden="1">
      <c r="A157" s="962" t="s">
        <v>112</v>
      </c>
      <c r="B157" s="787" t="s">
        <v>113</v>
      </c>
      <c r="C157" s="960" t="s">
        <v>114</v>
      </c>
      <c r="D157" s="1391"/>
      <c r="E157" s="732"/>
      <c r="F157" s="1391"/>
      <c r="G157" s="782"/>
      <c r="H157" s="782"/>
      <c r="I157" s="782"/>
      <c r="J157" s="1377">
        <v>0</v>
      </c>
    </row>
    <row r="158" spans="1:10" s="677" customFormat="1" hidden="1">
      <c r="A158" s="962" t="s">
        <v>115</v>
      </c>
      <c r="B158" s="786" t="s">
        <v>1502</v>
      </c>
      <c r="C158" s="960" t="s">
        <v>755</v>
      </c>
      <c r="D158" s="782"/>
      <c r="E158" s="732"/>
      <c r="F158" s="782"/>
      <c r="G158" s="782"/>
      <c r="H158" s="782"/>
      <c r="I158" s="782"/>
      <c r="J158" s="1377">
        <v>0</v>
      </c>
    </row>
    <row r="159" spans="1:10" s="677" customFormat="1" hidden="1">
      <c r="A159" s="962" t="s">
        <v>756</v>
      </c>
      <c r="B159" s="786" t="s">
        <v>1503</v>
      </c>
      <c r="C159" s="960" t="s">
        <v>758</v>
      </c>
      <c r="D159" s="782"/>
      <c r="E159" s="732"/>
      <c r="F159" s="782"/>
      <c r="G159" s="782"/>
      <c r="H159" s="782"/>
      <c r="I159" s="782"/>
      <c r="J159" s="1377">
        <v>0</v>
      </c>
    </row>
    <row r="160" spans="1:10" s="677" customFormat="1" hidden="1">
      <c r="A160" s="963" t="s">
        <v>669</v>
      </c>
      <c r="B160" s="964" t="s">
        <v>1504</v>
      </c>
      <c r="C160" s="965" t="s">
        <v>543</v>
      </c>
      <c r="D160" s="782"/>
      <c r="E160" s="732"/>
      <c r="F160" s="782"/>
      <c r="G160" s="782"/>
      <c r="H160" s="782"/>
      <c r="I160" s="782"/>
      <c r="J160" s="1377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782"/>
      <c r="E161" s="732"/>
      <c r="F161" s="782"/>
      <c r="G161" s="782"/>
      <c r="H161" s="782"/>
      <c r="I161" s="782"/>
      <c r="J161" s="1377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782"/>
      <c r="E162" s="732"/>
      <c r="F162" s="782"/>
      <c r="G162" s="782"/>
      <c r="H162" s="782"/>
      <c r="I162" s="782"/>
      <c r="J162" s="1377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782">
        <v>0</v>
      </c>
      <c r="E163" s="782"/>
      <c r="F163" s="782">
        <v>0</v>
      </c>
      <c r="G163" s="782">
        <v>0</v>
      </c>
      <c r="H163" s="782">
        <v>0</v>
      </c>
      <c r="I163" s="782">
        <v>0</v>
      </c>
      <c r="J163" s="1377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782"/>
      <c r="E164" s="732"/>
      <c r="F164" s="782"/>
      <c r="G164" s="782"/>
      <c r="H164" s="782"/>
      <c r="I164" s="782"/>
      <c r="J164" s="1377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782"/>
      <c r="E165" s="732"/>
      <c r="F165" s="782"/>
      <c r="G165" s="782"/>
      <c r="H165" s="782"/>
      <c r="I165" s="782"/>
      <c r="J165" s="1377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782"/>
      <c r="E166" s="732"/>
      <c r="F166" s="782"/>
      <c r="G166" s="782"/>
      <c r="H166" s="782"/>
      <c r="I166" s="782"/>
      <c r="J166" s="1377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782"/>
      <c r="E167" s="732"/>
      <c r="F167" s="782"/>
      <c r="G167" s="782"/>
      <c r="H167" s="782"/>
      <c r="I167" s="782"/>
      <c r="J167" s="1377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782">
        <v>0</v>
      </c>
      <c r="E168" s="782"/>
      <c r="F168" s="782">
        <v>0</v>
      </c>
      <c r="G168" s="782">
        <v>0</v>
      </c>
      <c r="H168" s="782">
        <v>0</v>
      </c>
      <c r="I168" s="782">
        <v>0</v>
      </c>
      <c r="J168" s="1377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782"/>
      <c r="E169" s="732"/>
      <c r="F169" s="782"/>
      <c r="G169" s="782"/>
      <c r="H169" s="782"/>
      <c r="I169" s="782"/>
      <c r="J169" s="1377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782">
        <v>0</v>
      </c>
      <c r="E170" s="782"/>
      <c r="F170" s="782">
        <v>0</v>
      </c>
      <c r="G170" s="782">
        <v>0</v>
      </c>
      <c r="H170" s="782">
        <v>0</v>
      </c>
      <c r="I170" s="782">
        <v>0</v>
      </c>
      <c r="J170" s="1377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782"/>
      <c r="E171" s="782"/>
      <c r="F171" s="782"/>
      <c r="G171" s="782"/>
      <c r="H171" s="782"/>
      <c r="I171" s="782"/>
      <c r="J171" s="1377">
        <v>0</v>
      </c>
    </row>
    <row r="172" spans="1:10">
      <c r="A172" s="962" t="s">
        <v>270</v>
      </c>
      <c r="B172" s="787" t="s">
        <v>923</v>
      </c>
      <c r="C172" s="960" t="s">
        <v>271</v>
      </c>
      <c r="D172" s="782"/>
      <c r="E172" s="782"/>
      <c r="F172" s="782"/>
      <c r="G172" s="782"/>
      <c r="H172" s="782"/>
      <c r="I172" s="782"/>
      <c r="J172" s="782"/>
    </row>
    <row r="173" spans="1:10">
      <c r="A173" s="962" t="s">
        <v>272</v>
      </c>
      <c r="B173" s="786" t="s">
        <v>1507</v>
      </c>
      <c r="C173" s="960" t="s">
        <v>274</v>
      </c>
      <c r="D173" s="782"/>
      <c r="E173" s="782"/>
      <c r="F173" s="782"/>
      <c r="G173" s="782"/>
      <c r="H173" s="782"/>
      <c r="I173" s="782"/>
      <c r="J173" s="782"/>
    </row>
    <row r="174" spans="1:10" ht="13.5" thickBot="1">
      <c r="A174" s="971">
        <v>1244000</v>
      </c>
      <c r="B174" s="972" t="s">
        <v>1519</v>
      </c>
      <c r="C174" s="965" t="s">
        <v>947</v>
      </c>
      <c r="D174" s="1126"/>
      <c r="E174" s="1126"/>
      <c r="F174" s="1126"/>
      <c r="G174" s="1126"/>
      <c r="H174" s="1126"/>
      <c r="I174" s="1126"/>
      <c r="J174" s="1126"/>
    </row>
    <row r="175" spans="1:10" ht="21" customHeight="1" thickBot="1">
      <c r="A175" s="973">
        <v>1000000</v>
      </c>
      <c r="B175" s="974" t="s">
        <v>889</v>
      </c>
      <c r="C175" s="975" t="s">
        <v>301</v>
      </c>
      <c r="D175" s="1443">
        <f>D32+D151</f>
        <v>5000</v>
      </c>
      <c r="E175" s="1443">
        <v>0</v>
      </c>
      <c r="F175" s="1443">
        <f>F32+F151</f>
        <v>5000</v>
      </c>
      <c r="G175" s="1443">
        <f>G32+G151</f>
        <v>1200</v>
      </c>
      <c r="H175" s="1443">
        <f>H32+H115</f>
        <v>2500</v>
      </c>
      <c r="I175" s="1443">
        <f>I32+I151</f>
        <v>11730</v>
      </c>
      <c r="J175" s="1519">
        <f>F175</f>
        <v>5000</v>
      </c>
    </row>
    <row r="176" spans="1:10" ht="18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67" t="s">
        <v>1552</v>
      </c>
      <c r="B179" s="2067"/>
      <c r="C179" s="2067"/>
      <c r="D179" s="2067"/>
      <c r="E179" s="2067"/>
      <c r="F179" s="2067"/>
      <c r="G179" s="2067"/>
      <c r="H179" s="2067"/>
      <c r="I179" s="2067"/>
      <c r="J179" s="2067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0"/>
      <c r="B181" s="2070"/>
      <c r="C181" s="2070"/>
      <c r="D181" s="2070"/>
      <c r="E181" s="2070"/>
      <c r="F181" s="2070"/>
      <c r="G181" s="2070"/>
      <c r="H181" s="2070"/>
      <c r="I181" s="2070"/>
      <c r="J181" s="2070"/>
    </row>
    <row r="182" spans="1:10">
      <c r="A182" s="2067" t="s">
        <v>839</v>
      </c>
      <c r="B182" s="2067"/>
      <c r="C182" s="2067"/>
      <c r="D182" s="2067"/>
      <c r="E182" s="2067"/>
      <c r="F182" s="2067"/>
      <c r="G182" s="2067"/>
      <c r="H182" s="2067"/>
      <c r="I182" s="2067"/>
      <c r="J182" s="2067"/>
    </row>
    <row r="183" spans="1:10" s="631" customFormat="1" ht="14.25">
      <c r="A183" s="821" t="s">
        <v>1758</v>
      </c>
      <c r="B183" s="821"/>
      <c r="C183" s="822"/>
      <c r="D183" s="821"/>
      <c r="E183" s="821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666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976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976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979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G29:J29"/>
    <mergeCell ref="A176:J176"/>
    <mergeCell ref="A177:J177"/>
    <mergeCell ref="A178:J178"/>
    <mergeCell ref="A9:E9"/>
    <mergeCell ref="B15:E15"/>
    <mergeCell ref="B16:F16"/>
    <mergeCell ref="F29:F30"/>
    <mergeCell ref="A14:B14"/>
    <mergeCell ref="A17:E18"/>
    <mergeCell ref="H28:J28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N171"/>
  <sheetViews>
    <sheetView topLeftCell="A28" workbookViewId="0">
      <selection activeCell="N160" sqref="N160"/>
    </sheetView>
  </sheetViews>
  <sheetFormatPr defaultRowHeight="12.75"/>
  <cols>
    <col min="1" max="1" width="7" style="631" customWidth="1"/>
    <col min="2" max="2" width="37.42578125" style="631" customWidth="1"/>
    <col min="3" max="3" width="8.140625" style="631" customWidth="1"/>
    <col min="4" max="4" width="10.7109375" style="631" customWidth="1"/>
    <col min="5" max="5" width="9" style="631" customWidth="1"/>
    <col min="6" max="6" width="10.5703125" style="631" customWidth="1"/>
    <col min="7" max="7" width="12.5703125" style="631" customWidth="1"/>
    <col min="8" max="8" width="10" style="631" customWidth="1"/>
    <col min="9" max="9" width="10.7109375" style="631" customWidth="1"/>
    <col min="10" max="10" width="13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5"/>
      <c r="B6" s="676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 s="667" customFormat="1">
      <c r="A7" s="677" t="s">
        <v>1900</v>
      </c>
      <c r="B7" s="668"/>
      <c r="C7" s="678"/>
      <c r="F7" s="670"/>
      <c r="G7" s="670"/>
    </row>
    <row r="8" spans="1:12" s="677" customFormat="1" ht="10.5">
      <c r="A8" s="2063" t="s">
        <v>933</v>
      </c>
      <c r="B8" s="2063"/>
      <c r="C8" s="2063"/>
      <c r="D8" s="2063"/>
      <c r="E8" s="2063"/>
    </row>
    <row r="9" spans="1:12">
      <c r="A9" s="677"/>
      <c r="B9" s="826" t="s">
        <v>1514</v>
      </c>
      <c r="C9" s="697"/>
      <c r="D9" s="677"/>
      <c r="E9" s="699"/>
      <c r="F9" s="677"/>
      <c r="G9" s="677"/>
      <c r="H9" s="667"/>
      <c r="I9" s="667"/>
      <c r="J9" s="667"/>
      <c r="K9" s="677"/>
      <c r="L9" s="677"/>
    </row>
    <row r="10" spans="1:12" ht="14.25">
      <c r="A10" s="827" t="s">
        <v>1515</v>
      </c>
      <c r="B10" s="819"/>
      <c r="C10" s="828"/>
      <c r="D10" s="829"/>
      <c r="E10" s="830"/>
      <c r="F10" s="830"/>
      <c r="G10" s="677"/>
      <c r="H10" s="667"/>
      <c r="I10" s="667"/>
      <c r="J10" s="667"/>
      <c r="K10" s="667"/>
      <c r="L10" s="667"/>
    </row>
    <row r="11" spans="1:12">
      <c r="A11" s="667"/>
      <c r="B11" s="668"/>
      <c r="C11" s="669"/>
      <c r="D11" s="667"/>
      <c r="E11" s="670"/>
      <c r="F11" s="670"/>
      <c r="G11" s="667"/>
      <c r="H11" s="667"/>
      <c r="I11" s="667"/>
      <c r="J11" s="667"/>
      <c r="K11" s="667"/>
      <c r="L11" s="667"/>
    </row>
    <row r="12" spans="1:12">
      <c r="A12" s="2065" t="s">
        <v>965</v>
      </c>
      <c r="B12" s="2065"/>
      <c r="C12" s="2065"/>
      <c r="D12" s="2065"/>
      <c r="E12" s="2065"/>
      <c r="F12" s="670"/>
      <c r="G12" s="679" t="s">
        <v>174</v>
      </c>
      <c r="H12" s="667"/>
      <c r="I12" s="667"/>
      <c r="J12" s="667"/>
      <c r="K12" s="667"/>
      <c r="L12" s="667"/>
    </row>
    <row r="13" spans="1:12">
      <c r="A13" s="2060" t="s">
        <v>759</v>
      </c>
      <c r="B13" s="2060"/>
      <c r="C13" s="2060"/>
      <c r="D13" s="2060"/>
      <c r="E13" s="2060"/>
      <c r="F13" s="670"/>
      <c r="G13" s="667"/>
      <c r="H13" s="667"/>
      <c r="I13" s="667"/>
      <c r="J13" s="667"/>
      <c r="K13" s="667"/>
      <c r="L13" s="667"/>
    </row>
    <row r="14" spans="1:12" s="846" customFormat="1">
      <c r="A14" s="2053" t="s">
        <v>1895</v>
      </c>
      <c r="B14" s="2054"/>
      <c r="C14" s="1474"/>
      <c r="F14" s="1475"/>
      <c r="G14" s="1475"/>
    </row>
    <row r="15" spans="1:12" ht="18">
      <c r="A15" s="2055" t="s">
        <v>683</v>
      </c>
      <c r="B15" s="2055"/>
      <c r="C15" s="2055"/>
      <c r="D15" s="2055"/>
      <c r="E15" s="2055"/>
      <c r="F15" s="2055"/>
      <c r="G15" s="2055"/>
      <c r="H15" s="2055"/>
      <c r="I15" s="2055"/>
      <c r="J15" s="2055"/>
      <c r="K15" s="667"/>
      <c r="L15" s="667"/>
    </row>
    <row r="16" spans="1:12" ht="14.25">
      <c r="A16" s="2056" t="s">
        <v>875</v>
      </c>
      <c r="B16" s="2057"/>
      <c r="C16" s="2057"/>
      <c r="D16" s="2057"/>
      <c r="E16" s="2057"/>
      <c r="F16" s="2057"/>
      <c r="G16" s="2057"/>
      <c r="H16" s="2057"/>
      <c r="I16" s="2057"/>
      <c r="J16" s="2057"/>
      <c r="K16" s="667"/>
      <c r="L16" s="667"/>
    </row>
    <row r="17" spans="1:14" ht="16.5">
      <c r="A17" s="2058" t="s">
        <v>1472</v>
      </c>
      <c r="B17" s="2058"/>
      <c r="C17" s="2058"/>
      <c r="D17" s="2058"/>
      <c r="E17" s="2058"/>
      <c r="F17" s="2058"/>
      <c r="G17" s="2058"/>
      <c r="H17" s="2058"/>
      <c r="I17" s="2058"/>
      <c r="J17" s="2058"/>
      <c r="K17" s="667"/>
      <c r="L17" s="667"/>
    </row>
    <row r="18" spans="1:14" ht="14.25" customHeight="1">
      <c r="A18" s="2059" t="s">
        <v>1876</v>
      </c>
      <c r="B18" s="2059"/>
      <c r="C18" s="2059"/>
      <c r="D18" s="2059"/>
      <c r="E18" s="2059"/>
      <c r="F18" s="2059"/>
      <c r="G18" s="2059"/>
      <c r="H18" s="2059"/>
      <c r="I18" s="2059"/>
      <c r="J18" s="2059"/>
      <c r="K18" s="677"/>
      <c r="L18" s="677"/>
    </row>
    <row r="19" spans="1:14" ht="9" customHeight="1">
      <c r="A19" s="2059"/>
      <c r="B19" s="2059"/>
      <c r="C19" s="2059"/>
      <c r="D19" s="2059"/>
      <c r="E19" s="2059"/>
      <c r="F19" s="2059"/>
      <c r="G19" s="2059"/>
      <c r="H19" s="2059"/>
      <c r="I19" s="2059"/>
      <c r="J19" s="2059"/>
      <c r="K19" s="677"/>
      <c r="L19" s="677"/>
    </row>
    <row r="20" spans="1:14">
      <c r="A20" s="682" t="s">
        <v>364</v>
      </c>
      <c r="B20" s="683"/>
      <c r="C20" s="683"/>
      <c r="D20" s="683"/>
      <c r="E20" s="677"/>
      <c r="F20" s="684" t="s">
        <v>276</v>
      </c>
      <c r="G20" s="677"/>
      <c r="H20" s="677"/>
      <c r="I20" s="677"/>
      <c r="J20" s="677"/>
      <c r="K20" s="677"/>
      <c r="L20" s="677"/>
    </row>
    <row r="21" spans="1:14">
      <c r="A21" s="682" t="s">
        <v>848</v>
      </c>
      <c r="B21" s="685"/>
      <c r="C21" s="685"/>
      <c r="D21" s="685"/>
      <c r="E21" s="685"/>
      <c r="F21" s="682" t="s">
        <v>277</v>
      </c>
      <c r="G21" s="652" t="s">
        <v>472</v>
      </c>
      <c r="H21" s="652" t="s">
        <v>931</v>
      </c>
      <c r="I21" s="652">
        <v>1</v>
      </c>
      <c r="J21" s="685"/>
      <c r="K21" s="685"/>
      <c r="L21" s="685"/>
    </row>
    <row r="22" spans="1:14">
      <c r="A22" s="682" t="s">
        <v>278</v>
      </c>
      <c r="B22" s="682"/>
      <c r="C22" s="682"/>
      <c r="D22" s="682"/>
      <c r="E22" s="682"/>
      <c r="F22" s="685"/>
      <c r="G22" s="682"/>
      <c r="H22" s="685"/>
      <c r="I22" s="682"/>
      <c r="J22" s="682"/>
      <c r="K22" s="682"/>
    </row>
    <row r="23" spans="1:14">
      <c r="A23" s="682" t="s">
        <v>774</v>
      </c>
      <c r="B23" s="682"/>
      <c r="C23" s="682"/>
      <c r="D23" s="686"/>
      <c r="E23" s="686"/>
      <c r="F23" s="682" t="s">
        <v>996</v>
      </c>
      <c r="G23" s="682"/>
      <c r="H23" s="682"/>
      <c r="I23" s="682"/>
      <c r="J23" s="682"/>
      <c r="K23" s="682"/>
    </row>
    <row r="24" spans="1:14" ht="24" customHeight="1">
      <c r="A24" s="682" t="s">
        <v>1473</v>
      </c>
      <c r="B24" s="685"/>
      <c r="C24" s="685"/>
      <c r="D24" s="685"/>
      <c r="E24" s="685"/>
      <c r="F24" s="682" t="s">
        <v>43</v>
      </c>
      <c r="G24" s="682"/>
      <c r="H24" s="682"/>
      <c r="I24" s="685"/>
      <c r="J24" s="687"/>
      <c r="K24" s="685"/>
    </row>
    <row r="25" spans="1:14" ht="17.25" customHeight="1">
      <c r="A25" s="685" t="s">
        <v>173</v>
      </c>
      <c r="B25" s="687"/>
      <c r="C25" s="688"/>
      <c r="D25" s="685"/>
      <c r="E25" s="685"/>
      <c r="F25" s="2045" t="s">
        <v>790</v>
      </c>
      <c r="G25" s="2045"/>
      <c r="H25" s="2045"/>
      <c r="I25" s="2045"/>
      <c r="J25" s="2045"/>
      <c r="K25" s="685"/>
    </row>
    <row r="26" spans="1:14" ht="13.5" thickBot="1">
      <c r="A26" s="684" t="s">
        <v>766</v>
      </c>
      <c r="B26" s="689"/>
      <c r="C26" s="690"/>
      <c r="D26" s="689"/>
      <c r="E26" s="685"/>
      <c r="F26" s="2045"/>
      <c r="G26" s="2045"/>
      <c r="H26" s="2045"/>
      <c r="I26" s="2045"/>
      <c r="J26" s="2045"/>
      <c r="K26" s="685"/>
    </row>
    <row r="27" spans="1:14" ht="13.5" thickBot="1">
      <c r="A27" s="682" t="s">
        <v>97</v>
      </c>
      <c r="B27" s="685"/>
      <c r="C27" s="688"/>
      <c r="D27" s="687"/>
      <c r="E27" s="691"/>
      <c r="G27" s="692"/>
      <c r="H27" s="693"/>
      <c r="I27" s="694"/>
      <c r="K27" s="687"/>
    </row>
    <row r="28" spans="1:14" ht="13.5" thickBot="1">
      <c r="A28" s="682" t="s">
        <v>347</v>
      </c>
      <c r="B28" s="685"/>
      <c r="C28" s="685"/>
      <c r="D28" s="689"/>
      <c r="E28" s="689"/>
      <c r="F28" s="689"/>
      <c r="G28" s="695" t="s">
        <v>348</v>
      </c>
      <c r="H28" s="685"/>
      <c r="I28" s="687"/>
      <c r="J28" s="687"/>
      <c r="K28" s="689"/>
    </row>
    <row r="29" spans="1:14" ht="13.5" thickBot="1">
      <c r="A29" s="682" t="s">
        <v>349</v>
      </c>
      <c r="B29" s="696"/>
      <c r="C29" s="697"/>
      <c r="D29" s="688"/>
      <c r="E29" s="698"/>
      <c r="F29" s="699"/>
      <c r="G29" s="677"/>
      <c r="H29" s="2052">
        <v>900272000523</v>
      </c>
      <c r="I29" s="2052"/>
      <c r="J29" s="2052"/>
      <c r="K29" s="677"/>
    </row>
    <row r="30" spans="1:14" ht="4.5" customHeight="1" thickBot="1"/>
    <row r="31" spans="1:14" ht="49.5" customHeight="1" thickBot="1">
      <c r="A31" s="700" t="s">
        <v>344</v>
      </c>
      <c r="B31" s="701" t="s">
        <v>350</v>
      </c>
      <c r="C31" s="702"/>
      <c r="D31" s="701" t="s">
        <v>351</v>
      </c>
      <c r="E31" s="703"/>
      <c r="F31" s="2046" t="s">
        <v>305</v>
      </c>
      <c r="G31" s="2048" t="s">
        <v>306</v>
      </c>
      <c r="H31" s="2049"/>
      <c r="I31" s="2049"/>
      <c r="J31" s="2050"/>
    </row>
    <row r="32" spans="1:14" ht="69.75" customHeight="1" thickBot="1">
      <c r="A32" s="704"/>
      <c r="B32" s="705" t="s">
        <v>293</v>
      </c>
      <c r="C32" s="706" t="s">
        <v>556</v>
      </c>
      <c r="D32" s="707" t="s">
        <v>666</v>
      </c>
      <c r="E32" s="708" t="s">
        <v>817</v>
      </c>
      <c r="F32" s="2047"/>
      <c r="G32" s="707" t="s">
        <v>818</v>
      </c>
      <c r="H32" s="707" t="s">
        <v>819</v>
      </c>
      <c r="I32" s="707" t="s">
        <v>820</v>
      </c>
      <c r="J32" s="707" t="s">
        <v>821</v>
      </c>
      <c r="M32" s="687"/>
      <c r="N32" s="687"/>
    </row>
    <row r="33" spans="1:10" ht="13.5" thickBot="1">
      <c r="A33" s="709" t="s">
        <v>822</v>
      </c>
      <c r="B33" s="710" t="s">
        <v>823</v>
      </c>
      <c r="C33" s="711" t="s">
        <v>824</v>
      </c>
      <c r="D33" s="712" t="s">
        <v>613</v>
      </c>
      <c r="E33" s="712" t="s">
        <v>614</v>
      </c>
      <c r="F33" s="712" t="s">
        <v>557</v>
      </c>
      <c r="G33" s="713">
        <v>4</v>
      </c>
      <c r="H33" s="714">
        <v>5</v>
      </c>
      <c r="I33" s="715">
        <v>6</v>
      </c>
      <c r="J33" s="714">
        <v>7</v>
      </c>
    </row>
    <row r="34" spans="1:10" ht="16.5" customHeight="1" thickBot="1">
      <c r="A34" s="709">
        <v>1100000</v>
      </c>
      <c r="B34" s="716" t="s">
        <v>1474</v>
      </c>
      <c r="C34" s="717" t="s">
        <v>301</v>
      </c>
      <c r="D34" s="831">
        <f>D68+D65+D79</f>
        <v>0</v>
      </c>
      <c r="E34" s="831">
        <f>E45+E69+E79+E65</f>
        <v>0</v>
      </c>
      <c r="F34" s="831">
        <f>D34+E34</f>
        <v>0</v>
      </c>
      <c r="G34" s="831">
        <f>G65+G79+G68</f>
        <v>0</v>
      </c>
      <c r="H34" s="831">
        <f>H65+H79+H68</f>
        <v>0</v>
      </c>
      <c r="I34" s="831">
        <f>I65+I69+I79+I80</f>
        <v>0</v>
      </c>
      <c r="J34" s="831">
        <f>F34</f>
        <v>0</v>
      </c>
    </row>
    <row r="35" spans="1:10" ht="90" hidden="1" thickBot="1">
      <c r="A35" s="709">
        <v>1110000</v>
      </c>
      <c r="B35" s="719" t="s">
        <v>1475</v>
      </c>
      <c r="C35" s="717" t="s">
        <v>301</v>
      </c>
      <c r="D35" s="832">
        <v>0</v>
      </c>
      <c r="E35" s="832">
        <v>0</v>
      </c>
      <c r="F35" s="832">
        <v>0</v>
      </c>
      <c r="G35" s="832">
        <v>0</v>
      </c>
      <c r="H35" s="832">
        <v>0</v>
      </c>
      <c r="I35" s="832">
        <v>0</v>
      </c>
      <c r="J35" s="832">
        <v>0</v>
      </c>
    </row>
    <row r="36" spans="1:10" ht="29.25" hidden="1" thickBot="1">
      <c r="A36" s="721">
        <v>1110000</v>
      </c>
      <c r="B36" s="722" t="s">
        <v>672</v>
      </c>
      <c r="C36" s="723" t="s">
        <v>301</v>
      </c>
      <c r="D36" s="833">
        <v>0</v>
      </c>
      <c r="E36" s="833">
        <v>0</v>
      </c>
      <c r="F36" s="833">
        <v>0</v>
      </c>
      <c r="G36" s="833">
        <v>0</v>
      </c>
      <c r="H36" s="833">
        <v>0</v>
      </c>
      <c r="I36" s="833">
        <v>0</v>
      </c>
      <c r="J36" s="833">
        <v>0</v>
      </c>
    </row>
    <row r="37" spans="1:10" ht="26.25" hidden="1" thickBot="1">
      <c r="A37" s="725">
        <v>1111000</v>
      </c>
      <c r="B37" s="726" t="s">
        <v>558</v>
      </c>
      <c r="C37" s="727" t="s">
        <v>673</v>
      </c>
      <c r="D37" s="834"/>
      <c r="E37" s="834"/>
      <c r="F37" s="834"/>
      <c r="G37" s="834"/>
      <c r="H37" s="834"/>
      <c r="I37" s="834"/>
      <c r="J37" s="834">
        <v>0</v>
      </c>
    </row>
    <row r="38" spans="1:10" ht="26.25" hidden="1" thickBot="1">
      <c r="A38" s="729">
        <v>1112000</v>
      </c>
      <c r="B38" s="730" t="s">
        <v>221</v>
      </c>
      <c r="C38" s="731" t="s">
        <v>674</v>
      </c>
      <c r="D38" s="835"/>
      <c r="E38" s="835"/>
      <c r="F38" s="835"/>
      <c r="G38" s="835"/>
      <c r="H38" s="835"/>
      <c r="I38" s="835"/>
      <c r="J38" s="834">
        <v>0</v>
      </c>
    </row>
    <row r="39" spans="1:10" ht="13.5" hidden="1" customHeight="1" thickBot="1">
      <c r="A39" s="729">
        <v>1113000</v>
      </c>
      <c r="B39" s="730" t="s">
        <v>675</v>
      </c>
      <c r="C39" s="731" t="s">
        <v>676</v>
      </c>
      <c r="D39" s="835"/>
      <c r="E39" s="835"/>
      <c r="F39" s="835"/>
      <c r="G39" s="835"/>
      <c r="H39" s="835"/>
      <c r="I39" s="835"/>
      <c r="J39" s="834">
        <v>0</v>
      </c>
    </row>
    <row r="40" spans="1:10" ht="51" hidden="1">
      <c r="A40" s="729">
        <v>1114000</v>
      </c>
      <c r="B40" s="730" t="s">
        <v>339</v>
      </c>
      <c r="C40" s="731" t="s">
        <v>340</v>
      </c>
      <c r="D40" s="835"/>
      <c r="E40" s="835"/>
      <c r="F40" s="835"/>
      <c r="G40" s="835"/>
      <c r="H40" s="835"/>
      <c r="I40" s="835"/>
      <c r="J40" s="834">
        <v>0</v>
      </c>
    </row>
    <row r="41" spans="1:10" hidden="1">
      <c r="A41" s="729">
        <v>1115000</v>
      </c>
      <c r="B41" s="730" t="s">
        <v>508</v>
      </c>
      <c r="C41" s="731" t="s">
        <v>329</v>
      </c>
      <c r="D41" s="835"/>
      <c r="E41" s="835"/>
      <c r="F41" s="835"/>
      <c r="G41" s="835"/>
      <c r="H41" s="835"/>
      <c r="I41" s="835"/>
      <c r="J41" s="834">
        <v>0</v>
      </c>
    </row>
    <row r="42" spans="1:10" ht="25.5" hidden="1">
      <c r="A42" s="729">
        <v>1116000</v>
      </c>
      <c r="B42" s="730" t="s">
        <v>863</v>
      </c>
      <c r="C42" s="731" t="s">
        <v>330</v>
      </c>
      <c r="D42" s="835"/>
      <c r="E42" s="835"/>
      <c r="F42" s="835"/>
      <c r="G42" s="835"/>
      <c r="H42" s="835"/>
      <c r="I42" s="835"/>
      <c r="J42" s="834">
        <v>0</v>
      </c>
    </row>
    <row r="43" spans="1:10" ht="39" hidden="1" thickBot="1">
      <c r="A43" s="733">
        <v>1117000</v>
      </c>
      <c r="B43" s="734" t="s">
        <v>13</v>
      </c>
      <c r="C43" s="735" t="s">
        <v>14</v>
      </c>
      <c r="D43" s="836"/>
      <c r="E43" s="836"/>
      <c r="F43" s="836"/>
      <c r="G43" s="836"/>
      <c r="H43" s="836"/>
      <c r="I43" s="836"/>
      <c r="J43" s="834">
        <v>0</v>
      </c>
    </row>
    <row r="44" spans="1:10" ht="29.25" hidden="1" thickBot="1">
      <c r="A44" s="737">
        <v>1120000</v>
      </c>
      <c r="B44" s="738" t="s">
        <v>15</v>
      </c>
      <c r="C44" s="717" t="s">
        <v>301</v>
      </c>
      <c r="D44" s="837">
        <v>0</v>
      </c>
      <c r="E44" s="837">
        <v>0</v>
      </c>
      <c r="F44" s="837">
        <v>6200</v>
      </c>
      <c r="G44" s="837">
        <v>1500</v>
      </c>
      <c r="H44" s="837">
        <v>3000</v>
      </c>
      <c r="I44" s="837">
        <v>4500</v>
      </c>
      <c r="J44" s="834">
        <v>6200</v>
      </c>
    </row>
    <row r="45" spans="1:10" ht="14.25" hidden="1">
      <c r="A45" s="721">
        <v>1121000</v>
      </c>
      <c r="B45" s="740" t="s">
        <v>16</v>
      </c>
      <c r="C45" s="741"/>
      <c r="D45" s="839">
        <f>D65+D79+D69</f>
        <v>0</v>
      </c>
      <c r="E45" s="839">
        <v>0</v>
      </c>
      <c r="F45" s="839">
        <f>F65+F68+F79+F80</f>
        <v>0</v>
      </c>
      <c r="G45" s="839">
        <f>G65</f>
        <v>0</v>
      </c>
      <c r="H45" s="839">
        <f>H65+H79</f>
        <v>0</v>
      </c>
      <c r="I45" s="839">
        <f>I65+I68+I79+I80</f>
        <v>0</v>
      </c>
      <c r="J45" s="839">
        <f>F45</f>
        <v>0</v>
      </c>
    </row>
    <row r="46" spans="1:10" ht="25.5" hidden="1">
      <c r="A46" s="729">
        <v>1121100</v>
      </c>
      <c r="B46" s="742" t="s">
        <v>321</v>
      </c>
      <c r="C46" s="731" t="s">
        <v>322</v>
      </c>
      <c r="D46" s="849"/>
      <c r="E46" s="849"/>
      <c r="F46" s="849">
        <f>D46+E46</f>
        <v>0</v>
      </c>
      <c r="G46" s="849"/>
      <c r="H46" s="849"/>
      <c r="I46" s="849"/>
      <c r="J46" s="839">
        <v>0</v>
      </c>
    </row>
    <row r="47" spans="1:10" hidden="1">
      <c r="A47" s="729">
        <v>1121200</v>
      </c>
      <c r="B47" s="743" t="s">
        <v>1476</v>
      </c>
      <c r="C47" s="731" t="s">
        <v>324</v>
      </c>
      <c r="D47" s="849"/>
      <c r="E47" s="849"/>
      <c r="F47" s="849">
        <f>D47+E47</f>
        <v>0</v>
      </c>
      <c r="G47" s="849"/>
      <c r="H47" s="849"/>
      <c r="I47" s="849"/>
      <c r="J47" s="839">
        <v>0</v>
      </c>
    </row>
    <row r="48" spans="1:10" ht="13.5" hidden="1" thickBot="1">
      <c r="A48" s="729">
        <v>1121300</v>
      </c>
      <c r="B48" s="742" t="s">
        <v>640</v>
      </c>
      <c r="C48" s="731" t="s">
        <v>325</v>
      </c>
      <c r="D48" s="849">
        <v>0</v>
      </c>
      <c r="E48" s="849"/>
      <c r="F48" s="849">
        <f>D48+E48</f>
        <v>0</v>
      </c>
      <c r="G48" s="838" t="s">
        <v>612</v>
      </c>
      <c r="H48" s="838" t="s">
        <v>612</v>
      </c>
      <c r="I48" s="838">
        <v>0</v>
      </c>
      <c r="J48" s="839">
        <f>F48</f>
        <v>0</v>
      </c>
    </row>
    <row r="49" spans="1:10" hidden="1">
      <c r="A49" s="729">
        <v>1121400</v>
      </c>
      <c r="B49" s="742" t="s">
        <v>641</v>
      </c>
      <c r="C49" s="731" t="s">
        <v>326</v>
      </c>
      <c r="D49" s="849"/>
      <c r="E49" s="849"/>
      <c r="F49" s="849"/>
      <c r="G49" s="849"/>
      <c r="H49" s="849"/>
      <c r="I49" s="849"/>
      <c r="J49" s="839">
        <v>0</v>
      </c>
    </row>
    <row r="50" spans="1:10" hidden="1">
      <c r="A50" s="729">
        <v>1121500</v>
      </c>
      <c r="B50" s="742" t="s">
        <v>60</v>
      </c>
      <c r="C50" s="731" t="s">
        <v>327</v>
      </c>
      <c r="D50" s="839"/>
      <c r="E50" s="839"/>
      <c r="F50" s="839"/>
      <c r="G50" s="839"/>
      <c r="H50" s="839"/>
      <c r="I50" s="839"/>
      <c r="J50" s="839">
        <v>0</v>
      </c>
    </row>
    <row r="51" spans="1:10" ht="25.5" hidden="1">
      <c r="A51" s="729">
        <v>1121600</v>
      </c>
      <c r="B51" s="742" t="s">
        <v>61</v>
      </c>
      <c r="C51" s="731" t="s">
        <v>328</v>
      </c>
      <c r="D51" s="849"/>
      <c r="E51" s="849">
        <v>0</v>
      </c>
      <c r="F51" s="849"/>
      <c r="G51" s="849"/>
      <c r="H51" s="849"/>
      <c r="I51" s="849"/>
      <c r="J51" s="839">
        <v>0</v>
      </c>
    </row>
    <row r="52" spans="1:10" ht="13.5" hidden="1" thickBot="1">
      <c r="A52" s="745">
        <v>1121700</v>
      </c>
      <c r="B52" s="746" t="s">
        <v>62</v>
      </c>
      <c r="C52" s="735" t="s">
        <v>637</v>
      </c>
      <c r="D52" s="844"/>
      <c r="E52" s="844"/>
      <c r="F52" s="844"/>
      <c r="G52" s="844"/>
      <c r="H52" s="844"/>
      <c r="I52" s="844"/>
      <c r="J52" s="839">
        <v>0</v>
      </c>
    </row>
    <row r="53" spans="1:10" ht="28.5" hidden="1">
      <c r="A53" s="721">
        <v>1122000</v>
      </c>
      <c r="B53" s="747" t="s">
        <v>638</v>
      </c>
      <c r="C53" s="723" t="s">
        <v>301</v>
      </c>
      <c r="D53" s="847">
        <v>0</v>
      </c>
      <c r="E53" s="847">
        <v>0</v>
      </c>
      <c r="F53" s="847">
        <v>0</v>
      </c>
      <c r="G53" s="847">
        <v>0</v>
      </c>
      <c r="H53" s="847">
        <v>0</v>
      </c>
      <c r="I53" s="847">
        <v>0</v>
      </c>
      <c r="J53" s="839">
        <v>0</v>
      </c>
    </row>
    <row r="54" spans="1:10" hidden="1">
      <c r="A54" s="749">
        <v>1122100</v>
      </c>
      <c r="B54" s="742" t="s">
        <v>63</v>
      </c>
      <c r="C54" s="727" t="s">
        <v>639</v>
      </c>
      <c r="D54" s="849"/>
      <c r="E54" s="849"/>
      <c r="F54" s="849"/>
      <c r="G54" s="849"/>
      <c r="H54" s="849"/>
      <c r="I54" s="849"/>
      <c r="J54" s="839">
        <v>0</v>
      </c>
    </row>
    <row r="55" spans="1:10" ht="25.5" hidden="1">
      <c r="A55" s="749">
        <v>1122200</v>
      </c>
      <c r="B55" s="742" t="s">
        <v>404</v>
      </c>
      <c r="C55" s="731" t="s">
        <v>860</v>
      </c>
      <c r="D55" s="849"/>
      <c r="E55" s="849"/>
      <c r="F55" s="849"/>
      <c r="G55" s="849"/>
      <c r="H55" s="849"/>
      <c r="I55" s="849"/>
      <c r="J55" s="839">
        <v>0</v>
      </c>
    </row>
    <row r="56" spans="1:10" ht="13.5" hidden="1" thickBot="1">
      <c r="A56" s="737">
        <v>1122300</v>
      </c>
      <c r="B56" s="746" t="s">
        <v>121</v>
      </c>
      <c r="C56" s="735" t="s">
        <v>861</v>
      </c>
      <c r="D56" s="844"/>
      <c r="E56" s="844"/>
      <c r="F56" s="844"/>
      <c r="G56" s="844"/>
      <c r="H56" s="844"/>
      <c r="I56" s="844"/>
      <c r="J56" s="839">
        <v>0</v>
      </c>
    </row>
    <row r="57" spans="1:10" ht="28.5" hidden="1">
      <c r="A57" s="721">
        <v>1123000</v>
      </c>
      <c r="B57" s="747" t="s">
        <v>307</v>
      </c>
      <c r="C57" s="723" t="s">
        <v>301</v>
      </c>
      <c r="D57" s="847">
        <v>0</v>
      </c>
      <c r="E57" s="847">
        <v>0</v>
      </c>
      <c r="F57" s="847">
        <v>0</v>
      </c>
      <c r="G57" s="847">
        <v>0</v>
      </c>
      <c r="H57" s="847">
        <v>0</v>
      </c>
      <c r="I57" s="847">
        <v>0</v>
      </c>
      <c r="J57" s="839">
        <v>0</v>
      </c>
    </row>
    <row r="58" spans="1:10" hidden="1">
      <c r="A58" s="749">
        <v>1123100</v>
      </c>
      <c r="B58" s="742" t="s">
        <v>122</v>
      </c>
      <c r="C58" s="727" t="s">
        <v>308</v>
      </c>
      <c r="D58" s="849"/>
      <c r="E58" s="849"/>
      <c r="F58" s="849"/>
      <c r="G58" s="849"/>
      <c r="H58" s="849"/>
      <c r="I58" s="849"/>
      <c r="J58" s="839">
        <v>0</v>
      </c>
    </row>
    <row r="59" spans="1:10" hidden="1">
      <c r="A59" s="749">
        <v>1123200</v>
      </c>
      <c r="B59" s="742" t="s">
        <v>123</v>
      </c>
      <c r="C59" s="731" t="s">
        <v>309</v>
      </c>
      <c r="D59" s="849"/>
      <c r="E59" s="849"/>
      <c r="F59" s="849"/>
      <c r="G59" s="849"/>
      <c r="H59" s="849"/>
      <c r="I59" s="849"/>
      <c r="J59" s="839">
        <v>0</v>
      </c>
    </row>
    <row r="60" spans="1:10" ht="25.5" hidden="1">
      <c r="A60" s="749">
        <v>1123300</v>
      </c>
      <c r="B60" s="742" t="s">
        <v>124</v>
      </c>
      <c r="C60" s="731" t="s">
        <v>310</v>
      </c>
      <c r="D60" s="849"/>
      <c r="E60" s="849"/>
      <c r="F60" s="849"/>
      <c r="G60" s="849"/>
      <c r="H60" s="849"/>
      <c r="I60" s="849"/>
      <c r="J60" s="839">
        <v>0</v>
      </c>
    </row>
    <row r="61" spans="1:10" hidden="1">
      <c r="A61" s="749">
        <v>1123400</v>
      </c>
      <c r="B61" s="742" t="s">
        <v>467</v>
      </c>
      <c r="C61" s="731" t="s">
        <v>311</v>
      </c>
      <c r="D61" s="849"/>
      <c r="E61" s="849"/>
      <c r="F61" s="849"/>
      <c r="G61" s="849"/>
      <c r="H61" s="849"/>
      <c r="I61" s="849"/>
      <c r="J61" s="839">
        <v>0</v>
      </c>
    </row>
    <row r="62" spans="1:10" hidden="1">
      <c r="A62" s="749">
        <v>1123500</v>
      </c>
      <c r="B62" s="750" t="s">
        <v>468</v>
      </c>
      <c r="C62" s="751">
        <v>423500</v>
      </c>
      <c r="D62" s="849"/>
      <c r="E62" s="849"/>
      <c r="F62" s="849"/>
      <c r="G62" s="849"/>
      <c r="H62" s="849"/>
      <c r="I62" s="849"/>
      <c r="J62" s="839">
        <v>0</v>
      </c>
    </row>
    <row r="63" spans="1:10" ht="25.5" hidden="1">
      <c r="A63" s="749">
        <v>1123600</v>
      </c>
      <c r="B63" s="742" t="s">
        <v>158</v>
      </c>
      <c r="C63" s="731" t="s">
        <v>312</v>
      </c>
      <c r="D63" s="849"/>
      <c r="E63" s="849"/>
      <c r="F63" s="849"/>
      <c r="G63" s="849"/>
      <c r="H63" s="849"/>
      <c r="I63" s="849"/>
      <c r="J63" s="839">
        <v>0</v>
      </c>
    </row>
    <row r="64" spans="1:10" hidden="1">
      <c r="A64" s="749">
        <v>1123700</v>
      </c>
      <c r="B64" s="742" t="s">
        <v>159</v>
      </c>
      <c r="C64" s="731" t="s">
        <v>313</v>
      </c>
      <c r="D64" s="849"/>
      <c r="E64" s="849"/>
      <c r="F64" s="849"/>
      <c r="G64" s="849"/>
      <c r="H64" s="849"/>
      <c r="I64" s="849"/>
      <c r="J64" s="839">
        <v>0</v>
      </c>
    </row>
    <row r="65" spans="1:11" ht="26.25" hidden="1" thickBot="1">
      <c r="A65" s="737">
        <v>1123800</v>
      </c>
      <c r="B65" s="746" t="s">
        <v>160</v>
      </c>
      <c r="C65" s="735" t="s">
        <v>314</v>
      </c>
      <c r="D65" s="844">
        <v>0</v>
      </c>
      <c r="E65" s="845">
        <v>0</v>
      </c>
      <c r="F65" s="845">
        <f>D65+E65</f>
        <v>0</v>
      </c>
      <c r="G65" s="845">
        <v>0</v>
      </c>
      <c r="H65" s="845">
        <v>0</v>
      </c>
      <c r="I65" s="845">
        <v>0</v>
      </c>
      <c r="J65" s="839">
        <f>F65</f>
        <v>0</v>
      </c>
      <c r="K65" s="846"/>
    </row>
    <row r="66" spans="1:11" ht="28.5" hidden="1">
      <c r="A66" s="721">
        <v>1124000</v>
      </c>
      <c r="B66" s="747" t="s">
        <v>179</v>
      </c>
      <c r="C66" s="723" t="s">
        <v>301</v>
      </c>
      <c r="D66" s="847">
        <v>0</v>
      </c>
      <c r="E66" s="848">
        <v>0</v>
      </c>
      <c r="F66" s="848">
        <v>0</v>
      </c>
      <c r="G66" s="848">
        <v>0</v>
      </c>
      <c r="H66" s="848">
        <v>0</v>
      </c>
      <c r="I66" s="848">
        <v>0</v>
      </c>
      <c r="J66" s="839">
        <v>0</v>
      </c>
    </row>
    <row r="67" spans="1:11" ht="13.5" hidden="1" thickBot="1">
      <c r="A67" s="737">
        <v>1124100</v>
      </c>
      <c r="B67" s="746" t="s">
        <v>161</v>
      </c>
      <c r="C67" s="735" t="s">
        <v>180</v>
      </c>
      <c r="D67" s="844"/>
      <c r="E67" s="845"/>
      <c r="F67" s="845"/>
      <c r="G67" s="845"/>
      <c r="H67" s="845"/>
      <c r="I67" s="845"/>
      <c r="J67" s="839">
        <v>0</v>
      </c>
    </row>
    <row r="68" spans="1:11" ht="42.75" hidden="1">
      <c r="A68" s="721">
        <v>1125000</v>
      </c>
      <c r="B68" s="747" t="s">
        <v>768</v>
      </c>
      <c r="C68" s="723" t="s">
        <v>301</v>
      </c>
      <c r="D68" s="847">
        <f>D69</f>
        <v>0</v>
      </c>
      <c r="E68" s="848">
        <v>0</v>
      </c>
      <c r="F68" s="848">
        <f>F69</f>
        <v>0</v>
      </c>
      <c r="G68" s="848">
        <f>G69</f>
        <v>0</v>
      </c>
      <c r="H68" s="848">
        <f>H69</f>
        <v>0</v>
      </c>
      <c r="I68" s="848">
        <f>I69</f>
        <v>0</v>
      </c>
      <c r="J68" s="839">
        <f>J69</f>
        <v>0</v>
      </c>
    </row>
    <row r="69" spans="1:11" ht="25.5" hidden="1">
      <c r="A69" s="749">
        <v>1125100</v>
      </c>
      <c r="B69" s="742" t="s">
        <v>162</v>
      </c>
      <c r="C69" s="727" t="s">
        <v>769</v>
      </c>
      <c r="D69" s="850">
        <v>0</v>
      </c>
      <c r="E69" s="850">
        <v>0</v>
      </c>
      <c r="F69" s="850">
        <f>D69+E69</f>
        <v>0</v>
      </c>
      <c r="G69" s="850">
        <v>0</v>
      </c>
      <c r="H69" s="850">
        <v>0</v>
      </c>
      <c r="I69" s="850">
        <v>0</v>
      </c>
      <c r="J69" s="839">
        <f>F69</f>
        <v>0</v>
      </c>
    </row>
    <row r="70" spans="1:11" ht="26.25" hidden="1" thickBot="1">
      <c r="A70" s="737">
        <v>1125200</v>
      </c>
      <c r="B70" s="746" t="s">
        <v>580</v>
      </c>
      <c r="C70" s="735" t="s">
        <v>870</v>
      </c>
      <c r="D70" s="844"/>
      <c r="E70" s="845"/>
      <c r="F70" s="845"/>
      <c r="G70" s="845"/>
      <c r="H70" s="845"/>
      <c r="I70" s="845"/>
      <c r="J70" s="839">
        <v>0</v>
      </c>
    </row>
    <row r="71" spans="1:11" ht="14.25" hidden="1">
      <c r="A71" s="721">
        <v>1126000</v>
      </c>
      <c r="B71" s="747" t="s">
        <v>871</v>
      </c>
      <c r="C71" s="723" t="s">
        <v>301</v>
      </c>
      <c r="D71" s="847">
        <v>0</v>
      </c>
      <c r="E71" s="848">
        <v>0</v>
      </c>
      <c r="F71" s="848">
        <v>0</v>
      </c>
      <c r="G71" s="848">
        <v>0</v>
      </c>
      <c r="H71" s="848">
        <v>0</v>
      </c>
      <c r="I71" s="848">
        <v>0</v>
      </c>
      <c r="J71" s="839">
        <v>0</v>
      </c>
    </row>
    <row r="72" spans="1:11" hidden="1">
      <c r="A72" s="721">
        <v>1126100</v>
      </c>
      <c r="B72" s="742" t="s">
        <v>829</v>
      </c>
      <c r="C72" s="727" t="s">
        <v>872</v>
      </c>
      <c r="D72" s="849"/>
      <c r="E72" s="850"/>
      <c r="F72" s="850"/>
      <c r="G72" s="850"/>
      <c r="H72" s="850"/>
      <c r="I72" s="850"/>
      <c r="J72" s="839">
        <v>0</v>
      </c>
    </row>
    <row r="73" spans="1:11" ht="9" hidden="1" customHeight="1">
      <c r="A73" s="721">
        <v>1126200</v>
      </c>
      <c r="B73" s="742" t="s">
        <v>830</v>
      </c>
      <c r="C73" s="731" t="s">
        <v>873</v>
      </c>
      <c r="D73" s="849"/>
      <c r="E73" s="850"/>
      <c r="F73" s="850"/>
      <c r="G73" s="850"/>
      <c r="H73" s="850"/>
      <c r="I73" s="850"/>
      <c r="J73" s="839">
        <v>0</v>
      </c>
    </row>
    <row r="74" spans="1:11" ht="25.5" hidden="1">
      <c r="A74" s="721">
        <v>1126300</v>
      </c>
      <c r="B74" s="742" t="s">
        <v>331</v>
      </c>
      <c r="C74" s="731" t="s">
        <v>332</v>
      </c>
      <c r="D74" s="849"/>
      <c r="E74" s="850"/>
      <c r="F74" s="850"/>
      <c r="G74" s="850"/>
      <c r="H74" s="850"/>
      <c r="I74" s="850"/>
      <c r="J74" s="839">
        <v>0</v>
      </c>
    </row>
    <row r="75" spans="1:11" hidden="1">
      <c r="A75" s="729">
        <v>1126400</v>
      </c>
      <c r="B75" s="752" t="s">
        <v>831</v>
      </c>
      <c r="C75" s="731" t="s">
        <v>333</v>
      </c>
      <c r="D75" s="849"/>
      <c r="E75" s="850"/>
      <c r="F75" s="850"/>
      <c r="G75" s="850"/>
      <c r="H75" s="850"/>
      <c r="I75" s="850"/>
      <c r="J75" s="839">
        <v>0</v>
      </c>
    </row>
    <row r="76" spans="1:11" ht="25.5" hidden="1">
      <c r="A76" s="733">
        <v>1126500</v>
      </c>
      <c r="B76" s="753" t="s">
        <v>791</v>
      </c>
      <c r="C76" s="731" t="s">
        <v>334</v>
      </c>
      <c r="D76" s="849"/>
      <c r="E76" s="850"/>
      <c r="F76" s="850"/>
      <c r="G76" s="850"/>
      <c r="H76" s="850"/>
      <c r="I76" s="850"/>
      <c r="J76" s="839">
        <v>0</v>
      </c>
    </row>
    <row r="77" spans="1:11" ht="25.5" hidden="1">
      <c r="A77" s="729">
        <v>1126600</v>
      </c>
      <c r="B77" s="752" t="s">
        <v>195</v>
      </c>
      <c r="C77" s="731" t="s">
        <v>335</v>
      </c>
      <c r="D77" s="849"/>
      <c r="E77" s="850"/>
      <c r="F77" s="850"/>
      <c r="G77" s="850"/>
      <c r="H77" s="850"/>
      <c r="I77" s="850"/>
      <c r="J77" s="839">
        <v>0</v>
      </c>
    </row>
    <row r="78" spans="1:11" hidden="1">
      <c r="A78" s="729">
        <v>1126700</v>
      </c>
      <c r="B78" s="752" t="s">
        <v>196</v>
      </c>
      <c r="C78" s="731" t="s">
        <v>336</v>
      </c>
      <c r="D78" s="849"/>
      <c r="E78" s="850"/>
      <c r="F78" s="850"/>
      <c r="G78" s="850"/>
      <c r="H78" s="850"/>
      <c r="I78" s="850"/>
      <c r="J78" s="839">
        <v>0</v>
      </c>
    </row>
    <row r="79" spans="1:11" ht="13.5" hidden="1" thickBot="1">
      <c r="A79" s="745">
        <v>1126800</v>
      </c>
      <c r="B79" s="754" t="s">
        <v>398</v>
      </c>
      <c r="C79" s="735" t="s">
        <v>337</v>
      </c>
      <c r="D79" s="844">
        <v>0</v>
      </c>
      <c r="E79" s="845">
        <v>0</v>
      </c>
      <c r="F79" s="845">
        <f>D79+E79</f>
        <v>0</v>
      </c>
      <c r="G79" s="845">
        <v>0</v>
      </c>
      <c r="H79" s="845">
        <v>0</v>
      </c>
      <c r="I79" s="845">
        <v>0</v>
      </c>
      <c r="J79" s="839">
        <f>F79</f>
        <v>0</v>
      </c>
      <c r="K79" s="846"/>
    </row>
    <row r="80" spans="1:11" ht="14.25" hidden="1">
      <c r="A80" s="755">
        <v>1130000</v>
      </c>
      <c r="B80" s="756" t="s">
        <v>238</v>
      </c>
      <c r="C80" s="723" t="s">
        <v>301</v>
      </c>
      <c r="D80" s="847">
        <v>0</v>
      </c>
      <c r="E80" s="848">
        <v>0</v>
      </c>
      <c r="F80" s="848">
        <f>F122</f>
        <v>0</v>
      </c>
      <c r="G80" s="848">
        <v>0</v>
      </c>
      <c r="H80" s="848">
        <v>0</v>
      </c>
      <c r="I80" s="848">
        <f>I122</f>
        <v>0</v>
      </c>
      <c r="J80" s="839">
        <f>J122</f>
        <v>0</v>
      </c>
    </row>
    <row r="81" spans="1:10" hidden="1">
      <c r="A81" s="755">
        <v>1130100</v>
      </c>
      <c r="B81" s="752" t="s">
        <v>399</v>
      </c>
      <c r="C81" s="727" t="s">
        <v>239</v>
      </c>
      <c r="D81" s="849"/>
      <c r="E81" s="850"/>
      <c r="F81" s="850"/>
      <c r="G81" s="850"/>
      <c r="H81" s="850"/>
      <c r="I81" s="850"/>
      <c r="J81" s="839">
        <v>0</v>
      </c>
    </row>
    <row r="82" spans="1:10" hidden="1">
      <c r="A82" s="755">
        <v>1130200</v>
      </c>
      <c r="B82" s="752" t="s">
        <v>400</v>
      </c>
      <c r="C82" s="731" t="s">
        <v>240</v>
      </c>
      <c r="D82" s="849"/>
      <c r="E82" s="850"/>
      <c r="F82" s="850"/>
      <c r="G82" s="850"/>
      <c r="H82" s="850"/>
      <c r="I82" s="850"/>
      <c r="J82" s="839">
        <v>0</v>
      </c>
    </row>
    <row r="83" spans="1:10" ht="25.5" hidden="1">
      <c r="A83" s="755">
        <v>1130300</v>
      </c>
      <c r="B83" s="752" t="s">
        <v>401</v>
      </c>
      <c r="C83" s="731" t="s">
        <v>241</v>
      </c>
      <c r="D83" s="849"/>
      <c r="E83" s="850"/>
      <c r="F83" s="850"/>
      <c r="G83" s="850"/>
      <c r="H83" s="850"/>
      <c r="I83" s="850"/>
      <c r="J83" s="839">
        <v>0</v>
      </c>
    </row>
    <row r="84" spans="1:10" ht="25.5" hidden="1">
      <c r="A84" s="755">
        <v>1130400</v>
      </c>
      <c r="B84" s="757" t="s">
        <v>402</v>
      </c>
      <c r="C84" s="758" t="s">
        <v>242</v>
      </c>
      <c r="D84" s="839"/>
      <c r="E84" s="851"/>
      <c r="F84" s="851"/>
      <c r="G84" s="851"/>
      <c r="H84" s="851"/>
      <c r="I84" s="851"/>
      <c r="J84" s="839">
        <v>0</v>
      </c>
    </row>
    <row r="85" spans="1:10" ht="28.5" hidden="1">
      <c r="A85" s="729">
        <v>1131000</v>
      </c>
      <c r="B85" s="759" t="s">
        <v>243</v>
      </c>
      <c r="C85" s="760" t="s">
        <v>301</v>
      </c>
      <c r="D85" s="852"/>
      <c r="E85" s="853"/>
      <c r="F85" s="853"/>
      <c r="G85" s="853"/>
      <c r="H85" s="853"/>
      <c r="I85" s="853"/>
      <c r="J85" s="839">
        <v>0</v>
      </c>
    </row>
    <row r="86" spans="1:10" ht="25.5" hidden="1">
      <c r="A86" s="729">
        <v>1131100</v>
      </c>
      <c r="B86" s="752" t="s">
        <v>483</v>
      </c>
      <c r="C86" s="727" t="s">
        <v>244</v>
      </c>
      <c r="D86" s="849"/>
      <c r="E86" s="850"/>
      <c r="F86" s="850"/>
      <c r="G86" s="850"/>
      <c r="H86" s="850"/>
      <c r="I86" s="850"/>
      <c r="J86" s="839">
        <v>0</v>
      </c>
    </row>
    <row r="87" spans="1:10" hidden="1">
      <c r="A87" s="729">
        <v>1131200</v>
      </c>
      <c r="B87" s="752" t="s">
        <v>484</v>
      </c>
      <c r="C87" s="731" t="s">
        <v>245</v>
      </c>
      <c r="D87" s="849"/>
      <c r="E87" s="850"/>
      <c r="F87" s="850"/>
      <c r="G87" s="850"/>
      <c r="H87" s="850"/>
      <c r="I87" s="850"/>
      <c r="J87" s="839">
        <v>0</v>
      </c>
    </row>
    <row r="88" spans="1:10" ht="12.75" hidden="1" customHeight="1" thickBot="1">
      <c r="A88" s="729">
        <v>1131300</v>
      </c>
      <c r="B88" s="754" t="s">
        <v>485</v>
      </c>
      <c r="C88" s="735" t="s">
        <v>246</v>
      </c>
      <c r="D88" s="844"/>
      <c r="E88" s="845"/>
      <c r="F88" s="845"/>
      <c r="G88" s="845"/>
      <c r="H88" s="845"/>
      <c r="I88" s="845"/>
      <c r="J88" s="839">
        <v>0</v>
      </c>
    </row>
    <row r="89" spans="1:10" ht="14.25" hidden="1">
      <c r="A89" s="762">
        <v>1140000</v>
      </c>
      <c r="B89" s="756" t="s">
        <v>247</v>
      </c>
      <c r="C89" s="723" t="s">
        <v>301</v>
      </c>
      <c r="D89" s="847">
        <v>0</v>
      </c>
      <c r="E89" s="848">
        <v>0</v>
      </c>
      <c r="F89" s="848">
        <v>0</v>
      </c>
      <c r="G89" s="848">
        <v>0</v>
      </c>
      <c r="H89" s="848">
        <v>0</v>
      </c>
      <c r="I89" s="848">
        <v>0</v>
      </c>
      <c r="J89" s="839">
        <v>0</v>
      </c>
    </row>
    <row r="90" spans="1:10" ht="25.5" hidden="1">
      <c r="A90" s="762">
        <v>1141000</v>
      </c>
      <c r="B90" s="752" t="s">
        <v>248</v>
      </c>
      <c r="C90" s="727" t="s">
        <v>847</v>
      </c>
      <c r="D90" s="849"/>
      <c r="E90" s="850"/>
      <c r="F90" s="850"/>
      <c r="G90" s="850"/>
      <c r="H90" s="850"/>
      <c r="I90" s="850"/>
      <c r="J90" s="839">
        <v>0</v>
      </c>
    </row>
    <row r="91" spans="1:10" ht="25.5" hidden="1">
      <c r="A91" s="762">
        <v>1142000</v>
      </c>
      <c r="B91" s="752" t="s">
        <v>33</v>
      </c>
      <c r="C91" s="731" t="s">
        <v>34</v>
      </c>
      <c r="D91" s="849"/>
      <c r="E91" s="850"/>
      <c r="F91" s="850"/>
      <c r="G91" s="850"/>
      <c r="H91" s="850"/>
      <c r="I91" s="850"/>
      <c r="J91" s="839">
        <v>0</v>
      </c>
    </row>
    <row r="92" spans="1:10" ht="25.5" hidden="1">
      <c r="A92" s="762">
        <v>1143000</v>
      </c>
      <c r="B92" s="752" t="s">
        <v>35</v>
      </c>
      <c r="C92" s="731" t="s">
        <v>36</v>
      </c>
      <c r="D92" s="849"/>
      <c r="E92" s="850"/>
      <c r="F92" s="850"/>
      <c r="G92" s="850"/>
      <c r="H92" s="850"/>
      <c r="I92" s="850"/>
      <c r="J92" s="839">
        <v>0</v>
      </c>
    </row>
    <row r="93" spans="1:10" ht="26.25" hidden="1" thickBot="1">
      <c r="A93" s="762">
        <v>1144000</v>
      </c>
      <c r="B93" s="754" t="s">
        <v>37</v>
      </c>
      <c r="C93" s="735" t="s">
        <v>359</v>
      </c>
      <c r="D93" s="844"/>
      <c r="E93" s="845"/>
      <c r="F93" s="845"/>
      <c r="G93" s="845"/>
      <c r="H93" s="845"/>
      <c r="I93" s="845"/>
      <c r="J93" s="839">
        <v>0</v>
      </c>
    </row>
    <row r="94" spans="1:10" ht="14.25" hidden="1">
      <c r="A94" s="762">
        <v>1150000</v>
      </c>
      <c r="B94" s="763" t="s">
        <v>604</v>
      </c>
      <c r="C94" s="723" t="s">
        <v>301</v>
      </c>
      <c r="D94" s="847">
        <v>0</v>
      </c>
      <c r="E94" s="848">
        <v>0</v>
      </c>
      <c r="F94" s="848">
        <v>0</v>
      </c>
      <c r="G94" s="848">
        <v>0</v>
      </c>
      <c r="H94" s="848">
        <v>0</v>
      </c>
      <c r="I94" s="848">
        <v>0</v>
      </c>
      <c r="J94" s="839">
        <v>0</v>
      </c>
    </row>
    <row r="95" spans="1:10" ht="25.5" hidden="1">
      <c r="A95" s="764">
        <v>1151000</v>
      </c>
      <c r="B95" s="752" t="s">
        <v>677</v>
      </c>
      <c r="C95" s="727" t="s">
        <v>678</v>
      </c>
      <c r="D95" s="849"/>
      <c r="E95" s="850"/>
      <c r="F95" s="850"/>
      <c r="G95" s="850"/>
      <c r="H95" s="850"/>
      <c r="I95" s="850"/>
      <c r="J95" s="839">
        <v>0</v>
      </c>
    </row>
    <row r="96" spans="1:10" ht="25.5" hidden="1">
      <c r="A96" s="764">
        <v>1152000</v>
      </c>
      <c r="B96" s="752" t="s">
        <v>917</v>
      </c>
      <c r="C96" s="731" t="s">
        <v>679</v>
      </c>
      <c r="D96" s="849"/>
      <c r="E96" s="850"/>
      <c r="F96" s="850"/>
      <c r="G96" s="850"/>
      <c r="H96" s="850"/>
      <c r="I96" s="850"/>
      <c r="J96" s="839">
        <v>0</v>
      </c>
    </row>
    <row r="97" spans="1:10" ht="25.5" hidden="1">
      <c r="A97" s="764">
        <v>1153000</v>
      </c>
      <c r="B97" s="752" t="s">
        <v>697</v>
      </c>
      <c r="C97" s="731" t="s">
        <v>680</v>
      </c>
      <c r="D97" s="849"/>
      <c r="E97" s="850"/>
      <c r="F97" s="850"/>
      <c r="G97" s="850"/>
      <c r="H97" s="850"/>
      <c r="I97" s="850"/>
      <c r="J97" s="839">
        <v>0</v>
      </c>
    </row>
    <row r="98" spans="1:10" ht="25.5" hidden="1">
      <c r="A98" s="764">
        <v>1154000</v>
      </c>
      <c r="B98" s="752" t="s">
        <v>611</v>
      </c>
      <c r="C98" s="731" t="s">
        <v>681</v>
      </c>
      <c r="D98" s="849"/>
      <c r="E98" s="850"/>
      <c r="F98" s="850"/>
      <c r="G98" s="850"/>
      <c r="H98" s="850"/>
      <c r="I98" s="850"/>
      <c r="J98" s="839">
        <v>0</v>
      </c>
    </row>
    <row r="99" spans="1:10" ht="25.5" hidden="1">
      <c r="A99" s="749">
        <v>1155000</v>
      </c>
      <c r="B99" s="765" t="s">
        <v>1477</v>
      </c>
      <c r="C99" s="731" t="s">
        <v>601</v>
      </c>
      <c r="D99" s="849"/>
      <c r="E99" s="850"/>
      <c r="F99" s="850"/>
      <c r="G99" s="850"/>
      <c r="H99" s="850"/>
      <c r="I99" s="850"/>
      <c r="J99" s="839">
        <v>0</v>
      </c>
    </row>
    <row r="100" spans="1:10" ht="26.25" hidden="1" thickBot="1">
      <c r="A100" s="737">
        <v>1156000</v>
      </c>
      <c r="B100" s="767" t="s">
        <v>1478</v>
      </c>
      <c r="C100" s="735" t="s">
        <v>685</v>
      </c>
      <c r="D100" s="844"/>
      <c r="E100" s="845"/>
      <c r="F100" s="845"/>
      <c r="G100" s="845"/>
      <c r="H100" s="845"/>
      <c r="I100" s="845"/>
      <c r="J100" s="839">
        <v>0</v>
      </c>
    </row>
    <row r="101" spans="1:10" hidden="1">
      <c r="A101" s="721">
        <v>1160000</v>
      </c>
      <c r="B101" s="769" t="s">
        <v>686</v>
      </c>
      <c r="C101" s="723" t="s">
        <v>301</v>
      </c>
      <c r="D101" s="847">
        <v>0</v>
      </c>
      <c r="E101" s="848">
        <v>0</v>
      </c>
      <c r="F101" s="848">
        <v>0</v>
      </c>
      <c r="G101" s="848">
        <v>0</v>
      </c>
      <c r="H101" s="848">
        <v>0</v>
      </c>
      <c r="I101" s="848">
        <v>0</v>
      </c>
      <c r="J101" s="839">
        <v>0</v>
      </c>
    </row>
    <row r="102" spans="1:10" ht="51" hidden="1">
      <c r="A102" s="749">
        <v>1161000</v>
      </c>
      <c r="B102" s="771" t="s">
        <v>172</v>
      </c>
      <c r="C102" s="772" t="s">
        <v>301</v>
      </c>
      <c r="D102" s="849">
        <v>0</v>
      </c>
      <c r="E102" s="850">
        <v>0</v>
      </c>
      <c r="F102" s="850">
        <v>0</v>
      </c>
      <c r="G102" s="850">
        <v>0</v>
      </c>
      <c r="H102" s="850">
        <v>0</v>
      </c>
      <c r="I102" s="850">
        <v>0</v>
      </c>
      <c r="J102" s="839">
        <v>0</v>
      </c>
    </row>
    <row r="103" spans="1:10" ht="20.25" hidden="1" customHeight="1">
      <c r="A103" s="749">
        <v>1161100</v>
      </c>
      <c r="B103" s="730" t="s">
        <v>1479</v>
      </c>
      <c r="C103" s="751">
        <v>471100</v>
      </c>
      <c r="D103" s="849"/>
      <c r="E103" s="850"/>
      <c r="F103" s="850"/>
      <c r="G103" s="850"/>
      <c r="H103" s="850"/>
      <c r="I103" s="850"/>
      <c r="J103" s="839">
        <v>0</v>
      </c>
    </row>
    <row r="104" spans="1:10" ht="38.25" hidden="1">
      <c r="A104" s="749">
        <v>1161200</v>
      </c>
      <c r="B104" s="765" t="s">
        <v>1480</v>
      </c>
      <c r="C104" s="751">
        <v>471200</v>
      </c>
      <c r="D104" s="849"/>
      <c r="E104" s="850"/>
      <c r="F104" s="850"/>
      <c r="G104" s="850"/>
      <c r="H104" s="850"/>
      <c r="I104" s="850"/>
      <c r="J104" s="839">
        <v>0</v>
      </c>
    </row>
    <row r="105" spans="1:10" ht="38.25" hidden="1">
      <c r="A105" s="749">
        <v>1162000</v>
      </c>
      <c r="B105" s="771" t="s">
        <v>940</v>
      </c>
      <c r="C105" s="772" t="s">
        <v>301</v>
      </c>
      <c r="D105" s="849">
        <v>0</v>
      </c>
      <c r="E105" s="850">
        <v>0</v>
      </c>
      <c r="F105" s="850">
        <v>0</v>
      </c>
      <c r="G105" s="850">
        <v>0</v>
      </c>
      <c r="H105" s="850">
        <v>0</v>
      </c>
      <c r="I105" s="850">
        <v>0</v>
      </c>
      <c r="J105" s="839">
        <v>0</v>
      </c>
    </row>
    <row r="106" spans="1:10" ht="25.5" hidden="1">
      <c r="A106" s="749">
        <v>1162100</v>
      </c>
      <c r="B106" s="765" t="s">
        <v>1481</v>
      </c>
      <c r="C106" s="731" t="s">
        <v>109</v>
      </c>
      <c r="D106" s="849"/>
      <c r="E106" s="850"/>
      <c r="F106" s="850"/>
      <c r="G106" s="850"/>
      <c r="H106" s="850"/>
      <c r="I106" s="850"/>
      <c r="J106" s="839">
        <v>0</v>
      </c>
    </row>
    <row r="107" spans="1:10" hidden="1">
      <c r="A107" s="749">
        <v>1162200</v>
      </c>
      <c r="B107" s="765" t="s">
        <v>1482</v>
      </c>
      <c r="C107" s="731" t="s">
        <v>18</v>
      </c>
      <c r="D107" s="849"/>
      <c r="E107" s="850"/>
      <c r="F107" s="850"/>
      <c r="G107" s="850"/>
      <c r="H107" s="850"/>
      <c r="I107" s="850"/>
      <c r="J107" s="839">
        <v>0</v>
      </c>
    </row>
    <row r="108" spans="1:10" ht="25.5" hidden="1">
      <c r="A108" s="749">
        <v>1162300</v>
      </c>
      <c r="B108" s="765" t="s">
        <v>1483</v>
      </c>
      <c r="C108" s="731" t="s">
        <v>20</v>
      </c>
      <c r="D108" s="849"/>
      <c r="E108" s="850"/>
      <c r="F108" s="850"/>
      <c r="G108" s="850"/>
      <c r="H108" s="850"/>
      <c r="I108" s="850"/>
      <c r="J108" s="839">
        <v>0</v>
      </c>
    </row>
    <row r="109" spans="1:10" hidden="1">
      <c r="A109" s="749">
        <v>1162400</v>
      </c>
      <c r="B109" s="765" t="s">
        <v>1484</v>
      </c>
      <c r="C109" s="731" t="s">
        <v>699</v>
      </c>
      <c r="D109" s="849"/>
      <c r="E109" s="850"/>
      <c r="F109" s="850"/>
      <c r="G109" s="850"/>
      <c r="H109" s="850"/>
      <c r="I109" s="850"/>
      <c r="J109" s="839">
        <v>0</v>
      </c>
    </row>
    <row r="110" spans="1:10" ht="25.5" hidden="1">
      <c r="A110" s="749">
        <v>1162500</v>
      </c>
      <c r="B110" s="765" t="s">
        <v>1485</v>
      </c>
      <c r="C110" s="731" t="s">
        <v>701</v>
      </c>
      <c r="D110" s="849"/>
      <c r="E110" s="850"/>
      <c r="F110" s="850"/>
      <c r="G110" s="850"/>
      <c r="H110" s="850"/>
      <c r="I110" s="850"/>
      <c r="J110" s="839">
        <v>0</v>
      </c>
    </row>
    <row r="111" spans="1:10" ht="25.5" hidden="1">
      <c r="A111" s="749">
        <v>1162600</v>
      </c>
      <c r="B111" s="765" t="s">
        <v>1486</v>
      </c>
      <c r="C111" s="731" t="s">
        <v>424</v>
      </c>
      <c r="D111" s="849"/>
      <c r="E111" s="850"/>
      <c r="F111" s="850"/>
      <c r="G111" s="850"/>
      <c r="H111" s="850"/>
      <c r="I111" s="850"/>
      <c r="J111" s="839">
        <v>0</v>
      </c>
    </row>
    <row r="112" spans="1:10" ht="25.5" hidden="1">
      <c r="A112" s="749">
        <v>1162700</v>
      </c>
      <c r="B112" s="730" t="s">
        <v>1487</v>
      </c>
      <c r="C112" s="731" t="s">
        <v>426</v>
      </c>
      <c r="D112" s="849"/>
      <c r="E112" s="850"/>
      <c r="F112" s="850"/>
      <c r="G112" s="850"/>
      <c r="H112" s="850"/>
      <c r="I112" s="850"/>
      <c r="J112" s="839">
        <v>0</v>
      </c>
    </row>
    <row r="113" spans="1:10" hidden="1">
      <c r="A113" s="749">
        <v>1162800</v>
      </c>
      <c r="B113" s="765" t="s">
        <v>1488</v>
      </c>
      <c r="C113" s="731" t="s">
        <v>737</v>
      </c>
      <c r="D113" s="849"/>
      <c r="E113" s="850"/>
      <c r="F113" s="850"/>
      <c r="G113" s="850"/>
      <c r="H113" s="850"/>
      <c r="I113" s="850"/>
      <c r="J113" s="839">
        <v>0</v>
      </c>
    </row>
    <row r="114" spans="1:10" ht="13.5" hidden="1" thickBot="1">
      <c r="A114" s="774">
        <v>1162900</v>
      </c>
      <c r="B114" s="767" t="s">
        <v>1489</v>
      </c>
      <c r="C114" s="735" t="s">
        <v>739</v>
      </c>
      <c r="D114" s="844"/>
      <c r="E114" s="845"/>
      <c r="F114" s="845"/>
      <c r="G114" s="845"/>
      <c r="H114" s="845"/>
      <c r="I114" s="845"/>
      <c r="J114" s="839">
        <v>0</v>
      </c>
    </row>
    <row r="115" spans="1:10" hidden="1">
      <c r="A115" s="776">
        <v>1170000</v>
      </c>
      <c r="B115" s="777" t="s">
        <v>740</v>
      </c>
      <c r="C115" s="778" t="s">
        <v>301</v>
      </c>
      <c r="D115" s="847">
        <v>0</v>
      </c>
      <c r="E115" s="848">
        <v>0</v>
      </c>
      <c r="F115" s="848">
        <v>0</v>
      </c>
      <c r="G115" s="848">
        <v>0</v>
      </c>
      <c r="H115" s="848">
        <v>0</v>
      </c>
      <c r="I115" s="848">
        <v>0</v>
      </c>
      <c r="J115" s="839">
        <v>0</v>
      </c>
    </row>
    <row r="116" spans="1:10" ht="38.25" hidden="1">
      <c r="A116" s="780">
        <v>1171000</v>
      </c>
      <c r="B116" s="781" t="s">
        <v>181</v>
      </c>
      <c r="C116" s="723" t="s">
        <v>301</v>
      </c>
      <c r="D116" s="852">
        <v>0</v>
      </c>
      <c r="E116" s="853">
        <v>0</v>
      </c>
      <c r="F116" s="853">
        <v>0</v>
      </c>
      <c r="G116" s="853">
        <v>0</v>
      </c>
      <c r="H116" s="853">
        <v>0</v>
      </c>
      <c r="I116" s="853">
        <v>0</v>
      </c>
      <c r="J116" s="839">
        <v>0</v>
      </c>
    </row>
    <row r="117" spans="1:10" ht="51" hidden="1">
      <c r="A117" s="780">
        <v>1171100</v>
      </c>
      <c r="B117" s="730" t="s">
        <v>1490</v>
      </c>
      <c r="C117" s="727" t="s">
        <v>397</v>
      </c>
      <c r="D117" s="849"/>
      <c r="E117" s="850"/>
      <c r="F117" s="850"/>
      <c r="G117" s="850"/>
      <c r="H117" s="850"/>
      <c r="I117" s="850"/>
      <c r="J117" s="839">
        <v>0</v>
      </c>
    </row>
    <row r="118" spans="1:10" ht="24.75" hidden="1" customHeight="1">
      <c r="A118" s="780">
        <v>1171200</v>
      </c>
      <c r="B118" s="765" t="s">
        <v>1491</v>
      </c>
      <c r="C118" s="783" t="s">
        <v>296</v>
      </c>
      <c r="D118" s="849"/>
      <c r="E118" s="850"/>
      <c r="F118" s="850"/>
      <c r="G118" s="850"/>
      <c r="H118" s="850"/>
      <c r="I118" s="850"/>
      <c r="J118" s="839">
        <v>0</v>
      </c>
    </row>
    <row r="119" spans="1:10" ht="63.75" hidden="1">
      <c r="A119" s="749">
        <v>1172000</v>
      </c>
      <c r="B119" s="784" t="s">
        <v>856</v>
      </c>
      <c r="C119" s="760" t="s">
        <v>301</v>
      </c>
      <c r="D119" s="847">
        <v>0</v>
      </c>
      <c r="E119" s="848">
        <v>0</v>
      </c>
      <c r="F119" s="848">
        <v>0</v>
      </c>
      <c r="G119" s="848">
        <v>0</v>
      </c>
      <c r="H119" s="848">
        <v>0</v>
      </c>
      <c r="I119" s="848">
        <v>0</v>
      </c>
      <c r="J119" s="839">
        <v>0</v>
      </c>
    </row>
    <row r="120" spans="1:10" hidden="1">
      <c r="A120" s="749">
        <v>1172100</v>
      </c>
      <c r="B120" s="752" t="s">
        <v>918</v>
      </c>
      <c r="C120" s="727" t="s">
        <v>857</v>
      </c>
      <c r="D120" s="849"/>
      <c r="E120" s="850"/>
      <c r="F120" s="850"/>
      <c r="G120" s="850"/>
      <c r="H120" s="850"/>
      <c r="I120" s="850"/>
      <c r="J120" s="839">
        <v>0</v>
      </c>
    </row>
    <row r="121" spans="1:10" hidden="1">
      <c r="A121" s="749">
        <v>1172200</v>
      </c>
      <c r="B121" s="752" t="s">
        <v>919</v>
      </c>
      <c r="C121" s="785">
        <v>482200</v>
      </c>
      <c r="D121" s="849"/>
      <c r="E121" s="850"/>
      <c r="F121" s="850"/>
      <c r="G121" s="850"/>
      <c r="H121" s="850"/>
      <c r="I121" s="850"/>
      <c r="J121" s="839">
        <v>0</v>
      </c>
    </row>
    <row r="122" spans="1:10" hidden="1">
      <c r="A122" s="749">
        <v>1172300</v>
      </c>
      <c r="B122" s="765" t="s">
        <v>1492</v>
      </c>
      <c r="C122" s="731" t="s">
        <v>859</v>
      </c>
      <c r="D122" s="849"/>
      <c r="E122" s="850">
        <v>0</v>
      </c>
      <c r="F122" s="850">
        <v>0</v>
      </c>
      <c r="G122" s="850"/>
      <c r="H122" s="850"/>
      <c r="I122" s="850">
        <v>0</v>
      </c>
      <c r="J122" s="839">
        <f>F122</f>
        <v>0</v>
      </c>
    </row>
    <row r="123" spans="1:10" ht="38.25" hidden="1">
      <c r="A123" s="749">
        <v>1172400</v>
      </c>
      <c r="B123" s="786" t="s">
        <v>1493</v>
      </c>
      <c r="C123" s="731" t="s">
        <v>104</v>
      </c>
      <c r="D123" s="854"/>
      <c r="E123" s="855"/>
      <c r="F123" s="855"/>
      <c r="G123" s="855"/>
      <c r="H123" s="855"/>
      <c r="I123" s="855"/>
      <c r="J123" s="834">
        <v>0</v>
      </c>
    </row>
    <row r="124" spans="1:10" ht="38.25" hidden="1">
      <c r="A124" s="749">
        <v>1173000</v>
      </c>
      <c r="B124" s="784" t="s">
        <v>105</v>
      </c>
      <c r="C124" s="760" t="s">
        <v>301</v>
      </c>
      <c r="D124" s="854">
        <v>0</v>
      </c>
      <c r="E124" s="855">
        <v>0</v>
      </c>
      <c r="F124" s="855">
        <v>0</v>
      </c>
      <c r="G124" s="855">
        <v>0</v>
      </c>
      <c r="H124" s="855">
        <v>0</v>
      </c>
      <c r="I124" s="855">
        <v>0</v>
      </c>
      <c r="J124" s="834">
        <v>0</v>
      </c>
    </row>
    <row r="125" spans="1:10" ht="25.5" hidden="1">
      <c r="A125" s="780">
        <v>1173100</v>
      </c>
      <c r="B125" s="787" t="s">
        <v>106</v>
      </c>
      <c r="C125" s="731" t="s">
        <v>906</v>
      </c>
      <c r="D125" s="854"/>
      <c r="E125" s="855"/>
      <c r="F125" s="855"/>
      <c r="G125" s="855"/>
      <c r="H125" s="855"/>
      <c r="I125" s="855"/>
      <c r="J125" s="834">
        <v>0</v>
      </c>
    </row>
    <row r="126" spans="1:10" ht="51" hidden="1">
      <c r="A126" s="780">
        <v>1174000</v>
      </c>
      <c r="B126" s="784" t="s">
        <v>907</v>
      </c>
      <c r="C126" s="760" t="s">
        <v>301</v>
      </c>
      <c r="D126" s="854">
        <v>0</v>
      </c>
      <c r="E126" s="855">
        <v>0</v>
      </c>
      <c r="F126" s="855">
        <v>0</v>
      </c>
      <c r="G126" s="855">
        <v>0</v>
      </c>
      <c r="H126" s="855">
        <v>0</v>
      </c>
      <c r="I126" s="855">
        <v>0</v>
      </c>
      <c r="J126" s="834">
        <v>0</v>
      </c>
    </row>
    <row r="127" spans="1:10" ht="38.25" hidden="1">
      <c r="A127" s="780">
        <v>1174100</v>
      </c>
      <c r="B127" s="787" t="s">
        <v>920</v>
      </c>
      <c r="C127" s="731" t="s">
        <v>908</v>
      </c>
      <c r="D127" s="854"/>
      <c r="E127" s="855"/>
      <c r="F127" s="855"/>
      <c r="G127" s="855"/>
      <c r="H127" s="855"/>
      <c r="I127" s="855"/>
      <c r="J127" s="834">
        <v>0</v>
      </c>
    </row>
    <row r="128" spans="1:10" ht="25.5" hidden="1">
      <c r="A128" s="780">
        <v>1174200</v>
      </c>
      <c r="B128" s="786" t="s">
        <v>1494</v>
      </c>
      <c r="C128" s="731" t="s">
        <v>366</v>
      </c>
      <c r="D128" s="854"/>
      <c r="E128" s="855"/>
      <c r="F128" s="855"/>
      <c r="G128" s="855"/>
      <c r="H128" s="855"/>
      <c r="I128" s="855"/>
      <c r="J128" s="834">
        <v>0</v>
      </c>
    </row>
    <row r="129" spans="1:12" ht="51" hidden="1">
      <c r="A129" s="780">
        <v>1175000</v>
      </c>
      <c r="B129" s="784" t="s">
        <v>469</v>
      </c>
      <c r="C129" s="760" t="s">
        <v>301</v>
      </c>
      <c r="D129" s="854">
        <v>0</v>
      </c>
      <c r="E129" s="855">
        <v>0</v>
      </c>
      <c r="F129" s="855">
        <v>0</v>
      </c>
      <c r="G129" s="855">
        <v>0</v>
      </c>
      <c r="H129" s="855">
        <v>0</v>
      </c>
      <c r="I129" s="855">
        <v>0</v>
      </c>
      <c r="J129" s="834">
        <v>0</v>
      </c>
    </row>
    <row r="130" spans="1:12" ht="51" hidden="1">
      <c r="A130" s="780">
        <v>1175100</v>
      </c>
      <c r="B130" s="786" t="s">
        <v>1495</v>
      </c>
      <c r="C130" s="731" t="s">
        <v>193</v>
      </c>
      <c r="D130" s="854"/>
      <c r="E130" s="855"/>
      <c r="F130" s="855"/>
      <c r="G130" s="855"/>
      <c r="H130" s="855"/>
      <c r="I130" s="855"/>
      <c r="J130" s="834">
        <v>0</v>
      </c>
    </row>
    <row r="131" spans="1:12" hidden="1">
      <c r="A131" s="780">
        <v>1176000</v>
      </c>
      <c r="B131" s="784" t="s">
        <v>194</v>
      </c>
      <c r="C131" s="760" t="s">
        <v>301</v>
      </c>
      <c r="D131" s="854">
        <v>0</v>
      </c>
      <c r="E131" s="855">
        <v>0</v>
      </c>
      <c r="F131" s="855">
        <v>0</v>
      </c>
      <c r="G131" s="855">
        <v>0</v>
      </c>
      <c r="H131" s="855">
        <v>0</v>
      </c>
      <c r="I131" s="855">
        <v>0</v>
      </c>
      <c r="J131" s="834">
        <v>0</v>
      </c>
    </row>
    <row r="132" spans="1:12" hidden="1">
      <c r="A132" s="780">
        <v>1176100</v>
      </c>
      <c r="B132" s="786" t="s">
        <v>1496</v>
      </c>
      <c r="C132" s="731" t="s">
        <v>8</v>
      </c>
      <c r="D132" s="854"/>
      <c r="E132" s="855"/>
      <c r="F132" s="855"/>
      <c r="G132" s="855"/>
      <c r="H132" s="855"/>
      <c r="I132" s="855"/>
      <c r="J132" s="834">
        <v>0</v>
      </c>
    </row>
    <row r="133" spans="1:12" hidden="1">
      <c r="A133" s="780">
        <v>1177000</v>
      </c>
      <c r="B133" s="784" t="s">
        <v>482</v>
      </c>
      <c r="C133" s="760" t="s">
        <v>301</v>
      </c>
      <c r="D133" s="854">
        <v>0</v>
      </c>
      <c r="E133" s="855">
        <v>0</v>
      </c>
      <c r="F133" s="855">
        <v>0</v>
      </c>
      <c r="G133" s="855">
        <v>0</v>
      </c>
      <c r="H133" s="855">
        <v>0</v>
      </c>
      <c r="I133" s="855">
        <v>0</v>
      </c>
      <c r="J133" s="834">
        <v>0</v>
      </c>
    </row>
    <row r="134" spans="1:12" ht="13.5" hidden="1" thickBot="1">
      <c r="A134" s="774">
        <v>1177100</v>
      </c>
      <c r="B134" s="788" t="s">
        <v>1497</v>
      </c>
      <c r="C134" s="735" t="s">
        <v>209</v>
      </c>
      <c r="D134" s="856"/>
      <c r="E134" s="857"/>
      <c r="F134" s="857"/>
      <c r="G134" s="857"/>
      <c r="H134" s="857"/>
      <c r="I134" s="857"/>
      <c r="J134" s="834">
        <v>0</v>
      </c>
    </row>
    <row r="135" spans="1:12" ht="13.5" hidden="1" thickBot="1">
      <c r="A135" s="790" t="s">
        <v>210</v>
      </c>
      <c r="B135" s="791" t="s">
        <v>211</v>
      </c>
      <c r="C135" s="792"/>
      <c r="D135" s="858"/>
      <c r="E135" s="859"/>
      <c r="F135" s="859"/>
      <c r="G135" s="859"/>
      <c r="H135" s="859"/>
      <c r="I135" s="859"/>
      <c r="J135" s="834">
        <v>0</v>
      </c>
    </row>
    <row r="136" spans="1:12" ht="26.25" thickBot="1">
      <c r="A136" s="794" t="s">
        <v>212</v>
      </c>
      <c r="B136" s="795" t="s">
        <v>534</v>
      </c>
      <c r="C136" s="796" t="s">
        <v>301</v>
      </c>
      <c r="D136" s="860">
        <f>D142+D146+D141+D144+D145</f>
        <v>0</v>
      </c>
      <c r="E136" s="861">
        <f>+E139</f>
        <v>0</v>
      </c>
      <c r="F136" s="861">
        <f>D136+E136</f>
        <v>0</v>
      </c>
      <c r="G136" s="861">
        <f>G142+G146+G141+G144+G145</f>
        <v>0</v>
      </c>
      <c r="H136" s="861">
        <f>H142+H146+H141+H144+H145</f>
        <v>0</v>
      </c>
      <c r="I136" s="861">
        <f>I142+I146+I141+I144+I145</f>
        <v>0</v>
      </c>
      <c r="J136" s="839">
        <f>F136</f>
        <v>0</v>
      </c>
    </row>
    <row r="137" spans="1:12" ht="13.5" thickBot="1">
      <c r="A137" s="797"/>
      <c r="B137" s="798" t="s">
        <v>535</v>
      </c>
      <c r="C137" s="799"/>
      <c r="D137" s="862"/>
      <c r="E137" s="863"/>
      <c r="F137" s="984"/>
      <c r="G137" s="984"/>
      <c r="H137" s="984"/>
      <c r="I137" s="984"/>
      <c r="J137" s="834">
        <v>0</v>
      </c>
    </row>
    <row r="138" spans="1:12">
      <c r="A138" s="790" t="s">
        <v>210</v>
      </c>
      <c r="B138" s="1477" t="s">
        <v>211</v>
      </c>
      <c r="C138" s="1478"/>
      <c r="D138" s="864"/>
      <c r="E138" s="865"/>
      <c r="F138" s="985"/>
      <c r="G138" s="985"/>
      <c r="H138" s="985"/>
      <c r="I138" s="985"/>
      <c r="J138" s="834">
        <v>0</v>
      </c>
    </row>
    <row r="139" spans="1:12" ht="18.75" customHeight="1">
      <c r="A139" s="803" t="s">
        <v>536</v>
      </c>
      <c r="B139" s="804" t="s">
        <v>537</v>
      </c>
      <c r="C139" s="805" t="s">
        <v>301</v>
      </c>
      <c r="D139" s="1479">
        <v>0</v>
      </c>
      <c r="E139" s="1480">
        <f>E141</f>
        <v>0</v>
      </c>
      <c r="F139" s="1480">
        <f>D139+E139</f>
        <v>0</v>
      </c>
      <c r="G139" s="1480">
        <f>G142+G146</f>
        <v>0</v>
      </c>
      <c r="H139" s="1480">
        <f>H142+H146</f>
        <v>0</v>
      </c>
      <c r="I139" s="1480">
        <f>I141</f>
        <v>0</v>
      </c>
      <c r="J139" s="834">
        <f>F139</f>
        <v>0</v>
      </c>
    </row>
    <row r="140" spans="1:12">
      <c r="A140" s="807" t="s">
        <v>538</v>
      </c>
      <c r="B140" s="786" t="s">
        <v>1498</v>
      </c>
      <c r="C140" s="808" t="s">
        <v>833</v>
      </c>
      <c r="D140" s="931"/>
      <c r="E140" s="980"/>
      <c r="F140" s="980"/>
      <c r="G140" s="980"/>
      <c r="H140" s="980"/>
      <c r="I140" s="980"/>
      <c r="J140" s="834">
        <v>0</v>
      </c>
    </row>
    <row r="141" spans="1:12" ht="24.75" customHeight="1">
      <c r="A141" s="807" t="s">
        <v>834</v>
      </c>
      <c r="B141" s="786" t="s">
        <v>1499</v>
      </c>
      <c r="C141" s="808" t="s">
        <v>812</v>
      </c>
      <c r="D141" s="852">
        <v>0</v>
      </c>
      <c r="E141" s="853">
        <v>0</v>
      </c>
      <c r="F141" s="853">
        <f>D141+E141</f>
        <v>0</v>
      </c>
      <c r="G141" s="853">
        <v>0</v>
      </c>
      <c r="H141" s="853">
        <v>0</v>
      </c>
      <c r="I141" s="853">
        <v>0</v>
      </c>
      <c r="J141" s="839">
        <f>F141</f>
        <v>0</v>
      </c>
      <c r="L141" s="631" t="s">
        <v>78</v>
      </c>
    </row>
    <row r="142" spans="1:12" ht="25.5">
      <c r="A142" s="807" t="s">
        <v>813</v>
      </c>
      <c r="B142" s="786" t="s">
        <v>1500</v>
      </c>
      <c r="C142" s="808" t="s">
        <v>815</v>
      </c>
      <c r="D142" s="931">
        <v>0</v>
      </c>
      <c r="E142" s="980">
        <v>0</v>
      </c>
      <c r="F142" s="980">
        <f>D142+E142</f>
        <v>0</v>
      </c>
      <c r="G142" s="980">
        <v>0</v>
      </c>
      <c r="H142" s="980">
        <v>0</v>
      </c>
      <c r="I142" s="980">
        <v>0</v>
      </c>
      <c r="J142" s="834">
        <f>F142</f>
        <v>0</v>
      </c>
    </row>
    <row r="143" spans="1:12">
      <c r="A143" s="807" t="s">
        <v>816</v>
      </c>
      <c r="B143" s="786" t="s">
        <v>1501</v>
      </c>
      <c r="C143" s="808" t="s">
        <v>916</v>
      </c>
      <c r="D143" s="931"/>
      <c r="E143" s="980"/>
      <c r="F143" s="980"/>
      <c r="G143" s="980"/>
      <c r="H143" s="980"/>
      <c r="I143" s="980"/>
      <c r="J143" s="834">
        <v>0</v>
      </c>
    </row>
    <row r="144" spans="1:12">
      <c r="A144" s="807" t="s">
        <v>112</v>
      </c>
      <c r="B144" s="787" t="s">
        <v>113</v>
      </c>
      <c r="C144" s="808" t="s">
        <v>114</v>
      </c>
      <c r="D144" s="1440">
        <v>0</v>
      </c>
      <c r="E144" s="1423">
        <v>0</v>
      </c>
      <c r="F144" s="1423">
        <f>D144+E144</f>
        <v>0</v>
      </c>
      <c r="G144" s="1423">
        <v>0</v>
      </c>
      <c r="H144" s="1423">
        <v>0</v>
      </c>
      <c r="I144" s="1423">
        <v>0</v>
      </c>
      <c r="J144" s="1111">
        <f>F144</f>
        <v>0</v>
      </c>
    </row>
    <row r="145" spans="1:10">
      <c r="A145" s="807" t="s">
        <v>115</v>
      </c>
      <c r="B145" s="786" t="s">
        <v>1502</v>
      </c>
      <c r="C145" s="808" t="s">
        <v>755</v>
      </c>
      <c r="D145" s="852">
        <v>0</v>
      </c>
      <c r="E145" s="853">
        <v>0</v>
      </c>
      <c r="F145" s="853">
        <f>D145+E145</f>
        <v>0</v>
      </c>
      <c r="G145" s="853">
        <v>0</v>
      </c>
      <c r="H145" s="853">
        <v>0</v>
      </c>
      <c r="I145" s="853">
        <v>0</v>
      </c>
      <c r="J145" s="839">
        <f>F145</f>
        <v>0</v>
      </c>
    </row>
    <row r="146" spans="1:10" s="846" customFormat="1" hidden="1">
      <c r="A146" s="868" t="s">
        <v>756</v>
      </c>
      <c r="B146" s="869" t="s">
        <v>1503</v>
      </c>
      <c r="C146" s="870" t="s">
        <v>758</v>
      </c>
      <c r="D146" s="853">
        <v>0</v>
      </c>
      <c r="E146" s="853">
        <v>0</v>
      </c>
      <c r="F146" s="853">
        <f>D146+E146</f>
        <v>0</v>
      </c>
      <c r="G146" s="853">
        <v>0</v>
      </c>
      <c r="H146" s="853">
        <v>0</v>
      </c>
      <c r="I146" s="853">
        <v>0</v>
      </c>
      <c r="J146" s="851">
        <f>F146</f>
        <v>0</v>
      </c>
    </row>
    <row r="147" spans="1:10" hidden="1">
      <c r="A147" s="807" t="s">
        <v>541</v>
      </c>
      <c r="B147" s="786" t="s">
        <v>1504</v>
      </c>
      <c r="C147" s="808" t="s">
        <v>543</v>
      </c>
      <c r="D147" s="854"/>
      <c r="E147" s="854"/>
      <c r="F147" s="854"/>
      <c r="G147" s="854"/>
      <c r="H147" s="854"/>
      <c r="I147" s="854"/>
      <c r="J147" s="834">
        <v>0</v>
      </c>
    </row>
    <row r="148" spans="1:10" hidden="1">
      <c r="A148" s="807" t="s">
        <v>544</v>
      </c>
      <c r="B148" s="784" t="s">
        <v>545</v>
      </c>
      <c r="C148" s="809" t="s">
        <v>301</v>
      </c>
      <c r="D148" s="854">
        <v>0</v>
      </c>
      <c r="E148" s="854">
        <v>0</v>
      </c>
      <c r="F148" s="854">
        <v>0</v>
      </c>
      <c r="G148" s="854">
        <v>0</v>
      </c>
      <c r="H148" s="854">
        <v>0</v>
      </c>
      <c r="I148" s="854">
        <v>0</v>
      </c>
      <c r="J148" s="839">
        <v>0</v>
      </c>
    </row>
    <row r="149" spans="1:10" hidden="1">
      <c r="A149" s="807" t="s">
        <v>546</v>
      </c>
      <c r="B149" s="787" t="s">
        <v>547</v>
      </c>
      <c r="C149" s="808" t="s">
        <v>548</v>
      </c>
      <c r="D149" s="854"/>
      <c r="E149" s="854"/>
      <c r="F149" s="854"/>
      <c r="G149" s="854"/>
      <c r="H149" s="854"/>
      <c r="I149" s="854"/>
      <c r="J149" s="834">
        <v>0</v>
      </c>
    </row>
    <row r="150" spans="1:10" hidden="1">
      <c r="A150" s="807" t="s">
        <v>549</v>
      </c>
      <c r="B150" s="787" t="s">
        <v>550</v>
      </c>
      <c r="C150" s="808" t="s">
        <v>551</v>
      </c>
      <c r="D150" s="854"/>
      <c r="E150" s="854"/>
      <c r="F150" s="854"/>
      <c r="G150" s="854"/>
      <c r="H150" s="854"/>
      <c r="I150" s="854"/>
      <c r="J150" s="834">
        <v>0</v>
      </c>
    </row>
    <row r="151" spans="1:10" ht="25.5" hidden="1">
      <c r="A151" s="807" t="s">
        <v>552</v>
      </c>
      <c r="B151" s="786" t="s">
        <v>1505</v>
      </c>
      <c r="C151" s="808" t="s">
        <v>258</v>
      </c>
      <c r="D151" s="854"/>
      <c r="E151" s="854"/>
      <c r="F151" s="854"/>
      <c r="G151" s="854"/>
      <c r="H151" s="854"/>
      <c r="I151" s="854"/>
      <c r="J151" s="834">
        <v>0</v>
      </c>
    </row>
    <row r="152" spans="1:10" ht="25.5" hidden="1">
      <c r="A152" s="807" t="s">
        <v>259</v>
      </c>
      <c r="B152" s="786" t="s">
        <v>1506</v>
      </c>
      <c r="C152" s="808" t="s">
        <v>261</v>
      </c>
      <c r="D152" s="854"/>
      <c r="E152" s="854"/>
      <c r="F152" s="854"/>
      <c r="G152" s="854"/>
      <c r="H152" s="854"/>
      <c r="I152" s="854"/>
      <c r="J152" s="834">
        <v>0</v>
      </c>
    </row>
    <row r="153" spans="1:10" hidden="1">
      <c r="A153" s="807" t="s">
        <v>262</v>
      </c>
      <c r="B153" s="784" t="s">
        <v>263</v>
      </c>
      <c r="C153" s="809" t="s">
        <v>301</v>
      </c>
      <c r="D153" s="854">
        <v>0</v>
      </c>
      <c r="E153" s="854">
        <v>0</v>
      </c>
      <c r="F153" s="854">
        <v>0</v>
      </c>
      <c r="G153" s="854">
        <v>0</v>
      </c>
      <c r="H153" s="854">
        <v>0</v>
      </c>
      <c r="I153" s="854">
        <v>0</v>
      </c>
      <c r="J153" s="834">
        <v>0</v>
      </c>
    </row>
    <row r="154" spans="1:10" hidden="1">
      <c r="A154" s="807" t="s">
        <v>264</v>
      </c>
      <c r="B154" s="787" t="s">
        <v>921</v>
      </c>
      <c r="C154" s="808" t="s">
        <v>265</v>
      </c>
      <c r="D154" s="854"/>
      <c r="E154" s="854"/>
      <c r="F154" s="854"/>
      <c r="G154" s="854"/>
      <c r="H154" s="854"/>
      <c r="I154" s="854"/>
      <c r="J154" s="834">
        <v>0</v>
      </c>
    </row>
    <row r="155" spans="1:10" hidden="1">
      <c r="A155" s="810" t="s">
        <v>266</v>
      </c>
      <c r="B155" s="811" t="s">
        <v>267</v>
      </c>
      <c r="C155" s="809" t="s">
        <v>301</v>
      </c>
      <c r="D155" s="854">
        <v>0</v>
      </c>
      <c r="E155" s="854">
        <v>0</v>
      </c>
      <c r="F155" s="854">
        <v>0</v>
      </c>
      <c r="G155" s="854">
        <v>0</v>
      </c>
      <c r="H155" s="854">
        <v>0</v>
      </c>
      <c r="I155" s="854">
        <v>0</v>
      </c>
      <c r="J155" s="834">
        <v>0</v>
      </c>
    </row>
    <row r="156" spans="1:10" hidden="1">
      <c r="A156" s="807" t="s">
        <v>268</v>
      </c>
      <c r="B156" s="787" t="s">
        <v>922</v>
      </c>
      <c r="C156" s="808" t="s">
        <v>269</v>
      </c>
      <c r="D156" s="854"/>
      <c r="E156" s="854"/>
      <c r="F156" s="854"/>
      <c r="G156" s="854"/>
      <c r="H156" s="854"/>
      <c r="I156" s="854"/>
      <c r="J156" s="834">
        <v>0</v>
      </c>
    </row>
    <row r="157" spans="1:10" hidden="1">
      <c r="A157" s="807" t="s">
        <v>270</v>
      </c>
      <c r="B157" s="787" t="s">
        <v>923</v>
      </c>
      <c r="C157" s="808" t="s">
        <v>271</v>
      </c>
      <c r="D157" s="854"/>
      <c r="E157" s="854"/>
      <c r="F157" s="854"/>
      <c r="G157" s="854"/>
      <c r="H157" s="854"/>
      <c r="I157" s="854"/>
      <c r="J157" s="834">
        <v>0</v>
      </c>
    </row>
    <row r="158" spans="1:10">
      <c r="A158" s="807" t="s">
        <v>272</v>
      </c>
      <c r="B158" s="786" t="s">
        <v>1507</v>
      </c>
      <c r="C158" s="808" t="s">
        <v>274</v>
      </c>
      <c r="D158" s="854"/>
      <c r="E158" s="854"/>
      <c r="F158" s="854"/>
      <c r="G158" s="854"/>
      <c r="H158" s="854"/>
      <c r="I158" s="854"/>
      <c r="J158" s="834">
        <v>0</v>
      </c>
    </row>
    <row r="159" spans="1:10" ht="26.25" thickBot="1">
      <c r="A159" s="812">
        <v>1244000</v>
      </c>
      <c r="B159" s="813" t="s">
        <v>1508</v>
      </c>
      <c r="C159" s="808" t="s">
        <v>947</v>
      </c>
      <c r="D159" s="872"/>
      <c r="E159" s="872"/>
      <c r="F159" s="872"/>
      <c r="G159" s="872"/>
      <c r="H159" s="872"/>
      <c r="I159" s="872"/>
      <c r="J159" s="834">
        <v>0</v>
      </c>
    </row>
    <row r="160" spans="1:10" ht="39" thickBot="1">
      <c r="A160" s="815">
        <v>1000000</v>
      </c>
      <c r="B160" s="816" t="s">
        <v>948</v>
      </c>
      <c r="C160" s="817" t="s">
        <v>301</v>
      </c>
      <c r="D160" s="1352">
        <f t="shared" ref="D160:H160" si="0">D34+D136</f>
        <v>0</v>
      </c>
      <c r="E160" s="1352">
        <f t="shared" si="0"/>
        <v>0</v>
      </c>
      <c r="F160" s="1352">
        <f t="shared" si="0"/>
        <v>0</v>
      </c>
      <c r="G160" s="1352">
        <f t="shared" si="0"/>
        <v>0</v>
      </c>
      <c r="H160" s="1352">
        <f t="shared" si="0"/>
        <v>0</v>
      </c>
      <c r="I160" s="1352">
        <f>I34+I136</f>
        <v>0</v>
      </c>
      <c r="J160" s="1352">
        <f>F160</f>
        <v>0</v>
      </c>
    </row>
    <row r="161" spans="1:10">
      <c r="A161" s="818"/>
      <c r="B161" s="819"/>
      <c r="C161" s="820"/>
      <c r="D161" s="667"/>
      <c r="E161" s="667"/>
      <c r="F161" s="667"/>
      <c r="G161" s="667"/>
      <c r="H161" s="667"/>
      <c r="I161" s="667"/>
      <c r="J161" s="667"/>
    </row>
    <row r="162" spans="1:10" ht="14.25">
      <c r="A162" s="2051"/>
      <c r="B162" s="2051"/>
      <c r="C162" s="2051"/>
      <c r="D162" s="2051"/>
      <c r="E162" s="2051"/>
      <c r="F162" s="2051"/>
      <c r="G162" s="2051"/>
      <c r="H162" s="2051"/>
      <c r="I162" s="2051"/>
      <c r="J162" s="2051"/>
    </row>
    <row r="163" spans="1:10" s="667" customFormat="1">
      <c r="A163" s="2028" t="s">
        <v>1877</v>
      </c>
      <c r="B163" s="2028"/>
      <c r="C163" s="2028"/>
      <c r="D163" s="2028"/>
      <c r="E163" s="2028"/>
      <c r="F163" s="2028"/>
      <c r="G163" s="2028"/>
      <c r="H163" s="2028"/>
      <c r="I163" s="2028"/>
      <c r="J163" s="2028"/>
    </row>
    <row r="164" spans="1:10">
      <c r="A164" s="2044" t="s">
        <v>930</v>
      </c>
      <c r="B164" s="2044"/>
      <c r="C164" s="2044"/>
      <c r="D164" s="2044"/>
      <c r="E164" s="2044"/>
      <c r="F164" s="2044"/>
      <c r="G164" s="2044"/>
      <c r="H164" s="2044"/>
      <c r="I164" s="2044"/>
      <c r="J164" s="2044"/>
    </row>
    <row r="165" spans="1:10" ht="14.25">
      <c r="A165" s="821" t="s">
        <v>1509</v>
      </c>
      <c r="B165" s="821"/>
      <c r="C165" s="822"/>
      <c r="D165" s="821"/>
      <c r="E165" s="821"/>
      <c r="F165" s="821"/>
      <c r="G165" s="821" t="s">
        <v>956</v>
      </c>
      <c r="J165" s="821"/>
    </row>
    <row r="166" spans="1:10" ht="14.25">
      <c r="A166" s="823" t="s">
        <v>1510</v>
      </c>
      <c r="B166" s="823"/>
      <c r="C166" s="823"/>
      <c r="D166" s="667"/>
      <c r="E166" s="666" t="s">
        <v>253</v>
      </c>
      <c r="F166" s="667"/>
      <c r="G166" s="666" t="s">
        <v>254</v>
      </c>
      <c r="J166" s="823"/>
    </row>
    <row r="167" spans="1:10" ht="14.25">
      <c r="A167" s="824"/>
      <c r="B167" s="824"/>
      <c r="C167" s="823"/>
      <c r="D167" s="824"/>
      <c r="E167" s="824"/>
      <c r="F167" s="824"/>
      <c r="G167" s="824"/>
      <c r="J167" s="824"/>
    </row>
    <row r="168" spans="1:10" ht="14.25">
      <c r="A168" s="821" t="s">
        <v>1758</v>
      </c>
      <c r="B168" s="821"/>
      <c r="C168" s="822"/>
      <c r="D168" s="821"/>
      <c r="E168" s="821"/>
      <c r="F168" s="821"/>
      <c r="G168" s="821" t="s">
        <v>960</v>
      </c>
      <c r="H168" s="821"/>
      <c r="I168" s="821"/>
      <c r="J168" s="821"/>
    </row>
    <row r="169" spans="1:10" ht="14.25">
      <c r="A169" s="823" t="s">
        <v>1513</v>
      </c>
      <c r="B169" s="822" t="s">
        <v>528</v>
      </c>
      <c r="C169" s="825"/>
      <c r="D169" s="667"/>
      <c r="E169" s="666" t="s">
        <v>253</v>
      </c>
      <c r="F169" s="667"/>
      <c r="G169" s="666" t="s">
        <v>254</v>
      </c>
      <c r="H169" s="667"/>
      <c r="I169" s="667"/>
      <c r="J169" s="823"/>
    </row>
    <row r="171" spans="1:10">
      <c r="B171" s="846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73"/>
  <sheetViews>
    <sheetView topLeftCell="A34" workbookViewId="0">
      <selection activeCell="F147" sqref="F147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0.7109375" style="631" customWidth="1"/>
    <col min="5" max="5" width="9" style="846" customWidth="1"/>
    <col min="6" max="6" width="10.5703125" style="631" customWidth="1"/>
    <col min="7" max="7" width="12.5703125" style="631" customWidth="1"/>
    <col min="8" max="8" width="10" style="631" customWidth="1"/>
    <col min="9" max="9" width="10.7109375" style="631" customWidth="1"/>
    <col min="10" max="10" width="13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1475"/>
      <c r="F1" s="2061" t="s">
        <v>23</v>
      </c>
      <c r="G1" s="2061"/>
      <c r="H1" s="2061"/>
      <c r="I1" s="2061"/>
      <c r="J1" s="2061"/>
      <c r="K1" s="667"/>
      <c r="L1" s="667"/>
    </row>
    <row r="2" spans="1:12" ht="6" customHeight="1">
      <c r="A2" s="667"/>
      <c r="B2" s="668"/>
      <c r="C2" s="669"/>
      <c r="D2" s="667"/>
      <c r="E2" s="1475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1475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1475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1475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5"/>
      <c r="B6" s="676"/>
      <c r="C6" s="669"/>
      <c r="D6" s="667"/>
      <c r="E6" s="1475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 s="667" customFormat="1" ht="20.25" customHeight="1">
      <c r="A7" s="677" t="s">
        <v>1908</v>
      </c>
      <c r="B7" s="668"/>
      <c r="C7" s="678"/>
      <c r="E7" s="846"/>
      <c r="F7" s="670"/>
      <c r="G7" s="670"/>
    </row>
    <row r="8" spans="1:12" s="677" customFormat="1" ht="9.75" customHeight="1">
      <c r="A8" s="2063" t="s">
        <v>933</v>
      </c>
      <c r="B8" s="2063"/>
      <c r="C8" s="2063"/>
      <c r="D8" s="2063"/>
      <c r="E8" s="2063"/>
    </row>
    <row r="9" spans="1:12" ht="11.25" customHeight="1">
      <c r="A9" s="677"/>
      <c r="B9" s="826" t="s">
        <v>1514</v>
      </c>
      <c r="C9" s="697"/>
      <c r="D9" s="677"/>
      <c r="E9" s="1631"/>
      <c r="F9" s="677"/>
      <c r="G9" s="677"/>
      <c r="H9" s="667"/>
      <c r="I9" s="667"/>
      <c r="J9" s="667"/>
      <c r="K9" s="677"/>
      <c r="L9" s="677"/>
    </row>
    <row r="10" spans="1:12" ht="10.5" customHeight="1">
      <c r="A10" s="827" t="s">
        <v>1515</v>
      </c>
      <c r="B10" s="819"/>
      <c r="C10" s="828"/>
      <c r="D10" s="829"/>
      <c r="E10" s="1632"/>
      <c r="F10" s="830"/>
      <c r="G10" s="677"/>
      <c r="H10" s="667"/>
      <c r="I10" s="667"/>
      <c r="J10" s="667"/>
      <c r="K10" s="667"/>
      <c r="L10" s="667"/>
    </row>
    <row r="11" spans="1:12" ht="9" customHeight="1">
      <c r="A11" s="667"/>
      <c r="B11" s="668"/>
      <c r="C11" s="669"/>
      <c r="D11" s="667"/>
      <c r="E11" s="1475"/>
      <c r="F11" s="670"/>
      <c r="G11" s="667"/>
      <c r="H11" s="667"/>
      <c r="I11" s="667"/>
      <c r="J11" s="667"/>
      <c r="K11" s="667"/>
      <c r="L11" s="667"/>
    </row>
    <row r="12" spans="1:12">
      <c r="A12" s="2065" t="s">
        <v>965</v>
      </c>
      <c r="B12" s="2065"/>
      <c r="C12" s="2065"/>
      <c r="D12" s="2065"/>
      <c r="E12" s="2065"/>
      <c r="F12" s="670"/>
      <c r="G12" s="679" t="s">
        <v>174</v>
      </c>
      <c r="H12" s="667"/>
      <c r="I12" s="667"/>
      <c r="J12" s="667"/>
      <c r="K12" s="667"/>
      <c r="L12" s="667"/>
    </row>
    <row r="13" spans="1:12">
      <c r="A13" s="2060" t="s">
        <v>759</v>
      </c>
      <c r="B13" s="2060"/>
      <c r="C13" s="2060"/>
      <c r="D13" s="2060"/>
      <c r="E13" s="2060"/>
      <c r="F13" s="670"/>
      <c r="G13" s="667"/>
      <c r="H13" s="667"/>
      <c r="I13" s="667"/>
      <c r="J13" s="667"/>
      <c r="K13" s="667"/>
      <c r="L13" s="667"/>
    </row>
    <row r="14" spans="1:12" s="846" customFormat="1">
      <c r="A14" s="2053" t="s">
        <v>1895</v>
      </c>
      <c r="B14" s="2054"/>
      <c r="C14" s="1474"/>
      <c r="F14" s="1475"/>
      <c r="G14" s="1475"/>
    </row>
    <row r="15" spans="1:12" ht="18">
      <c r="A15" s="2055" t="s">
        <v>683</v>
      </c>
      <c r="B15" s="2055"/>
      <c r="C15" s="2055"/>
      <c r="D15" s="2055"/>
      <c r="E15" s="2055"/>
      <c r="F15" s="2055"/>
      <c r="G15" s="2055"/>
      <c r="H15" s="2055"/>
      <c r="I15" s="2055"/>
      <c r="J15" s="2055"/>
      <c r="K15" s="667"/>
      <c r="L15" s="667"/>
    </row>
    <row r="16" spans="1:12" ht="14.25">
      <c r="A16" s="2056" t="s">
        <v>875</v>
      </c>
      <c r="B16" s="2057"/>
      <c r="C16" s="2057"/>
      <c r="D16" s="2057"/>
      <c r="E16" s="2057"/>
      <c r="F16" s="2057"/>
      <c r="G16" s="2057"/>
      <c r="H16" s="2057"/>
      <c r="I16" s="2057"/>
      <c r="J16" s="2057"/>
      <c r="K16" s="667"/>
      <c r="L16" s="667"/>
    </row>
    <row r="17" spans="1:14" ht="16.5">
      <c r="A17" s="2058" t="s">
        <v>1472</v>
      </c>
      <c r="B17" s="2058"/>
      <c r="C17" s="2058"/>
      <c r="D17" s="2058"/>
      <c r="E17" s="2058"/>
      <c r="F17" s="2058"/>
      <c r="G17" s="2058"/>
      <c r="H17" s="2058"/>
      <c r="I17" s="2058"/>
      <c r="J17" s="2058"/>
      <c r="K17" s="667"/>
      <c r="L17" s="667"/>
    </row>
    <row r="18" spans="1:14" ht="14.25" customHeight="1">
      <c r="A18" s="2059" t="s">
        <v>1876</v>
      </c>
      <c r="B18" s="2059"/>
      <c r="C18" s="2059"/>
      <c r="D18" s="2059"/>
      <c r="E18" s="2059"/>
      <c r="F18" s="2059"/>
      <c r="G18" s="2059"/>
      <c r="H18" s="2059"/>
      <c r="I18" s="2059"/>
      <c r="J18" s="2059"/>
      <c r="K18" s="677"/>
      <c r="L18" s="677"/>
    </row>
    <row r="19" spans="1:14" ht="9" customHeight="1">
      <c r="A19" s="2059"/>
      <c r="B19" s="2059"/>
      <c r="C19" s="2059"/>
      <c r="D19" s="2059"/>
      <c r="E19" s="2059"/>
      <c r="F19" s="2059"/>
      <c r="G19" s="2059"/>
      <c r="H19" s="2059"/>
      <c r="I19" s="2059"/>
      <c r="J19" s="2059"/>
      <c r="K19" s="677"/>
      <c r="L19" s="677"/>
    </row>
    <row r="20" spans="1:14">
      <c r="A20" s="682" t="s">
        <v>364</v>
      </c>
      <c r="B20" s="683"/>
      <c r="C20" s="683"/>
      <c r="D20" s="683"/>
      <c r="E20" s="990"/>
      <c r="F20" s="684" t="s">
        <v>276</v>
      </c>
      <c r="G20" s="677"/>
      <c r="H20" s="677"/>
      <c r="I20" s="677"/>
      <c r="J20" s="677"/>
      <c r="K20" s="677"/>
      <c r="L20" s="677"/>
    </row>
    <row r="21" spans="1:14">
      <c r="A21" s="682" t="s">
        <v>848</v>
      </c>
      <c r="B21" s="685"/>
      <c r="C21" s="685"/>
      <c r="D21" s="685"/>
      <c r="E21" s="1633"/>
      <c r="F21" s="682" t="s">
        <v>277</v>
      </c>
      <c r="G21" s="652" t="s">
        <v>472</v>
      </c>
      <c r="H21" s="652" t="s">
        <v>931</v>
      </c>
      <c r="I21" s="652">
        <v>1</v>
      </c>
      <c r="J21" s="685"/>
      <c r="K21" s="685"/>
      <c r="L21" s="685"/>
    </row>
    <row r="22" spans="1:14">
      <c r="A22" s="682" t="s">
        <v>278</v>
      </c>
      <c r="B22" s="682"/>
      <c r="C22" s="682"/>
      <c r="D22" s="682"/>
      <c r="E22" s="1634"/>
      <c r="F22" s="685"/>
      <c r="G22" s="682"/>
      <c r="H22" s="685"/>
      <c r="I22" s="682"/>
      <c r="J22" s="682"/>
      <c r="K22" s="682"/>
    </row>
    <row r="23" spans="1:14">
      <c r="A23" s="682" t="s">
        <v>774</v>
      </c>
      <c r="B23" s="682"/>
      <c r="C23" s="682"/>
      <c r="D23" s="686"/>
      <c r="E23" s="1635"/>
      <c r="F23" s="682" t="s">
        <v>996</v>
      </c>
      <c r="G23" s="682"/>
      <c r="H23" s="682"/>
      <c r="I23" s="682"/>
      <c r="J23" s="682"/>
      <c r="K23" s="682"/>
    </row>
    <row r="24" spans="1:14" ht="24" customHeight="1">
      <c r="A24" s="682" t="s">
        <v>1473</v>
      </c>
      <c r="B24" s="685"/>
      <c r="C24" s="685"/>
      <c r="D24" s="685"/>
      <c r="E24" s="1633"/>
      <c r="F24" s="682" t="s">
        <v>43</v>
      </c>
      <c r="G24" s="682"/>
      <c r="H24" s="682"/>
      <c r="I24" s="685"/>
      <c r="J24" s="687"/>
      <c r="K24" s="685"/>
    </row>
    <row r="25" spans="1:14" ht="17.25" customHeight="1">
      <c r="A25" s="685" t="s">
        <v>173</v>
      </c>
      <c r="B25" s="687"/>
      <c r="C25" s="688"/>
      <c r="D25" s="685"/>
      <c r="E25" s="1633"/>
      <c r="F25" s="2045" t="s">
        <v>790</v>
      </c>
      <c r="G25" s="2045"/>
      <c r="H25" s="2045"/>
      <c r="I25" s="2045"/>
      <c r="J25" s="2045"/>
      <c r="K25" s="685"/>
    </row>
    <row r="26" spans="1:14" ht="13.5" thickBot="1">
      <c r="A26" s="684" t="s">
        <v>766</v>
      </c>
      <c r="B26" s="689"/>
      <c r="C26" s="690"/>
      <c r="D26" s="689"/>
      <c r="E26" s="1633"/>
      <c r="F26" s="2045"/>
      <c r="G26" s="2045"/>
      <c r="H26" s="2045"/>
      <c r="I26" s="2045"/>
      <c r="J26" s="2045"/>
      <c r="K26" s="685"/>
    </row>
    <row r="27" spans="1:14" ht="13.5" thickBot="1">
      <c r="A27" s="682" t="s">
        <v>97</v>
      </c>
      <c r="B27" s="685"/>
      <c r="C27" s="688"/>
      <c r="D27" s="687"/>
      <c r="E27" s="1636"/>
      <c r="G27" s="692"/>
      <c r="H27" s="693"/>
      <c r="I27" s="694"/>
      <c r="K27" s="687"/>
    </row>
    <row r="28" spans="1:14" ht="13.5" thickBot="1">
      <c r="A28" s="682" t="s">
        <v>347</v>
      </c>
      <c r="B28" s="685"/>
      <c r="C28" s="685"/>
      <c r="D28" s="689"/>
      <c r="E28" s="1637"/>
      <c r="F28" s="689"/>
      <c r="G28" s="695" t="s">
        <v>348</v>
      </c>
      <c r="H28" s="685"/>
      <c r="I28" s="687"/>
      <c r="J28" s="687"/>
      <c r="K28" s="689"/>
    </row>
    <row r="29" spans="1:14" ht="13.5" thickBot="1">
      <c r="A29" s="682" t="s">
        <v>349</v>
      </c>
      <c r="B29" s="696"/>
      <c r="C29" s="697"/>
      <c r="D29" s="688"/>
      <c r="E29" s="1638"/>
      <c r="F29" s="699"/>
      <c r="G29" s="677"/>
      <c r="H29" s="2052">
        <v>900272544017</v>
      </c>
      <c r="I29" s="2052"/>
      <c r="J29" s="2052"/>
      <c r="K29" s="677"/>
    </row>
    <row r="30" spans="1:14" ht="4.5" customHeight="1" thickBot="1"/>
    <row r="31" spans="1:14" ht="49.5" customHeight="1" thickBot="1">
      <c r="A31" s="700" t="s">
        <v>344</v>
      </c>
      <c r="B31" s="701" t="s">
        <v>350</v>
      </c>
      <c r="C31" s="702"/>
      <c r="D31" s="701" t="s">
        <v>351</v>
      </c>
      <c r="E31" s="1406"/>
      <c r="F31" s="2046" t="s">
        <v>305</v>
      </c>
      <c r="G31" s="2048" t="s">
        <v>306</v>
      </c>
      <c r="H31" s="2049"/>
      <c r="I31" s="2049"/>
      <c r="J31" s="2050"/>
    </row>
    <row r="32" spans="1:14" ht="69.75" customHeight="1" thickBot="1">
      <c r="A32" s="704"/>
      <c r="B32" s="705" t="s">
        <v>293</v>
      </c>
      <c r="C32" s="706" t="s">
        <v>556</v>
      </c>
      <c r="D32" s="707" t="s">
        <v>666</v>
      </c>
      <c r="E32" s="1407" t="s">
        <v>817</v>
      </c>
      <c r="F32" s="2047"/>
      <c r="G32" s="707" t="s">
        <v>818</v>
      </c>
      <c r="H32" s="707" t="s">
        <v>819</v>
      </c>
      <c r="I32" s="707" t="s">
        <v>820</v>
      </c>
      <c r="J32" s="707" t="s">
        <v>821</v>
      </c>
      <c r="M32" s="693"/>
      <c r="N32" s="687"/>
    </row>
    <row r="33" spans="1:10" ht="18" customHeight="1" thickBot="1">
      <c r="A33" s="709" t="s">
        <v>822</v>
      </c>
      <c r="B33" s="710" t="s">
        <v>823</v>
      </c>
      <c r="C33" s="711" t="s">
        <v>824</v>
      </c>
      <c r="D33" s="712" t="s">
        <v>613</v>
      </c>
      <c r="E33" s="1408" t="s">
        <v>614</v>
      </c>
      <c r="F33" s="712" t="s">
        <v>557</v>
      </c>
      <c r="G33" s="713">
        <v>4</v>
      </c>
      <c r="H33" s="714">
        <v>5</v>
      </c>
      <c r="I33" s="715">
        <v>6</v>
      </c>
      <c r="J33" s="714">
        <v>7</v>
      </c>
    </row>
    <row r="34" spans="1:10" ht="21" customHeight="1" thickBot="1">
      <c r="A34" s="709">
        <v>1100000</v>
      </c>
      <c r="B34" s="716" t="s">
        <v>1474</v>
      </c>
      <c r="C34" s="717" t="s">
        <v>301</v>
      </c>
      <c r="D34" s="831">
        <f>D68+D65+D79</f>
        <v>17500</v>
      </c>
      <c r="E34" s="1110">
        <f>E45+E69+E79+E65</f>
        <v>0</v>
      </c>
      <c r="F34" s="831">
        <f>D34+E34</f>
        <v>17500</v>
      </c>
      <c r="G34" s="831">
        <f>G65+G79+G68</f>
        <v>3000</v>
      </c>
      <c r="H34" s="831">
        <f>H65+H79+H68</f>
        <v>10143</v>
      </c>
      <c r="I34" s="831">
        <f>I65+I69+I79+I80</f>
        <v>14000</v>
      </c>
      <c r="J34" s="831">
        <f>F34</f>
        <v>17500</v>
      </c>
    </row>
    <row r="35" spans="1:10" ht="15.75" hidden="1" customHeight="1">
      <c r="A35" s="709">
        <v>1110000</v>
      </c>
      <c r="B35" s="719" t="s">
        <v>1475</v>
      </c>
      <c r="C35" s="717" t="s">
        <v>301</v>
      </c>
      <c r="D35" s="832">
        <v>0</v>
      </c>
      <c r="E35" s="1128">
        <v>0</v>
      </c>
      <c r="F35" s="832">
        <v>0</v>
      </c>
      <c r="G35" s="832">
        <v>0</v>
      </c>
      <c r="H35" s="832">
        <v>0</v>
      </c>
      <c r="I35" s="832">
        <v>0</v>
      </c>
      <c r="J35" s="832">
        <v>0</v>
      </c>
    </row>
    <row r="36" spans="1:10" ht="15.75" hidden="1" customHeight="1">
      <c r="A36" s="721">
        <v>1110000</v>
      </c>
      <c r="B36" s="722" t="s">
        <v>672</v>
      </c>
      <c r="C36" s="723" t="s">
        <v>301</v>
      </c>
      <c r="D36" s="833">
        <v>0</v>
      </c>
      <c r="E36" s="1409">
        <v>0</v>
      </c>
      <c r="F36" s="833">
        <v>0</v>
      </c>
      <c r="G36" s="833">
        <v>0</v>
      </c>
      <c r="H36" s="833">
        <v>0</v>
      </c>
      <c r="I36" s="833">
        <v>0</v>
      </c>
      <c r="J36" s="833">
        <v>0</v>
      </c>
    </row>
    <row r="37" spans="1:10" ht="15.75" hidden="1" customHeight="1">
      <c r="A37" s="725">
        <v>1111000</v>
      </c>
      <c r="B37" s="726" t="s">
        <v>558</v>
      </c>
      <c r="C37" s="727" t="s">
        <v>673</v>
      </c>
      <c r="D37" s="834"/>
      <c r="E37" s="871"/>
      <c r="F37" s="834"/>
      <c r="G37" s="834"/>
      <c r="H37" s="834"/>
      <c r="I37" s="834"/>
      <c r="J37" s="834">
        <v>0</v>
      </c>
    </row>
    <row r="38" spans="1:10" ht="15.75" hidden="1" customHeight="1">
      <c r="A38" s="729">
        <v>1112000</v>
      </c>
      <c r="B38" s="730" t="s">
        <v>221</v>
      </c>
      <c r="C38" s="731" t="s">
        <v>674</v>
      </c>
      <c r="D38" s="835"/>
      <c r="E38" s="842"/>
      <c r="F38" s="835"/>
      <c r="G38" s="835"/>
      <c r="H38" s="835"/>
      <c r="I38" s="835"/>
      <c r="J38" s="834">
        <v>0</v>
      </c>
    </row>
    <row r="39" spans="1:10" ht="15.75" hidden="1" customHeight="1">
      <c r="A39" s="729">
        <v>1113000</v>
      </c>
      <c r="B39" s="730" t="s">
        <v>675</v>
      </c>
      <c r="C39" s="731" t="s">
        <v>676</v>
      </c>
      <c r="D39" s="835"/>
      <c r="E39" s="842"/>
      <c r="F39" s="835"/>
      <c r="G39" s="835"/>
      <c r="H39" s="835"/>
      <c r="I39" s="835"/>
      <c r="J39" s="834">
        <v>0</v>
      </c>
    </row>
    <row r="40" spans="1:10" ht="15.75" hidden="1" customHeight="1">
      <c r="A40" s="729">
        <v>1114000</v>
      </c>
      <c r="B40" s="730" t="s">
        <v>339</v>
      </c>
      <c r="C40" s="731" t="s">
        <v>340</v>
      </c>
      <c r="D40" s="835"/>
      <c r="E40" s="842"/>
      <c r="F40" s="835"/>
      <c r="G40" s="835"/>
      <c r="H40" s="835"/>
      <c r="I40" s="835"/>
      <c r="J40" s="834">
        <v>0</v>
      </c>
    </row>
    <row r="41" spans="1:10" ht="15.75" hidden="1" customHeight="1">
      <c r="A41" s="729">
        <v>1115000</v>
      </c>
      <c r="B41" s="730" t="s">
        <v>508</v>
      </c>
      <c r="C41" s="731" t="s">
        <v>329</v>
      </c>
      <c r="D41" s="835"/>
      <c r="E41" s="842"/>
      <c r="F41" s="835"/>
      <c r="G41" s="835"/>
      <c r="H41" s="835"/>
      <c r="I41" s="835"/>
      <c r="J41" s="834">
        <v>0</v>
      </c>
    </row>
    <row r="42" spans="1:10" ht="15.75" hidden="1" customHeight="1">
      <c r="A42" s="729">
        <v>1116000</v>
      </c>
      <c r="B42" s="730" t="s">
        <v>863</v>
      </c>
      <c r="C42" s="731" t="s">
        <v>330</v>
      </c>
      <c r="D42" s="835"/>
      <c r="E42" s="842"/>
      <c r="F42" s="835"/>
      <c r="G42" s="835"/>
      <c r="H42" s="835"/>
      <c r="I42" s="835"/>
      <c r="J42" s="834">
        <v>0</v>
      </c>
    </row>
    <row r="43" spans="1:10" ht="15.75" hidden="1" customHeight="1">
      <c r="A43" s="733">
        <v>1117000</v>
      </c>
      <c r="B43" s="734" t="s">
        <v>13</v>
      </c>
      <c r="C43" s="735" t="s">
        <v>14</v>
      </c>
      <c r="D43" s="836"/>
      <c r="E43" s="841"/>
      <c r="F43" s="836"/>
      <c r="G43" s="836"/>
      <c r="H43" s="836"/>
      <c r="I43" s="836"/>
      <c r="J43" s="834">
        <v>0</v>
      </c>
    </row>
    <row r="44" spans="1:10" ht="19.5" hidden="1" customHeight="1">
      <c r="A44" s="737">
        <v>1120000</v>
      </c>
      <c r="B44" s="738" t="s">
        <v>15</v>
      </c>
      <c r="C44" s="717" t="s">
        <v>301</v>
      </c>
      <c r="D44" s="837">
        <v>0</v>
      </c>
      <c r="E44" s="1045">
        <v>0</v>
      </c>
      <c r="F44" s="837">
        <v>6200</v>
      </c>
      <c r="G44" s="837">
        <v>1500</v>
      </c>
      <c r="H44" s="837">
        <v>3000</v>
      </c>
      <c r="I44" s="837">
        <v>4500</v>
      </c>
      <c r="J44" s="834">
        <v>6200</v>
      </c>
    </row>
    <row r="45" spans="1:10" ht="21.75" customHeight="1">
      <c r="A45" s="721">
        <v>1121000</v>
      </c>
      <c r="B45" s="740" t="s">
        <v>16</v>
      </c>
      <c r="C45" s="741"/>
      <c r="D45" s="839">
        <f>D65+D79+D69</f>
        <v>17500</v>
      </c>
      <c r="E45" s="851">
        <v>0</v>
      </c>
      <c r="F45" s="839">
        <f>F65+F68+F79+F80</f>
        <v>17500</v>
      </c>
      <c r="G45" s="839">
        <f>G65</f>
        <v>1000</v>
      </c>
      <c r="H45" s="839">
        <f>H65+H79</f>
        <v>8143</v>
      </c>
      <c r="I45" s="839">
        <f>I65+I68+I79+I80</f>
        <v>14000</v>
      </c>
      <c r="J45" s="839">
        <f>F45</f>
        <v>17500</v>
      </c>
    </row>
    <row r="46" spans="1:10" ht="26.25" customHeight="1">
      <c r="A46" s="729">
        <v>1121100</v>
      </c>
      <c r="B46" s="742" t="s">
        <v>321</v>
      </c>
      <c r="C46" s="731" t="s">
        <v>322</v>
      </c>
      <c r="D46" s="849"/>
      <c r="E46" s="850"/>
      <c r="F46" s="849">
        <f>D46+E46</f>
        <v>0</v>
      </c>
      <c r="G46" s="849"/>
      <c r="H46" s="849"/>
      <c r="I46" s="849"/>
      <c r="J46" s="839">
        <v>0</v>
      </c>
    </row>
    <row r="47" spans="1:10" ht="27" hidden="1" customHeight="1">
      <c r="A47" s="729">
        <v>1121200</v>
      </c>
      <c r="B47" s="743" t="s">
        <v>1476</v>
      </c>
      <c r="C47" s="731" t="s">
        <v>324</v>
      </c>
      <c r="D47" s="849"/>
      <c r="E47" s="850"/>
      <c r="F47" s="849">
        <f>D47+E47</f>
        <v>0</v>
      </c>
      <c r="G47" s="849"/>
      <c r="H47" s="849"/>
      <c r="I47" s="849"/>
      <c r="J47" s="839">
        <v>0</v>
      </c>
    </row>
    <row r="48" spans="1:10" ht="13.5" hidden="1" thickBot="1">
      <c r="A48" s="729">
        <v>1121300</v>
      </c>
      <c r="B48" s="742" t="s">
        <v>640</v>
      </c>
      <c r="C48" s="731" t="s">
        <v>325</v>
      </c>
      <c r="D48" s="849">
        <v>0</v>
      </c>
      <c r="E48" s="850"/>
      <c r="F48" s="849">
        <f>D48+E48</f>
        <v>0</v>
      </c>
      <c r="G48" s="838" t="s">
        <v>612</v>
      </c>
      <c r="H48" s="838" t="s">
        <v>612</v>
      </c>
      <c r="I48" s="838">
        <v>0</v>
      </c>
      <c r="J48" s="839">
        <f>F48</f>
        <v>0</v>
      </c>
    </row>
    <row r="49" spans="1:10" hidden="1">
      <c r="A49" s="729">
        <v>1121400</v>
      </c>
      <c r="B49" s="742" t="s">
        <v>641</v>
      </c>
      <c r="C49" s="731" t="s">
        <v>326</v>
      </c>
      <c r="D49" s="849"/>
      <c r="E49" s="850"/>
      <c r="F49" s="849"/>
      <c r="G49" s="849"/>
      <c r="H49" s="849"/>
      <c r="I49" s="849"/>
      <c r="J49" s="839">
        <v>0</v>
      </c>
    </row>
    <row r="50" spans="1:10" hidden="1">
      <c r="A50" s="729">
        <v>1121500</v>
      </c>
      <c r="B50" s="742" t="s">
        <v>60</v>
      </c>
      <c r="C50" s="731" t="s">
        <v>327</v>
      </c>
      <c r="D50" s="839"/>
      <c r="E50" s="851"/>
      <c r="F50" s="839"/>
      <c r="G50" s="839"/>
      <c r="H50" s="839"/>
      <c r="I50" s="839"/>
      <c r="J50" s="839">
        <v>0</v>
      </c>
    </row>
    <row r="51" spans="1:10" hidden="1">
      <c r="A51" s="729">
        <v>1121600</v>
      </c>
      <c r="B51" s="742" t="s">
        <v>61</v>
      </c>
      <c r="C51" s="731" t="s">
        <v>328</v>
      </c>
      <c r="D51" s="849"/>
      <c r="E51" s="850">
        <v>0</v>
      </c>
      <c r="F51" s="849"/>
      <c r="G51" s="849"/>
      <c r="H51" s="849"/>
      <c r="I51" s="849"/>
      <c r="J51" s="839">
        <v>0</v>
      </c>
    </row>
    <row r="52" spans="1:10" ht="13.5" hidden="1" thickBot="1">
      <c r="A52" s="745">
        <v>1121700</v>
      </c>
      <c r="B52" s="746" t="s">
        <v>62</v>
      </c>
      <c r="C52" s="735" t="s">
        <v>637</v>
      </c>
      <c r="D52" s="844"/>
      <c r="E52" s="845"/>
      <c r="F52" s="844"/>
      <c r="G52" s="844"/>
      <c r="H52" s="844"/>
      <c r="I52" s="844"/>
      <c r="J52" s="839">
        <v>0</v>
      </c>
    </row>
    <row r="53" spans="1:10" ht="0.75" hidden="1" customHeight="1">
      <c r="A53" s="721">
        <v>1122000</v>
      </c>
      <c r="B53" s="747" t="s">
        <v>638</v>
      </c>
      <c r="C53" s="723" t="s">
        <v>301</v>
      </c>
      <c r="D53" s="847">
        <v>0</v>
      </c>
      <c r="E53" s="848">
        <v>0</v>
      </c>
      <c r="F53" s="847">
        <v>0</v>
      </c>
      <c r="G53" s="847">
        <v>0</v>
      </c>
      <c r="H53" s="847">
        <v>0</v>
      </c>
      <c r="I53" s="847">
        <v>0</v>
      </c>
      <c r="J53" s="839">
        <v>0</v>
      </c>
    </row>
    <row r="54" spans="1:10" hidden="1">
      <c r="A54" s="749">
        <v>1122100</v>
      </c>
      <c r="B54" s="742" t="s">
        <v>63</v>
      </c>
      <c r="C54" s="727" t="s">
        <v>639</v>
      </c>
      <c r="D54" s="849"/>
      <c r="E54" s="850"/>
      <c r="F54" s="849"/>
      <c r="G54" s="849"/>
      <c r="H54" s="849"/>
      <c r="I54" s="849"/>
      <c r="J54" s="839">
        <v>0</v>
      </c>
    </row>
    <row r="55" spans="1:10" hidden="1">
      <c r="A55" s="749">
        <v>1122200</v>
      </c>
      <c r="B55" s="742" t="s">
        <v>404</v>
      </c>
      <c r="C55" s="731" t="s">
        <v>860</v>
      </c>
      <c r="D55" s="849"/>
      <c r="E55" s="850"/>
      <c r="F55" s="849"/>
      <c r="G55" s="849"/>
      <c r="H55" s="849"/>
      <c r="I55" s="849"/>
      <c r="J55" s="839">
        <v>0</v>
      </c>
    </row>
    <row r="56" spans="1:10" ht="13.5" hidden="1" thickBot="1">
      <c r="A56" s="737">
        <v>1122300</v>
      </c>
      <c r="B56" s="746" t="s">
        <v>121</v>
      </c>
      <c r="C56" s="735" t="s">
        <v>861</v>
      </c>
      <c r="D56" s="844"/>
      <c r="E56" s="845"/>
      <c r="F56" s="844"/>
      <c r="G56" s="844"/>
      <c r="H56" s="844"/>
      <c r="I56" s="844"/>
      <c r="J56" s="839">
        <v>0</v>
      </c>
    </row>
    <row r="57" spans="1:10" ht="28.5" hidden="1">
      <c r="A57" s="721">
        <v>1123000</v>
      </c>
      <c r="B57" s="747" t="s">
        <v>307</v>
      </c>
      <c r="C57" s="723" t="s">
        <v>301</v>
      </c>
      <c r="D57" s="847">
        <v>0</v>
      </c>
      <c r="E57" s="848">
        <v>0</v>
      </c>
      <c r="F57" s="847">
        <v>0</v>
      </c>
      <c r="G57" s="847">
        <v>0</v>
      </c>
      <c r="H57" s="847">
        <v>0</v>
      </c>
      <c r="I57" s="847">
        <v>0</v>
      </c>
      <c r="J57" s="839">
        <v>0</v>
      </c>
    </row>
    <row r="58" spans="1:10" hidden="1">
      <c r="A58" s="749">
        <v>1123100</v>
      </c>
      <c r="B58" s="742" t="s">
        <v>122</v>
      </c>
      <c r="C58" s="727" t="s">
        <v>308</v>
      </c>
      <c r="D58" s="849"/>
      <c r="E58" s="850"/>
      <c r="F58" s="849"/>
      <c r="G58" s="849"/>
      <c r="H58" s="849"/>
      <c r="I58" s="849"/>
      <c r="J58" s="839">
        <v>0</v>
      </c>
    </row>
    <row r="59" spans="1:10" hidden="1">
      <c r="A59" s="749">
        <v>1123200</v>
      </c>
      <c r="B59" s="742" t="s">
        <v>123</v>
      </c>
      <c r="C59" s="731" t="s">
        <v>309</v>
      </c>
      <c r="D59" s="849"/>
      <c r="E59" s="850"/>
      <c r="F59" s="849"/>
      <c r="G59" s="849"/>
      <c r="H59" s="849"/>
      <c r="I59" s="849"/>
      <c r="J59" s="839">
        <v>0</v>
      </c>
    </row>
    <row r="60" spans="1:10" ht="25.5" hidden="1">
      <c r="A60" s="749">
        <v>1123300</v>
      </c>
      <c r="B60" s="742" t="s">
        <v>124</v>
      </c>
      <c r="C60" s="731" t="s">
        <v>310</v>
      </c>
      <c r="D60" s="849"/>
      <c r="E60" s="850"/>
      <c r="F60" s="849"/>
      <c r="G60" s="849"/>
      <c r="H60" s="849"/>
      <c r="I60" s="849"/>
      <c r="J60" s="839">
        <v>0</v>
      </c>
    </row>
    <row r="61" spans="1:10" hidden="1">
      <c r="A61" s="749">
        <v>1123400</v>
      </c>
      <c r="B61" s="742" t="s">
        <v>467</v>
      </c>
      <c r="C61" s="731" t="s">
        <v>311</v>
      </c>
      <c r="D61" s="849"/>
      <c r="E61" s="850"/>
      <c r="F61" s="849"/>
      <c r="G61" s="849"/>
      <c r="H61" s="849"/>
      <c r="I61" s="849"/>
      <c r="J61" s="839">
        <v>0</v>
      </c>
    </row>
    <row r="62" spans="1:10" hidden="1">
      <c r="A62" s="749">
        <v>1123500</v>
      </c>
      <c r="B62" s="750" t="s">
        <v>468</v>
      </c>
      <c r="C62" s="751">
        <v>423500</v>
      </c>
      <c r="D62" s="849"/>
      <c r="E62" s="850"/>
      <c r="F62" s="849"/>
      <c r="G62" s="849"/>
      <c r="H62" s="849"/>
      <c r="I62" s="849"/>
      <c r="J62" s="839">
        <v>0</v>
      </c>
    </row>
    <row r="63" spans="1:10" ht="25.5" hidden="1">
      <c r="A63" s="749">
        <v>1123600</v>
      </c>
      <c r="B63" s="742" t="s">
        <v>158</v>
      </c>
      <c r="C63" s="731" t="s">
        <v>312</v>
      </c>
      <c r="D63" s="849"/>
      <c r="E63" s="850"/>
      <c r="F63" s="849"/>
      <c r="G63" s="849"/>
      <c r="H63" s="849"/>
      <c r="I63" s="849"/>
      <c r="J63" s="839">
        <v>0</v>
      </c>
    </row>
    <row r="64" spans="1:10">
      <c r="A64" s="749">
        <v>1123700</v>
      </c>
      <c r="B64" s="742" t="s">
        <v>159</v>
      </c>
      <c r="C64" s="731" t="s">
        <v>313</v>
      </c>
      <c r="D64" s="849"/>
      <c r="E64" s="850"/>
      <c r="F64" s="849"/>
      <c r="G64" s="849"/>
      <c r="H64" s="849"/>
      <c r="I64" s="849"/>
      <c r="J64" s="839">
        <v>0</v>
      </c>
    </row>
    <row r="65" spans="1:11" ht="24" customHeight="1" thickBot="1">
      <c r="A65" s="737">
        <v>1123800</v>
      </c>
      <c r="B65" s="746" t="s">
        <v>160</v>
      </c>
      <c r="C65" s="735" t="s">
        <v>314</v>
      </c>
      <c r="D65" s="844">
        <v>4000</v>
      </c>
      <c r="E65" s="845">
        <v>0</v>
      </c>
      <c r="F65" s="845">
        <f>D65+E65</f>
        <v>4000</v>
      </c>
      <c r="G65" s="845">
        <v>1000</v>
      </c>
      <c r="H65" s="845">
        <v>2000</v>
      </c>
      <c r="I65" s="845">
        <v>3000</v>
      </c>
      <c r="J65" s="839">
        <f>F65</f>
        <v>4000</v>
      </c>
      <c r="K65" s="846"/>
    </row>
    <row r="66" spans="1:11" ht="28.5">
      <c r="A66" s="721">
        <v>1124000</v>
      </c>
      <c r="B66" s="747" t="s">
        <v>179</v>
      </c>
      <c r="C66" s="723" t="s">
        <v>301</v>
      </c>
      <c r="D66" s="847">
        <v>0</v>
      </c>
      <c r="E66" s="848">
        <v>0</v>
      </c>
      <c r="F66" s="848">
        <v>0</v>
      </c>
      <c r="G66" s="848">
        <v>0</v>
      </c>
      <c r="H66" s="848">
        <v>0</v>
      </c>
      <c r="I66" s="848">
        <v>0</v>
      </c>
      <c r="J66" s="839">
        <v>0</v>
      </c>
    </row>
    <row r="67" spans="1:11" ht="13.5" thickBot="1">
      <c r="A67" s="737">
        <v>1124100</v>
      </c>
      <c r="B67" s="746" t="s">
        <v>161</v>
      </c>
      <c r="C67" s="735" t="s">
        <v>180</v>
      </c>
      <c r="D67" s="844"/>
      <c r="E67" s="845"/>
      <c r="F67" s="845"/>
      <c r="G67" s="845"/>
      <c r="H67" s="845"/>
      <c r="I67" s="845"/>
      <c r="J67" s="839">
        <v>0</v>
      </c>
    </row>
    <row r="68" spans="1:11" ht="28.5">
      <c r="A68" s="721">
        <v>1125000</v>
      </c>
      <c r="B68" s="747" t="s">
        <v>768</v>
      </c>
      <c r="C68" s="723" t="s">
        <v>301</v>
      </c>
      <c r="D68" s="847">
        <f>D69</f>
        <v>5000</v>
      </c>
      <c r="E68" s="848">
        <v>0</v>
      </c>
      <c r="F68" s="848">
        <f>F69</f>
        <v>5000</v>
      </c>
      <c r="G68" s="848">
        <f>G69</f>
        <v>1000</v>
      </c>
      <c r="H68" s="848">
        <f>H69</f>
        <v>2000</v>
      </c>
      <c r="I68" s="848">
        <f>I69</f>
        <v>4000</v>
      </c>
      <c r="J68" s="839">
        <f>J69</f>
        <v>5000</v>
      </c>
    </row>
    <row r="69" spans="1:11" ht="24" customHeight="1">
      <c r="A69" s="749">
        <v>1125100</v>
      </c>
      <c r="B69" s="742" t="s">
        <v>162</v>
      </c>
      <c r="C69" s="727" t="s">
        <v>769</v>
      </c>
      <c r="D69" s="850">
        <v>5000</v>
      </c>
      <c r="E69" s="850">
        <v>0</v>
      </c>
      <c r="F69" s="850">
        <f>D69+E69</f>
        <v>5000</v>
      </c>
      <c r="G69" s="850">
        <v>1000</v>
      </c>
      <c r="H69" s="850">
        <v>2000</v>
      </c>
      <c r="I69" s="850">
        <v>4000</v>
      </c>
      <c r="J69" s="839">
        <f>F69</f>
        <v>5000</v>
      </c>
    </row>
    <row r="70" spans="1:11" ht="26.25" hidden="1" thickBot="1">
      <c r="A70" s="737">
        <v>1125200</v>
      </c>
      <c r="B70" s="746" t="s">
        <v>580</v>
      </c>
      <c r="C70" s="735" t="s">
        <v>870</v>
      </c>
      <c r="D70" s="844"/>
      <c r="E70" s="845"/>
      <c r="F70" s="845"/>
      <c r="G70" s="845"/>
      <c r="H70" s="845"/>
      <c r="I70" s="845"/>
      <c r="J70" s="839">
        <v>0</v>
      </c>
    </row>
    <row r="71" spans="1:11" ht="14.25" hidden="1">
      <c r="A71" s="721">
        <v>1126000</v>
      </c>
      <c r="B71" s="747" t="s">
        <v>871</v>
      </c>
      <c r="C71" s="723" t="s">
        <v>301</v>
      </c>
      <c r="D71" s="847">
        <v>0</v>
      </c>
      <c r="E71" s="848">
        <v>0</v>
      </c>
      <c r="F71" s="848">
        <v>0</v>
      </c>
      <c r="G71" s="848">
        <v>0</v>
      </c>
      <c r="H71" s="848">
        <v>0</v>
      </c>
      <c r="I71" s="848">
        <v>0</v>
      </c>
      <c r="J71" s="839">
        <v>0</v>
      </c>
    </row>
    <row r="72" spans="1:11" hidden="1">
      <c r="A72" s="721">
        <v>1126100</v>
      </c>
      <c r="B72" s="742" t="s">
        <v>829</v>
      </c>
      <c r="C72" s="727" t="s">
        <v>872</v>
      </c>
      <c r="D72" s="849"/>
      <c r="E72" s="850"/>
      <c r="F72" s="850"/>
      <c r="G72" s="850"/>
      <c r="H72" s="850"/>
      <c r="I72" s="850"/>
      <c r="J72" s="839">
        <v>0</v>
      </c>
    </row>
    <row r="73" spans="1:11" hidden="1">
      <c r="A73" s="721">
        <v>1126200</v>
      </c>
      <c r="B73" s="742" t="s">
        <v>830</v>
      </c>
      <c r="C73" s="731" t="s">
        <v>873</v>
      </c>
      <c r="D73" s="849"/>
      <c r="E73" s="850"/>
      <c r="F73" s="850"/>
      <c r="G73" s="850"/>
      <c r="H73" s="850"/>
      <c r="I73" s="850"/>
      <c r="J73" s="839">
        <v>0</v>
      </c>
    </row>
    <row r="74" spans="1:11" hidden="1">
      <c r="A74" s="721">
        <v>1126300</v>
      </c>
      <c r="B74" s="742" t="s">
        <v>331</v>
      </c>
      <c r="C74" s="731" t="s">
        <v>332</v>
      </c>
      <c r="D74" s="849"/>
      <c r="E74" s="850"/>
      <c r="F74" s="850"/>
      <c r="G74" s="850"/>
      <c r="H74" s="850"/>
      <c r="I74" s="850"/>
      <c r="J74" s="839">
        <v>0</v>
      </c>
    </row>
    <row r="75" spans="1:11" hidden="1">
      <c r="A75" s="729">
        <v>1126400</v>
      </c>
      <c r="B75" s="752" t="s">
        <v>831</v>
      </c>
      <c r="C75" s="731" t="s">
        <v>333</v>
      </c>
      <c r="D75" s="849"/>
      <c r="E75" s="850"/>
      <c r="F75" s="850"/>
      <c r="G75" s="850"/>
      <c r="H75" s="850"/>
      <c r="I75" s="850"/>
      <c r="J75" s="839">
        <v>0</v>
      </c>
    </row>
    <row r="76" spans="1:11" ht="25.5" hidden="1">
      <c r="A76" s="733">
        <v>1126500</v>
      </c>
      <c r="B76" s="753" t="s">
        <v>791</v>
      </c>
      <c r="C76" s="731" t="s">
        <v>334</v>
      </c>
      <c r="D76" s="849"/>
      <c r="E76" s="850"/>
      <c r="F76" s="850"/>
      <c r="G76" s="850"/>
      <c r="H76" s="850"/>
      <c r="I76" s="850"/>
      <c r="J76" s="839">
        <v>0</v>
      </c>
    </row>
    <row r="77" spans="1:11" hidden="1">
      <c r="A77" s="729">
        <v>1126600</v>
      </c>
      <c r="B77" s="752" t="s">
        <v>195</v>
      </c>
      <c r="C77" s="731" t="s">
        <v>335</v>
      </c>
      <c r="D77" s="849"/>
      <c r="E77" s="850"/>
      <c r="F77" s="850"/>
      <c r="G77" s="850"/>
      <c r="H77" s="850"/>
      <c r="I77" s="850"/>
      <c r="J77" s="839">
        <v>0</v>
      </c>
    </row>
    <row r="78" spans="1:11">
      <c r="A78" s="729">
        <v>1126700</v>
      </c>
      <c r="B78" s="752" t="s">
        <v>196</v>
      </c>
      <c r="C78" s="731" t="s">
        <v>336</v>
      </c>
      <c r="D78" s="850"/>
      <c r="E78" s="850"/>
      <c r="F78" s="850"/>
      <c r="G78" s="850"/>
      <c r="H78" s="850"/>
      <c r="I78" s="850"/>
      <c r="J78" s="839">
        <v>0</v>
      </c>
    </row>
    <row r="79" spans="1:11" ht="27" customHeight="1" thickBot="1">
      <c r="A79" s="745">
        <v>1126800</v>
      </c>
      <c r="B79" s="754" t="s">
        <v>398</v>
      </c>
      <c r="C79" s="735" t="s">
        <v>337</v>
      </c>
      <c r="D79" s="844">
        <v>8500</v>
      </c>
      <c r="E79" s="845">
        <v>0</v>
      </c>
      <c r="F79" s="845">
        <f>D79+E79</f>
        <v>8500</v>
      </c>
      <c r="G79" s="845">
        <v>1000</v>
      </c>
      <c r="H79" s="845">
        <v>6143</v>
      </c>
      <c r="I79" s="845">
        <v>7000</v>
      </c>
      <c r="J79" s="839">
        <f>F79</f>
        <v>8500</v>
      </c>
      <c r="K79" s="846"/>
    </row>
    <row r="80" spans="1:11" ht="14.25" hidden="1">
      <c r="A80" s="755">
        <v>1130000</v>
      </c>
      <c r="B80" s="756" t="s">
        <v>238</v>
      </c>
      <c r="C80" s="723" t="s">
        <v>301</v>
      </c>
      <c r="D80" s="847">
        <v>0</v>
      </c>
      <c r="E80" s="848">
        <v>0</v>
      </c>
      <c r="F80" s="848">
        <f>F122</f>
        <v>0</v>
      </c>
      <c r="G80" s="848">
        <v>0</v>
      </c>
      <c r="H80" s="848">
        <v>0</v>
      </c>
      <c r="I80" s="848">
        <f>I122</f>
        <v>0</v>
      </c>
      <c r="J80" s="839">
        <f>J122</f>
        <v>0</v>
      </c>
    </row>
    <row r="81" spans="1:10" hidden="1">
      <c r="A81" s="755">
        <v>1130100</v>
      </c>
      <c r="B81" s="752" t="s">
        <v>399</v>
      </c>
      <c r="C81" s="727" t="s">
        <v>239</v>
      </c>
      <c r="D81" s="849"/>
      <c r="E81" s="850"/>
      <c r="F81" s="850"/>
      <c r="G81" s="850"/>
      <c r="H81" s="850"/>
      <c r="I81" s="850"/>
      <c r="J81" s="839">
        <v>0</v>
      </c>
    </row>
    <row r="82" spans="1:10" hidden="1">
      <c r="A82" s="755">
        <v>1130200</v>
      </c>
      <c r="B82" s="752" t="s">
        <v>400</v>
      </c>
      <c r="C82" s="731" t="s">
        <v>240</v>
      </c>
      <c r="D82" s="849"/>
      <c r="E82" s="850"/>
      <c r="F82" s="850"/>
      <c r="G82" s="850"/>
      <c r="H82" s="850"/>
      <c r="I82" s="850"/>
      <c r="J82" s="839">
        <v>0</v>
      </c>
    </row>
    <row r="83" spans="1:10" hidden="1">
      <c r="A83" s="755">
        <v>1130300</v>
      </c>
      <c r="B83" s="752" t="s">
        <v>401</v>
      </c>
      <c r="C83" s="731" t="s">
        <v>241</v>
      </c>
      <c r="D83" s="849"/>
      <c r="E83" s="850"/>
      <c r="F83" s="850"/>
      <c r="G83" s="850"/>
      <c r="H83" s="850"/>
      <c r="I83" s="850"/>
      <c r="J83" s="839">
        <v>0</v>
      </c>
    </row>
    <row r="84" spans="1:10" hidden="1">
      <c r="A84" s="755">
        <v>1130400</v>
      </c>
      <c r="B84" s="757" t="s">
        <v>402</v>
      </c>
      <c r="C84" s="758" t="s">
        <v>242</v>
      </c>
      <c r="D84" s="839"/>
      <c r="E84" s="851"/>
      <c r="F84" s="851"/>
      <c r="G84" s="851"/>
      <c r="H84" s="851"/>
      <c r="I84" s="851"/>
      <c r="J84" s="839">
        <v>0</v>
      </c>
    </row>
    <row r="85" spans="1:10" ht="14.25" hidden="1">
      <c r="A85" s="729">
        <v>1131000</v>
      </c>
      <c r="B85" s="759" t="s">
        <v>243</v>
      </c>
      <c r="C85" s="760" t="s">
        <v>301</v>
      </c>
      <c r="D85" s="852"/>
      <c r="E85" s="853"/>
      <c r="F85" s="853"/>
      <c r="G85" s="853"/>
      <c r="H85" s="853"/>
      <c r="I85" s="853"/>
      <c r="J85" s="839">
        <v>0</v>
      </c>
    </row>
    <row r="86" spans="1:10" ht="25.5" hidden="1">
      <c r="A86" s="729">
        <v>1131100</v>
      </c>
      <c r="B86" s="752" t="s">
        <v>483</v>
      </c>
      <c r="C86" s="727" t="s">
        <v>244</v>
      </c>
      <c r="D86" s="849"/>
      <c r="E86" s="850"/>
      <c r="F86" s="850"/>
      <c r="G86" s="850"/>
      <c r="H86" s="850"/>
      <c r="I86" s="850"/>
      <c r="J86" s="839">
        <v>0</v>
      </c>
    </row>
    <row r="87" spans="1:10" hidden="1">
      <c r="A87" s="729">
        <v>1131200</v>
      </c>
      <c r="B87" s="752" t="s">
        <v>484</v>
      </c>
      <c r="C87" s="731" t="s">
        <v>245</v>
      </c>
      <c r="D87" s="849"/>
      <c r="E87" s="850"/>
      <c r="F87" s="850"/>
      <c r="G87" s="850"/>
      <c r="H87" s="850"/>
      <c r="I87" s="850"/>
      <c r="J87" s="839">
        <v>0</v>
      </c>
    </row>
    <row r="88" spans="1:10" ht="12" hidden="1" customHeight="1" thickBot="1">
      <c r="A88" s="729">
        <v>1131300</v>
      </c>
      <c r="B88" s="754" t="s">
        <v>485</v>
      </c>
      <c r="C88" s="735" t="s">
        <v>246</v>
      </c>
      <c r="D88" s="844"/>
      <c r="E88" s="845"/>
      <c r="F88" s="845"/>
      <c r="G88" s="845"/>
      <c r="H88" s="845"/>
      <c r="I88" s="845"/>
      <c r="J88" s="839">
        <v>0</v>
      </c>
    </row>
    <row r="89" spans="1:10" ht="14.25" hidden="1">
      <c r="A89" s="762">
        <v>1140000</v>
      </c>
      <c r="B89" s="756" t="s">
        <v>247</v>
      </c>
      <c r="C89" s="723" t="s">
        <v>301</v>
      </c>
      <c r="D89" s="847">
        <v>0</v>
      </c>
      <c r="E89" s="848">
        <v>0</v>
      </c>
      <c r="F89" s="848">
        <v>0</v>
      </c>
      <c r="G89" s="848">
        <v>0</v>
      </c>
      <c r="H89" s="848">
        <v>0</v>
      </c>
      <c r="I89" s="848">
        <v>0</v>
      </c>
      <c r="J89" s="839">
        <v>0</v>
      </c>
    </row>
    <row r="90" spans="1:10" ht="0.75" hidden="1" customHeight="1">
      <c r="A90" s="762">
        <v>1141000</v>
      </c>
      <c r="B90" s="752" t="s">
        <v>248</v>
      </c>
      <c r="C90" s="727" t="s">
        <v>847</v>
      </c>
      <c r="D90" s="849"/>
      <c r="E90" s="850"/>
      <c r="F90" s="850"/>
      <c r="G90" s="850"/>
      <c r="H90" s="850"/>
      <c r="I90" s="850"/>
      <c r="J90" s="839">
        <v>0</v>
      </c>
    </row>
    <row r="91" spans="1:10" ht="25.5" hidden="1">
      <c r="A91" s="762">
        <v>1142000</v>
      </c>
      <c r="B91" s="752" t="s">
        <v>33</v>
      </c>
      <c r="C91" s="731" t="s">
        <v>34</v>
      </c>
      <c r="D91" s="849"/>
      <c r="E91" s="850"/>
      <c r="F91" s="850"/>
      <c r="G91" s="850"/>
      <c r="H91" s="850"/>
      <c r="I91" s="850"/>
      <c r="J91" s="839">
        <v>0</v>
      </c>
    </row>
    <row r="92" spans="1:10" ht="25.5" hidden="1">
      <c r="A92" s="762">
        <v>1143000</v>
      </c>
      <c r="B92" s="752" t="s">
        <v>35</v>
      </c>
      <c r="C92" s="731" t="s">
        <v>36</v>
      </c>
      <c r="D92" s="849"/>
      <c r="E92" s="850"/>
      <c r="F92" s="850"/>
      <c r="G92" s="850"/>
      <c r="H92" s="850"/>
      <c r="I92" s="850"/>
      <c r="J92" s="839">
        <v>0</v>
      </c>
    </row>
    <row r="93" spans="1:10" ht="26.25" hidden="1" thickBot="1">
      <c r="A93" s="762">
        <v>1144000</v>
      </c>
      <c r="B93" s="754" t="s">
        <v>37</v>
      </c>
      <c r="C93" s="735" t="s">
        <v>359</v>
      </c>
      <c r="D93" s="844"/>
      <c r="E93" s="845"/>
      <c r="F93" s="845"/>
      <c r="G93" s="845"/>
      <c r="H93" s="845"/>
      <c r="I93" s="845"/>
      <c r="J93" s="839">
        <v>0</v>
      </c>
    </row>
    <row r="94" spans="1:10" ht="14.25" hidden="1">
      <c r="A94" s="762">
        <v>1150000</v>
      </c>
      <c r="B94" s="763" t="s">
        <v>604</v>
      </c>
      <c r="C94" s="723" t="s">
        <v>301</v>
      </c>
      <c r="D94" s="847">
        <v>0</v>
      </c>
      <c r="E94" s="848">
        <v>0</v>
      </c>
      <c r="F94" s="848">
        <v>0</v>
      </c>
      <c r="G94" s="848">
        <v>0</v>
      </c>
      <c r="H94" s="848">
        <v>0</v>
      </c>
      <c r="I94" s="848">
        <v>0</v>
      </c>
      <c r="J94" s="839">
        <v>0</v>
      </c>
    </row>
    <row r="95" spans="1:10" ht="25.5" hidden="1">
      <c r="A95" s="764">
        <v>1151000</v>
      </c>
      <c r="B95" s="752" t="s">
        <v>677</v>
      </c>
      <c r="C95" s="727" t="s">
        <v>678</v>
      </c>
      <c r="D95" s="849"/>
      <c r="E95" s="850"/>
      <c r="F95" s="850"/>
      <c r="G95" s="850"/>
      <c r="H95" s="850"/>
      <c r="I95" s="850"/>
      <c r="J95" s="839">
        <v>0</v>
      </c>
    </row>
    <row r="96" spans="1:10" ht="25.5" hidden="1">
      <c r="A96" s="764">
        <v>1152000</v>
      </c>
      <c r="B96" s="752" t="s">
        <v>917</v>
      </c>
      <c r="C96" s="731" t="s">
        <v>679</v>
      </c>
      <c r="D96" s="849"/>
      <c r="E96" s="850"/>
      <c r="F96" s="850"/>
      <c r="G96" s="850"/>
      <c r="H96" s="850"/>
      <c r="I96" s="850"/>
      <c r="J96" s="839">
        <v>0</v>
      </c>
    </row>
    <row r="97" spans="1:10" ht="25.5" hidden="1">
      <c r="A97" s="764">
        <v>1153000</v>
      </c>
      <c r="B97" s="752" t="s">
        <v>697</v>
      </c>
      <c r="C97" s="731" t="s">
        <v>680</v>
      </c>
      <c r="D97" s="849"/>
      <c r="E97" s="850"/>
      <c r="F97" s="850"/>
      <c r="G97" s="850"/>
      <c r="H97" s="850"/>
      <c r="I97" s="850"/>
      <c r="J97" s="839">
        <v>0</v>
      </c>
    </row>
    <row r="98" spans="1:10" ht="25.5" hidden="1">
      <c r="A98" s="764">
        <v>1154000</v>
      </c>
      <c r="B98" s="752" t="s">
        <v>611</v>
      </c>
      <c r="C98" s="731" t="s">
        <v>681</v>
      </c>
      <c r="D98" s="849"/>
      <c r="E98" s="850"/>
      <c r="F98" s="850"/>
      <c r="G98" s="850"/>
      <c r="H98" s="850"/>
      <c r="I98" s="850"/>
      <c r="J98" s="839">
        <v>0</v>
      </c>
    </row>
    <row r="99" spans="1:10" ht="25.5" hidden="1">
      <c r="A99" s="749">
        <v>1155000</v>
      </c>
      <c r="B99" s="765" t="s">
        <v>1477</v>
      </c>
      <c r="C99" s="731" t="s">
        <v>601</v>
      </c>
      <c r="D99" s="849"/>
      <c r="E99" s="850"/>
      <c r="F99" s="850"/>
      <c r="G99" s="850"/>
      <c r="H99" s="850"/>
      <c r="I99" s="850"/>
      <c r="J99" s="839">
        <v>0</v>
      </c>
    </row>
    <row r="100" spans="1:10" ht="26.25" hidden="1" thickBot="1">
      <c r="A100" s="737">
        <v>1156000</v>
      </c>
      <c r="B100" s="767" t="s">
        <v>1478</v>
      </c>
      <c r="C100" s="735" t="s">
        <v>685</v>
      </c>
      <c r="D100" s="844"/>
      <c r="E100" s="845"/>
      <c r="F100" s="845"/>
      <c r="G100" s="845"/>
      <c r="H100" s="845"/>
      <c r="I100" s="845"/>
      <c r="J100" s="839">
        <v>0</v>
      </c>
    </row>
    <row r="101" spans="1:10" hidden="1">
      <c r="A101" s="721">
        <v>1160000</v>
      </c>
      <c r="B101" s="769" t="s">
        <v>686</v>
      </c>
      <c r="C101" s="723" t="s">
        <v>301</v>
      </c>
      <c r="D101" s="847">
        <v>0</v>
      </c>
      <c r="E101" s="848">
        <v>0</v>
      </c>
      <c r="F101" s="848">
        <v>0</v>
      </c>
      <c r="G101" s="848">
        <v>0</v>
      </c>
      <c r="H101" s="848">
        <v>0</v>
      </c>
      <c r="I101" s="848">
        <v>0</v>
      </c>
      <c r="J101" s="839">
        <v>0</v>
      </c>
    </row>
    <row r="102" spans="1:10" ht="51" hidden="1">
      <c r="A102" s="749">
        <v>1161000</v>
      </c>
      <c r="B102" s="771" t="s">
        <v>172</v>
      </c>
      <c r="C102" s="772" t="s">
        <v>301</v>
      </c>
      <c r="D102" s="849">
        <v>0</v>
      </c>
      <c r="E102" s="850">
        <v>0</v>
      </c>
      <c r="F102" s="850">
        <v>0</v>
      </c>
      <c r="G102" s="850">
        <v>0</v>
      </c>
      <c r="H102" s="850">
        <v>0</v>
      </c>
      <c r="I102" s="850">
        <v>0</v>
      </c>
      <c r="J102" s="839">
        <v>0</v>
      </c>
    </row>
    <row r="103" spans="1:10" ht="7.5" hidden="1" customHeight="1">
      <c r="A103" s="749">
        <v>1161100</v>
      </c>
      <c r="B103" s="730" t="s">
        <v>1479</v>
      </c>
      <c r="C103" s="751">
        <v>471100</v>
      </c>
      <c r="D103" s="849"/>
      <c r="E103" s="850"/>
      <c r="F103" s="850"/>
      <c r="G103" s="850"/>
      <c r="H103" s="850"/>
      <c r="I103" s="850"/>
      <c r="J103" s="839">
        <v>0</v>
      </c>
    </row>
    <row r="104" spans="1:10" ht="26.25" hidden="1" thickBot="1">
      <c r="A104" s="749">
        <v>1161200</v>
      </c>
      <c r="B104" s="765" t="s">
        <v>1480</v>
      </c>
      <c r="C104" s="751">
        <v>471200</v>
      </c>
      <c r="D104" s="849"/>
      <c r="E104" s="850"/>
      <c r="F104" s="850"/>
      <c r="G104" s="850"/>
      <c r="H104" s="850"/>
      <c r="I104" s="850"/>
      <c r="J104" s="839">
        <v>0</v>
      </c>
    </row>
    <row r="105" spans="1:10" ht="26.25" hidden="1" thickBot="1">
      <c r="A105" s="749">
        <v>1162000</v>
      </c>
      <c r="B105" s="771" t="s">
        <v>940</v>
      </c>
      <c r="C105" s="772" t="s">
        <v>301</v>
      </c>
      <c r="D105" s="849">
        <v>0</v>
      </c>
      <c r="E105" s="850">
        <v>0</v>
      </c>
      <c r="F105" s="850">
        <v>0</v>
      </c>
      <c r="G105" s="850">
        <v>0</v>
      </c>
      <c r="H105" s="850">
        <v>0</v>
      </c>
      <c r="I105" s="850">
        <v>0</v>
      </c>
      <c r="J105" s="839">
        <v>0</v>
      </c>
    </row>
    <row r="106" spans="1:10" ht="26.25" hidden="1" thickBot="1">
      <c r="A106" s="749">
        <v>1162100</v>
      </c>
      <c r="B106" s="765" t="s">
        <v>1481</v>
      </c>
      <c r="C106" s="731" t="s">
        <v>109</v>
      </c>
      <c r="D106" s="849"/>
      <c r="E106" s="850"/>
      <c r="F106" s="850"/>
      <c r="G106" s="850"/>
      <c r="H106" s="850"/>
      <c r="I106" s="850"/>
      <c r="J106" s="839">
        <v>0</v>
      </c>
    </row>
    <row r="107" spans="1:10" ht="13.5" hidden="1" thickBot="1">
      <c r="A107" s="749">
        <v>1162200</v>
      </c>
      <c r="B107" s="765" t="s">
        <v>1482</v>
      </c>
      <c r="C107" s="731" t="s">
        <v>18</v>
      </c>
      <c r="D107" s="849"/>
      <c r="E107" s="850"/>
      <c r="F107" s="850"/>
      <c r="G107" s="850"/>
      <c r="H107" s="850"/>
      <c r="I107" s="850"/>
      <c r="J107" s="839">
        <v>0</v>
      </c>
    </row>
    <row r="108" spans="1:10" ht="26.25" hidden="1" thickBot="1">
      <c r="A108" s="749">
        <v>1162300</v>
      </c>
      <c r="B108" s="765" t="s">
        <v>1483</v>
      </c>
      <c r="C108" s="731" t="s">
        <v>20</v>
      </c>
      <c r="D108" s="849"/>
      <c r="E108" s="850"/>
      <c r="F108" s="850"/>
      <c r="G108" s="850"/>
      <c r="H108" s="850"/>
      <c r="I108" s="850"/>
      <c r="J108" s="839">
        <v>0</v>
      </c>
    </row>
    <row r="109" spans="1:10" ht="13.5" hidden="1" thickBot="1">
      <c r="A109" s="749">
        <v>1162400</v>
      </c>
      <c r="B109" s="765" t="s">
        <v>1484</v>
      </c>
      <c r="C109" s="731" t="s">
        <v>699</v>
      </c>
      <c r="D109" s="849"/>
      <c r="E109" s="850"/>
      <c r="F109" s="850"/>
      <c r="G109" s="850"/>
      <c r="H109" s="850"/>
      <c r="I109" s="850"/>
      <c r="J109" s="839">
        <v>0</v>
      </c>
    </row>
    <row r="110" spans="1:10" ht="26.25" hidden="1" thickBot="1">
      <c r="A110" s="749">
        <v>1162500</v>
      </c>
      <c r="B110" s="765" t="s">
        <v>1485</v>
      </c>
      <c r="C110" s="731" t="s">
        <v>701</v>
      </c>
      <c r="D110" s="849"/>
      <c r="E110" s="850"/>
      <c r="F110" s="850"/>
      <c r="G110" s="850"/>
      <c r="H110" s="850"/>
      <c r="I110" s="850"/>
      <c r="J110" s="839">
        <v>0</v>
      </c>
    </row>
    <row r="111" spans="1:10" ht="13.5" hidden="1" thickBot="1">
      <c r="A111" s="749">
        <v>1162600</v>
      </c>
      <c r="B111" s="765" t="s">
        <v>1486</v>
      </c>
      <c r="C111" s="731" t="s">
        <v>424</v>
      </c>
      <c r="D111" s="849"/>
      <c r="E111" s="850"/>
      <c r="F111" s="850"/>
      <c r="G111" s="850"/>
      <c r="H111" s="850"/>
      <c r="I111" s="850"/>
      <c r="J111" s="839">
        <v>0</v>
      </c>
    </row>
    <row r="112" spans="1:10" ht="26.25" hidden="1" thickBot="1">
      <c r="A112" s="749">
        <v>1162700</v>
      </c>
      <c r="B112" s="730" t="s">
        <v>1487</v>
      </c>
      <c r="C112" s="731" t="s">
        <v>426</v>
      </c>
      <c r="D112" s="849"/>
      <c r="E112" s="850"/>
      <c r="F112" s="850"/>
      <c r="G112" s="850"/>
      <c r="H112" s="850"/>
      <c r="I112" s="850"/>
      <c r="J112" s="839">
        <v>0</v>
      </c>
    </row>
    <row r="113" spans="1:10" ht="13.5" hidden="1" thickBot="1">
      <c r="A113" s="749">
        <v>1162800</v>
      </c>
      <c r="B113" s="765" t="s">
        <v>1488</v>
      </c>
      <c r="C113" s="731" t="s">
        <v>737</v>
      </c>
      <c r="D113" s="849"/>
      <c r="E113" s="850"/>
      <c r="F113" s="850"/>
      <c r="G113" s="850"/>
      <c r="H113" s="850"/>
      <c r="I113" s="850"/>
      <c r="J113" s="839">
        <v>0</v>
      </c>
    </row>
    <row r="114" spans="1:10" ht="13.5" hidden="1" thickBot="1">
      <c r="A114" s="774">
        <v>1162900</v>
      </c>
      <c r="B114" s="767" t="s">
        <v>1489</v>
      </c>
      <c r="C114" s="735" t="s">
        <v>739</v>
      </c>
      <c r="D114" s="844"/>
      <c r="E114" s="845"/>
      <c r="F114" s="845"/>
      <c r="G114" s="845"/>
      <c r="H114" s="845"/>
      <c r="I114" s="845"/>
      <c r="J114" s="839">
        <v>0</v>
      </c>
    </row>
    <row r="115" spans="1:10" hidden="1">
      <c r="A115" s="776">
        <v>1170000</v>
      </c>
      <c r="B115" s="777" t="s">
        <v>740</v>
      </c>
      <c r="C115" s="778" t="s">
        <v>301</v>
      </c>
      <c r="D115" s="847">
        <v>0</v>
      </c>
      <c r="E115" s="848">
        <v>0</v>
      </c>
      <c r="F115" s="848">
        <v>0</v>
      </c>
      <c r="G115" s="848">
        <v>0</v>
      </c>
      <c r="H115" s="848">
        <v>0</v>
      </c>
      <c r="I115" s="848">
        <v>0</v>
      </c>
      <c r="J115" s="839">
        <v>0</v>
      </c>
    </row>
    <row r="116" spans="1:10" ht="38.25" hidden="1">
      <c r="A116" s="780">
        <v>1171000</v>
      </c>
      <c r="B116" s="781" t="s">
        <v>181</v>
      </c>
      <c r="C116" s="723" t="s">
        <v>301</v>
      </c>
      <c r="D116" s="852">
        <v>0</v>
      </c>
      <c r="E116" s="853">
        <v>0</v>
      </c>
      <c r="F116" s="853">
        <v>0</v>
      </c>
      <c r="G116" s="853">
        <v>0</v>
      </c>
      <c r="H116" s="853">
        <v>0</v>
      </c>
      <c r="I116" s="853">
        <v>0</v>
      </c>
      <c r="J116" s="839">
        <v>0</v>
      </c>
    </row>
    <row r="117" spans="1:10" ht="38.25" hidden="1">
      <c r="A117" s="780">
        <v>1171100</v>
      </c>
      <c r="B117" s="730" t="s">
        <v>1490</v>
      </c>
      <c r="C117" s="727" t="s">
        <v>397</v>
      </c>
      <c r="D117" s="849"/>
      <c r="E117" s="850"/>
      <c r="F117" s="850"/>
      <c r="G117" s="850"/>
      <c r="H117" s="850"/>
      <c r="I117" s="850"/>
      <c r="J117" s="839">
        <v>0</v>
      </c>
    </row>
    <row r="118" spans="1:10" ht="25.5" hidden="1">
      <c r="A118" s="780">
        <v>1171200</v>
      </c>
      <c r="B118" s="765" t="s">
        <v>1491</v>
      </c>
      <c r="C118" s="783" t="s">
        <v>296</v>
      </c>
      <c r="D118" s="849"/>
      <c r="E118" s="850"/>
      <c r="F118" s="850"/>
      <c r="G118" s="850"/>
      <c r="H118" s="850"/>
      <c r="I118" s="850"/>
      <c r="J118" s="839">
        <v>0</v>
      </c>
    </row>
    <row r="119" spans="1:10" ht="51" hidden="1">
      <c r="A119" s="749">
        <v>1172000</v>
      </c>
      <c r="B119" s="784" t="s">
        <v>856</v>
      </c>
      <c r="C119" s="760" t="s">
        <v>301</v>
      </c>
      <c r="D119" s="847">
        <v>0</v>
      </c>
      <c r="E119" s="848">
        <v>0</v>
      </c>
      <c r="F119" s="848">
        <v>0</v>
      </c>
      <c r="G119" s="848">
        <v>0</v>
      </c>
      <c r="H119" s="848">
        <v>0</v>
      </c>
      <c r="I119" s="848">
        <v>0</v>
      </c>
      <c r="J119" s="839">
        <v>0</v>
      </c>
    </row>
    <row r="120" spans="1:10" hidden="1">
      <c r="A120" s="749">
        <v>1172100</v>
      </c>
      <c r="B120" s="752" t="s">
        <v>918</v>
      </c>
      <c r="C120" s="727" t="s">
        <v>857</v>
      </c>
      <c r="D120" s="849"/>
      <c r="E120" s="850"/>
      <c r="F120" s="850"/>
      <c r="G120" s="850"/>
      <c r="H120" s="850"/>
      <c r="I120" s="850"/>
      <c r="J120" s="839">
        <v>0</v>
      </c>
    </row>
    <row r="121" spans="1:10" hidden="1">
      <c r="A121" s="749">
        <v>1172200</v>
      </c>
      <c r="B121" s="752" t="s">
        <v>919</v>
      </c>
      <c r="C121" s="785">
        <v>482200</v>
      </c>
      <c r="D121" s="849"/>
      <c r="E121" s="850"/>
      <c r="F121" s="850"/>
      <c r="G121" s="850"/>
      <c r="H121" s="850"/>
      <c r="I121" s="850"/>
      <c r="J121" s="839">
        <v>0</v>
      </c>
    </row>
    <row r="122" spans="1:10" hidden="1">
      <c r="A122" s="749">
        <v>1172300</v>
      </c>
      <c r="B122" s="765" t="s">
        <v>1492</v>
      </c>
      <c r="C122" s="731" t="s">
        <v>859</v>
      </c>
      <c r="D122" s="849"/>
      <c r="E122" s="850">
        <v>0</v>
      </c>
      <c r="F122" s="850">
        <v>0</v>
      </c>
      <c r="G122" s="850"/>
      <c r="H122" s="850"/>
      <c r="I122" s="850">
        <v>0</v>
      </c>
      <c r="J122" s="839">
        <f>F122</f>
        <v>0</v>
      </c>
    </row>
    <row r="123" spans="1:10" ht="25.5" hidden="1">
      <c r="A123" s="749">
        <v>1172400</v>
      </c>
      <c r="B123" s="786" t="s">
        <v>1493</v>
      </c>
      <c r="C123" s="731" t="s">
        <v>104</v>
      </c>
      <c r="D123" s="854"/>
      <c r="E123" s="855"/>
      <c r="F123" s="855"/>
      <c r="G123" s="855"/>
      <c r="H123" s="855"/>
      <c r="I123" s="855"/>
      <c r="J123" s="834">
        <v>0</v>
      </c>
    </row>
    <row r="124" spans="1:10" ht="25.5" hidden="1">
      <c r="A124" s="749">
        <v>1173000</v>
      </c>
      <c r="B124" s="784" t="s">
        <v>105</v>
      </c>
      <c r="C124" s="760" t="s">
        <v>301</v>
      </c>
      <c r="D124" s="854">
        <v>0</v>
      </c>
      <c r="E124" s="855">
        <v>0</v>
      </c>
      <c r="F124" s="855">
        <v>0</v>
      </c>
      <c r="G124" s="855">
        <v>0</v>
      </c>
      <c r="H124" s="855">
        <v>0</v>
      </c>
      <c r="I124" s="855">
        <v>0</v>
      </c>
      <c r="J124" s="834">
        <v>0</v>
      </c>
    </row>
    <row r="125" spans="1:10" ht="25.5" hidden="1">
      <c r="A125" s="780">
        <v>1173100</v>
      </c>
      <c r="B125" s="787" t="s">
        <v>106</v>
      </c>
      <c r="C125" s="731" t="s">
        <v>906</v>
      </c>
      <c r="D125" s="854"/>
      <c r="E125" s="855"/>
      <c r="F125" s="855"/>
      <c r="G125" s="855"/>
      <c r="H125" s="855"/>
      <c r="I125" s="855"/>
      <c r="J125" s="834">
        <v>0</v>
      </c>
    </row>
    <row r="126" spans="1:10" ht="38.25" hidden="1">
      <c r="A126" s="780">
        <v>1174000</v>
      </c>
      <c r="B126" s="784" t="s">
        <v>907</v>
      </c>
      <c r="C126" s="760" t="s">
        <v>301</v>
      </c>
      <c r="D126" s="854">
        <v>0</v>
      </c>
      <c r="E126" s="855">
        <v>0</v>
      </c>
      <c r="F126" s="855">
        <v>0</v>
      </c>
      <c r="G126" s="855">
        <v>0</v>
      </c>
      <c r="H126" s="855">
        <v>0</v>
      </c>
      <c r="I126" s="855">
        <v>0</v>
      </c>
      <c r="J126" s="834">
        <v>0</v>
      </c>
    </row>
    <row r="127" spans="1:10" ht="25.5" hidden="1">
      <c r="A127" s="780">
        <v>1174100</v>
      </c>
      <c r="B127" s="787" t="s">
        <v>920</v>
      </c>
      <c r="C127" s="731" t="s">
        <v>908</v>
      </c>
      <c r="D127" s="854"/>
      <c r="E127" s="855"/>
      <c r="F127" s="855"/>
      <c r="G127" s="855"/>
      <c r="H127" s="855"/>
      <c r="I127" s="855"/>
      <c r="J127" s="834">
        <v>0</v>
      </c>
    </row>
    <row r="128" spans="1:10" ht="25.5" hidden="1">
      <c r="A128" s="780">
        <v>1174200</v>
      </c>
      <c r="B128" s="786" t="s">
        <v>1494</v>
      </c>
      <c r="C128" s="731" t="s">
        <v>366</v>
      </c>
      <c r="D128" s="854"/>
      <c r="E128" s="855"/>
      <c r="F128" s="855"/>
      <c r="G128" s="855"/>
      <c r="H128" s="855"/>
      <c r="I128" s="855"/>
      <c r="J128" s="834">
        <v>0</v>
      </c>
    </row>
    <row r="129" spans="1:13" ht="51" hidden="1">
      <c r="A129" s="780">
        <v>1175000</v>
      </c>
      <c r="B129" s="784" t="s">
        <v>469</v>
      </c>
      <c r="C129" s="760" t="s">
        <v>301</v>
      </c>
      <c r="D129" s="854">
        <v>0</v>
      </c>
      <c r="E129" s="855">
        <v>0</v>
      </c>
      <c r="F129" s="855">
        <v>0</v>
      </c>
      <c r="G129" s="855">
        <v>0</v>
      </c>
      <c r="H129" s="855">
        <v>0</v>
      </c>
      <c r="I129" s="855">
        <v>0</v>
      </c>
      <c r="J129" s="834">
        <v>0</v>
      </c>
    </row>
    <row r="130" spans="1:13" ht="38.25" hidden="1">
      <c r="A130" s="780">
        <v>1175100</v>
      </c>
      <c r="B130" s="786" t="s">
        <v>1495</v>
      </c>
      <c r="C130" s="731" t="s">
        <v>193</v>
      </c>
      <c r="D130" s="854"/>
      <c r="E130" s="855"/>
      <c r="F130" s="855"/>
      <c r="G130" s="855"/>
      <c r="H130" s="855"/>
      <c r="I130" s="855"/>
      <c r="J130" s="834">
        <v>0</v>
      </c>
    </row>
    <row r="131" spans="1:13" hidden="1">
      <c r="A131" s="780">
        <v>1176000</v>
      </c>
      <c r="B131" s="784" t="s">
        <v>194</v>
      </c>
      <c r="C131" s="760" t="s">
        <v>301</v>
      </c>
      <c r="D131" s="854">
        <v>0</v>
      </c>
      <c r="E131" s="855">
        <v>0</v>
      </c>
      <c r="F131" s="855">
        <v>0</v>
      </c>
      <c r="G131" s="855">
        <v>0</v>
      </c>
      <c r="H131" s="855">
        <v>0</v>
      </c>
      <c r="I131" s="855">
        <v>0</v>
      </c>
      <c r="J131" s="834">
        <v>0</v>
      </c>
    </row>
    <row r="132" spans="1:13" hidden="1">
      <c r="A132" s="780">
        <v>1176100</v>
      </c>
      <c r="B132" s="786" t="s">
        <v>1496</v>
      </c>
      <c r="C132" s="731" t="s">
        <v>8</v>
      </c>
      <c r="D132" s="854"/>
      <c r="E132" s="855"/>
      <c r="F132" s="855"/>
      <c r="G132" s="855"/>
      <c r="H132" s="855"/>
      <c r="I132" s="855"/>
      <c r="J132" s="834">
        <v>0</v>
      </c>
    </row>
    <row r="133" spans="1:13" hidden="1">
      <c r="A133" s="780">
        <v>1177000</v>
      </c>
      <c r="B133" s="784" t="s">
        <v>482</v>
      </c>
      <c r="C133" s="760" t="s">
        <v>301</v>
      </c>
      <c r="D133" s="854">
        <v>0</v>
      </c>
      <c r="E133" s="855">
        <v>0</v>
      </c>
      <c r="F133" s="855">
        <v>0</v>
      </c>
      <c r="G133" s="855">
        <v>0</v>
      </c>
      <c r="H133" s="855">
        <v>0</v>
      </c>
      <c r="I133" s="855">
        <v>0</v>
      </c>
      <c r="J133" s="834">
        <v>0</v>
      </c>
    </row>
    <row r="134" spans="1:13" ht="13.5" hidden="1" thickBot="1">
      <c r="A134" s="774">
        <v>1177100</v>
      </c>
      <c r="B134" s="788" t="s">
        <v>1497</v>
      </c>
      <c r="C134" s="735" t="s">
        <v>209</v>
      </c>
      <c r="D134" s="856"/>
      <c r="E134" s="857"/>
      <c r="F134" s="857"/>
      <c r="G134" s="857"/>
      <c r="H134" s="857"/>
      <c r="I134" s="857"/>
      <c r="J134" s="834">
        <v>0</v>
      </c>
    </row>
    <row r="135" spans="1:13" ht="13.5" thickBot="1">
      <c r="A135" s="790" t="s">
        <v>210</v>
      </c>
      <c r="B135" s="791" t="s">
        <v>211</v>
      </c>
      <c r="C135" s="792"/>
      <c r="D135" s="858"/>
      <c r="E135" s="859"/>
      <c r="F135" s="859"/>
      <c r="G135" s="859"/>
      <c r="H135" s="859"/>
      <c r="I135" s="859"/>
      <c r="J135" s="834">
        <v>0</v>
      </c>
    </row>
    <row r="136" spans="1:13" ht="26.25" thickBot="1">
      <c r="A136" s="794" t="s">
        <v>212</v>
      </c>
      <c r="B136" s="795" t="s">
        <v>534</v>
      </c>
      <c r="C136" s="796" t="s">
        <v>301</v>
      </c>
      <c r="D136" s="860">
        <f>D142+D146+D141+D144+D145</f>
        <v>6000</v>
      </c>
      <c r="E136" s="861">
        <f>+E139</f>
        <v>0</v>
      </c>
      <c r="F136" s="861">
        <f>D136+E136</f>
        <v>6000</v>
      </c>
      <c r="G136" s="861">
        <f>G142+G146+G141+G144+G145</f>
        <v>10000</v>
      </c>
      <c r="H136" s="861">
        <f>H142+H146+H141+H144+H145</f>
        <v>10000</v>
      </c>
      <c r="I136" s="861">
        <f>I142+I146+I141+I144+I145</f>
        <v>10000</v>
      </c>
      <c r="J136" s="839">
        <f>F136</f>
        <v>6000</v>
      </c>
    </row>
    <row r="137" spans="1:13" ht="13.5" thickBot="1">
      <c r="A137" s="797"/>
      <c r="B137" s="798" t="s">
        <v>535</v>
      </c>
      <c r="C137" s="799"/>
      <c r="D137" s="862"/>
      <c r="E137" s="863"/>
      <c r="F137" s="984"/>
      <c r="G137" s="984"/>
      <c r="H137" s="984"/>
      <c r="I137" s="984"/>
      <c r="J137" s="834">
        <v>0</v>
      </c>
    </row>
    <row r="138" spans="1:13">
      <c r="A138" s="790" t="s">
        <v>210</v>
      </c>
      <c r="B138" s="1477" t="s">
        <v>211</v>
      </c>
      <c r="C138" s="1478"/>
      <c r="D138" s="864"/>
      <c r="E138" s="865"/>
      <c r="F138" s="985"/>
      <c r="G138" s="985"/>
      <c r="H138" s="985"/>
      <c r="I138" s="985"/>
      <c r="J138" s="834">
        <v>0</v>
      </c>
    </row>
    <row r="139" spans="1:13">
      <c r="A139" s="803" t="s">
        <v>536</v>
      </c>
      <c r="B139" s="804" t="s">
        <v>537</v>
      </c>
      <c r="C139" s="805" t="s">
        <v>301</v>
      </c>
      <c r="D139" s="1479">
        <f>D146</f>
        <v>6000</v>
      </c>
      <c r="E139" s="1480">
        <f>E142+E146+E141+E144</f>
        <v>0</v>
      </c>
      <c r="F139" s="1480">
        <f>F141+F146</f>
        <v>6000</v>
      </c>
      <c r="G139" s="1480">
        <f>G142+G146</f>
        <v>8413</v>
      </c>
      <c r="H139" s="1480">
        <f>H142+H146</f>
        <v>8413</v>
      </c>
      <c r="I139" s="1480">
        <f>I142+I146</f>
        <v>8413</v>
      </c>
      <c r="J139" s="834">
        <f>F139</f>
        <v>6000</v>
      </c>
    </row>
    <row r="140" spans="1:13" ht="19.5" customHeight="1">
      <c r="A140" s="807" t="s">
        <v>538</v>
      </c>
      <c r="B140" s="786" t="s">
        <v>1498</v>
      </c>
      <c r="C140" s="808" t="s">
        <v>833</v>
      </c>
      <c r="D140" s="931"/>
      <c r="E140" s="980"/>
      <c r="F140" s="980"/>
      <c r="G140" s="980"/>
      <c r="H140" s="980"/>
      <c r="I140" s="980"/>
      <c r="J140" s="834">
        <v>0</v>
      </c>
    </row>
    <row r="141" spans="1:13" hidden="1">
      <c r="A141" s="807" t="s">
        <v>834</v>
      </c>
      <c r="B141" s="786" t="s">
        <v>1499</v>
      </c>
      <c r="C141" s="808" t="s">
        <v>812</v>
      </c>
      <c r="D141" s="931">
        <v>0</v>
      </c>
      <c r="E141" s="853">
        <v>0</v>
      </c>
      <c r="F141" s="853">
        <f>D141+E141</f>
        <v>0</v>
      </c>
      <c r="G141" s="853">
        <v>0</v>
      </c>
      <c r="H141" s="853">
        <v>0</v>
      </c>
      <c r="I141" s="853">
        <v>0</v>
      </c>
      <c r="J141" s="839">
        <f>F141</f>
        <v>0</v>
      </c>
      <c r="L141" s="631" t="s">
        <v>78</v>
      </c>
    </row>
    <row r="142" spans="1:13" ht="25.5" hidden="1">
      <c r="A142" s="807" t="s">
        <v>813</v>
      </c>
      <c r="B142" s="786" t="s">
        <v>1500</v>
      </c>
      <c r="C142" s="808" t="s">
        <v>815</v>
      </c>
      <c r="D142" s="931">
        <v>0</v>
      </c>
      <c r="E142" s="980">
        <v>0</v>
      </c>
      <c r="F142" s="980">
        <f>D142+E142</f>
        <v>0</v>
      </c>
      <c r="G142" s="980">
        <v>0</v>
      </c>
      <c r="H142" s="980">
        <v>0</v>
      </c>
      <c r="I142" s="980">
        <v>0</v>
      </c>
      <c r="J142" s="834">
        <f>F142</f>
        <v>0</v>
      </c>
    </row>
    <row r="143" spans="1:13" hidden="1">
      <c r="A143" s="807" t="s">
        <v>816</v>
      </c>
      <c r="B143" s="786" t="s">
        <v>1501</v>
      </c>
      <c r="C143" s="808" t="s">
        <v>916</v>
      </c>
      <c r="D143" s="931"/>
      <c r="E143" s="980"/>
      <c r="F143" s="980"/>
      <c r="G143" s="980"/>
      <c r="H143" s="980"/>
      <c r="I143" s="980"/>
      <c r="J143" s="834">
        <v>0</v>
      </c>
    </row>
    <row r="144" spans="1:13" ht="18" customHeight="1">
      <c r="A144" s="807" t="s">
        <v>112</v>
      </c>
      <c r="B144" s="787" t="s">
        <v>113</v>
      </c>
      <c r="C144" s="808" t="s">
        <v>114</v>
      </c>
      <c r="D144" s="1440">
        <v>0</v>
      </c>
      <c r="E144" s="1423">
        <v>0</v>
      </c>
      <c r="F144" s="1423">
        <f>D144+E144</f>
        <v>0</v>
      </c>
      <c r="G144" s="1423">
        <v>1587</v>
      </c>
      <c r="H144" s="1423">
        <v>1587</v>
      </c>
      <c r="I144" s="1423">
        <v>1587</v>
      </c>
      <c r="J144" s="1111">
        <f>F144</f>
        <v>0</v>
      </c>
      <c r="K144" s="2102"/>
      <c r="L144" s="2029"/>
      <c r="M144" s="2029"/>
    </row>
    <row r="145" spans="1:13">
      <c r="A145" s="807" t="s">
        <v>115</v>
      </c>
      <c r="B145" s="786" t="s">
        <v>1502</v>
      </c>
      <c r="C145" s="808" t="s">
        <v>755</v>
      </c>
      <c r="D145" s="852">
        <v>0</v>
      </c>
      <c r="E145" s="853">
        <v>0</v>
      </c>
      <c r="F145" s="853">
        <f>D145+E145</f>
        <v>0</v>
      </c>
      <c r="G145" s="853">
        <v>0</v>
      </c>
      <c r="H145" s="853">
        <v>0</v>
      </c>
      <c r="I145" s="853">
        <v>0</v>
      </c>
      <c r="J145" s="839">
        <f>F145</f>
        <v>0</v>
      </c>
    </row>
    <row r="146" spans="1:13" s="846" customFormat="1" ht="25.5" customHeight="1">
      <c r="A146" s="868" t="s">
        <v>756</v>
      </c>
      <c r="B146" s="869" t="s">
        <v>1503</v>
      </c>
      <c r="C146" s="870" t="s">
        <v>758</v>
      </c>
      <c r="D146" s="853">
        <v>6000</v>
      </c>
      <c r="E146" s="853">
        <v>0</v>
      </c>
      <c r="F146" s="853">
        <f>D146+E146</f>
        <v>6000</v>
      </c>
      <c r="G146" s="853">
        <v>8413</v>
      </c>
      <c r="H146" s="853">
        <v>8413</v>
      </c>
      <c r="I146" s="853">
        <v>8413</v>
      </c>
      <c r="J146" s="851">
        <f>F146</f>
        <v>6000</v>
      </c>
      <c r="K146" s="631"/>
      <c r="L146" s="631"/>
      <c r="M146" s="631"/>
    </row>
    <row r="147" spans="1:13" ht="20.25" customHeight="1">
      <c r="A147" s="807" t="s">
        <v>541</v>
      </c>
      <c r="B147" s="786" t="s">
        <v>1504</v>
      </c>
      <c r="C147" s="808" t="s">
        <v>543</v>
      </c>
      <c r="D147" s="854"/>
      <c r="E147" s="855"/>
      <c r="F147" s="854"/>
      <c r="G147" s="854"/>
      <c r="H147" s="854"/>
      <c r="I147" s="854"/>
      <c r="J147" s="834">
        <v>0</v>
      </c>
    </row>
    <row r="148" spans="1:13" ht="16.5" customHeight="1">
      <c r="A148" s="807" t="s">
        <v>544</v>
      </c>
      <c r="B148" s="784" t="s">
        <v>545</v>
      </c>
      <c r="C148" s="809" t="s">
        <v>301</v>
      </c>
      <c r="D148" s="854">
        <v>0</v>
      </c>
      <c r="E148" s="855">
        <v>0</v>
      </c>
      <c r="F148" s="854">
        <v>0</v>
      </c>
      <c r="G148" s="854">
        <v>0</v>
      </c>
      <c r="H148" s="854">
        <v>0</v>
      </c>
      <c r="I148" s="854">
        <v>0</v>
      </c>
      <c r="J148" s="839">
        <v>0</v>
      </c>
    </row>
    <row r="149" spans="1:13" ht="12.75" hidden="1" customHeight="1">
      <c r="A149" s="807" t="s">
        <v>546</v>
      </c>
      <c r="B149" s="787" t="s">
        <v>547</v>
      </c>
      <c r="C149" s="808" t="s">
        <v>548</v>
      </c>
      <c r="D149" s="854"/>
      <c r="E149" s="855"/>
      <c r="F149" s="854"/>
      <c r="G149" s="854"/>
      <c r="H149" s="854"/>
      <c r="I149" s="854"/>
      <c r="J149" s="834">
        <v>0</v>
      </c>
    </row>
    <row r="150" spans="1:13" ht="12.75" hidden="1" customHeight="1">
      <c r="A150" s="807" t="s">
        <v>549</v>
      </c>
      <c r="B150" s="787" t="s">
        <v>550</v>
      </c>
      <c r="C150" s="808" t="s">
        <v>551</v>
      </c>
      <c r="D150" s="854"/>
      <c r="E150" s="855"/>
      <c r="F150" s="854"/>
      <c r="G150" s="854"/>
      <c r="H150" s="854"/>
      <c r="I150" s="854"/>
      <c r="J150" s="834">
        <v>0</v>
      </c>
    </row>
    <row r="151" spans="1:13" ht="25.5" hidden="1">
      <c r="A151" s="807" t="s">
        <v>552</v>
      </c>
      <c r="B151" s="786" t="s">
        <v>1505</v>
      </c>
      <c r="C151" s="808" t="s">
        <v>258</v>
      </c>
      <c r="D151" s="854"/>
      <c r="E151" s="855"/>
      <c r="F151" s="854"/>
      <c r="G151" s="854"/>
      <c r="H151" s="854"/>
      <c r="I151" s="854"/>
      <c r="J151" s="834">
        <v>0</v>
      </c>
    </row>
    <row r="152" spans="1:13" hidden="1">
      <c r="A152" s="807" t="s">
        <v>259</v>
      </c>
      <c r="B152" s="786" t="s">
        <v>1506</v>
      </c>
      <c r="C152" s="808" t="s">
        <v>261</v>
      </c>
      <c r="D152" s="854"/>
      <c r="E152" s="855"/>
      <c r="F152" s="854"/>
      <c r="G152" s="854"/>
      <c r="H152" s="854"/>
      <c r="I152" s="854"/>
      <c r="J152" s="834">
        <v>0</v>
      </c>
    </row>
    <row r="153" spans="1:13" hidden="1">
      <c r="A153" s="807" t="s">
        <v>262</v>
      </c>
      <c r="B153" s="784" t="s">
        <v>263</v>
      </c>
      <c r="C153" s="809" t="s">
        <v>301</v>
      </c>
      <c r="D153" s="854">
        <v>0</v>
      </c>
      <c r="E153" s="855">
        <v>0</v>
      </c>
      <c r="F153" s="854">
        <v>0</v>
      </c>
      <c r="G153" s="854">
        <v>0</v>
      </c>
      <c r="H153" s="854">
        <v>0</v>
      </c>
      <c r="I153" s="854">
        <v>0</v>
      </c>
      <c r="J153" s="834">
        <v>0</v>
      </c>
    </row>
    <row r="154" spans="1:13" hidden="1">
      <c r="A154" s="807" t="s">
        <v>264</v>
      </c>
      <c r="B154" s="787" t="s">
        <v>921</v>
      </c>
      <c r="C154" s="808" t="s">
        <v>265</v>
      </c>
      <c r="D154" s="854"/>
      <c r="E154" s="855"/>
      <c r="F154" s="854"/>
      <c r="G154" s="854"/>
      <c r="H154" s="854"/>
      <c r="I154" s="854"/>
      <c r="J154" s="834">
        <v>0</v>
      </c>
    </row>
    <row r="155" spans="1:13" hidden="1">
      <c r="A155" s="810" t="s">
        <v>266</v>
      </c>
      <c r="B155" s="811" t="s">
        <v>267</v>
      </c>
      <c r="C155" s="809" t="s">
        <v>301</v>
      </c>
      <c r="D155" s="854">
        <v>0</v>
      </c>
      <c r="E155" s="855">
        <v>0</v>
      </c>
      <c r="F155" s="854">
        <v>0</v>
      </c>
      <c r="G155" s="854">
        <v>0</v>
      </c>
      <c r="H155" s="854">
        <v>0</v>
      </c>
      <c r="I155" s="854">
        <v>0</v>
      </c>
      <c r="J155" s="834">
        <v>0</v>
      </c>
    </row>
    <row r="156" spans="1:13" hidden="1">
      <c r="A156" s="807" t="s">
        <v>268</v>
      </c>
      <c r="B156" s="787" t="s">
        <v>922</v>
      </c>
      <c r="C156" s="808" t="s">
        <v>269</v>
      </c>
      <c r="D156" s="854"/>
      <c r="E156" s="855"/>
      <c r="F156" s="854"/>
      <c r="G156" s="854"/>
      <c r="H156" s="854"/>
      <c r="I156" s="854"/>
      <c r="J156" s="834">
        <v>0</v>
      </c>
    </row>
    <row r="157" spans="1:13" hidden="1">
      <c r="A157" s="807" t="s">
        <v>270</v>
      </c>
      <c r="B157" s="787" t="s">
        <v>923</v>
      </c>
      <c r="C157" s="808" t="s">
        <v>271</v>
      </c>
      <c r="D157" s="854"/>
      <c r="E157" s="855"/>
      <c r="F157" s="854"/>
      <c r="G157" s="854"/>
      <c r="H157" s="854"/>
      <c r="I157" s="854"/>
      <c r="J157" s="834">
        <v>0</v>
      </c>
    </row>
    <row r="158" spans="1:13" hidden="1">
      <c r="A158" s="807" t="s">
        <v>272</v>
      </c>
      <c r="B158" s="786" t="s">
        <v>1507</v>
      </c>
      <c r="C158" s="808" t="s">
        <v>274</v>
      </c>
      <c r="D158" s="854"/>
      <c r="E158" s="855"/>
      <c r="F158" s="854"/>
      <c r="G158" s="854"/>
      <c r="H158" s="854"/>
      <c r="I158" s="854"/>
      <c r="J158" s="834">
        <v>0</v>
      </c>
    </row>
    <row r="159" spans="1:13" ht="13.5" thickBot="1">
      <c r="A159" s="812">
        <v>1244000</v>
      </c>
      <c r="B159" s="813" t="s">
        <v>1508</v>
      </c>
      <c r="C159" s="808" t="s">
        <v>947</v>
      </c>
      <c r="D159" s="872"/>
      <c r="E159" s="1320"/>
      <c r="F159" s="872"/>
      <c r="G159" s="872"/>
      <c r="H159" s="872"/>
      <c r="I159" s="872"/>
      <c r="J159" s="834">
        <v>0</v>
      </c>
    </row>
    <row r="160" spans="1:13" ht="26.25" thickBot="1">
      <c r="A160" s="815">
        <v>1000000</v>
      </c>
      <c r="B160" s="816" t="s">
        <v>948</v>
      </c>
      <c r="C160" s="817" t="s">
        <v>301</v>
      </c>
      <c r="D160" s="1352">
        <f t="shared" ref="D160:H160" si="0">D34+D136</f>
        <v>23500</v>
      </c>
      <c r="E160" s="1518">
        <f t="shared" si="0"/>
        <v>0</v>
      </c>
      <c r="F160" s="1352">
        <f t="shared" si="0"/>
        <v>23500</v>
      </c>
      <c r="G160" s="1352">
        <f t="shared" si="0"/>
        <v>13000</v>
      </c>
      <c r="H160" s="1352">
        <f t="shared" si="0"/>
        <v>20143</v>
      </c>
      <c r="I160" s="1352">
        <f>I34+I136</f>
        <v>24000</v>
      </c>
      <c r="J160" s="1352">
        <f>F160</f>
        <v>23500</v>
      </c>
    </row>
    <row r="161" spans="1:10" ht="1.5" customHeight="1">
      <c r="A161" s="818"/>
      <c r="B161" s="819"/>
      <c r="C161" s="820"/>
      <c r="D161" s="667"/>
      <c r="F161" s="667"/>
      <c r="G161" s="667"/>
      <c r="H161" s="667"/>
      <c r="I161" s="667"/>
      <c r="J161" s="667"/>
    </row>
    <row r="162" spans="1:10" ht="12.75" hidden="1" customHeight="1">
      <c r="A162" s="2051"/>
      <c r="B162" s="2051"/>
      <c r="C162" s="2051"/>
      <c r="D162" s="2051"/>
      <c r="E162" s="2051"/>
      <c r="F162" s="2051"/>
      <c r="G162" s="2051"/>
      <c r="H162" s="2051"/>
      <c r="I162" s="2051"/>
      <c r="J162" s="2051"/>
    </row>
    <row r="163" spans="1:10" s="667" customFormat="1">
      <c r="A163" s="2028" t="s">
        <v>1877</v>
      </c>
      <c r="B163" s="2028"/>
      <c r="C163" s="2028"/>
      <c r="D163" s="2028"/>
      <c r="E163" s="2028"/>
      <c r="F163" s="2028"/>
      <c r="G163" s="2028"/>
      <c r="H163" s="2028"/>
      <c r="I163" s="2028"/>
      <c r="J163" s="2028"/>
    </row>
    <row r="164" spans="1:10" ht="12.75" customHeight="1">
      <c r="A164" s="2044" t="s">
        <v>930</v>
      </c>
      <c r="B164" s="2044"/>
      <c r="C164" s="2044"/>
      <c r="D164" s="2044"/>
      <c r="E164" s="2044"/>
      <c r="F164" s="2044"/>
      <c r="G164" s="2044"/>
      <c r="H164" s="2044"/>
      <c r="I164" s="2044"/>
      <c r="J164" s="2044"/>
    </row>
    <row r="165" spans="1:10" ht="12.75" customHeight="1">
      <c r="A165" s="821" t="s">
        <v>1509</v>
      </c>
      <c r="B165" s="821"/>
      <c r="C165" s="822"/>
      <c r="D165" s="821"/>
      <c r="E165" s="1629"/>
      <c r="F165" s="821"/>
      <c r="G165" s="821" t="s">
        <v>956</v>
      </c>
      <c r="J165" s="821"/>
    </row>
    <row r="166" spans="1:10" ht="12" customHeight="1">
      <c r="A166" s="823" t="s">
        <v>1510</v>
      </c>
      <c r="B166" s="823"/>
      <c r="C166" s="823"/>
      <c r="D166" s="667"/>
      <c r="E166" s="1630" t="s">
        <v>253</v>
      </c>
      <c r="F166" s="667"/>
      <c r="G166" s="666" t="s">
        <v>254</v>
      </c>
      <c r="J166" s="823"/>
    </row>
    <row r="167" spans="1:10" ht="12.75" hidden="1" customHeight="1">
      <c r="A167" s="824"/>
      <c r="B167" s="824"/>
      <c r="C167" s="823"/>
      <c r="D167" s="824"/>
      <c r="E167" s="1766"/>
      <c r="F167" s="824"/>
      <c r="G167" s="824"/>
      <c r="J167" s="824"/>
    </row>
    <row r="168" spans="1:10" ht="14.25">
      <c r="A168" s="821" t="s">
        <v>1758</v>
      </c>
      <c r="B168" s="821"/>
      <c r="C168" s="822"/>
      <c r="D168" s="821"/>
      <c r="E168" s="1629"/>
      <c r="F168" s="821"/>
      <c r="G168" s="821" t="s">
        <v>960</v>
      </c>
      <c r="H168" s="821"/>
      <c r="I168" s="821"/>
      <c r="J168" s="821"/>
    </row>
    <row r="169" spans="1:10" ht="14.25">
      <c r="A169" s="823" t="s">
        <v>1513</v>
      </c>
      <c r="B169" s="822" t="s">
        <v>528</v>
      </c>
      <c r="C169" s="825"/>
      <c r="D169" s="667"/>
      <c r="E169" s="1630" t="s">
        <v>253</v>
      </c>
      <c r="F169" s="667"/>
      <c r="G169" s="666" t="s">
        <v>254</v>
      </c>
      <c r="H169" s="667"/>
      <c r="I169" s="667"/>
      <c r="J169" s="823"/>
    </row>
    <row r="170" spans="1:10" ht="12.75" customHeight="1"/>
    <row r="171" spans="1:10" ht="12.75" customHeight="1"/>
    <row r="172" spans="1:10" ht="12.75" customHeight="1"/>
    <row r="173" spans="1:10" ht="12.75" customHeight="1"/>
  </sheetData>
  <mergeCells count="19">
    <mergeCell ref="K144:M144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3:J163"/>
    <mergeCell ref="A164:J164"/>
    <mergeCell ref="F25:J26"/>
    <mergeCell ref="F31:F32"/>
    <mergeCell ref="G31:J31"/>
    <mergeCell ref="A162:J162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00000"/>
  </sheetPr>
  <dimension ref="A1:N176"/>
  <sheetViews>
    <sheetView topLeftCell="A23" workbookViewId="0">
      <selection activeCell="G160" sqref="G160"/>
    </sheetView>
  </sheetViews>
  <sheetFormatPr defaultRowHeight="12.75"/>
  <cols>
    <col min="1" max="1" width="7" style="631" customWidth="1"/>
    <col min="2" max="2" width="37.140625" style="631" customWidth="1"/>
    <col min="3" max="3" width="8.140625" style="631" customWidth="1"/>
    <col min="4" max="4" width="10.7109375" style="631" customWidth="1"/>
    <col min="5" max="5" width="9.7109375" style="631" customWidth="1"/>
    <col min="6" max="6" width="11.140625" style="631" customWidth="1"/>
    <col min="7" max="7" width="12.5703125" style="631" customWidth="1"/>
    <col min="8" max="8" width="11.5703125" style="631" customWidth="1"/>
    <col min="9" max="9" width="12.5703125" style="631" customWidth="1"/>
    <col min="10" max="10" width="10.7109375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5"/>
      <c r="B6" s="676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 s="667" customFormat="1">
      <c r="A7" s="677" t="s">
        <v>1909</v>
      </c>
      <c r="B7" s="668"/>
      <c r="C7" s="678"/>
      <c r="F7" s="670"/>
      <c r="G7" s="670"/>
    </row>
    <row r="8" spans="1:12" s="677" customFormat="1" ht="10.5">
      <c r="A8" s="2063" t="s">
        <v>933</v>
      </c>
      <c r="B8" s="2063"/>
      <c r="C8" s="2063"/>
      <c r="D8" s="2063"/>
      <c r="E8" s="2063"/>
    </row>
    <row r="9" spans="1:12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>
      <c r="A10" s="2065" t="s">
        <v>966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2.75" customHeight="1">
      <c r="A16" s="2059" t="s">
        <v>1876</v>
      </c>
      <c r="B16" s="2059"/>
      <c r="C16" s="2059"/>
      <c r="D16" s="2059"/>
      <c r="E16" s="2059"/>
      <c r="F16" s="2059"/>
      <c r="G16" s="2059"/>
      <c r="H16" s="2059"/>
      <c r="I16" s="2059"/>
      <c r="J16" s="2059"/>
      <c r="K16" s="677"/>
      <c r="L16" s="677"/>
    </row>
    <row r="17" spans="1:14" ht="9" customHeight="1">
      <c r="A17" s="2059"/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4">
      <c r="A18" s="682" t="s">
        <v>364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848</v>
      </c>
      <c r="B19" s="685"/>
      <c r="C19" s="685"/>
      <c r="D19" s="685"/>
      <c r="E19" s="685"/>
      <c r="F19" s="682" t="s">
        <v>277</v>
      </c>
      <c r="G19" s="655" t="s">
        <v>931</v>
      </c>
      <c r="H19" s="652" t="s">
        <v>557</v>
      </c>
      <c r="I19" s="653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1611</v>
      </c>
      <c r="G21" s="682"/>
      <c r="H21" s="682"/>
      <c r="I21" s="682"/>
      <c r="J21" s="682"/>
      <c r="K21" s="682"/>
      <c r="L21" s="682"/>
    </row>
    <row r="22" spans="1:14" ht="24" customHeight="1">
      <c r="A22" s="682" t="s">
        <v>1473</v>
      </c>
      <c r="B22" s="685"/>
      <c r="C22" s="685"/>
      <c r="D22" s="685"/>
      <c r="E22" s="685"/>
      <c r="F22" s="682" t="s">
        <v>43</v>
      </c>
      <c r="G22" s="682"/>
      <c r="H22" s="682"/>
      <c r="I22" s="685"/>
      <c r="J22" s="687"/>
      <c r="K22" s="685"/>
      <c r="L22" s="685"/>
    </row>
    <row r="23" spans="1:14" ht="17.2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766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677"/>
      <c r="H27" s="2052">
        <v>900272000515</v>
      </c>
      <c r="I27" s="2052"/>
      <c r="J27" s="2052"/>
      <c r="K27" s="677"/>
      <c r="L27" s="677"/>
    </row>
    <row r="28" spans="1:14" ht="4.5" customHeight="1" thickBot="1"/>
    <row r="29" spans="1:14" ht="49.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33.75" customHeight="1" thickBot="1">
      <c r="A30" s="704"/>
      <c r="B30" s="705" t="s">
        <v>293</v>
      </c>
      <c r="C30" s="1810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8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7.75" customHeight="1" thickBot="1">
      <c r="A32" s="709">
        <v>1100000</v>
      </c>
      <c r="B32" s="716" t="s">
        <v>1474</v>
      </c>
      <c r="C32" s="717" t="s">
        <v>301</v>
      </c>
      <c r="D32" s="1699">
        <f>D33</f>
        <v>0</v>
      </c>
      <c r="E32" s="1699">
        <f>E102</f>
        <v>0</v>
      </c>
      <c r="F32" s="1699"/>
      <c r="G32" s="1699">
        <v>0</v>
      </c>
      <c r="H32" s="1699">
        <v>0</v>
      </c>
      <c r="I32" s="1699">
        <v>0</v>
      </c>
      <c r="J32" s="1699">
        <f>F32</f>
        <v>0</v>
      </c>
    </row>
    <row r="33" spans="1:10" ht="4.5" hidden="1" customHeight="1" thickBot="1">
      <c r="A33" s="709">
        <v>1110000</v>
      </c>
      <c r="B33" s="1608" t="s">
        <v>827</v>
      </c>
      <c r="C33" s="717" t="s">
        <v>301</v>
      </c>
      <c r="D33" s="1700">
        <v>0</v>
      </c>
      <c r="E33" s="1700">
        <v>0</v>
      </c>
      <c r="F33" s="1700">
        <v>0</v>
      </c>
      <c r="G33" s="1700">
        <v>0</v>
      </c>
      <c r="H33" s="1700">
        <v>0</v>
      </c>
      <c r="I33" s="1700">
        <v>0</v>
      </c>
      <c r="J33" s="1700">
        <v>0</v>
      </c>
    </row>
    <row r="34" spans="1:10" ht="29.25" hidden="1" thickBot="1">
      <c r="A34" s="721">
        <v>1110000</v>
      </c>
      <c r="B34" s="722" t="s">
        <v>672</v>
      </c>
      <c r="C34" s="723" t="s">
        <v>301</v>
      </c>
      <c r="D34" s="1701">
        <v>0</v>
      </c>
      <c r="E34" s="1701">
        <v>0</v>
      </c>
      <c r="F34" s="1701">
        <v>0</v>
      </c>
      <c r="G34" s="1701">
        <v>0</v>
      </c>
      <c r="H34" s="1701">
        <v>0</v>
      </c>
      <c r="I34" s="1701">
        <v>0</v>
      </c>
      <c r="J34" s="1701">
        <v>0</v>
      </c>
    </row>
    <row r="35" spans="1:10" ht="26.25" hidden="1" thickBot="1">
      <c r="A35" s="725">
        <v>1111000</v>
      </c>
      <c r="B35" s="726" t="s">
        <v>558</v>
      </c>
      <c r="C35" s="727" t="s">
        <v>673</v>
      </c>
      <c r="D35" s="1547"/>
      <c r="E35" s="1547"/>
      <c r="F35" s="1547"/>
      <c r="G35" s="1547"/>
      <c r="H35" s="1547"/>
      <c r="I35" s="1547"/>
      <c r="J35" s="1547">
        <v>0</v>
      </c>
    </row>
    <row r="36" spans="1:10" ht="39" hidden="1" thickBot="1">
      <c r="A36" s="729">
        <v>1112000</v>
      </c>
      <c r="B36" s="730" t="s">
        <v>221</v>
      </c>
      <c r="C36" s="731" t="s">
        <v>674</v>
      </c>
      <c r="D36" s="1704"/>
      <c r="E36" s="1704"/>
      <c r="F36" s="1704"/>
      <c r="G36" s="1704"/>
      <c r="H36" s="1704"/>
      <c r="I36" s="1704"/>
      <c r="J36" s="1547">
        <v>0</v>
      </c>
    </row>
    <row r="37" spans="1:10" ht="39" hidden="1" thickBot="1">
      <c r="A37" s="729">
        <v>1113000</v>
      </c>
      <c r="B37" s="730" t="s">
        <v>675</v>
      </c>
      <c r="C37" s="731" t="s">
        <v>676</v>
      </c>
      <c r="D37" s="1704"/>
      <c r="E37" s="1704"/>
      <c r="F37" s="1704"/>
      <c r="G37" s="1704"/>
      <c r="H37" s="1704"/>
      <c r="I37" s="1704"/>
      <c r="J37" s="1547">
        <v>0</v>
      </c>
    </row>
    <row r="38" spans="1:10" ht="51.75" hidden="1" thickBot="1">
      <c r="A38" s="729">
        <v>1114000</v>
      </c>
      <c r="B38" s="730" t="s">
        <v>339</v>
      </c>
      <c r="C38" s="731" t="s">
        <v>340</v>
      </c>
      <c r="D38" s="1704"/>
      <c r="E38" s="1704"/>
      <c r="F38" s="1704"/>
      <c r="G38" s="1704"/>
      <c r="H38" s="1704"/>
      <c r="I38" s="1704"/>
      <c r="J38" s="1547">
        <v>0</v>
      </c>
    </row>
    <row r="39" spans="1:10" ht="13.5" hidden="1" thickBot="1">
      <c r="A39" s="729">
        <v>1115000</v>
      </c>
      <c r="B39" s="730" t="s">
        <v>508</v>
      </c>
      <c r="C39" s="731" t="s">
        <v>329</v>
      </c>
      <c r="D39" s="1704"/>
      <c r="E39" s="1704"/>
      <c r="F39" s="1704"/>
      <c r="G39" s="1704"/>
      <c r="H39" s="1704"/>
      <c r="I39" s="1704"/>
      <c r="J39" s="1547">
        <v>0</v>
      </c>
    </row>
    <row r="40" spans="1:10" ht="26.25" hidden="1" thickBot="1">
      <c r="A40" s="729">
        <v>1116000</v>
      </c>
      <c r="B40" s="730" t="s">
        <v>863</v>
      </c>
      <c r="C40" s="731" t="s">
        <v>330</v>
      </c>
      <c r="D40" s="1704"/>
      <c r="E40" s="1704"/>
      <c r="F40" s="1704"/>
      <c r="G40" s="1704"/>
      <c r="H40" s="1704"/>
      <c r="I40" s="1704"/>
      <c r="J40" s="1547">
        <v>0</v>
      </c>
    </row>
    <row r="41" spans="1:10" ht="39" hidden="1" thickBot="1">
      <c r="A41" s="733">
        <v>1117000</v>
      </c>
      <c r="B41" s="734" t="s">
        <v>13</v>
      </c>
      <c r="C41" s="735" t="s">
        <v>14</v>
      </c>
      <c r="D41" s="1705"/>
      <c r="E41" s="1705"/>
      <c r="F41" s="1705"/>
      <c r="G41" s="1705"/>
      <c r="H41" s="1705"/>
      <c r="I41" s="1705"/>
      <c r="J41" s="1547">
        <v>0</v>
      </c>
    </row>
    <row r="42" spans="1:10" ht="28.5" customHeight="1" thickBot="1">
      <c r="A42" s="737">
        <v>1120000</v>
      </c>
      <c r="B42" s="738" t="s">
        <v>15</v>
      </c>
      <c r="C42" s="717" t="s">
        <v>301</v>
      </c>
      <c r="D42" s="1703">
        <v>0</v>
      </c>
      <c r="E42" s="1703">
        <v>0</v>
      </c>
      <c r="F42" s="1703">
        <v>6200</v>
      </c>
      <c r="G42" s="1703">
        <v>1500</v>
      </c>
      <c r="H42" s="1703">
        <v>3000</v>
      </c>
      <c r="I42" s="1703">
        <v>4500</v>
      </c>
      <c r="J42" s="1547">
        <v>6200</v>
      </c>
    </row>
    <row r="43" spans="1:10" ht="14.25" hidden="1">
      <c r="A43" s="721">
        <v>1121000</v>
      </c>
      <c r="B43" s="740" t="s">
        <v>16</v>
      </c>
      <c r="C43" s="741"/>
      <c r="D43" s="1547">
        <v>0</v>
      </c>
      <c r="E43" s="1547">
        <v>0</v>
      </c>
      <c r="F43" s="1547">
        <v>0</v>
      </c>
      <c r="G43" s="1547">
        <v>0</v>
      </c>
      <c r="H43" s="1547">
        <v>0</v>
      </c>
      <c r="I43" s="1547">
        <v>0</v>
      </c>
      <c r="J43" s="1547">
        <v>0</v>
      </c>
    </row>
    <row r="44" spans="1:10" ht="25.5" hidden="1">
      <c r="A44" s="729">
        <v>1121100</v>
      </c>
      <c r="B44" s="742" t="s">
        <v>321</v>
      </c>
      <c r="C44" s="731" t="s">
        <v>322</v>
      </c>
      <c r="D44" s="1704"/>
      <c r="E44" s="1704"/>
      <c r="F44" s="1704"/>
      <c r="G44" s="1704"/>
      <c r="H44" s="1704"/>
      <c r="I44" s="1704"/>
      <c r="J44" s="1547">
        <v>0</v>
      </c>
    </row>
    <row r="45" spans="1:10" hidden="1">
      <c r="A45" s="729">
        <v>1121200</v>
      </c>
      <c r="B45" s="743" t="s">
        <v>1476</v>
      </c>
      <c r="C45" s="731" t="s">
        <v>324</v>
      </c>
      <c r="D45" s="1704"/>
      <c r="E45" s="1704"/>
      <c r="F45" s="1704"/>
      <c r="G45" s="1704"/>
      <c r="H45" s="1704"/>
      <c r="I45" s="1704"/>
      <c r="J45" s="1547">
        <v>0</v>
      </c>
    </row>
    <row r="46" spans="1:10" ht="13.5" hidden="1" thickBot="1">
      <c r="A46" s="729">
        <v>1121300</v>
      </c>
      <c r="B46" s="742" t="s">
        <v>640</v>
      </c>
      <c r="C46" s="731" t="s">
        <v>325</v>
      </c>
      <c r="D46" s="1704"/>
      <c r="E46" s="1704"/>
      <c r="F46" s="1702" t="s">
        <v>612</v>
      </c>
      <c r="G46" s="1703" t="s">
        <v>612</v>
      </c>
      <c r="H46" s="1703" t="s">
        <v>612</v>
      </c>
      <c r="I46" s="1703" t="s">
        <v>612</v>
      </c>
      <c r="J46" s="1547" t="s">
        <v>491</v>
      </c>
    </row>
    <row r="47" spans="1:10" hidden="1">
      <c r="A47" s="729">
        <v>1121400</v>
      </c>
      <c r="B47" s="742" t="s">
        <v>641</v>
      </c>
      <c r="C47" s="731" t="s">
        <v>326</v>
      </c>
      <c r="D47" s="1704"/>
      <c r="E47" s="1704"/>
      <c r="F47" s="1704"/>
      <c r="G47" s="1704"/>
      <c r="H47" s="1704"/>
      <c r="I47" s="1704"/>
      <c r="J47" s="1547">
        <v>0</v>
      </c>
    </row>
    <row r="48" spans="1:10" hidden="1">
      <c r="A48" s="729">
        <v>1121500</v>
      </c>
      <c r="B48" s="742" t="s">
        <v>60</v>
      </c>
      <c r="C48" s="731" t="s">
        <v>327</v>
      </c>
      <c r="D48" s="1547"/>
      <c r="E48" s="1547"/>
      <c r="F48" s="1547"/>
      <c r="G48" s="1547"/>
      <c r="H48" s="1547"/>
      <c r="I48" s="1547"/>
      <c r="J48" s="1547">
        <v>0</v>
      </c>
    </row>
    <row r="49" spans="1:10" ht="25.5" hidden="1">
      <c r="A49" s="729">
        <v>1121600</v>
      </c>
      <c r="B49" s="742" t="s">
        <v>61</v>
      </c>
      <c r="C49" s="731" t="s">
        <v>328</v>
      </c>
      <c r="D49" s="1704"/>
      <c r="E49" s="1704">
        <v>0</v>
      </c>
      <c r="F49" s="1704"/>
      <c r="G49" s="1704"/>
      <c r="H49" s="1704"/>
      <c r="I49" s="1704"/>
      <c r="J49" s="1547">
        <v>0</v>
      </c>
    </row>
    <row r="50" spans="1:10" ht="8.25" hidden="1" customHeight="1" thickBot="1">
      <c r="A50" s="745">
        <v>1121700</v>
      </c>
      <c r="B50" s="746" t="s">
        <v>62</v>
      </c>
      <c r="C50" s="735" t="s">
        <v>637</v>
      </c>
      <c r="D50" s="1705"/>
      <c r="E50" s="1705"/>
      <c r="F50" s="1705"/>
      <c r="G50" s="1705"/>
      <c r="H50" s="1705"/>
      <c r="I50" s="1705"/>
      <c r="J50" s="1547">
        <v>0</v>
      </c>
    </row>
    <row r="51" spans="1:10" ht="28.5" hidden="1">
      <c r="A51" s="721">
        <v>1122000</v>
      </c>
      <c r="B51" s="747" t="s">
        <v>638</v>
      </c>
      <c r="C51" s="723" t="s">
        <v>301</v>
      </c>
      <c r="D51" s="1716">
        <v>0</v>
      </c>
      <c r="E51" s="1716">
        <v>0</v>
      </c>
      <c r="F51" s="1716">
        <v>0</v>
      </c>
      <c r="G51" s="1716">
        <v>0</v>
      </c>
      <c r="H51" s="1716">
        <v>0</v>
      </c>
      <c r="I51" s="1716">
        <v>0</v>
      </c>
      <c r="J51" s="1547">
        <v>0</v>
      </c>
    </row>
    <row r="52" spans="1:10" hidden="1">
      <c r="A52" s="749">
        <v>1122100</v>
      </c>
      <c r="B52" s="742" t="s">
        <v>63</v>
      </c>
      <c r="C52" s="727" t="s">
        <v>639</v>
      </c>
      <c r="D52" s="1704"/>
      <c r="E52" s="1704"/>
      <c r="F52" s="1704"/>
      <c r="G52" s="1704"/>
      <c r="H52" s="1704"/>
      <c r="I52" s="1704"/>
      <c r="J52" s="1547">
        <v>0</v>
      </c>
    </row>
    <row r="53" spans="1:10" ht="25.5" hidden="1">
      <c r="A53" s="749">
        <v>1122200</v>
      </c>
      <c r="B53" s="742" t="s">
        <v>404</v>
      </c>
      <c r="C53" s="731" t="s">
        <v>860</v>
      </c>
      <c r="D53" s="1704"/>
      <c r="E53" s="1704"/>
      <c r="F53" s="1704"/>
      <c r="G53" s="1704"/>
      <c r="H53" s="1704"/>
      <c r="I53" s="1704"/>
      <c r="J53" s="1547">
        <v>0</v>
      </c>
    </row>
    <row r="54" spans="1:10" ht="13.5" hidden="1" thickBot="1">
      <c r="A54" s="737">
        <v>1122300</v>
      </c>
      <c r="B54" s="746" t="s">
        <v>121</v>
      </c>
      <c r="C54" s="735" t="s">
        <v>861</v>
      </c>
      <c r="D54" s="1705"/>
      <c r="E54" s="1705"/>
      <c r="F54" s="1705"/>
      <c r="G54" s="1705"/>
      <c r="H54" s="1705"/>
      <c r="I54" s="1705"/>
      <c r="J54" s="1547">
        <v>0</v>
      </c>
    </row>
    <row r="55" spans="1:10" ht="28.5" hidden="1">
      <c r="A55" s="721">
        <v>1123000</v>
      </c>
      <c r="B55" s="747" t="s">
        <v>307</v>
      </c>
      <c r="C55" s="723" t="s">
        <v>301</v>
      </c>
      <c r="D55" s="1716">
        <v>0</v>
      </c>
      <c r="E55" s="1716">
        <v>0</v>
      </c>
      <c r="F55" s="1716">
        <v>0</v>
      </c>
      <c r="G55" s="1716">
        <v>0</v>
      </c>
      <c r="H55" s="1716">
        <v>0</v>
      </c>
      <c r="I55" s="1716">
        <v>0</v>
      </c>
      <c r="J55" s="1547">
        <v>0</v>
      </c>
    </row>
    <row r="56" spans="1:10" hidden="1">
      <c r="A56" s="749">
        <v>1123100</v>
      </c>
      <c r="B56" s="742" t="s">
        <v>122</v>
      </c>
      <c r="C56" s="727" t="s">
        <v>308</v>
      </c>
      <c r="D56" s="1704"/>
      <c r="E56" s="1704"/>
      <c r="F56" s="1704"/>
      <c r="G56" s="1704"/>
      <c r="H56" s="1704"/>
      <c r="I56" s="1704"/>
      <c r="J56" s="1547">
        <v>0</v>
      </c>
    </row>
    <row r="57" spans="1:10" hidden="1">
      <c r="A57" s="749">
        <v>1123200</v>
      </c>
      <c r="B57" s="742" t="s">
        <v>123</v>
      </c>
      <c r="C57" s="731" t="s">
        <v>309</v>
      </c>
      <c r="D57" s="1704"/>
      <c r="E57" s="1704"/>
      <c r="F57" s="1704"/>
      <c r="G57" s="1704"/>
      <c r="H57" s="1704"/>
      <c r="I57" s="1704"/>
      <c r="J57" s="1547">
        <v>0</v>
      </c>
    </row>
    <row r="58" spans="1:10" ht="25.5" hidden="1">
      <c r="A58" s="749">
        <v>1123300</v>
      </c>
      <c r="B58" s="742" t="s">
        <v>124</v>
      </c>
      <c r="C58" s="731" t="s">
        <v>310</v>
      </c>
      <c r="D58" s="1704"/>
      <c r="E58" s="1704"/>
      <c r="F58" s="1704"/>
      <c r="G58" s="1704"/>
      <c r="H58" s="1704"/>
      <c r="I58" s="1704"/>
      <c r="J58" s="1547">
        <v>0</v>
      </c>
    </row>
    <row r="59" spans="1:10" hidden="1">
      <c r="A59" s="749">
        <v>1123400</v>
      </c>
      <c r="B59" s="742" t="s">
        <v>467</v>
      </c>
      <c r="C59" s="731" t="s">
        <v>311</v>
      </c>
      <c r="D59" s="1704"/>
      <c r="E59" s="1704"/>
      <c r="F59" s="1704"/>
      <c r="G59" s="1704"/>
      <c r="H59" s="1704"/>
      <c r="I59" s="1704"/>
      <c r="J59" s="1547">
        <v>0</v>
      </c>
    </row>
    <row r="60" spans="1:10" hidden="1">
      <c r="A60" s="749">
        <v>1123500</v>
      </c>
      <c r="B60" s="750" t="s">
        <v>468</v>
      </c>
      <c r="C60" s="751">
        <v>423500</v>
      </c>
      <c r="D60" s="1704"/>
      <c r="E60" s="1704"/>
      <c r="F60" s="1704"/>
      <c r="G60" s="1704"/>
      <c r="H60" s="1704"/>
      <c r="I60" s="1704"/>
      <c r="J60" s="1547">
        <v>0</v>
      </c>
    </row>
    <row r="61" spans="1:10" ht="25.5" hidden="1">
      <c r="A61" s="749">
        <v>1123600</v>
      </c>
      <c r="B61" s="742" t="s">
        <v>158</v>
      </c>
      <c r="C61" s="731" t="s">
        <v>312</v>
      </c>
      <c r="D61" s="1704"/>
      <c r="E61" s="1704"/>
      <c r="F61" s="1704"/>
      <c r="G61" s="1704"/>
      <c r="H61" s="1704"/>
      <c r="I61" s="1704"/>
      <c r="J61" s="1547">
        <v>0</v>
      </c>
    </row>
    <row r="62" spans="1:10" hidden="1">
      <c r="A62" s="749">
        <v>1123700</v>
      </c>
      <c r="B62" s="742" t="s">
        <v>159</v>
      </c>
      <c r="C62" s="731" t="s">
        <v>313</v>
      </c>
      <c r="D62" s="1704"/>
      <c r="E62" s="1704"/>
      <c r="F62" s="1704"/>
      <c r="G62" s="1704"/>
      <c r="H62" s="1704"/>
      <c r="I62" s="1704"/>
      <c r="J62" s="1547">
        <v>0</v>
      </c>
    </row>
    <row r="63" spans="1:10" ht="26.25" hidden="1" thickBot="1">
      <c r="A63" s="737">
        <v>1123800</v>
      </c>
      <c r="B63" s="746" t="s">
        <v>160</v>
      </c>
      <c r="C63" s="735" t="s">
        <v>314</v>
      </c>
      <c r="D63" s="1705"/>
      <c r="E63" s="1705">
        <v>0</v>
      </c>
      <c r="F63" s="1705">
        <v>0</v>
      </c>
      <c r="G63" s="1705"/>
      <c r="H63" s="1705"/>
      <c r="I63" s="1705">
        <v>0</v>
      </c>
      <c r="J63" s="1547">
        <f>F63</f>
        <v>0</v>
      </c>
    </row>
    <row r="64" spans="1:10" ht="28.5" hidden="1">
      <c r="A64" s="721">
        <v>1124000</v>
      </c>
      <c r="B64" s="747" t="s">
        <v>179</v>
      </c>
      <c r="C64" s="723" t="s">
        <v>301</v>
      </c>
      <c r="D64" s="1716">
        <v>0</v>
      </c>
      <c r="E64" s="1716">
        <v>0</v>
      </c>
      <c r="F64" s="1716">
        <v>0</v>
      </c>
      <c r="G64" s="1716">
        <v>0</v>
      </c>
      <c r="H64" s="1716">
        <v>0</v>
      </c>
      <c r="I64" s="1716">
        <v>0</v>
      </c>
      <c r="J64" s="1547">
        <v>0</v>
      </c>
    </row>
    <row r="65" spans="1:10" ht="13.5" hidden="1" thickBot="1">
      <c r="A65" s="737">
        <v>1124100</v>
      </c>
      <c r="B65" s="746" t="s">
        <v>161</v>
      </c>
      <c r="C65" s="735" t="s">
        <v>180</v>
      </c>
      <c r="D65" s="1705"/>
      <c r="E65" s="1705"/>
      <c r="F65" s="1705"/>
      <c r="G65" s="1705"/>
      <c r="H65" s="1705"/>
      <c r="I65" s="1705"/>
      <c r="J65" s="1547">
        <v>0</v>
      </c>
    </row>
    <row r="66" spans="1:10" ht="42.75" hidden="1">
      <c r="A66" s="721">
        <v>1125000</v>
      </c>
      <c r="B66" s="747" t="s">
        <v>768</v>
      </c>
      <c r="C66" s="723" t="s">
        <v>301</v>
      </c>
      <c r="D66" s="1716">
        <v>0</v>
      </c>
      <c r="E66" s="1716">
        <v>0</v>
      </c>
      <c r="F66" s="1716">
        <f>F67</f>
        <v>0</v>
      </c>
      <c r="G66" s="1716">
        <f>G67</f>
        <v>0</v>
      </c>
      <c r="H66" s="1716">
        <f>H67</f>
        <v>0</v>
      </c>
      <c r="I66" s="1716">
        <f>I67</f>
        <v>0</v>
      </c>
      <c r="J66" s="1547">
        <f>J67</f>
        <v>0</v>
      </c>
    </row>
    <row r="67" spans="1:10" ht="25.5" hidden="1">
      <c r="A67" s="749">
        <v>1125100</v>
      </c>
      <c r="B67" s="742" t="s">
        <v>162</v>
      </c>
      <c r="C67" s="727" t="s">
        <v>769</v>
      </c>
      <c r="D67" s="1714">
        <v>0</v>
      </c>
      <c r="E67" s="1704">
        <v>0</v>
      </c>
      <c r="F67" s="1704">
        <f>D67+E67</f>
        <v>0</v>
      </c>
      <c r="G67" s="1704">
        <v>0</v>
      </c>
      <c r="H67" s="1704">
        <v>0</v>
      </c>
      <c r="I67" s="1704">
        <v>0</v>
      </c>
      <c r="J67" s="1547">
        <f>F67</f>
        <v>0</v>
      </c>
    </row>
    <row r="68" spans="1:10" ht="26.25" hidden="1" thickBot="1">
      <c r="A68" s="737">
        <v>1125200</v>
      </c>
      <c r="B68" s="746" t="s">
        <v>580</v>
      </c>
      <c r="C68" s="735" t="s">
        <v>870</v>
      </c>
      <c r="D68" s="1705"/>
      <c r="E68" s="1705"/>
      <c r="F68" s="1705"/>
      <c r="G68" s="1705"/>
      <c r="H68" s="1705"/>
      <c r="I68" s="1705"/>
      <c r="J68" s="1547">
        <v>0</v>
      </c>
    </row>
    <row r="69" spans="1:10" ht="14.25" hidden="1">
      <c r="A69" s="721">
        <v>1126000</v>
      </c>
      <c r="B69" s="747" t="s">
        <v>871</v>
      </c>
      <c r="C69" s="723" t="s">
        <v>301</v>
      </c>
      <c r="D69" s="1716">
        <v>0</v>
      </c>
      <c r="E69" s="1716">
        <v>0</v>
      </c>
      <c r="F69" s="1716">
        <v>0</v>
      </c>
      <c r="G69" s="1716">
        <v>0</v>
      </c>
      <c r="H69" s="1716">
        <v>0</v>
      </c>
      <c r="I69" s="1716">
        <v>0</v>
      </c>
      <c r="J69" s="1547">
        <v>0</v>
      </c>
    </row>
    <row r="70" spans="1:10" hidden="1">
      <c r="A70" s="721">
        <v>1126100</v>
      </c>
      <c r="B70" s="742" t="s">
        <v>829</v>
      </c>
      <c r="C70" s="727" t="s">
        <v>872</v>
      </c>
      <c r="D70" s="1704"/>
      <c r="E70" s="1704"/>
      <c r="F70" s="1704"/>
      <c r="G70" s="1704"/>
      <c r="H70" s="1704"/>
      <c r="I70" s="1704"/>
      <c r="J70" s="1547">
        <v>0</v>
      </c>
    </row>
    <row r="71" spans="1:10" hidden="1">
      <c r="A71" s="721">
        <v>1126200</v>
      </c>
      <c r="B71" s="742" t="s">
        <v>830</v>
      </c>
      <c r="C71" s="731" t="s">
        <v>873</v>
      </c>
      <c r="D71" s="1704"/>
      <c r="E71" s="1704"/>
      <c r="F71" s="1704"/>
      <c r="G71" s="1704"/>
      <c r="H71" s="1704"/>
      <c r="I71" s="1704"/>
      <c r="J71" s="1547">
        <v>0</v>
      </c>
    </row>
    <row r="72" spans="1:10" ht="25.5" hidden="1">
      <c r="A72" s="721">
        <v>1126300</v>
      </c>
      <c r="B72" s="742" t="s">
        <v>331</v>
      </c>
      <c r="C72" s="731" t="s">
        <v>332</v>
      </c>
      <c r="D72" s="1704"/>
      <c r="E72" s="1704"/>
      <c r="F72" s="1704"/>
      <c r="G72" s="1704"/>
      <c r="H72" s="1704"/>
      <c r="I72" s="1704"/>
      <c r="J72" s="1547">
        <v>0</v>
      </c>
    </row>
    <row r="73" spans="1:10" hidden="1">
      <c r="A73" s="729">
        <v>1126400</v>
      </c>
      <c r="B73" s="752" t="s">
        <v>831</v>
      </c>
      <c r="C73" s="731" t="s">
        <v>333</v>
      </c>
      <c r="D73" s="1704"/>
      <c r="E73" s="1704"/>
      <c r="F73" s="1704"/>
      <c r="G73" s="1704"/>
      <c r="H73" s="1704"/>
      <c r="I73" s="1704"/>
      <c r="J73" s="1547">
        <v>0</v>
      </c>
    </row>
    <row r="74" spans="1:10" ht="25.5" hidden="1">
      <c r="A74" s="733">
        <v>1126500</v>
      </c>
      <c r="B74" s="753" t="s">
        <v>791</v>
      </c>
      <c r="C74" s="731" t="s">
        <v>334</v>
      </c>
      <c r="D74" s="1704"/>
      <c r="E74" s="1704"/>
      <c r="F74" s="1704"/>
      <c r="G74" s="1704"/>
      <c r="H74" s="1704"/>
      <c r="I74" s="1704"/>
      <c r="J74" s="1547">
        <v>0</v>
      </c>
    </row>
    <row r="75" spans="1:10" ht="0.75" hidden="1" customHeight="1">
      <c r="A75" s="729">
        <v>1126600</v>
      </c>
      <c r="B75" s="752" t="s">
        <v>195</v>
      </c>
      <c r="C75" s="731" t="s">
        <v>335</v>
      </c>
      <c r="D75" s="1704"/>
      <c r="E75" s="1704"/>
      <c r="F75" s="1704"/>
      <c r="G75" s="1704"/>
      <c r="H75" s="1704"/>
      <c r="I75" s="1704"/>
      <c r="J75" s="1547">
        <v>0</v>
      </c>
    </row>
    <row r="76" spans="1:10" hidden="1">
      <c r="A76" s="729">
        <v>1126700</v>
      </c>
      <c r="B76" s="752" t="s">
        <v>196</v>
      </c>
      <c r="C76" s="731" t="s">
        <v>336</v>
      </c>
      <c r="D76" s="1704"/>
      <c r="E76" s="1704"/>
      <c r="F76" s="1704"/>
      <c r="G76" s="1704"/>
      <c r="H76" s="1704"/>
      <c r="I76" s="1704"/>
      <c r="J76" s="1547">
        <v>0</v>
      </c>
    </row>
    <row r="77" spans="1:10" ht="13.5" hidden="1" thickBot="1">
      <c r="A77" s="745">
        <v>1126800</v>
      </c>
      <c r="B77" s="754" t="s">
        <v>398</v>
      </c>
      <c r="C77" s="735" t="s">
        <v>337</v>
      </c>
      <c r="D77" s="1705">
        <v>0</v>
      </c>
      <c r="E77" s="1705">
        <v>0</v>
      </c>
      <c r="F77" s="1705">
        <f>D77</f>
        <v>0</v>
      </c>
      <c r="G77" s="1705">
        <v>0</v>
      </c>
      <c r="H77" s="1705">
        <v>0</v>
      </c>
      <c r="I77" s="1705">
        <v>0</v>
      </c>
      <c r="J77" s="1547">
        <f>F77</f>
        <v>0</v>
      </c>
    </row>
    <row r="78" spans="1:10" ht="14.25" hidden="1">
      <c r="A78" s="755">
        <v>1130000</v>
      </c>
      <c r="B78" s="756" t="s">
        <v>238</v>
      </c>
      <c r="C78" s="723" t="s">
        <v>301</v>
      </c>
      <c r="D78" s="1716">
        <v>0</v>
      </c>
      <c r="E78" s="1716">
        <v>0</v>
      </c>
      <c r="F78" s="1716">
        <v>0</v>
      </c>
      <c r="G78" s="1716">
        <v>0</v>
      </c>
      <c r="H78" s="1716">
        <v>0</v>
      </c>
      <c r="I78" s="1716">
        <v>0</v>
      </c>
      <c r="J78" s="1547">
        <v>0</v>
      </c>
    </row>
    <row r="79" spans="1:10" hidden="1">
      <c r="A79" s="755">
        <v>1130100</v>
      </c>
      <c r="B79" s="752" t="s">
        <v>399</v>
      </c>
      <c r="C79" s="727" t="s">
        <v>239</v>
      </c>
      <c r="D79" s="1704"/>
      <c r="E79" s="1704"/>
      <c r="F79" s="1704"/>
      <c r="G79" s="1704"/>
      <c r="H79" s="1704"/>
      <c r="I79" s="1704"/>
      <c r="J79" s="1547">
        <v>0</v>
      </c>
    </row>
    <row r="80" spans="1:10" hidden="1">
      <c r="A80" s="755">
        <v>1130200</v>
      </c>
      <c r="B80" s="752" t="s">
        <v>400</v>
      </c>
      <c r="C80" s="731" t="s">
        <v>240</v>
      </c>
      <c r="D80" s="1704"/>
      <c r="E80" s="1704"/>
      <c r="F80" s="1704"/>
      <c r="G80" s="1704"/>
      <c r="H80" s="1704"/>
      <c r="I80" s="1704"/>
      <c r="J80" s="1547">
        <v>0</v>
      </c>
    </row>
    <row r="81" spans="1:10" ht="25.5" hidden="1">
      <c r="A81" s="755">
        <v>1130300</v>
      </c>
      <c r="B81" s="752" t="s">
        <v>401</v>
      </c>
      <c r="C81" s="731" t="s">
        <v>241</v>
      </c>
      <c r="D81" s="1704"/>
      <c r="E81" s="1704"/>
      <c r="F81" s="1704"/>
      <c r="G81" s="1704"/>
      <c r="H81" s="1704"/>
      <c r="I81" s="1704"/>
      <c r="J81" s="1547">
        <v>0</v>
      </c>
    </row>
    <row r="82" spans="1:10" ht="25.5" hidden="1">
      <c r="A82" s="755">
        <v>1130400</v>
      </c>
      <c r="B82" s="757" t="s">
        <v>402</v>
      </c>
      <c r="C82" s="758" t="s">
        <v>242</v>
      </c>
      <c r="D82" s="1547"/>
      <c r="E82" s="1547"/>
      <c r="F82" s="1547"/>
      <c r="G82" s="1547"/>
      <c r="H82" s="1547"/>
      <c r="I82" s="1547"/>
      <c r="J82" s="1547">
        <v>0</v>
      </c>
    </row>
    <row r="83" spans="1:10" ht="28.5" hidden="1">
      <c r="A83" s="729">
        <v>1131000</v>
      </c>
      <c r="B83" s="759" t="s">
        <v>243</v>
      </c>
      <c r="C83" s="760" t="s">
        <v>301</v>
      </c>
      <c r="D83" s="1546"/>
      <c r="E83" s="1546"/>
      <c r="F83" s="1546"/>
      <c r="G83" s="1546"/>
      <c r="H83" s="1546"/>
      <c r="I83" s="1546"/>
      <c r="J83" s="1547">
        <v>0</v>
      </c>
    </row>
    <row r="84" spans="1:10" ht="25.5" hidden="1">
      <c r="A84" s="729">
        <v>1131100</v>
      </c>
      <c r="B84" s="752" t="s">
        <v>483</v>
      </c>
      <c r="C84" s="727" t="s">
        <v>244</v>
      </c>
      <c r="D84" s="1704"/>
      <c r="E84" s="1704"/>
      <c r="F84" s="1704"/>
      <c r="G84" s="1704"/>
      <c r="H84" s="1704"/>
      <c r="I84" s="1704"/>
      <c r="J84" s="1547">
        <v>0</v>
      </c>
    </row>
    <row r="85" spans="1:10" hidden="1">
      <c r="A85" s="729">
        <v>1131200</v>
      </c>
      <c r="B85" s="752" t="s">
        <v>484</v>
      </c>
      <c r="C85" s="731" t="s">
        <v>245</v>
      </c>
      <c r="D85" s="1704"/>
      <c r="E85" s="1704"/>
      <c r="F85" s="1704"/>
      <c r="G85" s="1704"/>
      <c r="H85" s="1704"/>
      <c r="I85" s="1704"/>
      <c r="J85" s="1547">
        <v>0</v>
      </c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1705"/>
      <c r="E86" s="1705"/>
      <c r="F86" s="1705"/>
      <c r="G86" s="1705"/>
      <c r="H86" s="1705"/>
      <c r="I86" s="1705"/>
      <c r="J86" s="1547">
        <v>0</v>
      </c>
    </row>
    <row r="87" spans="1:10" ht="14.25" hidden="1">
      <c r="A87" s="762">
        <v>1140000</v>
      </c>
      <c r="B87" s="756" t="s">
        <v>247</v>
      </c>
      <c r="C87" s="723" t="s">
        <v>301</v>
      </c>
      <c r="D87" s="1716">
        <v>0</v>
      </c>
      <c r="E87" s="1716">
        <v>0</v>
      </c>
      <c r="F87" s="1716">
        <v>0</v>
      </c>
      <c r="G87" s="1716">
        <v>0</v>
      </c>
      <c r="H87" s="1716">
        <v>0</v>
      </c>
      <c r="I87" s="1716">
        <v>0</v>
      </c>
      <c r="J87" s="1547">
        <v>0</v>
      </c>
    </row>
    <row r="88" spans="1:10" ht="25.5" hidden="1">
      <c r="A88" s="762">
        <v>1141000</v>
      </c>
      <c r="B88" s="752" t="s">
        <v>248</v>
      </c>
      <c r="C88" s="727" t="s">
        <v>847</v>
      </c>
      <c r="D88" s="1704"/>
      <c r="E88" s="1704"/>
      <c r="F88" s="1704"/>
      <c r="G88" s="1704"/>
      <c r="H88" s="1704"/>
      <c r="I88" s="1704"/>
      <c r="J88" s="1547">
        <v>0</v>
      </c>
    </row>
    <row r="89" spans="1:10" ht="25.5" hidden="1">
      <c r="A89" s="762">
        <v>1142000</v>
      </c>
      <c r="B89" s="752" t="s">
        <v>33</v>
      </c>
      <c r="C89" s="731" t="s">
        <v>34</v>
      </c>
      <c r="D89" s="1704"/>
      <c r="E89" s="1704"/>
      <c r="F89" s="1704"/>
      <c r="G89" s="1704"/>
      <c r="H89" s="1704"/>
      <c r="I89" s="1704"/>
      <c r="J89" s="1547">
        <v>0</v>
      </c>
    </row>
    <row r="90" spans="1:10" ht="25.5" hidden="1">
      <c r="A90" s="762">
        <v>1143000</v>
      </c>
      <c r="B90" s="752" t="s">
        <v>35</v>
      </c>
      <c r="C90" s="731" t="s">
        <v>36</v>
      </c>
      <c r="D90" s="1704"/>
      <c r="E90" s="1704"/>
      <c r="F90" s="1704"/>
      <c r="G90" s="1704"/>
      <c r="H90" s="1704"/>
      <c r="I90" s="1704"/>
      <c r="J90" s="1547">
        <v>0</v>
      </c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1705"/>
      <c r="E91" s="1705"/>
      <c r="F91" s="1705"/>
      <c r="G91" s="1705"/>
      <c r="H91" s="1705"/>
      <c r="I91" s="1705"/>
      <c r="J91" s="1547">
        <v>0</v>
      </c>
    </row>
    <row r="92" spans="1:10" ht="14.25" hidden="1">
      <c r="A92" s="762">
        <v>1150000</v>
      </c>
      <c r="B92" s="763" t="s">
        <v>604</v>
      </c>
      <c r="C92" s="723" t="s">
        <v>301</v>
      </c>
      <c r="D92" s="1716">
        <v>0</v>
      </c>
      <c r="E92" s="1716">
        <v>0</v>
      </c>
      <c r="F92" s="1716">
        <v>0</v>
      </c>
      <c r="G92" s="1716">
        <v>0</v>
      </c>
      <c r="H92" s="1716">
        <v>0</v>
      </c>
      <c r="I92" s="1716">
        <v>0</v>
      </c>
      <c r="J92" s="1547">
        <v>0</v>
      </c>
    </row>
    <row r="93" spans="1:10" ht="25.5" hidden="1">
      <c r="A93" s="764">
        <v>1151000</v>
      </c>
      <c r="B93" s="752" t="s">
        <v>677</v>
      </c>
      <c r="C93" s="727" t="s">
        <v>678</v>
      </c>
      <c r="D93" s="1704"/>
      <c r="E93" s="1704"/>
      <c r="F93" s="1704"/>
      <c r="G93" s="1704"/>
      <c r="H93" s="1704"/>
      <c r="I93" s="1704"/>
      <c r="J93" s="1547">
        <v>0</v>
      </c>
    </row>
    <row r="94" spans="1:10" ht="25.5" hidden="1">
      <c r="A94" s="764">
        <v>1152000</v>
      </c>
      <c r="B94" s="752" t="s">
        <v>917</v>
      </c>
      <c r="C94" s="731" t="s">
        <v>679</v>
      </c>
      <c r="D94" s="1704"/>
      <c r="E94" s="1704"/>
      <c r="F94" s="1704"/>
      <c r="G94" s="1704"/>
      <c r="H94" s="1704"/>
      <c r="I94" s="1704"/>
      <c r="J94" s="1547">
        <v>0</v>
      </c>
    </row>
    <row r="95" spans="1:10" ht="25.5" hidden="1">
      <c r="A95" s="764">
        <v>1153000</v>
      </c>
      <c r="B95" s="752" t="s">
        <v>697</v>
      </c>
      <c r="C95" s="731" t="s">
        <v>680</v>
      </c>
      <c r="D95" s="1704"/>
      <c r="E95" s="1704"/>
      <c r="F95" s="1704"/>
      <c r="G95" s="1704"/>
      <c r="H95" s="1704"/>
      <c r="I95" s="1704"/>
      <c r="J95" s="1547">
        <v>0</v>
      </c>
    </row>
    <row r="96" spans="1:10" ht="25.5" hidden="1">
      <c r="A96" s="764">
        <v>1154000</v>
      </c>
      <c r="B96" s="752" t="s">
        <v>611</v>
      </c>
      <c r="C96" s="731" t="s">
        <v>681</v>
      </c>
      <c r="D96" s="1704"/>
      <c r="E96" s="1704"/>
      <c r="F96" s="1704"/>
      <c r="G96" s="1704"/>
      <c r="H96" s="1704"/>
      <c r="I96" s="1704"/>
      <c r="J96" s="1547">
        <v>0</v>
      </c>
    </row>
    <row r="97" spans="1:10" ht="25.5" hidden="1">
      <c r="A97" s="749">
        <v>1155000</v>
      </c>
      <c r="B97" s="765" t="s">
        <v>1477</v>
      </c>
      <c r="C97" s="731" t="s">
        <v>601</v>
      </c>
      <c r="D97" s="1704"/>
      <c r="E97" s="1704"/>
      <c r="F97" s="1704"/>
      <c r="G97" s="1704"/>
      <c r="H97" s="1704"/>
      <c r="I97" s="1704"/>
      <c r="J97" s="1547">
        <v>0</v>
      </c>
    </row>
    <row r="98" spans="1:10" ht="39" hidden="1" thickBot="1">
      <c r="A98" s="737">
        <v>1156000</v>
      </c>
      <c r="B98" s="767" t="s">
        <v>1478</v>
      </c>
      <c r="C98" s="735" t="s">
        <v>685</v>
      </c>
      <c r="D98" s="1705"/>
      <c r="E98" s="1705"/>
      <c r="F98" s="1705"/>
      <c r="G98" s="1705"/>
      <c r="H98" s="1705"/>
      <c r="I98" s="1705"/>
      <c r="J98" s="1547">
        <v>0</v>
      </c>
    </row>
    <row r="99" spans="1:10" s="677" customFormat="1" ht="51" hidden="1">
      <c r="A99" s="929">
        <v>1153300</v>
      </c>
      <c r="B99" s="1303" t="s">
        <v>418</v>
      </c>
      <c r="C99" s="933">
        <v>463300</v>
      </c>
      <c r="D99" s="1706"/>
      <c r="E99" s="1707"/>
      <c r="F99" s="1706"/>
      <c r="G99" s="1706"/>
      <c r="H99" s="1706"/>
      <c r="I99" s="1706"/>
      <c r="J99" s="1708">
        <v>0</v>
      </c>
    </row>
    <row r="100" spans="1:10" s="677" customFormat="1" ht="38.25" hidden="1">
      <c r="A100" s="929">
        <v>1153400</v>
      </c>
      <c r="B100" s="1303" t="s">
        <v>419</v>
      </c>
      <c r="C100" s="933">
        <v>463400</v>
      </c>
      <c r="D100" s="1706"/>
      <c r="E100" s="1707"/>
      <c r="F100" s="1706"/>
      <c r="G100" s="1706"/>
      <c r="H100" s="1706"/>
      <c r="I100" s="1706"/>
      <c r="J100" s="1708">
        <v>0</v>
      </c>
    </row>
    <row r="101" spans="1:10" s="677" customFormat="1" ht="25.5" hidden="1">
      <c r="A101" s="929">
        <v>1153500</v>
      </c>
      <c r="B101" s="1306" t="s">
        <v>420</v>
      </c>
      <c r="C101" s="1392">
        <v>463500</v>
      </c>
      <c r="D101" s="1706"/>
      <c r="E101" s="1707"/>
      <c r="F101" s="1706"/>
      <c r="G101" s="1706"/>
      <c r="H101" s="1706"/>
      <c r="I101" s="1706"/>
      <c r="J101" s="1708">
        <v>0</v>
      </c>
    </row>
    <row r="102" spans="1:10" s="677" customFormat="1" ht="38.25" hidden="1">
      <c r="A102" s="929">
        <v>1153700</v>
      </c>
      <c r="B102" s="1306" t="s">
        <v>421</v>
      </c>
      <c r="C102" s="1392">
        <v>463700</v>
      </c>
      <c r="D102" s="1706">
        <v>0</v>
      </c>
      <c r="E102" s="1707">
        <v>0</v>
      </c>
      <c r="F102" s="1706">
        <f>D102+E102</f>
        <v>0</v>
      </c>
      <c r="G102" s="1706">
        <v>0</v>
      </c>
      <c r="H102" s="1706">
        <v>0</v>
      </c>
      <c r="I102" s="1706">
        <v>0</v>
      </c>
      <c r="J102" s="1708">
        <f>F102</f>
        <v>0</v>
      </c>
    </row>
    <row r="103" spans="1:10" s="677" customFormat="1" ht="38.25" hidden="1">
      <c r="A103" s="929">
        <v>1153800</v>
      </c>
      <c r="B103" s="1306" t="s">
        <v>841</v>
      </c>
      <c r="C103" s="933">
        <v>463800</v>
      </c>
      <c r="D103" s="1706"/>
      <c r="E103" s="1707"/>
      <c r="F103" s="1706"/>
      <c r="G103" s="1706"/>
      <c r="H103" s="1706"/>
      <c r="I103" s="1706"/>
      <c r="J103" s="1708">
        <v>0</v>
      </c>
    </row>
    <row r="104" spans="1:10" s="677" customFormat="1" hidden="1">
      <c r="A104" s="929">
        <v>1153900</v>
      </c>
      <c r="B104" s="1306" t="s">
        <v>842</v>
      </c>
      <c r="C104" s="933">
        <v>463900</v>
      </c>
      <c r="D104" s="1706"/>
      <c r="E104" s="1707"/>
      <c r="F104" s="1706"/>
      <c r="G104" s="1706"/>
      <c r="H104" s="1706"/>
      <c r="I104" s="1706"/>
      <c r="J104" s="1708">
        <v>0</v>
      </c>
    </row>
    <row r="105" spans="1:10" s="677" customFormat="1" ht="25.5" hidden="1">
      <c r="A105" s="929">
        <v>1154000</v>
      </c>
      <c r="B105" s="1307" t="s">
        <v>843</v>
      </c>
      <c r="C105" s="935" t="s">
        <v>301</v>
      </c>
      <c r="D105" s="1706">
        <v>0</v>
      </c>
      <c r="E105" s="1707"/>
      <c r="F105" s="1706">
        <v>0</v>
      </c>
      <c r="G105" s="1706">
        <v>0</v>
      </c>
      <c r="H105" s="1706">
        <v>0</v>
      </c>
      <c r="I105" s="1706">
        <v>0</v>
      </c>
      <c r="J105" s="1708">
        <v>0</v>
      </c>
    </row>
    <row r="106" spans="1:10" s="677" customFormat="1" ht="25.5" hidden="1">
      <c r="A106" s="929">
        <v>1154100</v>
      </c>
      <c r="B106" s="1306" t="s">
        <v>176</v>
      </c>
      <c r="C106" s="933">
        <v>465100</v>
      </c>
      <c r="D106" s="1709"/>
      <c r="E106" s="1710"/>
      <c r="F106" s="1709"/>
      <c r="G106" s="1709"/>
      <c r="H106" s="1709"/>
      <c r="I106" s="1709"/>
      <c r="J106" s="1708">
        <v>0</v>
      </c>
    </row>
    <row r="107" spans="1:10" s="677" customFormat="1" ht="25.5" hidden="1">
      <c r="A107" s="929">
        <v>1154200</v>
      </c>
      <c r="B107" s="1306" t="s">
        <v>177</v>
      </c>
      <c r="C107" s="933">
        <v>465200</v>
      </c>
      <c r="D107" s="1711">
        <v>0</v>
      </c>
      <c r="E107" s="1712">
        <v>0</v>
      </c>
      <c r="F107" s="1711">
        <f>D107</f>
        <v>0</v>
      </c>
      <c r="G107" s="1711"/>
      <c r="H107" s="1711"/>
      <c r="I107" s="1711"/>
      <c r="J107" s="1713">
        <f>F107</f>
        <v>0</v>
      </c>
    </row>
    <row r="108" spans="1:10" s="677" customFormat="1" ht="25.5" hidden="1">
      <c r="A108" s="929">
        <v>1154300</v>
      </c>
      <c r="B108" s="1306" t="s">
        <v>178</v>
      </c>
      <c r="C108" s="933">
        <v>465300</v>
      </c>
      <c r="D108" s="1709"/>
      <c r="E108" s="1710"/>
      <c r="F108" s="1709"/>
      <c r="G108" s="1709"/>
      <c r="H108" s="1709"/>
      <c r="I108" s="1709"/>
      <c r="J108" s="1708">
        <v>0</v>
      </c>
    </row>
    <row r="109" spans="1:10" s="677" customFormat="1" ht="38.25" hidden="1">
      <c r="A109" s="929">
        <v>1154500</v>
      </c>
      <c r="B109" s="1306" t="s">
        <v>58</v>
      </c>
      <c r="C109" s="933">
        <v>465500</v>
      </c>
      <c r="D109" s="1709"/>
      <c r="E109" s="1710"/>
      <c r="F109" s="1709"/>
      <c r="G109" s="1709"/>
      <c r="H109" s="1709"/>
      <c r="I109" s="1709"/>
      <c r="J109" s="1708">
        <v>0</v>
      </c>
    </row>
    <row r="110" spans="1:10" s="677" customFormat="1" ht="38.25" hidden="1">
      <c r="A110" s="929">
        <v>1154600</v>
      </c>
      <c r="B110" s="1306" t="s">
        <v>59</v>
      </c>
      <c r="C110" s="933">
        <v>465600</v>
      </c>
      <c r="D110" s="1704"/>
      <c r="E110" s="1714"/>
      <c r="F110" s="1704"/>
      <c r="G110" s="1704"/>
      <c r="H110" s="1704"/>
      <c r="I110" s="1704"/>
      <c r="J110" s="1708">
        <v>0</v>
      </c>
    </row>
    <row r="111" spans="1:10" s="677" customFormat="1" ht="13.5" hidden="1" thickBot="1">
      <c r="A111" s="939">
        <v>1154700</v>
      </c>
      <c r="B111" s="1308" t="s">
        <v>69</v>
      </c>
      <c r="C111" s="735" t="s">
        <v>70</v>
      </c>
      <c r="D111" s="1705"/>
      <c r="E111" s="1715"/>
      <c r="F111" s="1705"/>
      <c r="G111" s="1705"/>
      <c r="H111" s="1705"/>
      <c r="I111" s="1705"/>
      <c r="J111" s="1708">
        <v>0</v>
      </c>
    </row>
    <row r="112" spans="1:10" ht="25.5" hidden="1">
      <c r="A112" s="749">
        <v>1162600</v>
      </c>
      <c r="B112" s="765" t="s">
        <v>1486</v>
      </c>
      <c r="C112" s="731" t="s">
        <v>424</v>
      </c>
      <c r="D112" s="1704"/>
      <c r="E112" s="1704"/>
      <c r="F112" s="1704"/>
      <c r="G112" s="1704"/>
      <c r="H112" s="1704"/>
      <c r="I112" s="1704"/>
      <c r="J112" s="1547">
        <v>0</v>
      </c>
    </row>
    <row r="113" spans="1:10" ht="25.5" hidden="1">
      <c r="A113" s="749">
        <v>1162700</v>
      </c>
      <c r="B113" s="730" t="s">
        <v>1487</v>
      </c>
      <c r="C113" s="731" t="s">
        <v>426</v>
      </c>
      <c r="D113" s="1704"/>
      <c r="E113" s="1704"/>
      <c r="F113" s="1704"/>
      <c r="G113" s="1704"/>
      <c r="H113" s="1704"/>
      <c r="I113" s="1704"/>
      <c r="J113" s="1547">
        <v>0</v>
      </c>
    </row>
    <row r="114" spans="1:10" hidden="1">
      <c r="A114" s="749">
        <v>1162800</v>
      </c>
      <c r="B114" s="765" t="s">
        <v>1488</v>
      </c>
      <c r="C114" s="731" t="s">
        <v>737</v>
      </c>
      <c r="D114" s="1704"/>
      <c r="E114" s="1704"/>
      <c r="F114" s="1704"/>
      <c r="G114" s="1704"/>
      <c r="H114" s="1704"/>
      <c r="I114" s="1704"/>
      <c r="J114" s="1547">
        <v>0</v>
      </c>
    </row>
    <row r="115" spans="1:10" ht="13.5" hidden="1" thickBot="1">
      <c r="A115" s="774">
        <v>1162900</v>
      </c>
      <c r="B115" s="767" t="s">
        <v>1489</v>
      </c>
      <c r="C115" s="735" t="s">
        <v>739</v>
      </c>
      <c r="D115" s="1705"/>
      <c r="E115" s="1705"/>
      <c r="F115" s="1705"/>
      <c r="G115" s="1705"/>
      <c r="H115" s="1705"/>
      <c r="I115" s="1705"/>
      <c r="J115" s="1547">
        <v>0</v>
      </c>
    </row>
    <row r="116" spans="1:10" hidden="1">
      <c r="A116" s="776">
        <v>1170000</v>
      </c>
      <c r="B116" s="777" t="s">
        <v>740</v>
      </c>
      <c r="C116" s="778" t="s">
        <v>301</v>
      </c>
      <c r="D116" s="1716">
        <v>0</v>
      </c>
      <c r="E116" s="1716">
        <v>0</v>
      </c>
      <c r="F116" s="1716">
        <v>0</v>
      </c>
      <c r="G116" s="1716">
        <v>0</v>
      </c>
      <c r="H116" s="1716">
        <v>0</v>
      </c>
      <c r="I116" s="1716">
        <v>0</v>
      </c>
      <c r="J116" s="1547">
        <v>0</v>
      </c>
    </row>
    <row r="117" spans="1:10" ht="38.25" hidden="1">
      <c r="A117" s="780">
        <v>1171000</v>
      </c>
      <c r="B117" s="781" t="s">
        <v>181</v>
      </c>
      <c r="C117" s="723" t="s">
        <v>301</v>
      </c>
      <c r="D117" s="1546">
        <v>0</v>
      </c>
      <c r="E117" s="1546">
        <v>0</v>
      </c>
      <c r="F117" s="1546">
        <v>0</v>
      </c>
      <c r="G117" s="1546">
        <v>0</v>
      </c>
      <c r="H117" s="1546">
        <v>0</v>
      </c>
      <c r="I117" s="1546">
        <v>0</v>
      </c>
      <c r="J117" s="1547">
        <v>0</v>
      </c>
    </row>
    <row r="118" spans="1:10" ht="51" hidden="1">
      <c r="A118" s="780">
        <v>1171100</v>
      </c>
      <c r="B118" s="730" t="s">
        <v>1490</v>
      </c>
      <c r="C118" s="727" t="s">
        <v>397</v>
      </c>
      <c r="D118" s="1704"/>
      <c r="E118" s="1704"/>
      <c r="F118" s="1704"/>
      <c r="G118" s="1704"/>
      <c r="H118" s="1704"/>
      <c r="I118" s="1704"/>
      <c r="J118" s="1547">
        <v>0</v>
      </c>
    </row>
    <row r="119" spans="1:10" ht="25.5" hidden="1">
      <c r="A119" s="780">
        <v>1171200</v>
      </c>
      <c r="B119" s="765" t="s">
        <v>1491</v>
      </c>
      <c r="C119" s="783" t="s">
        <v>296</v>
      </c>
      <c r="D119" s="1704"/>
      <c r="E119" s="1704"/>
      <c r="F119" s="1704"/>
      <c r="G119" s="1704"/>
      <c r="H119" s="1704"/>
      <c r="I119" s="1704"/>
      <c r="J119" s="1547">
        <v>0</v>
      </c>
    </row>
    <row r="120" spans="1:10" ht="63.75" hidden="1">
      <c r="A120" s="749">
        <v>1172000</v>
      </c>
      <c r="B120" s="784" t="s">
        <v>856</v>
      </c>
      <c r="C120" s="760" t="s">
        <v>301</v>
      </c>
      <c r="D120" s="1716">
        <v>0</v>
      </c>
      <c r="E120" s="1716">
        <v>0</v>
      </c>
      <c r="F120" s="1716">
        <v>0</v>
      </c>
      <c r="G120" s="1716">
        <v>0</v>
      </c>
      <c r="H120" s="1716">
        <v>0</v>
      </c>
      <c r="I120" s="1716">
        <v>0</v>
      </c>
      <c r="J120" s="1547">
        <v>0</v>
      </c>
    </row>
    <row r="121" spans="1:10" hidden="1">
      <c r="A121" s="749">
        <v>1172100</v>
      </c>
      <c r="B121" s="752" t="s">
        <v>918</v>
      </c>
      <c r="C121" s="727" t="s">
        <v>857</v>
      </c>
      <c r="D121" s="1704"/>
      <c r="E121" s="1704"/>
      <c r="F121" s="1704"/>
      <c r="G121" s="1704"/>
      <c r="H121" s="1704"/>
      <c r="I121" s="1704"/>
      <c r="J121" s="1547">
        <v>0</v>
      </c>
    </row>
    <row r="122" spans="1:10" hidden="1">
      <c r="A122" s="749">
        <v>1172200</v>
      </c>
      <c r="B122" s="752" t="s">
        <v>919</v>
      </c>
      <c r="C122" s="785">
        <v>482200</v>
      </c>
      <c r="D122" s="1704"/>
      <c r="E122" s="1704"/>
      <c r="F122" s="1704"/>
      <c r="G122" s="1704"/>
      <c r="H122" s="1704"/>
      <c r="I122" s="1704"/>
      <c r="J122" s="1547">
        <v>0</v>
      </c>
    </row>
    <row r="123" spans="1:10" hidden="1">
      <c r="A123" s="749">
        <v>1172300</v>
      </c>
      <c r="B123" s="765" t="s">
        <v>1492</v>
      </c>
      <c r="C123" s="731" t="s">
        <v>859</v>
      </c>
      <c r="D123" s="1704"/>
      <c r="E123" s="1704">
        <v>0</v>
      </c>
      <c r="F123" s="1704"/>
      <c r="G123" s="1704"/>
      <c r="H123" s="1704"/>
      <c r="I123" s="1704"/>
      <c r="J123" s="1547">
        <v>0</v>
      </c>
    </row>
    <row r="124" spans="1:10" ht="38.25" hidden="1">
      <c r="A124" s="749">
        <v>1172400</v>
      </c>
      <c r="B124" s="786" t="s">
        <v>1493</v>
      </c>
      <c r="C124" s="731" t="s">
        <v>104</v>
      </c>
      <c r="D124" s="1546"/>
      <c r="E124" s="1546"/>
      <c r="F124" s="1546"/>
      <c r="G124" s="1546"/>
      <c r="H124" s="1546"/>
      <c r="I124" s="1546"/>
      <c r="J124" s="1547">
        <v>0</v>
      </c>
    </row>
    <row r="125" spans="1:10" ht="38.25" hidden="1">
      <c r="A125" s="749">
        <v>1173000</v>
      </c>
      <c r="B125" s="784" t="s">
        <v>105</v>
      </c>
      <c r="C125" s="760" t="s">
        <v>301</v>
      </c>
      <c r="D125" s="1546">
        <v>0</v>
      </c>
      <c r="E125" s="1546">
        <v>0</v>
      </c>
      <c r="F125" s="1546">
        <v>0</v>
      </c>
      <c r="G125" s="1546">
        <v>0</v>
      </c>
      <c r="H125" s="1546">
        <v>0</v>
      </c>
      <c r="I125" s="1546">
        <v>0</v>
      </c>
      <c r="J125" s="1547">
        <v>0</v>
      </c>
    </row>
    <row r="126" spans="1:10" ht="25.5" hidden="1">
      <c r="A126" s="780">
        <v>1173100</v>
      </c>
      <c r="B126" s="787" t="s">
        <v>106</v>
      </c>
      <c r="C126" s="731" t="s">
        <v>906</v>
      </c>
      <c r="D126" s="1546"/>
      <c r="E126" s="1546"/>
      <c r="F126" s="1546"/>
      <c r="G126" s="1546"/>
      <c r="H126" s="1546"/>
      <c r="I126" s="1546"/>
      <c r="J126" s="1547">
        <v>0</v>
      </c>
    </row>
    <row r="127" spans="1:10" ht="51" hidden="1">
      <c r="A127" s="780">
        <v>1174000</v>
      </c>
      <c r="B127" s="784" t="s">
        <v>907</v>
      </c>
      <c r="C127" s="760" t="s">
        <v>301</v>
      </c>
      <c r="D127" s="1546">
        <v>0</v>
      </c>
      <c r="E127" s="1546">
        <v>0</v>
      </c>
      <c r="F127" s="1546">
        <v>0</v>
      </c>
      <c r="G127" s="1546">
        <v>0</v>
      </c>
      <c r="H127" s="1546">
        <v>0</v>
      </c>
      <c r="I127" s="1546">
        <v>0</v>
      </c>
      <c r="J127" s="1547">
        <v>0</v>
      </c>
    </row>
    <row r="128" spans="1:10" ht="38.25" hidden="1">
      <c r="A128" s="780">
        <v>1174100</v>
      </c>
      <c r="B128" s="787" t="s">
        <v>920</v>
      </c>
      <c r="C128" s="731" t="s">
        <v>908</v>
      </c>
      <c r="D128" s="1546"/>
      <c r="E128" s="1546"/>
      <c r="F128" s="1546"/>
      <c r="G128" s="1546"/>
      <c r="H128" s="1546"/>
      <c r="I128" s="1546"/>
      <c r="J128" s="1547">
        <v>0</v>
      </c>
    </row>
    <row r="129" spans="1:13" ht="25.5" hidden="1">
      <c r="A129" s="780">
        <v>1174200</v>
      </c>
      <c r="B129" s="786" t="s">
        <v>1494</v>
      </c>
      <c r="C129" s="731" t="s">
        <v>366</v>
      </c>
      <c r="D129" s="1546"/>
      <c r="E129" s="1546"/>
      <c r="F129" s="1546"/>
      <c r="G129" s="1546"/>
      <c r="H129" s="1546"/>
      <c r="I129" s="1546"/>
      <c r="J129" s="1547">
        <v>0</v>
      </c>
    </row>
    <row r="130" spans="1:13" ht="51" hidden="1">
      <c r="A130" s="780">
        <v>1175000</v>
      </c>
      <c r="B130" s="784" t="s">
        <v>469</v>
      </c>
      <c r="C130" s="760" t="s">
        <v>301</v>
      </c>
      <c r="D130" s="1546">
        <v>0</v>
      </c>
      <c r="E130" s="1546">
        <v>0</v>
      </c>
      <c r="F130" s="1546">
        <v>0</v>
      </c>
      <c r="G130" s="1546">
        <v>0</v>
      </c>
      <c r="H130" s="1546">
        <v>0</v>
      </c>
      <c r="I130" s="1546">
        <v>0</v>
      </c>
      <c r="J130" s="1547">
        <v>0</v>
      </c>
    </row>
    <row r="131" spans="1:13" ht="51" hidden="1">
      <c r="A131" s="780">
        <v>1175100</v>
      </c>
      <c r="B131" s="786" t="s">
        <v>1495</v>
      </c>
      <c r="C131" s="731" t="s">
        <v>193</v>
      </c>
      <c r="D131" s="1546"/>
      <c r="E131" s="1546"/>
      <c r="F131" s="1546"/>
      <c r="G131" s="1546"/>
      <c r="H131" s="1546"/>
      <c r="I131" s="1546"/>
      <c r="J131" s="1547">
        <v>0</v>
      </c>
    </row>
    <row r="132" spans="1:13" hidden="1">
      <c r="A132" s="780">
        <v>1176000</v>
      </c>
      <c r="B132" s="784" t="s">
        <v>194</v>
      </c>
      <c r="C132" s="760" t="s">
        <v>301</v>
      </c>
      <c r="D132" s="1546">
        <v>0</v>
      </c>
      <c r="E132" s="1546">
        <v>0</v>
      </c>
      <c r="F132" s="1546">
        <v>0</v>
      </c>
      <c r="G132" s="1546">
        <v>0</v>
      </c>
      <c r="H132" s="1546">
        <v>0</v>
      </c>
      <c r="I132" s="1546">
        <v>0</v>
      </c>
      <c r="J132" s="1547">
        <v>0</v>
      </c>
    </row>
    <row r="133" spans="1:13" hidden="1">
      <c r="A133" s="780">
        <v>1176100</v>
      </c>
      <c r="B133" s="786" t="s">
        <v>1496</v>
      </c>
      <c r="C133" s="731" t="s">
        <v>8</v>
      </c>
      <c r="D133" s="1546"/>
      <c r="E133" s="1546"/>
      <c r="F133" s="1546"/>
      <c r="G133" s="1546"/>
      <c r="H133" s="1546"/>
      <c r="I133" s="1546"/>
      <c r="J133" s="1547">
        <v>0</v>
      </c>
    </row>
    <row r="134" spans="1:13" hidden="1">
      <c r="A134" s="780">
        <v>1177000</v>
      </c>
      <c r="B134" s="784" t="s">
        <v>482</v>
      </c>
      <c r="C134" s="760" t="s">
        <v>301</v>
      </c>
      <c r="D134" s="1546">
        <v>0</v>
      </c>
      <c r="E134" s="1546">
        <v>0</v>
      </c>
      <c r="F134" s="1546">
        <v>0</v>
      </c>
      <c r="G134" s="1546">
        <v>0</v>
      </c>
      <c r="H134" s="1546">
        <v>0</v>
      </c>
      <c r="I134" s="1546">
        <v>0</v>
      </c>
      <c r="J134" s="1547">
        <v>0</v>
      </c>
    </row>
    <row r="135" spans="1:13" ht="13.5" hidden="1" thickBot="1">
      <c r="A135" s="774">
        <v>1177100</v>
      </c>
      <c r="B135" s="788" t="s">
        <v>1497</v>
      </c>
      <c r="C135" s="735" t="s">
        <v>209</v>
      </c>
      <c r="D135" s="1717"/>
      <c r="E135" s="1717"/>
      <c r="F135" s="1717"/>
      <c r="G135" s="1717"/>
      <c r="H135" s="1717"/>
      <c r="I135" s="1717"/>
      <c r="J135" s="1547">
        <v>0</v>
      </c>
    </row>
    <row r="136" spans="1:13" ht="13.5" thickBot="1">
      <c r="A136" s="790" t="s">
        <v>210</v>
      </c>
      <c r="B136" s="791" t="s">
        <v>211</v>
      </c>
      <c r="C136" s="792"/>
      <c r="D136" s="1702"/>
      <c r="E136" s="1702"/>
      <c r="F136" s="1702"/>
      <c r="G136" s="1702"/>
      <c r="H136" s="1702"/>
      <c r="I136" s="1702"/>
      <c r="J136" s="1547">
        <v>0</v>
      </c>
    </row>
    <row r="137" spans="1:13" ht="26.25" thickBot="1">
      <c r="A137" s="794" t="s">
        <v>212</v>
      </c>
      <c r="B137" s="795" t="s">
        <v>534</v>
      </c>
      <c r="C137" s="796" t="s">
        <v>301</v>
      </c>
      <c r="D137" s="1702">
        <f>D140</f>
        <v>171135</v>
      </c>
      <c r="E137" s="1702">
        <v>0</v>
      </c>
      <c r="F137" s="1702">
        <f>F140</f>
        <v>171135</v>
      </c>
      <c r="G137" s="1702">
        <f>G140</f>
        <v>85814.399999999994</v>
      </c>
      <c r="H137" s="1702">
        <f>H140</f>
        <v>85814.399999999994</v>
      </c>
      <c r="I137" s="1702">
        <f>I140</f>
        <v>85814.399999999994</v>
      </c>
      <c r="J137" s="1547">
        <v>0</v>
      </c>
    </row>
    <row r="138" spans="1:13" ht="13.5" thickBot="1">
      <c r="A138" s="797"/>
      <c r="B138" s="798" t="s">
        <v>535</v>
      </c>
      <c r="C138" s="799"/>
      <c r="D138" s="1548"/>
      <c r="E138" s="1548"/>
      <c r="F138" s="1548"/>
      <c r="G138" s="1548"/>
      <c r="H138" s="1548"/>
      <c r="I138" s="1548"/>
      <c r="J138" s="1549"/>
    </row>
    <row r="139" spans="1:13">
      <c r="A139" s="790" t="s">
        <v>210</v>
      </c>
      <c r="B139" s="791" t="s">
        <v>211</v>
      </c>
      <c r="C139" s="801"/>
      <c r="D139" s="1550"/>
      <c r="E139" s="1550"/>
      <c r="F139" s="1550"/>
      <c r="G139" s="1550"/>
      <c r="H139" s="1550"/>
      <c r="I139" s="1550"/>
      <c r="J139" s="1549">
        <v>0</v>
      </c>
    </row>
    <row r="140" spans="1:13" ht="19.5" customHeight="1">
      <c r="A140" s="803" t="s">
        <v>536</v>
      </c>
      <c r="B140" s="804" t="s">
        <v>537</v>
      </c>
      <c r="C140" s="805" t="s">
        <v>301</v>
      </c>
      <c r="D140" s="1697">
        <f>D142</f>
        <v>171135</v>
      </c>
      <c r="E140" s="1697">
        <v>0</v>
      </c>
      <c r="F140" s="1698">
        <f>F142</f>
        <v>171135</v>
      </c>
      <c r="G140" s="1698">
        <f>G142</f>
        <v>85814.399999999994</v>
      </c>
      <c r="H140" s="1698">
        <f>H142</f>
        <v>85814.399999999994</v>
      </c>
      <c r="I140" s="1698">
        <f>I142</f>
        <v>85814.399999999994</v>
      </c>
      <c r="J140" s="1547">
        <f>J142</f>
        <v>171135</v>
      </c>
    </row>
    <row r="141" spans="1:13">
      <c r="A141" s="807" t="s">
        <v>538</v>
      </c>
      <c r="B141" s="786" t="s">
        <v>1498</v>
      </c>
      <c r="C141" s="808" t="s">
        <v>833</v>
      </c>
      <c r="D141" s="1551"/>
      <c r="E141" s="1551"/>
      <c r="F141" s="1552"/>
      <c r="G141" s="1551"/>
      <c r="H141" s="1551"/>
      <c r="I141" s="1551"/>
      <c r="J141" s="1553">
        <v>0</v>
      </c>
    </row>
    <row r="142" spans="1:13" ht="23.25" customHeight="1">
      <c r="A142" s="807" t="s">
        <v>834</v>
      </c>
      <c r="B142" s="786" t="s">
        <v>1499</v>
      </c>
      <c r="C142" s="808" t="s">
        <v>812</v>
      </c>
      <c r="D142" s="1988">
        <v>171135</v>
      </c>
      <c r="E142" s="1545">
        <v>0</v>
      </c>
      <c r="F142" s="1546">
        <f>D142+E142</f>
        <v>171135</v>
      </c>
      <c r="G142" s="1546">
        <v>85814.399999999994</v>
      </c>
      <c r="H142" s="1546">
        <v>85814.399999999994</v>
      </c>
      <c r="I142" s="1546">
        <v>85814.399999999994</v>
      </c>
      <c r="J142" s="1547">
        <f>F142</f>
        <v>171135</v>
      </c>
      <c r="K142" s="2110"/>
      <c r="L142" s="2111"/>
      <c r="M142" s="2111"/>
    </row>
    <row r="143" spans="1:13" ht="25.5">
      <c r="A143" s="807" t="s">
        <v>813</v>
      </c>
      <c r="B143" s="786" t="s">
        <v>1500</v>
      </c>
      <c r="C143" s="808" t="s">
        <v>815</v>
      </c>
      <c r="D143" s="1546">
        <v>0</v>
      </c>
      <c r="E143" s="1545">
        <v>0</v>
      </c>
      <c r="F143" s="1546">
        <f>D143+E143</f>
        <v>0</v>
      </c>
      <c r="G143" s="1546">
        <v>0</v>
      </c>
      <c r="H143" s="1546">
        <v>0</v>
      </c>
      <c r="I143" s="1546">
        <v>0</v>
      </c>
      <c r="J143" s="1547">
        <f>F143</f>
        <v>0</v>
      </c>
      <c r="K143" s="2102"/>
      <c r="L143" s="2029"/>
      <c r="M143" s="2029"/>
    </row>
    <row r="144" spans="1:13">
      <c r="A144" s="807" t="s">
        <v>816</v>
      </c>
      <c r="B144" s="786" t="s">
        <v>1501</v>
      </c>
      <c r="C144" s="808" t="s">
        <v>916</v>
      </c>
      <c r="D144" s="1554"/>
      <c r="E144" s="1554"/>
      <c r="F144" s="1554"/>
      <c r="G144" s="1554">
        <v>0</v>
      </c>
      <c r="H144" s="1554"/>
      <c r="I144" s="1554"/>
      <c r="J144" s="1549">
        <v>0</v>
      </c>
    </row>
    <row r="145" spans="1:10" ht="11.25" customHeight="1">
      <c r="A145" s="807" t="s">
        <v>112</v>
      </c>
      <c r="B145" s="787" t="s">
        <v>113</v>
      </c>
      <c r="C145" s="808" t="s">
        <v>114</v>
      </c>
      <c r="D145" s="1554"/>
      <c r="E145" s="1554"/>
      <c r="F145" s="1554"/>
      <c r="G145" s="1554"/>
      <c r="H145" s="1554"/>
      <c r="I145" s="1554"/>
      <c r="J145" s="1549">
        <v>0</v>
      </c>
    </row>
    <row r="146" spans="1:10" hidden="1">
      <c r="A146" s="807" t="s">
        <v>115</v>
      </c>
      <c r="B146" s="786" t="s">
        <v>1502</v>
      </c>
      <c r="C146" s="808" t="s">
        <v>755</v>
      </c>
      <c r="D146" s="1554"/>
      <c r="E146" s="1554"/>
      <c r="F146" s="1554"/>
      <c r="G146" s="1554"/>
      <c r="H146" s="1554"/>
      <c r="I146" s="1554"/>
      <c r="J146" s="1549">
        <v>0</v>
      </c>
    </row>
    <row r="147" spans="1:10" hidden="1">
      <c r="A147" s="807" t="s">
        <v>756</v>
      </c>
      <c r="B147" s="786" t="s">
        <v>1503</v>
      </c>
      <c r="C147" s="808" t="s">
        <v>758</v>
      </c>
      <c r="D147" s="1554"/>
      <c r="E147" s="1554"/>
      <c r="F147" s="1554"/>
      <c r="G147" s="1554"/>
      <c r="H147" s="1554"/>
      <c r="I147" s="1554"/>
      <c r="J147" s="1549">
        <v>0</v>
      </c>
    </row>
    <row r="148" spans="1:10" hidden="1">
      <c r="A148" s="807" t="s">
        <v>541</v>
      </c>
      <c r="B148" s="786" t="s">
        <v>1504</v>
      </c>
      <c r="C148" s="808" t="s">
        <v>543</v>
      </c>
      <c r="D148" s="1554"/>
      <c r="E148" s="1554"/>
      <c r="F148" s="1554"/>
      <c r="G148" s="1554"/>
      <c r="H148" s="1554"/>
      <c r="I148" s="1554"/>
      <c r="J148" s="1549">
        <v>0</v>
      </c>
    </row>
    <row r="149" spans="1:10" hidden="1">
      <c r="A149" s="807" t="s">
        <v>544</v>
      </c>
      <c r="B149" s="784" t="s">
        <v>545</v>
      </c>
      <c r="C149" s="809" t="s">
        <v>301</v>
      </c>
      <c r="D149" s="1554">
        <v>0</v>
      </c>
      <c r="E149" s="1554">
        <v>0</v>
      </c>
      <c r="F149" s="1554">
        <v>0</v>
      </c>
      <c r="G149" s="1554">
        <v>0</v>
      </c>
      <c r="H149" s="1554">
        <v>0</v>
      </c>
      <c r="I149" s="1554">
        <v>0</v>
      </c>
      <c r="J149" s="1549">
        <v>0</v>
      </c>
    </row>
    <row r="150" spans="1:10" hidden="1">
      <c r="A150" s="807" t="s">
        <v>546</v>
      </c>
      <c r="B150" s="787" t="s">
        <v>547</v>
      </c>
      <c r="C150" s="808" t="s">
        <v>548</v>
      </c>
      <c r="D150" s="1554"/>
      <c r="E150" s="1554"/>
      <c r="F150" s="1554"/>
      <c r="G150" s="1554"/>
      <c r="H150" s="1554"/>
      <c r="I150" s="1554"/>
      <c r="J150" s="1549">
        <v>0</v>
      </c>
    </row>
    <row r="151" spans="1:10" hidden="1">
      <c r="A151" s="807" t="s">
        <v>549</v>
      </c>
      <c r="B151" s="787" t="s">
        <v>550</v>
      </c>
      <c r="C151" s="808" t="s">
        <v>551</v>
      </c>
      <c r="D151" s="1554"/>
      <c r="E151" s="1554"/>
      <c r="F151" s="1554"/>
      <c r="G151" s="1554"/>
      <c r="H151" s="1554"/>
      <c r="I151" s="1554"/>
      <c r="J151" s="1549">
        <v>0</v>
      </c>
    </row>
    <row r="152" spans="1:10" ht="25.5" hidden="1">
      <c r="A152" s="807" t="s">
        <v>552</v>
      </c>
      <c r="B152" s="786" t="s">
        <v>1505</v>
      </c>
      <c r="C152" s="808" t="s">
        <v>258</v>
      </c>
      <c r="D152" s="1554"/>
      <c r="E152" s="1554"/>
      <c r="F152" s="1554"/>
      <c r="G152" s="1554"/>
      <c r="H152" s="1554"/>
      <c r="I152" s="1554"/>
      <c r="J152" s="1549">
        <v>0</v>
      </c>
    </row>
    <row r="153" spans="1:10" ht="25.5" hidden="1">
      <c r="A153" s="807" t="s">
        <v>259</v>
      </c>
      <c r="B153" s="786" t="s">
        <v>1506</v>
      </c>
      <c r="C153" s="808" t="s">
        <v>261</v>
      </c>
      <c r="D153" s="1554"/>
      <c r="E153" s="1554"/>
      <c r="F153" s="1554"/>
      <c r="G153" s="1554"/>
      <c r="H153" s="1554"/>
      <c r="I153" s="1554"/>
      <c r="J153" s="1549">
        <v>0</v>
      </c>
    </row>
    <row r="154" spans="1:10" hidden="1">
      <c r="A154" s="807" t="s">
        <v>262</v>
      </c>
      <c r="B154" s="784" t="s">
        <v>263</v>
      </c>
      <c r="C154" s="809" t="s">
        <v>301</v>
      </c>
      <c r="D154" s="1554">
        <v>0</v>
      </c>
      <c r="E154" s="1554">
        <v>0</v>
      </c>
      <c r="F154" s="1554">
        <v>0</v>
      </c>
      <c r="G154" s="1554">
        <v>0</v>
      </c>
      <c r="H154" s="1554">
        <v>0</v>
      </c>
      <c r="I154" s="1554">
        <v>0</v>
      </c>
      <c r="J154" s="1549">
        <v>0</v>
      </c>
    </row>
    <row r="155" spans="1:10" hidden="1">
      <c r="A155" s="807" t="s">
        <v>264</v>
      </c>
      <c r="B155" s="787" t="s">
        <v>921</v>
      </c>
      <c r="C155" s="808" t="s">
        <v>265</v>
      </c>
      <c r="D155" s="1554"/>
      <c r="E155" s="1554"/>
      <c r="F155" s="1554"/>
      <c r="G155" s="1554"/>
      <c r="H155" s="1554"/>
      <c r="I155" s="1554"/>
      <c r="J155" s="1549">
        <v>0</v>
      </c>
    </row>
    <row r="156" spans="1:10" hidden="1">
      <c r="A156" s="810" t="s">
        <v>266</v>
      </c>
      <c r="B156" s="811" t="s">
        <v>267</v>
      </c>
      <c r="C156" s="809" t="s">
        <v>301</v>
      </c>
      <c r="D156" s="1554">
        <v>0</v>
      </c>
      <c r="E156" s="1554">
        <v>0</v>
      </c>
      <c r="F156" s="1554">
        <v>0</v>
      </c>
      <c r="G156" s="1554">
        <v>0</v>
      </c>
      <c r="H156" s="1554">
        <v>0</v>
      </c>
      <c r="I156" s="1554">
        <v>0</v>
      </c>
      <c r="J156" s="1549">
        <v>0</v>
      </c>
    </row>
    <row r="157" spans="1:10" hidden="1">
      <c r="A157" s="807" t="s">
        <v>268</v>
      </c>
      <c r="B157" s="787" t="s">
        <v>922</v>
      </c>
      <c r="C157" s="808" t="s">
        <v>269</v>
      </c>
      <c r="D157" s="1554"/>
      <c r="E157" s="1554"/>
      <c r="F157" s="1554"/>
      <c r="G157" s="1554"/>
      <c r="H157" s="1554"/>
      <c r="I157" s="1554"/>
      <c r="J157" s="1549">
        <v>0</v>
      </c>
    </row>
    <row r="158" spans="1:10" hidden="1">
      <c r="A158" s="807" t="s">
        <v>270</v>
      </c>
      <c r="B158" s="787" t="s">
        <v>923</v>
      </c>
      <c r="C158" s="808" t="s">
        <v>271</v>
      </c>
      <c r="D158" s="1554"/>
      <c r="E158" s="1554"/>
      <c r="F158" s="1554"/>
      <c r="G158" s="1554"/>
      <c r="H158" s="1554"/>
      <c r="I158" s="1554"/>
      <c r="J158" s="1549">
        <v>0</v>
      </c>
    </row>
    <row r="159" spans="1:10" ht="25.5" hidden="1">
      <c r="A159" s="807" t="s">
        <v>272</v>
      </c>
      <c r="B159" s="786" t="s">
        <v>1507</v>
      </c>
      <c r="C159" s="808" t="s">
        <v>274</v>
      </c>
      <c r="D159" s="1554"/>
      <c r="E159" s="1554"/>
      <c r="F159" s="1554"/>
      <c r="G159" s="1554"/>
      <c r="H159" s="1554"/>
      <c r="I159" s="1554"/>
      <c r="J159" s="1549">
        <v>0</v>
      </c>
    </row>
    <row r="160" spans="1:10" ht="26.25" thickBot="1">
      <c r="A160" s="812">
        <v>1244000</v>
      </c>
      <c r="B160" s="813" t="s">
        <v>1508</v>
      </c>
      <c r="C160" s="814" t="s">
        <v>947</v>
      </c>
      <c r="D160" s="1555"/>
      <c r="E160" s="1555"/>
      <c r="F160" s="1555"/>
      <c r="G160" s="1555"/>
      <c r="H160" s="1555"/>
      <c r="I160" s="1555"/>
      <c r="J160" s="1549">
        <v>0</v>
      </c>
    </row>
    <row r="161" spans="1:10" ht="27.75" customHeight="1" thickBot="1">
      <c r="A161" s="815">
        <v>1000000</v>
      </c>
      <c r="B161" s="816" t="s">
        <v>948</v>
      </c>
      <c r="C161" s="817" t="s">
        <v>301</v>
      </c>
      <c r="D161" s="1718">
        <f>D32+D137</f>
        <v>171135</v>
      </c>
      <c r="E161" s="1718">
        <f>E32</f>
        <v>0</v>
      </c>
      <c r="F161" s="1718">
        <f>F32+F137</f>
        <v>171135</v>
      </c>
      <c r="G161" s="1718">
        <f>G32+G137</f>
        <v>85814.399999999994</v>
      </c>
      <c r="H161" s="1718">
        <f>H32+H137</f>
        <v>85814.399999999994</v>
      </c>
      <c r="I161" s="1718">
        <f>I32+I137</f>
        <v>85814.399999999994</v>
      </c>
      <c r="J161" s="1719">
        <f>J140</f>
        <v>171135</v>
      </c>
    </row>
    <row r="162" spans="1:10" hidden="1">
      <c r="A162" s="818"/>
      <c r="B162" s="819"/>
      <c r="C162" s="820"/>
      <c r="D162" s="667"/>
      <c r="E162" s="667"/>
      <c r="F162" s="667"/>
      <c r="G162" s="667"/>
      <c r="H162" s="667"/>
      <c r="I162" s="667"/>
      <c r="J162" s="667"/>
    </row>
    <row r="163" spans="1:10" ht="14.25" hidden="1">
      <c r="A163" s="2051"/>
      <c r="B163" s="2051"/>
      <c r="C163" s="2051"/>
      <c r="D163" s="2051"/>
      <c r="E163" s="2051"/>
      <c r="F163" s="2051"/>
      <c r="G163" s="2051"/>
      <c r="H163" s="2051"/>
      <c r="I163" s="2051"/>
      <c r="J163" s="2051"/>
    </row>
    <row r="164" spans="1:10" s="667" customFormat="1">
      <c r="A164" s="2028" t="s">
        <v>1877</v>
      </c>
      <c r="B164" s="2028"/>
      <c r="C164" s="2028"/>
      <c r="D164" s="2028"/>
      <c r="E164" s="2028"/>
      <c r="F164" s="2028"/>
      <c r="G164" s="2028"/>
      <c r="H164" s="2028"/>
      <c r="I164" s="2028"/>
      <c r="J164" s="2028"/>
    </row>
    <row r="165" spans="1:10">
      <c r="A165" s="2044" t="s">
        <v>930</v>
      </c>
      <c r="B165" s="2044"/>
      <c r="C165" s="2044"/>
      <c r="D165" s="2044"/>
      <c r="E165" s="2044"/>
      <c r="F165" s="2044"/>
      <c r="G165" s="2044"/>
      <c r="H165" s="2044"/>
      <c r="I165" s="2044"/>
      <c r="J165" s="2044"/>
    </row>
    <row r="166" spans="1:10" ht="14.25">
      <c r="A166" s="821" t="s">
        <v>1509</v>
      </c>
      <c r="B166" s="821"/>
      <c r="C166" s="822"/>
      <c r="D166" s="821"/>
      <c r="E166" s="821"/>
      <c r="F166" s="821"/>
      <c r="G166" s="821" t="s">
        <v>956</v>
      </c>
      <c r="H166" s="821"/>
      <c r="I166" s="821"/>
      <c r="J166" s="821"/>
    </row>
    <row r="167" spans="1:10" ht="14.25">
      <c r="A167" s="823" t="s">
        <v>1510</v>
      </c>
      <c r="B167" s="823"/>
      <c r="C167" s="823"/>
      <c r="D167" s="667"/>
      <c r="E167" s="666" t="s">
        <v>253</v>
      </c>
      <c r="F167" s="667"/>
      <c r="G167" s="666" t="s">
        <v>254</v>
      </c>
      <c r="H167" s="667"/>
      <c r="I167" s="667"/>
      <c r="J167" s="823"/>
    </row>
    <row r="168" spans="1:10" ht="14.25">
      <c r="A168" s="824"/>
      <c r="B168" s="824"/>
      <c r="C168" s="823"/>
      <c r="D168" s="824"/>
      <c r="E168" s="824"/>
      <c r="F168" s="824"/>
      <c r="G168" s="824"/>
      <c r="H168" s="824"/>
      <c r="I168" s="824"/>
      <c r="J168" s="824"/>
    </row>
    <row r="169" spans="1:10" ht="14.25">
      <c r="A169" s="821" t="s">
        <v>1758</v>
      </c>
      <c r="B169" s="821"/>
      <c r="C169" s="822"/>
      <c r="D169" s="821"/>
      <c r="E169" s="821"/>
      <c r="F169" s="821"/>
      <c r="G169" s="821" t="s">
        <v>960</v>
      </c>
      <c r="H169" s="821"/>
      <c r="I169" s="821"/>
      <c r="J169" s="821"/>
    </row>
    <row r="170" spans="1:10" ht="14.25">
      <c r="A170" s="823" t="s">
        <v>1513</v>
      </c>
      <c r="B170" s="822" t="s">
        <v>528</v>
      </c>
      <c r="C170" s="825"/>
      <c r="D170" s="667"/>
      <c r="E170" s="666" t="s">
        <v>253</v>
      </c>
      <c r="F170" s="667"/>
      <c r="G170" s="666" t="s">
        <v>254</v>
      </c>
      <c r="H170" s="667"/>
      <c r="I170" s="667"/>
      <c r="J170" s="823"/>
    </row>
    <row r="171" spans="1:10" ht="4.5" customHeight="1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  <row r="172" spans="1:10" hidden="1">
      <c r="A172" s="677"/>
      <c r="B172" s="668"/>
      <c r="C172" s="678"/>
      <c r="D172" s="667"/>
      <c r="E172" s="667"/>
      <c r="F172" s="667"/>
      <c r="G172" s="667"/>
      <c r="H172" s="667"/>
      <c r="I172" s="667"/>
      <c r="J172" s="667"/>
    </row>
    <row r="173" spans="1:10" hidden="1">
      <c r="A173" s="677"/>
      <c r="B173" s="668"/>
      <c r="C173" s="678"/>
      <c r="D173" s="667"/>
      <c r="E173" s="667"/>
      <c r="F173" s="667"/>
      <c r="G173" s="667"/>
      <c r="H173" s="667"/>
      <c r="I173" s="667"/>
      <c r="J173" s="667"/>
    </row>
    <row r="174" spans="1:10" hidden="1">
      <c r="A174" s="677"/>
      <c r="B174" s="668"/>
      <c r="C174" s="678"/>
      <c r="D174" s="667"/>
      <c r="E174" s="667"/>
      <c r="F174" s="667"/>
      <c r="G174" s="667"/>
      <c r="H174" s="667"/>
      <c r="I174" s="667"/>
      <c r="J174" s="667"/>
    </row>
    <row r="175" spans="1:10" hidden="1"/>
    <row r="176" spans="1:10">
      <c r="A176" s="631" t="s">
        <v>78</v>
      </c>
      <c r="B176" s="846"/>
    </row>
  </sheetData>
  <mergeCells count="20">
    <mergeCell ref="A12:B12"/>
    <mergeCell ref="F1:J1"/>
    <mergeCell ref="F3:J3"/>
    <mergeCell ref="A8:E8"/>
    <mergeCell ref="A10:E10"/>
    <mergeCell ref="A11:E11"/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K143:M143"/>
  </mergeCells>
  <pageMargins left="0.7" right="0.7" top="0.75" bottom="0.75" header="0.3" footer="0.3"/>
  <pageSetup paperSize="9" orientation="landscape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74"/>
  <sheetViews>
    <sheetView topLeftCell="A32" workbookViewId="0">
      <selection activeCell="E65" sqref="E65"/>
    </sheetView>
  </sheetViews>
  <sheetFormatPr defaultRowHeight="12.75"/>
  <cols>
    <col min="1" max="1" width="7" style="631" customWidth="1"/>
    <col min="2" max="2" width="37.140625" style="631" customWidth="1"/>
    <col min="3" max="3" width="8.140625" style="631" customWidth="1"/>
    <col min="4" max="4" width="10.7109375" style="631" customWidth="1"/>
    <col min="5" max="5" width="11.5703125" style="846" customWidth="1"/>
    <col min="6" max="6" width="10.5703125" style="631" customWidth="1"/>
    <col min="7" max="7" width="12.5703125" style="631" customWidth="1"/>
    <col min="8" max="8" width="11.5703125" style="631" customWidth="1"/>
    <col min="9" max="9" width="12.5703125" style="631" customWidth="1"/>
    <col min="10" max="10" width="13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1475"/>
      <c r="F1" s="2061" t="s">
        <v>23</v>
      </c>
      <c r="G1" s="2061"/>
      <c r="H1" s="2061"/>
      <c r="I1" s="2061"/>
      <c r="J1" s="2061"/>
      <c r="K1" s="667"/>
      <c r="L1" s="667"/>
    </row>
    <row r="2" spans="1:12" ht="6" customHeight="1">
      <c r="A2" s="667"/>
      <c r="B2" s="668"/>
      <c r="C2" s="669"/>
      <c r="D2" s="667"/>
      <c r="E2" s="1475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1475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1475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1475"/>
      <c r="F5" s="670"/>
      <c r="G5" s="674" t="s">
        <v>146</v>
      </c>
      <c r="H5" s="667"/>
      <c r="I5" s="667"/>
      <c r="J5" s="667"/>
      <c r="K5" s="667"/>
      <c r="L5" s="667"/>
    </row>
    <row r="6" spans="1:12" ht="12" customHeight="1">
      <c r="A6" s="675"/>
      <c r="B6" s="676"/>
      <c r="C6" s="669"/>
      <c r="D6" s="667"/>
      <c r="E6" s="1475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 s="667" customFormat="1" ht="20.25" customHeight="1">
      <c r="A7" s="677" t="s">
        <v>1884</v>
      </c>
      <c r="B7" s="668"/>
      <c r="C7" s="678"/>
      <c r="E7" s="846"/>
      <c r="F7" s="670"/>
      <c r="G7" s="670"/>
    </row>
    <row r="8" spans="1:12" s="677" customFormat="1" ht="9.75" customHeight="1">
      <c r="A8" s="2063" t="s">
        <v>933</v>
      </c>
      <c r="B8" s="2063"/>
      <c r="C8" s="2063"/>
      <c r="D8" s="2063"/>
      <c r="E8" s="2063"/>
    </row>
    <row r="9" spans="1:12" ht="12" customHeight="1">
      <c r="A9" s="667"/>
      <c r="B9" s="668"/>
      <c r="C9" s="669"/>
      <c r="D9" s="667"/>
      <c r="E9" s="1475"/>
      <c r="F9" s="670"/>
      <c r="G9" s="667"/>
      <c r="H9" s="667"/>
      <c r="I9" s="667"/>
      <c r="J9" s="667"/>
      <c r="K9" s="667"/>
      <c r="L9" s="667"/>
    </row>
    <row r="10" spans="1:12">
      <c r="A10" s="2065" t="s">
        <v>966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 ht="20.25" customHeight="1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4.25" customHeight="1">
      <c r="A16" s="2059" t="s">
        <v>1876</v>
      </c>
      <c r="B16" s="2059"/>
      <c r="C16" s="2059"/>
      <c r="D16" s="2059"/>
      <c r="E16" s="2059"/>
      <c r="F16" s="2059"/>
      <c r="G16" s="2059"/>
      <c r="H16" s="2059"/>
      <c r="I16" s="2059"/>
      <c r="J16" s="2059"/>
      <c r="K16" s="677"/>
      <c r="L16" s="677"/>
    </row>
    <row r="17" spans="1:14" ht="9" customHeight="1">
      <c r="A17" s="2059"/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4">
      <c r="A18" s="682" t="s">
        <v>364</v>
      </c>
      <c r="B18" s="683"/>
      <c r="C18" s="683"/>
      <c r="D18" s="683"/>
      <c r="E18" s="990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848</v>
      </c>
      <c r="B19" s="685"/>
      <c r="C19" s="685"/>
      <c r="D19" s="685"/>
      <c r="E19" s="1633"/>
      <c r="F19" s="682" t="s">
        <v>277</v>
      </c>
      <c r="G19" s="655" t="s">
        <v>931</v>
      </c>
      <c r="H19" s="652" t="s">
        <v>557</v>
      </c>
      <c r="I19" s="653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1634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1635"/>
      <c r="F21" s="682" t="s">
        <v>995</v>
      </c>
      <c r="G21" s="682"/>
      <c r="H21" s="682"/>
      <c r="I21" s="682"/>
      <c r="J21" s="682"/>
      <c r="K21" s="682"/>
      <c r="L21" s="682"/>
    </row>
    <row r="22" spans="1:14" ht="24" customHeight="1">
      <c r="A22" s="682" t="s">
        <v>1473</v>
      </c>
      <c r="B22" s="685"/>
      <c r="C22" s="685"/>
      <c r="D22" s="685"/>
      <c r="E22" s="1633"/>
      <c r="F22" s="682" t="s">
        <v>43</v>
      </c>
      <c r="G22" s="682"/>
      <c r="H22" s="682"/>
      <c r="I22" s="685"/>
      <c r="J22" s="687"/>
      <c r="K22" s="685"/>
      <c r="L22" s="685"/>
    </row>
    <row r="23" spans="1:14" ht="17.25" customHeight="1">
      <c r="A23" s="685" t="s">
        <v>173</v>
      </c>
      <c r="B23" s="687"/>
      <c r="C23" s="688"/>
      <c r="D23" s="685"/>
      <c r="E23" s="1633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766</v>
      </c>
      <c r="B24" s="689"/>
      <c r="C24" s="690"/>
      <c r="D24" s="689"/>
      <c r="E24" s="1633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1636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1637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1638"/>
      <c r="F27" s="699"/>
      <c r="G27" s="677"/>
      <c r="H27" s="2052">
        <v>900272427015</v>
      </c>
      <c r="I27" s="2052"/>
      <c r="J27" s="2052"/>
      <c r="K27" s="677"/>
      <c r="L27" s="677"/>
    </row>
    <row r="28" spans="1:14" ht="4.5" customHeight="1" thickBot="1"/>
    <row r="29" spans="1:14" ht="49.5" customHeight="1" thickBot="1">
      <c r="A29" s="700" t="s">
        <v>344</v>
      </c>
      <c r="B29" s="701" t="s">
        <v>350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8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7.75" customHeight="1" thickBot="1">
      <c r="A32" s="709">
        <v>1100000</v>
      </c>
      <c r="B32" s="716" t="s">
        <v>1474</v>
      </c>
      <c r="C32" s="717" t="s">
        <v>301</v>
      </c>
      <c r="D32" s="1495">
        <f>D67+D77+D102</f>
        <v>8500</v>
      </c>
      <c r="E32" s="1639">
        <f>E102</f>
        <v>0</v>
      </c>
      <c r="F32" s="1495">
        <f>F66+F77+F63+F107+F102</f>
        <v>11500</v>
      </c>
      <c r="G32" s="1495">
        <f>G63+G67+G77</f>
        <v>3200</v>
      </c>
      <c r="H32" s="1495">
        <f>H66+H77+H63</f>
        <v>5500</v>
      </c>
      <c r="I32" s="1495">
        <f>I63+I66+I77+I102</f>
        <v>8000</v>
      </c>
      <c r="J32" s="1495">
        <f>F32</f>
        <v>11500</v>
      </c>
    </row>
    <row r="33" spans="1:10" ht="15.75" hidden="1" customHeight="1">
      <c r="A33" s="709">
        <v>1110000</v>
      </c>
      <c r="B33" s="719" t="s">
        <v>1475</v>
      </c>
      <c r="C33" s="717" t="s">
        <v>301</v>
      </c>
      <c r="D33" s="1496">
        <v>0</v>
      </c>
      <c r="E33" s="1640">
        <v>0</v>
      </c>
      <c r="F33" s="1496">
        <v>0</v>
      </c>
      <c r="G33" s="1496">
        <v>0</v>
      </c>
      <c r="H33" s="1496">
        <v>0</v>
      </c>
      <c r="I33" s="1496">
        <v>0</v>
      </c>
      <c r="J33" s="1496">
        <v>0</v>
      </c>
    </row>
    <row r="34" spans="1:10" ht="15.75" hidden="1" customHeight="1">
      <c r="A34" s="721">
        <v>1110000</v>
      </c>
      <c r="B34" s="722" t="s">
        <v>672</v>
      </c>
      <c r="C34" s="723" t="s">
        <v>301</v>
      </c>
      <c r="D34" s="1497">
        <v>0</v>
      </c>
      <c r="E34" s="1641">
        <v>0</v>
      </c>
      <c r="F34" s="1497">
        <v>0</v>
      </c>
      <c r="G34" s="1497">
        <v>0</v>
      </c>
      <c r="H34" s="1497">
        <v>0</v>
      </c>
      <c r="I34" s="1497">
        <v>0</v>
      </c>
      <c r="J34" s="1497">
        <v>0</v>
      </c>
    </row>
    <row r="35" spans="1:10" ht="15.75" hidden="1" customHeight="1">
      <c r="A35" s="725">
        <v>1111000</v>
      </c>
      <c r="B35" s="726" t="s">
        <v>558</v>
      </c>
      <c r="C35" s="727" t="s">
        <v>673</v>
      </c>
      <c r="D35" s="1498"/>
      <c r="E35" s="1642"/>
      <c r="F35" s="1498"/>
      <c r="G35" s="1498"/>
      <c r="H35" s="1498"/>
      <c r="I35" s="1498"/>
      <c r="J35" s="1498">
        <v>0</v>
      </c>
    </row>
    <row r="36" spans="1:10" ht="15.75" hidden="1" customHeight="1">
      <c r="A36" s="729">
        <v>1112000</v>
      </c>
      <c r="B36" s="730" t="s">
        <v>221</v>
      </c>
      <c r="C36" s="731" t="s">
        <v>674</v>
      </c>
      <c r="D36" s="1499"/>
      <c r="E36" s="1643"/>
      <c r="F36" s="1499"/>
      <c r="G36" s="1499"/>
      <c r="H36" s="1499"/>
      <c r="I36" s="1499"/>
      <c r="J36" s="1498">
        <v>0</v>
      </c>
    </row>
    <row r="37" spans="1:10" ht="15.75" hidden="1" customHeight="1">
      <c r="A37" s="729">
        <v>1113000</v>
      </c>
      <c r="B37" s="730" t="s">
        <v>675</v>
      </c>
      <c r="C37" s="731" t="s">
        <v>676</v>
      </c>
      <c r="D37" s="1499"/>
      <c r="E37" s="1643"/>
      <c r="F37" s="1499"/>
      <c r="G37" s="1499"/>
      <c r="H37" s="1499"/>
      <c r="I37" s="1499"/>
      <c r="J37" s="1498">
        <v>0</v>
      </c>
    </row>
    <row r="38" spans="1:10" ht="15.75" hidden="1" customHeight="1">
      <c r="A38" s="729">
        <v>1114000</v>
      </c>
      <c r="B38" s="730" t="s">
        <v>339</v>
      </c>
      <c r="C38" s="731" t="s">
        <v>340</v>
      </c>
      <c r="D38" s="1499"/>
      <c r="E38" s="1643"/>
      <c r="F38" s="1499"/>
      <c r="G38" s="1499"/>
      <c r="H38" s="1499"/>
      <c r="I38" s="1499"/>
      <c r="J38" s="1498">
        <v>0</v>
      </c>
    </row>
    <row r="39" spans="1:10" ht="15.75" hidden="1" customHeight="1">
      <c r="A39" s="729">
        <v>1115000</v>
      </c>
      <c r="B39" s="730" t="s">
        <v>508</v>
      </c>
      <c r="C39" s="731" t="s">
        <v>329</v>
      </c>
      <c r="D39" s="1499"/>
      <c r="E39" s="1643"/>
      <c r="F39" s="1499"/>
      <c r="G39" s="1499"/>
      <c r="H39" s="1499"/>
      <c r="I39" s="1499"/>
      <c r="J39" s="1498">
        <v>0</v>
      </c>
    </row>
    <row r="40" spans="1:10" ht="15.75" hidden="1" customHeight="1">
      <c r="A40" s="729">
        <v>1116000</v>
      </c>
      <c r="B40" s="730" t="s">
        <v>863</v>
      </c>
      <c r="C40" s="731" t="s">
        <v>330</v>
      </c>
      <c r="D40" s="1499"/>
      <c r="E40" s="1643"/>
      <c r="F40" s="1499"/>
      <c r="G40" s="1499"/>
      <c r="H40" s="1499"/>
      <c r="I40" s="1499"/>
      <c r="J40" s="1498">
        <v>0</v>
      </c>
    </row>
    <row r="41" spans="1:10" ht="15.75" hidden="1" customHeight="1">
      <c r="A41" s="733">
        <v>1117000</v>
      </c>
      <c r="B41" s="734" t="s">
        <v>13</v>
      </c>
      <c r="C41" s="735" t="s">
        <v>14</v>
      </c>
      <c r="D41" s="1500"/>
      <c r="E41" s="1516"/>
      <c r="F41" s="1500"/>
      <c r="G41" s="1500"/>
      <c r="H41" s="1500"/>
      <c r="I41" s="1500"/>
      <c r="J41" s="1498">
        <v>0</v>
      </c>
    </row>
    <row r="42" spans="1:10" ht="19.5" hidden="1" customHeight="1">
      <c r="A42" s="737">
        <v>1120000</v>
      </c>
      <c r="B42" s="738" t="s">
        <v>15</v>
      </c>
      <c r="C42" s="717" t="s">
        <v>301</v>
      </c>
      <c r="D42" s="1501">
        <v>0</v>
      </c>
      <c r="E42" s="1644">
        <v>0</v>
      </c>
      <c r="F42" s="1501">
        <v>6200</v>
      </c>
      <c r="G42" s="1501">
        <v>1500</v>
      </c>
      <c r="H42" s="1501">
        <v>3000</v>
      </c>
      <c r="I42" s="1501">
        <v>4500</v>
      </c>
      <c r="J42" s="1498">
        <v>6200</v>
      </c>
    </row>
    <row r="43" spans="1:10" ht="14.25">
      <c r="A43" s="721">
        <v>1121000</v>
      </c>
      <c r="B43" s="740" t="s">
        <v>16</v>
      </c>
      <c r="C43" s="741"/>
      <c r="D43" s="1498">
        <v>0</v>
      </c>
      <c r="E43" s="1642">
        <v>0</v>
      </c>
      <c r="F43" s="1498">
        <v>0</v>
      </c>
      <c r="G43" s="1498">
        <v>0</v>
      </c>
      <c r="H43" s="1498">
        <v>0</v>
      </c>
      <c r="I43" s="1498">
        <v>0</v>
      </c>
      <c r="J43" s="1498">
        <v>0</v>
      </c>
    </row>
    <row r="44" spans="1:10" ht="25.5">
      <c r="A44" s="729">
        <v>1121100</v>
      </c>
      <c r="B44" s="742" t="s">
        <v>321</v>
      </c>
      <c r="C44" s="731" t="s">
        <v>322</v>
      </c>
      <c r="D44" s="1499"/>
      <c r="E44" s="1643"/>
      <c r="F44" s="1499"/>
      <c r="G44" s="1499"/>
      <c r="H44" s="1499"/>
      <c r="I44" s="1499"/>
      <c r="J44" s="1498">
        <v>0</v>
      </c>
    </row>
    <row r="45" spans="1:10">
      <c r="A45" s="729">
        <v>1121200</v>
      </c>
      <c r="B45" s="743" t="s">
        <v>1476</v>
      </c>
      <c r="C45" s="731" t="s">
        <v>324</v>
      </c>
      <c r="D45" s="1499"/>
      <c r="E45" s="1643"/>
      <c r="F45" s="1499"/>
      <c r="G45" s="1499"/>
      <c r="H45" s="1499"/>
      <c r="I45" s="1499"/>
      <c r="J45" s="1498">
        <v>0</v>
      </c>
    </row>
    <row r="46" spans="1:10" ht="12.75" customHeight="1" thickBot="1">
      <c r="A46" s="729">
        <v>1121300</v>
      </c>
      <c r="B46" s="742" t="s">
        <v>640</v>
      </c>
      <c r="C46" s="731" t="s">
        <v>325</v>
      </c>
      <c r="D46" s="1499"/>
      <c r="E46" s="1643"/>
      <c r="F46" s="1556" t="s">
        <v>612</v>
      </c>
      <c r="G46" s="1557" t="s">
        <v>612</v>
      </c>
      <c r="H46" s="1557" t="s">
        <v>612</v>
      </c>
      <c r="I46" s="1557" t="s">
        <v>612</v>
      </c>
      <c r="J46" s="1502">
        <v>0</v>
      </c>
    </row>
    <row r="47" spans="1:10" hidden="1">
      <c r="A47" s="729">
        <v>1121400</v>
      </c>
      <c r="B47" s="742" t="s">
        <v>641</v>
      </c>
      <c r="C47" s="731" t="s">
        <v>326</v>
      </c>
      <c r="D47" s="1499"/>
      <c r="E47" s="1643"/>
      <c r="F47" s="1499"/>
      <c r="G47" s="1499"/>
      <c r="H47" s="1499"/>
      <c r="I47" s="1499"/>
      <c r="J47" s="1498">
        <v>0</v>
      </c>
    </row>
    <row r="48" spans="1:10" hidden="1">
      <c r="A48" s="729">
        <v>1121500</v>
      </c>
      <c r="B48" s="742" t="s">
        <v>60</v>
      </c>
      <c r="C48" s="731" t="s">
        <v>327</v>
      </c>
      <c r="D48" s="1498"/>
      <c r="E48" s="1642"/>
      <c r="F48" s="1498"/>
      <c r="G48" s="1498"/>
      <c r="H48" s="1498"/>
      <c r="I48" s="1498"/>
      <c r="J48" s="1498">
        <v>0</v>
      </c>
    </row>
    <row r="49" spans="1:10" ht="25.5" hidden="1">
      <c r="A49" s="729">
        <v>1121600</v>
      </c>
      <c r="B49" s="742" t="s">
        <v>61</v>
      </c>
      <c r="C49" s="731" t="s">
        <v>328</v>
      </c>
      <c r="D49" s="1499"/>
      <c r="E49" s="1643">
        <v>0</v>
      </c>
      <c r="F49" s="1499"/>
      <c r="G49" s="1499"/>
      <c r="H49" s="1499"/>
      <c r="I49" s="1499"/>
      <c r="J49" s="1498">
        <v>0</v>
      </c>
    </row>
    <row r="50" spans="1:10" ht="13.5" hidden="1" thickBot="1">
      <c r="A50" s="745">
        <v>1121700</v>
      </c>
      <c r="B50" s="746" t="s">
        <v>62</v>
      </c>
      <c r="C50" s="735" t="s">
        <v>637</v>
      </c>
      <c r="D50" s="1500"/>
      <c r="E50" s="1516"/>
      <c r="F50" s="1500"/>
      <c r="G50" s="1500"/>
      <c r="H50" s="1500"/>
      <c r="I50" s="1500"/>
      <c r="J50" s="1498">
        <v>0</v>
      </c>
    </row>
    <row r="51" spans="1:10" ht="28.5" hidden="1">
      <c r="A51" s="721">
        <v>1122000</v>
      </c>
      <c r="B51" s="747" t="s">
        <v>638</v>
      </c>
      <c r="C51" s="723" t="s">
        <v>301</v>
      </c>
      <c r="D51" s="1503">
        <v>0</v>
      </c>
      <c r="E51" s="1645">
        <v>0</v>
      </c>
      <c r="F51" s="1503">
        <v>0</v>
      </c>
      <c r="G51" s="1503">
        <v>0</v>
      </c>
      <c r="H51" s="1503">
        <v>0</v>
      </c>
      <c r="I51" s="1503">
        <v>0</v>
      </c>
      <c r="J51" s="1498">
        <v>0</v>
      </c>
    </row>
    <row r="52" spans="1:10" hidden="1">
      <c r="A52" s="749">
        <v>1122100</v>
      </c>
      <c r="B52" s="742" t="s">
        <v>63</v>
      </c>
      <c r="C52" s="727" t="s">
        <v>639</v>
      </c>
      <c r="D52" s="1499"/>
      <c r="E52" s="1643"/>
      <c r="F52" s="1499"/>
      <c r="G52" s="1499"/>
      <c r="H52" s="1499"/>
      <c r="I52" s="1499"/>
      <c r="J52" s="1498">
        <v>0</v>
      </c>
    </row>
    <row r="53" spans="1:10" ht="25.5" hidden="1">
      <c r="A53" s="749">
        <v>1122200</v>
      </c>
      <c r="B53" s="742" t="s">
        <v>404</v>
      </c>
      <c r="C53" s="731" t="s">
        <v>860</v>
      </c>
      <c r="D53" s="1499"/>
      <c r="E53" s="1643"/>
      <c r="F53" s="1499"/>
      <c r="G53" s="1499"/>
      <c r="H53" s="1499"/>
      <c r="I53" s="1499"/>
      <c r="J53" s="1498">
        <v>0</v>
      </c>
    </row>
    <row r="54" spans="1:10" ht="13.5" hidden="1" thickBot="1">
      <c r="A54" s="737">
        <v>1122300</v>
      </c>
      <c r="B54" s="746" t="s">
        <v>121</v>
      </c>
      <c r="C54" s="735" t="s">
        <v>861</v>
      </c>
      <c r="D54" s="1500"/>
      <c r="E54" s="1516"/>
      <c r="F54" s="1500"/>
      <c r="G54" s="1500"/>
      <c r="H54" s="1500"/>
      <c r="I54" s="1500"/>
      <c r="J54" s="1498">
        <v>0</v>
      </c>
    </row>
    <row r="55" spans="1:10" ht="28.5" hidden="1">
      <c r="A55" s="721">
        <v>1123000</v>
      </c>
      <c r="B55" s="747" t="s">
        <v>307</v>
      </c>
      <c r="C55" s="723" t="s">
        <v>301</v>
      </c>
      <c r="D55" s="1503">
        <v>0</v>
      </c>
      <c r="E55" s="1645">
        <v>0</v>
      </c>
      <c r="F55" s="1503">
        <v>0</v>
      </c>
      <c r="G55" s="1503">
        <v>0</v>
      </c>
      <c r="H55" s="1503">
        <v>0</v>
      </c>
      <c r="I55" s="1503">
        <v>0</v>
      </c>
      <c r="J55" s="1498">
        <v>0</v>
      </c>
    </row>
    <row r="56" spans="1:10" hidden="1">
      <c r="A56" s="749">
        <v>1123100</v>
      </c>
      <c r="B56" s="742" t="s">
        <v>122</v>
      </c>
      <c r="C56" s="727" t="s">
        <v>308</v>
      </c>
      <c r="D56" s="1499"/>
      <c r="E56" s="1643"/>
      <c r="F56" s="1499"/>
      <c r="G56" s="1499"/>
      <c r="H56" s="1499"/>
      <c r="I56" s="1499"/>
      <c r="J56" s="1498">
        <v>0</v>
      </c>
    </row>
    <row r="57" spans="1:10" hidden="1">
      <c r="A57" s="749">
        <v>1123200</v>
      </c>
      <c r="B57" s="742" t="s">
        <v>123</v>
      </c>
      <c r="C57" s="731" t="s">
        <v>309</v>
      </c>
      <c r="D57" s="1499"/>
      <c r="E57" s="1643"/>
      <c r="F57" s="1499"/>
      <c r="G57" s="1499"/>
      <c r="H57" s="1499"/>
      <c r="I57" s="1499"/>
      <c r="J57" s="1498">
        <v>0</v>
      </c>
    </row>
    <row r="58" spans="1:10" ht="25.5" hidden="1">
      <c r="A58" s="749">
        <v>1123300</v>
      </c>
      <c r="B58" s="742" t="s">
        <v>124</v>
      </c>
      <c r="C58" s="731" t="s">
        <v>310</v>
      </c>
      <c r="D58" s="1499"/>
      <c r="E58" s="1643"/>
      <c r="F58" s="1499"/>
      <c r="G58" s="1499"/>
      <c r="H58" s="1499"/>
      <c r="I58" s="1499"/>
      <c r="J58" s="1498">
        <v>0</v>
      </c>
    </row>
    <row r="59" spans="1:10" hidden="1">
      <c r="A59" s="749">
        <v>1123400</v>
      </c>
      <c r="B59" s="742" t="s">
        <v>467</v>
      </c>
      <c r="C59" s="731" t="s">
        <v>311</v>
      </c>
      <c r="D59" s="1499"/>
      <c r="E59" s="1643"/>
      <c r="F59" s="1499"/>
      <c r="G59" s="1499"/>
      <c r="H59" s="1499"/>
      <c r="I59" s="1499"/>
      <c r="J59" s="1498">
        <v>0</v>
      </c>
    </row>
    <row r="60" spans="1:10" hidden="1">
      <c r="A60" s="749">
        <v>1123500</v>
      </c>
      <c r="B60" s="750" t="s">
        <v>468</v>
      </c>
      <c r="C60" s="751">
        <v>423500</v>
      </c>
      <c r="D60" s="1499"/>
      <c r="E60" s="1643"/>
      <c r="F60" s="1499"/>
      <c r="G60" s="1499"/>
      <c r="H60" s="1499"/>
      <c r="I60" s="1499"/>
      <c r="J60" s="1498">
        <v>0</v>
      </c>
    </row>
    <row r="61" spans="1:10" ht="25.5" hidden="1">
      <c r="A61" s="749">
        <v>1123600</v>
      </c>
      <c r="B61" s="742" t="s">
        <v>158</v>
      </c>
      <c r="C61" s="731" t="s">
        <v>312</v>
      </c>
      <c r="D61" s="1499"/>
      <c r="E61" s="1643"/>
      <c r="F61" s="1499"/>
      <c r="G61" s="1499"/>
      <c r="H61" s="1499"/>
      <c r="I61" s="1499"/>
      <c r="J61" s="1498">
        <v>0</v>
      </c>
    </row>
    <row r="62" spans="1:10" hidden="1">
      <c r="A62" s="749">
        <v>1123700</v>
      </c>
      <c r="B62" s="742" t="s">
        <v>159</v>
      </c>
      <c r="C62" s="731" t="s">
        <v>313</v>
      </c>
      <c r="D62" s="1499"/>
      <c r="E62" s="1643"/>
      <c r="F62" s="1499"/>
      <c r="G62" s="1499"/>
      <c r="H62" s="1499"/>
      <c r="I62" s="1499"/>
      <c r="J62" s="1498">
        <v>0</v>
      </c>
    </row>
    <row r="63" spans="1:10" ht="26.25" thickBot="1">
      <c r="A63" s="737">
        <v>1123800</v>
      </c>
      <c r="B63" s="746" t="s">
        <v>160</v>
      </c>
      <c r="C63" s="735" t="s">
        <v>314</v>
      </c>
      <c r="D63" s="1500">
        <v>3000</v>
      </c>
      <c r="E63" s="1516">
        <v>0</v>
      </c>
      <c r="F63" s="1500">
        <f>D63+E63</f>
        <v>3000</v>
      </c>
      <c r="G63" s="1500">
        <v>500</v>
      </c>
      <c r="H63" s="1500">
        <v>1000</v>
      </c>
      <c r="I63" s="1500">
        <v>1000</v>
      </c>
      <c r="J63" s="1498">
        <f>F63</f>
        <v>3000</v>
      </c>
    </row>
    <row r="64" spans="1:10" ht="28.5">
      <c r="A64" s="721">
        <v>1124000</v>
      </c>
      <c r="B64" s="747" t="s">
        <v>179</v>
      </c>
      <c r="C64" s="723" t="s">
        <v>301</v>
      </c>
      <c r="D64" s="1503">
        <v>0</v>
      </c>
      <c r="E64" s="1645">
        <v>0</v>
      </c>
      <c r="F64" s="1503">
        <v>0</v>
      </c>
      <c r="G64" s="1503">
        <v>0</v>
      </c>
      <c r="H64" s="1503">
        <v>0</v>
      </c>
      <c r="I64" s="1503">
        <v>0</v>
      </c>
      <c r="J64" s="1498">
        <v>0</v>
      </c>
    </row>
    <row r="65" spans="1:10" ht="13.5" thickBot="1">
      <c r="A65" s="737">
        <v>1124100</v>
      </c>
      <c r="B65" s="746" t="s">
        <v>161</v>
      </c>
      <c r="C65" s="735" t="s">
        <v>180</v>
      </c>
      <c r="D65" s="1500"/>
      <c r="E65" s="1516"/>
      <c r="F65" s="1500"/>
      <c r="G65" s="1500"/>
      <c r="H65" s="1500"/>
      <c r="I65" s="1500"/>
      <c r="J65" s="1498">
        <v>0</v>
      </c>
    </row>
    <row r="66" spans="1:10" ht="42.75">
      <c r="A66" s="721">
        <v>1125000</v>
      </c>
      <c r="B66" s="747" t="s">
        <v>768</v>
      </c>
      <c r="C66" s="723" t="s">
        <v>301</v>
      </c>
      <c r="D66" s="1455">
        <v>0</v>
      </c>
      <c r="E66" s="1646">
        <v>0</v>
      </c>
      <c r="F66" s="1455">
        <f>F67</f>
        <v>3500</v>
      </c>
      <c r="G66" s="1455">
        <f>G67</f>
        <v>1500</v>
      </c>
      <c r="H66" s="1455">
        <f>H67</f>
        <v>2000</v>
      </c>
      <c r="I66" s="1455">
        <f>I67</f>
        <v>3000</v>
      </c>
      <c r="J66" s="1502">
        <f>J67</f>
        <v>3500</v>
      </c>
    </row>
    <row r="67" spans="1:10" ht="25.5">
      <c r="A67" s="749">
        <v>1125100</v>
      </c>
      <c r="B67" s="742" t="s">
        <v>162</v>
      </c>
      <c r="C67" s="727" t="s">
        <v>769</v>
      </c>
      <c r="D67" s="1425">
        <v>3500</v>
      </c>
      <c r="E67" s="1425">
        <v>0</v>
      </c>
      <c r="F67" s="1426">
        <f>D67+E67</f>
        <v>3500</v>
      </c>
      <c r="G67" s="1426">
        <v>1500</v>
      </c>
      <c r="H67" s="1426">
        <v>2000</v>
      </c>
      <c r="I67" s="1426">
        <v>3000</v>
      </c>
      <c r="J67" s="1502">
        <f>F67</f>
        <v>3500</v>
      </c>
    </row>
    <row r="68" spans="1:10" ht="23.25" customHeight="1" thickBot="1">
      <c r="A68" s="737">
        <v>1125200</v>
      </c>
      <c r="B68" s="746" t="s">
        <v>580</v>
      </c>
      <c r="C68" s="735" t="s">
        <v>870</v>
      </c>
      <c r="D68" s="1500"/>
      <c r="E68" s="1516"/>
      <c r="F68" s="1500"/>
      <c r="G68" s="1500"/>
      <c r="H68" s="1500"/>
      <c r="I68" s="1500"/>
      <c r="J68" s="1502">
        <v>0</v>
      </c>
    </row>
    <row r="69" spans="1:10" ht="24" customHeight="1">
      <c r="A69" s="721">
        <v>1126000</v>
      </c>
      <c r="B69" s="747" t="s">
        <v>871</v>
      </c>
      <c r="C69" s="723" t="s">
        <v>301</v>
      </c>
      <c r="D69" s="1455">
        <f>D77</f>
        <v>5000</v>
      </c>
      <c r="E69" s="1646">
        <v>0</v>
      </c>
      <c r="F69" s="1455">
        <f>F77</f>
        <v>5000</v>
      </c>
      <c r="G69" s="1455">
        <f>G77</f>
        <v>1200</v>
      </c>
      <c r="H69" s="1455">
        <f>H77</f>
        <v>2500</v>
      </c>
      <c r="I69" s="1455">
        <f>I77</f>
        <v>4000</v>
      </c>
      <c r="J69" s="1502">
        <f>J77</f>
        <v>5000</v>
      </c>
    </row>
    <row r="70" spans="1:10" ht="30.75" hidden="1" customHeight="1">
      <c r="A70" s="721">
        <v>1126100</v>
      </c>
      <c r="B70" s="742" t="s">
        <v>829</v>
      </c>
      <c r="C70" s="727" t="s">
        <v>872</v>
      </c>
      <c r="D70" s="1499"/>
      <c r="E70" s="1643"/>
      <c r="F70" s="1499"/>
      <c r="G70" s="1499"/>
      <c r="H70" s="1499"/>
      <c r="I70" s="1499"/>
      <c r="J70" s="1498">
        <v>0</v>
      </c>
    </row>
    <row r="71" spans="1:10" ht="30.75" hidden="1" customHeight="1">
      <c r="A71" s="721">
        <v>1126200</v>
      </c>
      <c r="B71" s="742" t="s">
        <v>830</v>
      </c>
      <c r="C71" s="731" t="s">
        <v>873</v>
      </c>
      <c r="D71" s="1499"/>
      <c r="E71" s="1643"/>
      <c r="F71" s="1499"/>
      <c r="G71" s="1499"/>
      <c r="H71" s="1499"/>
      <c r="I71" s="1499"/>
      <c r="J71" s="1498">
        <v>0</v>
      </c>
    </row>
    <row r="72" spans="1:10" ht="30.75" hidden="1" customHeight="1">
      <c r="A72" s="721">
        <v>1126300</v>
      </c>
      <c r="B72" s="742" t="s">
        <v>331</v>
      </c>
      <c r="C72" s="731" t="s">
        <v>332</v>
      </c>
      <c r="D72" s="1499"/>
      <c r="E72" s="1643"/>
      <c r="F72" s="1499"/>
      <c r="G72" s="1499"/>
      <c r="H72" s="1499"/>
      <c r="I72" s="1499"/>
      <c r="J72" s="1498">
        <v>0</v>
      </c>
    </row>
    <row r="73" spans="1:10" ht="30.75" hidden="1" customHeight="1">
      <c r="A73" s="729">
        <v>1126400</v>
      </c>
      <c r="B73" s="752" t="s">
        <v>831</v>
      </c>
      <c r="C73" s="731" t="s">
        <v>333</v>
      </c>
      <c r="D73" s="1499"/>
      <c r="E73" s="1643"/>
      <c r="F73" s="1499"/>
      <c r="G73" s="1499"/>
      <c r="H73" s="1499"/>
      <c r="I73" s="1499"/>
      <c r="J73" s="1498">
        <v>0</v>
      </c>
    </row>
    <row r="74" spans="1:10" ht="30.75" hidden="1" customHeight="1">
      <c r="A74" s="733">
        <v>1126500</v>
      </c>
      <c r="B74" s="753" t="s">
        <v>791</v>
      </c>
      <c r="C74" s="731" t="s">
        <v>334</v>
      </c>
      <c r="D74" s="1499"/>
      <c r="E74" s="1643"/>
      <c r="F74" s="1499"/>
      <c r="G74" s="1499"/>
      <c r="H74" s="1499"/>
      <c r="I74" s="1499"/>
      <c r="J74" s="1498">
        <v>0</v>
      </c>
    </row>
    <row r="75" spans="1:10" ht="30.75" hidden="1" customHeight="1">
      <c r="A75" s="729">
        <v>1126600</v>
      </c>
      <c r="B75" s="752" t="s">
        <v>195</v>
      </c>
      <c r="C75" s="731" t="s">
        <v>335</v>
      </c>
      <c r="D75" s="1499"/>
      <c r="E75" s="1643"/>
      <c r="F75" s="1499"/>
      <c r="G75" s="1499"/>
      <c r="H75" s="1499"/>
      <c r="I75" s="1499"/>
      <c r="J75" s="1498">
        <v>0</v>
      </c>
    </row>
    <row r="76" spans="1:10" ht="24" customHeight="1">
      <c r="A76" s="729">
        <v>1126700</v>
      </c>
      <c r="B76" s="752" t="s">
        <v>196</v>
      </c>
      <c r="C76" s="731" t="s">
        <v>336</v>
      </c>
      <c r="D76" s="1499"/>
      <c r="E76" s="1643"/>
      <c r="F76" s="1499"/>
      <c r="G76" s="1499"/>
      <c r="H76" s="1499"/>
      <c r="I76" s="1499"/>
      <c r="J76" s="1498">
        <v>0</v>
      </c>
    </row>
    <row r="77" spans="1:10" ht="29.25" customHeight="1" thickBot="1">
      <c r="A77" s="745">
        <v>1126800</v>
      </c>
      <c r="B77" s="754" t="s">
        <v>398</v>
      </c>
      <c r="C77" s="735" t="s">
        <v>337</v>
      </c>
      <c r="D77" s="1460">
        <v>5000</v>
      </c>
      <c r="E77" s="1566">
        <v>0</v>
      </c>
      <c r="F77" s="1460">
        <f>D77</f>
        <v>5000</v>
      </c>
      <c r="G77" s="1460">
        <v>1200</v>
      </c>
      <c r="H77" s="1460">
        <v>2500</v>
      </c>
      <c r="I77" s="1460">
        <v>4000</v>
      </c>
      <c r="J77" s="1502">
        <f>F77</f>
        <v>5000</v>
      </c>
    </row>
    <row r="78" spans="1:10" ht="14.25" hidden="1">
      <c r="A78" s="755">
        <v>1130000</v>
      </c>
      <c r="B78" s="756" t="s">
        <v>238</v>
      </c>
      <c r="C78" s="723" t="s">
        <v>301</v>
      </c>
      <c r="D78" s="1503">
        <v>0</v>
      </c>
      <c r="E78" s="1645">
        <v>0</v>
      </c>
      <c r="F78" s="1503">
        <v>0</v>
      </c>
      <c r="G78" s="1503">
        <v>0</v>
      </c>
      <c r="H78" s="1503">
        <v>0</v>
      </c>
      <c r="I78" s="1503">
        <v>0</v>
      </c>
      <c r="J78" s="1498">
        <v>0</v>
      </c>
    </row>
    <row r="79" spans="1:10" hidden="1">
      <c r="A79" s="755">
        <v>1130100</v>
      </c>
      <c r="B79" s="752" t="s">
        <v>399</v>
      </c>
      <c r="C79" s="727" t="s">
        <v>239</v>
      </c>
      <c r="D79" s="1499"/>
      <c r="E79" s="1643"/>
      <c r="F79" s="1499"/>
      <c r="G79" s="1499"/>
      <c r="H79" s="1499"/>
      <c r="I79" s="1499"/>
      <c r="J79" s="1498">
        <v>0</v>
      </c>
    </row>
    <row r="80" spans="1:10" ht="0.75" hidden="1" customHeight="1">
      <c r="A80" s="755">
        <v>1130200</v>
      </c>
      <c r="B80" s="752" t="s">
        <v>400</v>
      </c>
      <c r="C80" s="731" t="s">
        <v>240</v>
      </c>
      <c r="D80" s="1499"/>
      <c r="E80" s="1643"/>
      <c r="F80" s="1499"/>
      <c r="G80" s="1499"/>
      <c r="H80" s="1499"/>
      <c r="I80" s="1499"/>
      <c r="J80" s="1498">
        <v>0</v>
      </c>
    </row>
    <row r="81" spans="1:10" ht="25.5" hidden="1">
      <c r="A81" s="755">
        <v>1130300</v>
      </c>
      <c r="B81" s="752" t="s">
        <v>401</v>
      </c>
      <c r="C81" s="731" t="s">
        <v>241</v>
      </c>
      <c r="D81" s="1499"/>
      <c r="E81" s="1643"/>
      <c r="F81" s="1499"/>
      <c r="G81" s="1499"/>
      <c r="H81" s="1499"/>
      <c r="I81" s="1499"/>
      <c r="J81" s="1498">
        <v>0</v>
      </c>
    </row>
    <row r="82" spans="1:10" ht="25.5" hidden="1">
      <c r="A82" s="755">
        <v>1130400</v>
      </c>
      <c r="B82" s="757" t="s">
        <v>402</v>
      </c>
      <c r="C82" s="758" t="s">
        <v>242</v>
      </c>
      <c r="D82" s="1498"/>
      <c r="E82" s="1642"/>
      <c r="F82" s="1498"/>
      <c r="G82" s="1498"/>
      <c r="H82" s="1498"/>
      <c r="I82" s="1498"/>
      <c r="J82" s="1498">
        <v>0</v>
      </c>
    </row>
    <row r="83" spans="1:10" ht="28.5" hidden="1">
      <c r="A83" s="729">
        <v>1131000</v>
      </c>
      <c r="B83" s="759" t="s">
        <v>243</v>
      </c>
      <c r="C83" s="760" t="s">
        <v>301</v>
      </c>
      <c r="D83" s="1504"/>
      <c r="E83" s="1647"/>
      <c r="F83" s="1504"/>
      <c r="G83" s="1504"/>
      <c r="H83" s="1504"/>
      <c r="I83" s="1504"/>
      <c r="J83" s="1498">
        <v>0</v>
      </c>
    </row>
    <row r="84" spans="1:10" ht="25.5" hidden="1">
      <c r="A84" s="729">
        <v>1131100</v>
      </c>
      <c r="B84" s="752" t="s">
        <v>483</v>
      </c>
      <c r="C84" s="727" t="s">
        <v>244</v>
      </c>
      <c r="D84" s="1499"/>
      <c r="E84" s="1643"/>
      <c r="F84" s="1499"/>
      <c r="G84" s="1499"/>
      <c r="H84" s="1499"/>
      <c r="I84" s="1499"/>
      <c r="J84" s="1498">
        <v>0</v>
      </c>
    </row>
    <row r="85" spans="1:10" hidden="1">
      <c r="A85" s="729">
        <v>1131200</v>
      </c>
      <c r="B85" s="752" t="s">
        <v>484</v>
      </c>
      <c r="C85" s="731" t="s">
        <v>245</v>
      </c>
      <c r="D85" s="1499"/>
      <c r="E85" s="1643"/>
      <c r="F85" s="1499"/>
      <c r="G85" s="1499"/>
      <c r="H85" s="1499"/>
      <c r="I85" s="1499"/>
      <c r="J85" s="1498">
        <v>0</v>
      </c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1500"/>
      <c r="E86" s="1516"/>
      <c r="F86" s="1500"/>
      <c r="G86" s="1500"/>
      <c r="H86" s="1500"/>
      <c r="I86" s="1500"/>
      <c r="J86" s="1498">
        <v>0</v>
      </c>
    </row>
    <row r="87" spans="1:10" ht="14.25" hidden="1">
      <c r="A87" s="762">
        <v>1140000</v>
      </c>
      <c r="B87" s="756" t="s">
        <v>247</v>
      </c>
      <c r="C87" s="723" t="s">
        <v>301</v>
      </c>
      <c r="D87" s="1503">
        <v>0</v>
      </c>
      <c r="E87" s="1645">
        <v>0</v>
      </c>
      <c r="F87" s="1503">
        <v>0</v>
      </c>
      <c r="G87" s="1503">
        <v>0</v>
      </c>
      <c r="H87" s="1503">
        <v>0</v>
      </c>
      <c r="I87" s="1503">
        <v>0</v>
      </c>
      <c r="J87" s="1498">
        <v>0</v>
      </c>
    </row>
    <row r="88" spans="1:10" ht="0.75" hidden="1" customHeight="1">
      <c r="A88" s="762">
        <v>1141000</v>
      </c>
      <c r="B88" s="752" t="s">
        <v>248</v>
      </c>
      <c r="C88" s="727" t="s">
        <v>847</v>
      </c>
      <c r="D88" s="1499"/>
      <c r="E88" s="1643"/>
      <c r="F88" s="1499"/>
      <c r="G88" s="1499"/>
      <c r="H88" s="1499"/>
      <c r="I88" s="1499"/>
      <c r="J88" s="1498">
        <v>0</v>
      </c>
    </row>
    <row r="89" spans="1:10" ht="25.5" hidden="1">
      <c r="A89" s="762">
        <v>1142000</v>
      </c>
      <c r="B89" s="752" t="s">
        <v>33</v>
      </c>
      <c r="C89" s="731" t="s">
        <v>34</v>
      </c>
      <c r="D89" s="1499"/>
      <c r="E89" s="1643"/>
      <c r="F89" s="1499"/>
      <c r="G89" s="1499"/>
      <c r="H89" s="1499"/>
      <c r="I89" s="1499"/>
      <c r="J89" s="1498">
        <v>0</v>
      </c>
    </row>
    <row r="90" spans="1:10" ht="25.5" hidden="1">
      <c r="A90" s="762">
        <v>1143000</v>
      </c>
      <c r="B90" s="752" t="s">
        <v>35</v>
      </c>
      <c r="C90" s="731" t="s">
        <v>36</v>
      </c>
      <c r="D90" s="1499"/>
      <c r="E90" s="1643"/>
      <c r="F90" s="1499"/>
      <c r="G90" s="1499"/>
      <c r="H90" s="1499"/>
      <c r="I90" s="1499"/>
      <c r="J90" s="1498">
        <v>0</v>
      </c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1500"/>
      <c r="E91" s="1516"/>
      <c r="F91" s="1500"/>
      <c r="G91" s="1500"/>
      <c r="H91" s="1500"/>
      <c r="I91" s="1500"/>
      <c r="J91" s="1498">
        <v>0</v>
      </c>
    </row>
    <row r="92" spans="1:10" ht="14.25" hidden="1">
      <c r="A92" s="762">
        <v>1150000</v>
      </c>
      <c r="B92" s="763" t="s">
        <v>604</v>
      </c>
      <c r="C92" s="723" t="s">
        <v>301</v>
      </c>
      <c r="D92" s="1503">
        <v>0</v>
      </c>
      <c r="E92" s="1645">
        <v>0</v>
      </c>
      <c r="F92" s="1503">
        <v>0</v>
      </c>
      <c r="G92" s="1503">
        <v>0</v>
      </c>
      <c r="H92" s="1503">
        <v>0</v>
      </c>
      <c r="I92" s="1503">
        <v>0</v>
      </c>
      <c r="J92" s="1498">
        <v>0</v>
      </c>
    </row>
    <row r="93" spans="1:10" ht="25.5" hidden="1">
      <c r="A93" s="764">
        <v>1151000</v>
      </c>
      <c r="B93" s="752" t="s">
        <v>677</v>
      </c>
      <c r="C93" s="727" t="s">
        <v>678</v>
      </c>
      <c r="D93" s="1499"/>
      <c r="E93" s="1643"/>
      <c r="F93" s="1499"/>
      <c r="G93" s="1499"/>
      <c r="H93" s="1499"/>
      <c r="I93" s="1499"/>
      <c r="J93" s="1498">
        <v>0</v>
      </c>
    </row>
    <row r="94" spans="1:10" ht="25.5" hidden="1">
      <c r="A94" s="764">
        <v>1152000</v>
      </c>
      <c r="B94" s="752" t="s">
        <v>917</v>
      </c>
      <c r="C94" s="731" t="s">
        <v>679</v>
      </c>
      <c r="D94" s="1499"/>
      <c r="E94" s="1643"/>
      <c r="F94" s="1499"/>
      <c r="G94" s="1499"/>
      <c r="H94" s="1499"/>
      <c r="I94" s="1499"/>
      <c r="J94" s="1498">
        <v>0</v>
      </c>
    </row>
    <row r="95" spans="1:10" ht="25.5" hidden="1">
      <c r="A95" s="764">
        <v>1153000</v>
      </c>
      <c r="B95" s="752" t="s">
        <v>697</v>
      </c>
      <c r="C95" s="731" t="s">
        <v>680</v>
      </c>
      <c r="D95" s="1499"/>
      <c r="E95" s="1643"/>
      <c r="F95" s="1499"/>
      <c r="G95" s="1499"/>
      <c r="H95" s="1499"/>
      <c r="I95" s="1499"/>
      <c r="J95" s="1498">
        <v>0</v>
      </c>
    </row>
    <row r="96" spans="1:10" ht="25.5" hidden="1">
      <c r="A96" s="764">
        <v>1154000</v>
      </c>
      <c r="B96" s="752" t="s">
        <v>611</v>
      </c>
      <c r="C96" s="731" t="s">
        <v>681</v>
      </c>
      <c r="D96" s="1499"/>
      <c r="E96" s="1643"/>
      <c r="F96" s="1499"/>
      <c r="G96" s="1499"/>
      <c r="H96" s="1499"/>
      <c r="I96" s="1499"/>
      <c r="J96" s="1498">
        <v>0</v>
      </c>
    </row>
    <row r="97" spans="1:10" ht="1.5" hidden="1" customHeight="1">
      <c r="A97" s="749">
        <v>1155000</v>
      </c>
      <c r="B97" s="765" t="s">
        <v>1477</v>
      </c>
      <c r="C97" s="731" t="s">
        <v>601</v>
      </c>
      <c r="D97" s="1426"/>
      <c r="E97" s="1425"/>
      <c r="F97" s="1426"/>
      <c r="G97" s="1426"/>
      <c r="H97" s="1426"/>
      <c r="I97" s="1426"/>
      <c r="J97" s="1498">
        <v>0</v>
      </c>
    </row>
    <row r="98" spans="1:10" ht="39" hidden="1" thickBot="1">
      <c r="A98" s="737">
        <v>1156000</v>
      </c>
      <c r="B98" s="767" t="s">
        <v>1478</v>
      </c>
      <c r="C98" s="735" t="s">
        <v>685</v>
      </c>
      <c r="D98" s="1460"/>
      <c r="E98" s="1566"/>
      <c r="F98" s="1460"/>
      <c r="G98" s="1460"/>
      <c r="H98" s="1460"/>
      <c r="I98" s="1460"/>
      <c r="J98" s="1498">
        <v>0</v>
      </c>
    </row>
    <row r="99" spans="1:10" s="677" customFormat="1" ht="51" hidden="1">
      <c r="A99" s="929">
        <v>1153300</v>
      </c>
      <c r="B99" s="1303" t="s">
        <v>418</v>
      </c>
      <c r="C99" s="933">
        <v>463300</v>
      </c>
      <c r="D99" s="1558"/>
      <c r="E99" s="1559"/>
      <c r="F99" s="1558"/>
      <c r="G99" s="1558"/>
      <c r="H99" s="1558"/>
      <c r="I99" s="1558"/>
      <c r="J99" s="1560">
        <v>0</v>
      </c>
    </row>
    <row r="100" spans="1:10" s="677" customFormat="1" ht="38.25" hidden="1">
      <c r="A100" s="929">
        <v>1153400</v>
      </c>
      <c r="B100" s="1303" t="s">
        <v>419</v>
      </c>
      <c r="C100" s="933">
        <v>463400</v>
      </c>
      <c r="D100" s="1558"/>
      <c r="E100" s="1559"/>
      <c r="F100" s="1558"/>
      <c r="G100" s="1558"/>
      <c r="H100" s="1558"/>
      <c r="I100" s="1558"/>
      <c r="J100" s="1560">
        <v>0</v>
      </c>
    </row>
    <row r="101" spans="1:10" s="677" customFormat="1" ht="25.5" hidden="1">
      <c r="A101" s="929">
        <v>1153500</v>
      </c>
      <c r="B101" s="1306" t="s">
        <v>420</v>
      </c>
      <c r="C101" s="1392">
        <v>463500</v>
      </c>
      <c r="D101" s="1558"/>
      <c r="E101" s="1559"/>
      <c r="F101" s="1558"/>
      <c r="G101" s="1558"/>
      <c r="H101" s="1558"/>
      <c r="I101" s="1558"/>
      <c r="J101" s="1560">
        <v>0</v>
      </c>
    </row>
    <row r="102" spans="1:10" s="677" customFormat="1" ht="38.25" hidden="1">
      <c r="A102" s="929">
        <v>1153700</v>
      </c>
      <c r="B102" s="1306" t="s">
        <v>421</v>
      </c>
      <c r="C102" s="1392">
        <v>463700</v>
      </c>
      <c r="D102" s="1558">
        <v>0</v>
      </c>
      <c r="E102" s="1559">
        <v>0</v>
      </c>
      <c r="F102" s="1558">
        <f>D102+E102</f>
        <v>0</v>
      </c>
      <c r="G102" s="1558">
        <v>0</v>
      </c>
      <c r="H102" s="1558">
        <v>0</v>
      </c>
      <c r="I102" s="1558">
        <v>0</v>
      </c>
      <c r="J102" s="1560">
        <f>F102</f>
        <v>0</v>
      </c>
    </row>
    <row r="103" spans="1:10" s="677" customFormat="1" ht="38.25" hidden="1">
      <c r="A103" s="929">
        <v>1153800</v>
      </c>
      <c r="B103" s="1306" t="s">
        <v>841</v>
      </c>
      <c r="C103" s="933">
        <v>463800</v>
      </c>
      <c r="D103" s="1558"/>
      <c r="E103" s="1559"/>
      <c r="F103" s="1558"/>
      <c r="G103" s="1558"/>
      <c r="H103" s="1558"/>
      <c r="I103" s="1558"/>
      <c r="J103" s="1560">
        <v>0</v>
      </c>
    </row>
    <row r="104" spans="1:10" s="677" customFormat="1" hidden="1">
      <c r="A104" s="929">
        <v>1153900</v>
      </c>
      <c r="B104" s="1306" t="s">
        <v>842</v>
      </c>
      <c r="C104" s="933">
        <v>463900</v>
      </c>
      <c r="D104" s="1558"/>
      <c r="E104" s="1559"/>
      <c r="F104" s="1558"/>
      <c r="G104" s="1558"/>
      <c r="H104" s="1558"/>
      <c r="I104" s="1558"/>
      <c r="J104" s="1560">
        <v>0</v>
      </c>
    </row>
    <row r="105" spans="1:10" s="677" customFormat="1" ht="25.5" hidden="1">
      <c r="A105" s="929">
        <v>1154000</v>
      </c>
      <c r="B105" s="1307" t="s">
        <v>843</v>
      </c>
      <c r="C105" s="935" t="s">
        <v>301</v>
      </c>
      <c r="D105" s="1558">
        <v>0</v>
      </c>
      <c r="E105" s="1559"/>
      <c r="F105" s="1558">
        <v>0</v>
      </c>
      <c r="G105" s="1558">
        <v>0</v>
      </c>
      <c r="H105" s="1558">
        <v>0</v>
      </c>
      <c r="I105" s="1558">
        <v>0</v>
      </c>
      <c r="J105" s="1560">
        <v>0</v>
      </c>
    </row>
    <row r="106" spans="1:10" s="677" customFormat="1" ht="25.5" hidden="1">
      <c r="A106" s="929">
        <v>1154100</v>
      </c>
      <c r="B106" s="1306" t="s">
        <v>176</v>
      </c>
      <c r="C106" s="933">
        <v>465100</v>
      </c>
      <c r="D106" s="1561"/>
      <c r="E106" s="1562"/>
      <c r="F106" s="1561"/>
      <c r="G106" s="1561"/>
      <c r="H106" s="1561"/>
      <c r="I106" s="1561"/>
      <c r="J106" s="1560">
        <v>0</v>
      </c>
    </row>
    <row r="107" spans="1:10" s="677" customFormat="1" ht="25.5" hidden="1">
      <c r="A107" s="929">
        <v>1154200</v>
      </c>
      <c r="B107" s="1306" t="s">
        <v>177</v>
      </c>
      <c r="C107" s="933">
        <v>465200</v>
      </c>
      <c r="D107" s="1563">
        <v>0</v>
      </c>
      <c r="E107" s="1564">
        <v>0</v>
      </c>
      <c r="F107" s="1563">
        <f>D107</f>
        <v>0</v>
      </c>
      <c r="G107" s="1563"/>
      <c r="H107" s="1563"/>
      <c r="I107" s="1563"/>
      <c r="J107" s="1565">
        <f>F107</f>
        <v>0</v>
      </c>
    </row>
    <row r="108" spans="1:10" s="677" customFormat="1" ht="24.75" hidden="1" customHeight="1">
      <c r="A108" s="929">
        <v>1154300</v>
      </c>
      <c r="B108" s="1306" t="s">
        <v>178</v>
      </c>
      <c r="C108" s="933">
        <v>465300</v>
      </c>
      <c r="D108" s="1561"/>
      <c r="E108" s="1562"/>
      <c r="F108" s="1561"/>
      <c r="G108" s="1561"/>
      <c r="H108" s="1561"/>
      <c r="I108" s="1561"/>
      <c r="J108" s="1560">
        <v>0</v>
      </c>
    </row>
    <row r="109" spans="1:10" s="677" customFormat="1" ht="38.25" hidden="1">
      <c r="A109" s="929">
        <v>1154500</v>
      </c>
      <c r="B109" s="1306" t="s">
        <v>58</v>
      </c>
      <c r="C109" s="933">
        <v>465500</v>
      </c>
      <c r="D109" s="1561"/>
      <c r="E109" s="1562"/>
      <c r="F109" s="1561"/>
      <c r="G109" s="1561"/>
      <c r="H109" s="1561"/>
      <c r="I109" s="1561"/>
      <c r="J109" s="1560">
        <v>0</v>
      </c>
    </row>
    <row r="110" spans="1:10" s="677" customFormat="1" ht="38.25" hidden="1">
      <c r="A110" s="929">
        <v>1154600</v>
      </c>
      <c r="B110" s="1306" t="s">
        <v>59</v>
      </c>
      <c r="C110" s="933">
        <v>465600</v>
      </c>
      <c r="D110" s="1426"/>
      <c r="E110" s="1425"/>
      <c r="F110" s="1426"/>
      <c r="G110" s="1426"/>
      <c r="H110" s="1426"/>
      <c r="I110" s="1426"/>
      <c r="J110" s="1560">
        <v>0</v>
      </c>
    </row>
    <row r="111" spans="1:10" s="677" customFormat="1" ht="13.5" hidden="1" thickBot="1">
      <c r="A111" s="939">
        <v>1154700</v>
      </c>
      <c r="B111" s="1308" t="s">
        <v>69</v>
      </c>
      <c r="C111" s="735" t="s">
        <v>70</v>
      </c>
      <c r="D111" s="1460"/>
      <c r="E111" s="1566"/>
      <c r="F111" s="1460"/>
      <c r="G111" s="1460"/>
      <c r="H111" s="1460"/>
      <c r="I111" s="1460"/>
      <c r="J111" s="1560">
        <v>0</v>
      </c>
    </row>
    <row r="112" spans="1:10" ht="25.5" hidden="1">
      <c r="A112" s="749">
        <v>1162600</v>
      </c>
      <c r="B112" s="765" t="s">
        <v>1486</v>
      </c>
      <c r="C112" s="731" t="s">
        <v>424</v>
      </c>
      <c r="D112" s="1426"/>
      <c r="E112" s="1425"/>
      <c r="F112" s="1426"/>
      <c r="G112" s="1426"/>
      <c r="H112" s="1426"/>
      <c r="I112" s="1426"/>
      <c r="J112" s="1498">
        <v>0</v>
      </c>
    </row>
    <row r="113" spans="1:10" ht="25.5" hidden="1">
      <c r="A113" s="749">
        <v>1162700</v>
      </c>
      <c r="B113" s="730" t="s">
        <v>1487</v>
      </c>
      <c r="C113" s="731" t="s">
        <v>426</v>
      </c>
      <c r="D113" s="1426"/>
      <c r="E113" s="1425"/>
      <c r="F113" s="1426"/>
      <c r="G113" s="1426"/>
      <c r="H113" s="1426"/>
      <c r="I113" s="1426"/>
      <c r="J113" s="1498">
        <v>0</v>
      </c>
    </row>
    <row r="114" spans="1:10" hidden="1">
      <c r="A114" s="749">
        <v>1162800</v>
      </c>
      <c r="B114" s="765" t="s">
        <v>1488</v>
      </c>
      <c r="C114" s="731" t="s">
        <v>737</v>
      </c>
      <c r="D114" s="1505"/>
      <c r="E114" s="1648"/>
      <c r="F114" s="1505"/>
      <c r="G114" s="1505"/>
      <c r="H114" s="1505"/>
      <c r="I114" s="1505"/>
      <c r="J114" s="1498">
        <v>0</v>
      </c>
    </row>
    <row r="115" spans="1:10" ht="13.5" hidden="1" thickBot="1">
      <c r="A115" s="774">
        <v>1162900</v>
      </c>
      <c r="B115" s="767" t="s">
        <v>1489</v>
      </c>
      <c r="C115" s="735" t="s">
        <v>739</v>
      </c>
      <c r="D115" s="1506"/>
      <c r="E115" s="1649"/>
      <c r="F115" s="1506"/>
      <c r="G115" s="1506"/>
      <c r="H115" s="1506"/>
      <c r="I115" s="1506"/>
      <c r="J115" s="1498">
        <v>0</v>
      </c>
    </row>
    <row r="116" spans="1:10" hidden="1">
      <c r="A116" s="776">
        <v>1170000</v>
      </c>
      <c r="B116" s="777" t="s">
        <v>740</v>
      </c>
      <c r="C116" s="778" t="s">
        <v>301</v>
      </c>
      <c r="D116" s="1507">
        <v>0</v>
      </c>
      <c r="E116" s="1650">
        <v>0</v>
      </c>
      <c r="F116" s="1507">
        <v>0</v>
      </c>
      <c r="G116" s="1507">
        <v>0</v>
      </c>
      <c r="H116" s="1507">
        <v>0</v>
      </c>
      <c r="I116" s="1507">
        <v>0</v>
      </c>
      <c r="J116" s="1498">
        <v>0</v>
      </c>
    </row>
    <row r="117" spans="1:10" ht="38.25" hidden="1">
      <c r="A117" s="780">
        <v>1171000</v>
      </c>
      <c r="B117" s="781" t="s">
        <v>181</v>
      </c>
      <c r="C117" s="723" t="s">
        <v>301</v>
      </c>
      <c r="D117" s="1508">
        <v>0</v>
      </c>
      <c r="E117" s="1651">
        <v>0</v>
      </c>
      <c r="F117" s="1508">
        <v>0</v>
      </c>
      <c r="G117" s="1508">
        <v>0</v>
      </c>
      <c r="H117" s="1508">
        <v>0</v>
      </c>
      <c r="I117" s="1508">
        <v>0</v>
      </c>
      <c r="J117" s="1498">
        <v>0</v>
      </c>
    </row>
    <row r="118" spans="1:10" ht="51" hidden="1">
      <c r="A118" s="780">
        <v>1171100</v>
      </c>
      <c r="B118" s="730" t="s">
        <v>1490</v>
      </c>
      <c r="C118" s="727" t="s">
        <v>397</v>
      </c>
      <c r="D118" s="1505"/>
      <c r="E118" s="1648"/>
      <c r="F118" s="1505"/>
      <c r="G118" s="1505"/>
      <c r="H118" s="1505"/>
      <c r="I118" s="1505"/>
      <c r="J118" s="1498">
        <v>0</v>
      </c>
    </row>
    <row r="119" spans="1:10" ht="25.5" hidden="1">
      <c r="A119" s="780">
        <v>1171200</v>
      </c>
      <c r="B119" s="765" t="s">
        <v>1491</v>
      </c>
      <c r="C119" s="783" t="s">
        <v>296</v>
      </c>
      <c r="D119" s="1505"/>
      <c r="E119" s="1648"/>
      <c r="F119" s="1505"/>
      <c r="G119" s="1505"/>
      <c r="H119" s="1505"/>
      <c r="I119" s="1505"/>
      <c r="J119" s="1498">
        <v>0</v>
      </c>
    </row>
    <row r="120" spans="1:10" ht="63.75" hidden="1">
      <c r="A120" s="749">
        <v>1172000</v>
      </c>
      <c r="B120" s="784" t="s">
        <v>856</v>
      </c>
      <c r="C120" s="760" t="s">
        <v>301</v>
      </c>
      <c r="D120" s="1507">
        <v>0</v>
      </c>
      <c r="E120" s="1650">
        <v>0</v>
      </c>
      <c r="F120" s="1507">
        <v>0</v>
      </c>
      <c r="G120" s="1507">
        <v>0</v>
      </c>
      <c r="H120" s="1507">
        <v>0</v>
      </c>
      <c r="I120" s="1507">
        <v>0</v>
      </c>
      <c r="J120" s="1498">
        <v>0</v>
      </c>
    </row>
    <row r="121" spans="1:10" hidden="1">
      <c r="A121" s="749">
        <v>1172100</v>
      </c>
      <c r="B121" s="752" t="s">
        <v>918</v>
      </c>
      <c r="C121" s="727" t="s">
        <v>857</v>
      </c>
      <c r="D121" s="1505"/>
      <c r="E121" s="1648"/>
      <c r="F121" s="1505"/>
      <c r="G121" s="1505"/>
      <c r="H121" s="1505"/>
      <c r="I121" s="1505"/>
      <c r="J121" s="1498">
        <v>0</v>
      </c>
    </row>
    <row r="122" spans="1:10" hidden="1">
      <c r="A122" s="749">
        <v>1172200</v>
      </c>
      <c r="B122" s="752" t="s">
        <v>919</v>
      </c>
      <c r="C122" s="785">
        <v>482200</v>
      </c>
      <c r="D122" s="1505"/>
      <c r="E122" s="1648"/>
      <c r="F122" s="1505"/>
      <c r="G122" s="1505"/>
      <c r="H122" s="1505"/>
      <c r="I122" s="1505"/>
      <c r="J122" s="1498">
        <v>0</v>
      </c>
    </row>
    <row r="123" spans="1:10" ht="9" hidden="1" customHeight="1">
      <c r="A123" s="749">
        <v>1172300</v>
      </c>
      <c r="B123" s="765" t="s">
        <v>1492</v>
      </c>
      <c r="C123" s="731" t="s">
        <v>859</v>
      </c>
      <c r="D123" s="1505"/>
      <c r="E123" s="1648">
        <v>0</v>
      </c>
      <c r="F123" s="1505"/>
      <c r="G123" s="1505"/>
      <c r="H123" s="1505"/>
      <c r="I123" s="1505"/>
      <c r="J123" s="1498">
        <v>0</v>
      </c>
    </row>
    <row r="124" spans="1:10" ht="38.25" hidden="1">
      <c r="A124" s="749">
        <v>1172400</v>
      </c>
      <c r="B124" s="786" t="s">
        <v>1493</v>
      </c>
      <c r="C124" s="731" t="s">
        <v>104</v>
      </c>
      <c r="D124" s="1508"/>
      <c r="E124" s="1651"/>
      <c r="F124" s="1508"/>
      <c r="G124" s="1508"/>
      <c r="H124" s="1508"/>
      <c r="I124" s="1508"/>
      <c r="J124" s="1498">
        <v>0</v>
      </c>
    </row>
    <row r="125" spans="1:10" ht="38.25" hidden="1">
      <c r="A125" s="749">
        <v>1173000</v>
      </c>
      <c r="B125" s="784" t="s">
        <v>105</v>
      </c>
      <c r="C125" s="760" t="s">
        <v>301</v>
      </c>
      <c r="D125" s="1508">
        <v>0</v>
      </c>
      <c r="E125" s="1651">
        <v>0</v>
      </c>
      <c r="F125" s="1508">
        <v>0</v>
      </c>
      <c r="G125" s="1508">
        <v>0</v>
      </c>
      <c r="H125" s="1508">
        <v>0</v>
      </c>
      <c r="I125" s="1508">
        <v>0</v>
      </c>
      <c r="J125" s="1498">
        <v>0</v>
      </c>
    </row>
    <row r="126" spans="1:10" ht="25.5" hidden="1">
      <c r="A126" s="780">
        <v>1173100</v>
      </c>
      <c r="B126" s="787" t="s">
        <v>106</v>
      </c>
      <c r="C126" s="731" t="s">
        <v>906</v>
      </c>
      <c r="D126" s="1508"/>
      <c r="E126" s="1651"/>
      <c r="F126" s="1508"/>
      <c r="G126" s="1508"/>
      <c r="H126" s="1508"/>
      <c r="I126" s="1508"/>
      <c r="J126" s="1498">
        <v>0</v>
      </c>
    </row>
    <row r="127" spans="1:10" ht="51" hidden="1">
      <c r="A127" s="780">
        <v>1174000</v>
      </c>
      <c r="B127" s="784" t="s">
        <v>907</v>
      </c>
      <c r="C127" s="760" t="s">
        <v>301</v>
      </c>
      <c r="D127" s="1508">
        <v>0</v>
      </c>
      <c r="E127" s="1651">
        <v>0</v>
      </c>
      <c r="F127" s="1508">
        <v>0</v>
      </c>
      <c r="G127" s="1508">
        <v>0</v>
      </c>
      <c r="H127" s="1508">
        <v>0</v>
      </c>
      <c r="I127" s="1508">
        <v>0</v>
      </c>
      <c r="J127" s="1498">
        <v>0</v>
      </c>
    </row>
    <row r="128" spans="1:10" ht="38.25" hidden="1">
      <c r="A128" s="780">
        <v>1174100</v>
      </c>
      <c r="B128" s="787" t="s">
        <v>920</v>
      </c>
      <c r="C128" s="731" t="s">
        <v>908</v>
      </c>
      <c r="D128" s="1508"/>
      <c r="E128" s="1651"/>
      <c r="F128" s="1508"/>
      <c r="G128" s="1508"/>
      <c r="H128" s="1508"/>
      <c r="I128" s="1508"/>
      <c r="J128" s="1498">
        <v>0</v>
      </c>
    </row>
    <row r="129" spans="1:13" ht="25.5" hidden="1">
      <c r="A129" s="780">
        <v>1174200</v>
      </c>
      <c r="B129" s="786" t="s">
        <v>1494</v>
      </c>
      <c r="C129" s="731" t="s">
        <v>366</v>
      </c>
      <c r="D129" s="1508"/>
      <c r="E129" s="1651"/>
      <c r="F129" s="1508"/>
      <c r="G129" s="1508"/>
      <c r="H129" s="1508"/>
      <c r="I129" s="1508"/>
      <c r="J129" s="1498">
        <v>0</v>
      </c>
    </row>
    <row r="130" spans="1:13" ht="51" hidden="1">
      <c r="A130" s="780">
        <v>1175000</v>
      </c>
      <c r="B130" s="784" t="s">
        <v>469</v>
      </c>
      <c r="C130" s="760" t="s">
        <v>301</v>
      </c>
      <c r="D130" s="1508">
        <v>0</v>
      </c>
      <c r="E130" s="1651">
        <v>0</v>
      </c>
      <c r="F130" s="1508">
        <v>0</v>
      </c>
      <c r="G130" s="1508">
        <v>0</v>
      </c>
      <c r="H130" s="1508">
        <v>0</v>
      </c>
      <c r="I130" s="1508">
        <v>0</v>
      </c>
      <c r="J130" s="1498">
        <v>0</v>
      </c>
    </row>
    <row r="131" spans="1:13" ht="51" hidden="1">
      <c r="A131" s="780">
        <v>1175100</v>
      </c>
      <c r="B131" s="786" t="s">
        <v>1495</v>
      </c>
      <c r="C131" s="731" t="s">
        <v>193</v>
      </c>
      <c r="D131" s="1508"/>
      <c r="E131" s="1651"/>
      <c r="F131" s="1508"/>
      <c r="G131" s="1508"/>
      <c r="H131" s="1508"/>
      <c r="I131" s="1508"/>
      <c r="J131" s="1498">
        <v>0</v>
      </c>
    </row>
    <row r="132" spans="1:13" hidden="1">
      <c r="A132" s="780">
        <v>1176000</v>
      </c>
      <c r="B132" s="784" t="s">
        <v>194</v>
      </c>
      <c r="C132" s="760" t="s">
        <v>301</v>
      </c>
      <c r="D132" s="1508">
        <v>0</v>
      </c>
      <c r="E132" s="1651">
        <v>0</v>
      </c>
      <c r="F132" s="1508">
        <v>0</v>
      </c>
      <c r="G132" s="1508">
        <v>0</v>
      </c>
      <c r="H132" s="1508">
        <v>0</v>
      </c>
      <c r="I132" s="1508">
        <v>0</v>
      </c>
      <c r="J132" s="1498">
        <v>0</v>
      </c>
    </row>
    <row r="133" spans="1:13" hidden="1">
      <c r="A133" s="780">
        <v>1176100</v>
      </c>
      <c r="B133" s="786" t="s">
        <v>1496</v>
      </c>
      <c r="C133" s="731" t="s">
        <v>8</v>
      </c>
      <c r="D133" s="1508"/>
      <c r="E133" s="1651"/>
      <c r="F133" s="1508"/>
      <c r="G133" s="1508"/>
      <c r="H133" s="1508"/>
      <c r="I133" s="1508"/>
      <c r="J133" s="1498">
        <v>0</v>
      </c>
    </row>
    <row r="134" spans="1:13" hidden="1">
      <c r="A134" s="780">
        <v>1177000</v>
      </c>
      <c r="B134" s="784" t="s">
        <v>482</v>
      </c>
      <c r="C134" s="760" t="s">
        <v>301</v>
      </c>
      <c r="D134" s="1508">
        <v>0</v>
      </c>
      <c r="E134" s="1651">
        <v>0</v>
      </c>
      <c r="F134" s="1508">
        <v>0</v>
      </c>
      <c r="G134" s="1508">
        <v>0</v>
      </c>
      <c r="H134" s="1508">
        <v>0</v>
      </c>
      <c r="I134" s="1508">
        <v>0</v>
      </c>
      <c r="J134" s="1498">
        <v>0</v>
      </c>
    </row>
    <row r="135" spans="1:13" ht="13.5" hidden="1" thickBot="1">
      <c r="A135" s="774">
        <v>1177100</v>
      </c>
      <c r="B135" s="788" t="s">
        <v>1497</v>
      </c>
      <c r="C135" s="735" t="s">
        <v>209</v>
      </c>
      <c r="D135" s="1509"/>
      <c r="E135" s="1652"/>
      <c r="F135" s="1509"/>
      <c r="G135" s="1509"/>
      <c r="H135" s="1509"/>
      <c r="I135" s="1509"/>
      <c r="J135" s="1498">
        <v>0</v>
      </c>
    </row>
    <row r="136" spans="1:13" ht="13.5" thickBot="1">
      <c r="A136" s="790" t="s">
        <v>210</v>
      </c>
      <c r="B136" s="791" t="s">
        <v>211</v>
      </c>
      <c r="C136" s="792"/>
      <c r="D136" s="1510"/>
      <c r="E136" s="1653"/>
      <c r="F136" s="1510"/>
      <c r="G136" s="1510"/>
      <c r="H136" s="1510"/>
      <c r="I136" s="1510"/>
      <c r="J136" s="1498">
        <v>0</v>
      </c>
    </row>
    <row r="137" spans="1:13" ht="32.25" customHeight="1" thickBot="1">
      <c r="A137" s="794" t="s">
        <v>212</v>
      </c>
      <c r="B137" s="795" t="s">
        <v>534</v>
      </c>
      <c r="C137" s="796" t="s">
        <v>301</v>
      </c>
      <c r="D137" s="1556">
        <f>D140</f>
        <v>81765</v>
      </c>
      <c r="E137" s="1720">
        <v>0</v>
      </c>
      <c r="F137" s="1556">
        <f>F140</f>
        <v>81765</v>
      </c>
      <c r="G137" s="1556">
        <f>G140</f>
        <v>31500</v>
      </c>
      <c r="H137" s="1556">
        <f>H140</f>
        <v>31500</v>
      </c>
      <c r="I137" s="1556">
        <f>I140</f>
        <v>31500</v>
      </c>
      <c r="J137" s="1502">
        <f>J142+J143+J146</f>
        <v>81765</v>
      </c>
    </row>
    <row r="138" spans="1:13" ht="25.5" customHeight="1" thickBot="1">
      <c r="A138" s="797"/>
      <c r="B138" s="798" t="s">
        <v>535</v>
      </c>
      <c r="C138" s="799"/>
      <c r="D138" s="800"/>
      <c r="E138" s="1721"/>
      <c r="F138" s="800"/>
      <c r="G138" s="800"/>
      <c r="H138" s="800"/>
      <c r="I138" s="800"/>
      <c r="J138" s="728"/>
    </row>
    <row r="139" spans="1:13">
      <c r="A139" s="790" t="s">
        <v>210</v>
      </c>
      <c r="B139" s="791" t="s">
        <v>211</v>
      </c>
      <c r="C139" s="801"/>
      <c r="D139" s="802"/>
      <c r="E139" s="1722"/>
      <c r="F139" s="802"/>
      <c r="G139" s="802"/>
      <c r="H139" s="802"/>
      <c r="I139" s="802"/>
      <c r="J139" s="728">
        <v>0</v>
      </c>
    </row>
    <row r="140" spans="1:13" ht="21.75" customHeight="1">
      <c r="A140" s="803" t="s">
        <v>536</v>
      </c>
      <c r="B140" s="804" t="s">
        <v>537</v>
      </c>
      <c r="C140" s="805" t="s">
        <v>301</v>
      </c>
      <c r="D140" s="1785">
        <f>D142</f>
        <v>81765</v>
      </c>
      <c r="E140" s="1723">
        <v>0</v>
      </c>
      <c r="F140" s="1785">
        <f>F143+F142</f>
        <v>81765</v>
      </c>
      <c r="G140" s="1785">
        <f>G143+G142</f>
        <v>31500</v>
      </c>
      <c r="H140" s="1785">
        <f>H143+H142</f>
        <v>31500</v>
      </c>
      <c r="I140" s="1785">
        <f>I143+I142</f>
        <v>31500</v>
      </c>
      <c r="J140" s="1785">
        <f t="shared" ref="J140" si="0">J142+J146</f>
        <v>81765</v>
      </c>
    </row>
    <row r="141" spans="1:13" ht="15.75" customHeight="1">
      <c r="A141" s="807" t="s">
        <v>538</v>
      </c>
      <c r="B141" s="786" t="s">
        <v>1498</v>
      </c>
      <c r="C141" s="808" t="s">
        <v>833</v>
      </c>
      <c r="D141" s="1786"/>
      <c r="E141" s="1724"/>
      <c r="F141" s="1724"/>
      <c r="G141" s="1786"/>
      <c r="H141" s="1786"/>
      <c r="I141" s="1786"/>
      <c r="J141" s="1787">
        <v>0</v>
      </c>
    </row>
    <row r="142" spans="1:13" ht="24" customHeight="1">
      <c r="A142" s="807" t="s">
        <v>834</v>
      </c>
      <c r="B142" s="1745" t="s">
        <v>1499</v>
      </c>
      <c r="C142" s="808" t="s">
        <v>812</v>
      </c>
      <c r="D142" s="1987">
        <v>81765</v>
      </c>
      <c r="E142" s="1459">
        <v>0</v>
      </c>
      <c r="F142" s="1456">
        <f>D142+E142</f>
        <v>81765</v>
      </c>
      <c r="G142" s="1381">
        <v>31500</v>
      </c>
      <c r="H142" s="1381">
        <v>31500</v>
      </c>
      <c r="I142" s="1381">
        <v>31500</v>
      </c>
      <c r="J142" s="744">
        <f>F142</f>
        <v>81765</v>
      </c>
      <c r="K142" s="2110"/>
      <c r="L142" s="2111"/>
      <c r="M142" s="2111"/>
    </row>
    <row r="143" spans="1:13" ht="25.5" hidden="1">
      <c r="A143" s="807" t="s">
        <v>813</v>
      </c>
      <c r="B143" s="786" t="s">
        <v>1500</v>
      </c>
      <c r="C143" s="808" t="s">
        <v>815</v>
      </c>
      <c r="D143" s="1458">
        <v>0</v>
      </c>
      <c r="E143" s="1725">
        <v>0</v>
      </c>
      <c r="F143" s="1458">
        <f>D143+E143</f>
        <v>0</v>
      </c>
      <c r="G143" s="1458">
        <v>0</v>
      </c>
      <c r="H143" s="1458">
        <v>0</v>
      </c>
      <c r="I143" s="1458">
        <v>0</v>
      </c>
      <c r="J143" s="1788">
        <f>F143</f>
        <v>0</v>
      </c>
    </row>
    <row r="144" spans="1:13" hidden="1">
      <c r="A144" s="807" t="s">
        <v>816</v>
      </c>
      <c r="B144" s="786" t="s">
        <v>1501</v>
      </c>
      <c r="C144" s="808" t="s">
        <v>916</v>
      </c>
      <c r="D144" s="782"/>
      <c r="E144" s="1726"/>
      <c r="F144" s="782"/>
      <c r="G144" s="782">
        <v>0</v>
      </c>
      <c r="H144" s="782"/>
      <c r="I144" s="782"/>
      <c r="J144" s="728">
        <v>0</v>
      </c>
    </row>
    <row r="145" spans="1:10" hidden="1">
      <c r="A145" s="807" t="s">
        <v>112</v>
      </c>
      <c r="B145" s="787" t="s">
        <v>113</v>
      </c>
      <c r="C145" s="808" t="s">
        <v>114</v>
      </c>
      <c r="D145" s="782"/>
      <c r="E145" s="1726"/>
      <c r="F145" s="782"/>
      <c r="G145" s="782"/>
      <c r="H145" s="782"/>
      <c r="I145" s="782"/>
      <c r="J145" s="728">
        <v>0</v>
      </c>
    </row>
    <row r="146" spans="1:10" ht="20.25" hidden="1" customHeight="1">
      <c r="A146" s="807" t="s">
        <v>115</v>
      </c>
      <c r="B146" s="786" t="s">
        <v>1502</v>
      </c>
      <c r="C146" s="808" t="s">
        <v>755</v>
      </c>
      <c r="D146" s="782"/>
      <c r="E146" s="1727">
        <v>0</v>
      </c>
      <c r="F146" s="1381">
        <f>E146</f>
        <v>0</v>
      </c>
      <c r="G146" s="1381">
        <v>0</v>
      </c>
      <c r="H146" s="1381">
        <v>0</v>
      </c>
      <c r="I146" s="1381">
        <v>0</v>
      </c>
      <c r="J146" s="744">
        <f>F146</f>
        <v>0</v>
      </c>
    </row>
    <row r="147" spans="1:10" hidden="1">
      <c r="A147" s="807" t="s">
        <v>756</v>
      </c>
      <c r="B147" s="786" t="s">
        <v>1503</v>
      </c>
      <c r="C147" s="808" t="s">
        <v>758</v>
      </c>
      <c r="D147" s="782"/>
      <c r="E147" s="1726"/>
      <c r="F147" s="782"/>
      <c r="G147" s="782"/>
      <c r="H147" s="782"/>
      <c r="I147" s="782"/>
      <c r="J147" s="728">
        <v>0</v>
      </c>
    </row>
    <row r="148" spans="1:10" hidden="1">
      <c r="A148" s="807" t="s">
        <v>541</v>
      </c>
      <c r="B148" s="786" t="s">
        <v>1504</v>
      </c>
      <c r="C148" s="808" t="s">
        <v>543</v>
      </c>
      <c r="D148" s="782"/>
      <c r="E148" s="1726"/>
      <c r="F148" s="782"/>
      <c r="G148" s="782"/>
      <c r="H148" s="782"/>
      <c r="I148" s="782"/>
      <c r="J148" s="728">
        <v>0</v>
      </c>
    </row>
    <row r="149" spans="1:10" hidden="1">
      <c r="A149" s="807" t="s">
        <v>544</v>
      </c>
      <c r="B149" s="784" t="s">
        <v>545</v>
      </c>
      <c r="C149" s="809" t="s">
        <v>301</v>
      </c>
      <c r="D149" s="782">
        <v>0</v>
      </c>
      <c r="E149" s="1726">
        <v>0</v>
      </c>
      <c r="F149" s="782">
        <v>0</v>
      </c>
      <c r="G149" s="782">
        <v>0</v>
      </c>
      <c r="H149" s="782">
        <v>0</v>
      </c>
      <c r="I149" s="782">
        <v>0</v>
      </c>
      <c r="J149" s="728">
        <v>0</v>
      </c>
    </row>
    <row r="150" spans="1:10" hidden="1">
      <c r="A150" s="807" t="s">
        <v>546</v>
      </c>
      <c r="B150" s="787" t="s">
        <v>547</v>
      </c>
      <c r="C150" s="808" t="s">
        <v>548</v>
      </c>
      <c r="D150" s="782"/>
      <c r="E150" s="1726"/>
      <c r="F150" s="782"/>
      <c r="G150" s="782"/>
      <c r="H150" s="782"/>
      <c r="I150" s="782"/>
      <c r="J150" s="728">
        <v>0</v>
      </c>
    </row>
    <row r="151" spans="1:10" hidden="1">
      <c r="A151" s="807" t="s">
        <v>549</v>
      </c>
      <c r="B151" s="787" t="s">
        <v>550</v>
      </c>
      <c r="C151" s="808" t="s">
        <v>551</v>
      </c>
      <c r="D151" s="782"/>
      <c r="E151" s="1726"/>
      <c r="F151" s="782"/>
      <c r="G151" s="782"/>
      <c r="H151" s="782"/>
      <c r="I151" s="782"/>
      <c r="J151" s="728">
        <v>0</v>
      </c>
    </row>
    <row r="152" spans="1:10" ht="25.5" hidden="1">
      <c r="A152" s="807" t="s">
        <v>552</v>
      </c>
      <c r="B152" s="786" t="s">
        <v>1505</v>
      </c>
      <c r="C152" s="808" t="s">
        <v>258</v>
      </c>
      <c r="D152" s="782"/>
      <c r="E152" s="1726"/>
      <c r="F152" s="782"/>
      <c r="G152" s="782"/>
      <c r="H152" s="782"/>
      <c r="I152" s="782"/>
      <c r="J152" s="728">
        <v>0</v>
      </c>
    </row>
    <row r="153" spans="1:10" ht="25.5" hidden="1">
      <c r="A153" s="807" t="s">
        <v>259</v>
      </c>
      <c r="B153" s="786" t="s">
        <v>1506</v>
      </c>
      <c r="C153" s="808" t="s">
        <v>261</v>
      </c>
      <c r="D153" s="782"/>
      <c r="E153" s="1726"/>
      <c r="F153" s="782"/>
      <c r="G153" s="782"/>
      <c r="H153" s="782"/>
      <c r="I153" s="782"/>
      <c r="J153" s="728">
        <v>0</v>
      </c>
    </row>
    <row r="154" spans="1:10" hidden="1">
      <c r="A154" s="807" t="s">
        <v>262</v>
      </c>
      <c r="B154" s="784" t="s">
        <v>263</v>
      </c>
      <c r="C154" s="809" t="s">
        <v>301</v>
      </c>
      <c r="D154" s="782">
        <v>0</v>
      </c>
      <c r="E154" s="1726">
        <v>0</v>
      </c>
      <c r="F154" s="782">
        <v>0</v>
      </c>
      <c r="G154" s="782">
        <v>0</v>
      </c>
      <c r="H154" s="782">
        <v>0</v>
      </c>
      <c r="I154" s="782">
        <v>0</v>
      </c>
      <c r="J154" s="728">
        <v>0</v>
      </c>
    </row>
    <row r="155" spans="1:10" hidden="1">
      <c r="A155" s="807" t="s">
        <v>264</v>
      </c>
      <c r="B155" s="787" t="s">
        <v>921</v>
      </c>
      <c r="C155" s="808" t="s">
        <v>265</v>
      </c>
      <c r="D155" s="782"/>
      <c r="E155" s="1726"/>
      <c r="F155" s="782"/>
      <c r="G155" s="782"/>
      <c r="H155" s="782"/>
      <c r="I155" s="782"/>
      <c r="J155" s="728">
        <v>0</v>
      </c>
    </row>
    <row r="156" spans="1:10" hidden="1">
      <c r="A156" s="810" t="s">
        <v>266</v>
      </c>
      <c r="B156" s="811" t="s">
        <v>267</v>
      </c>
      <c r="C156" s="809" t="s">
        <v>301</v>
      </c>
      <c r="D156" s="782">
        <v>0</v>
      </c>
      <c r="E156" s="1726">
        <v>0</v>
      </c>
      <c r="F156" s="782">
        <v>0</v>
      </c>
      <c r="G156" s="782">
        <v>0</v>
      </c>
      <c r="H156" s="782">
        <v>0</v>
      </c>
      <c r="I156" s="782">
        <v>0</v>
      </c>
      <c r="J156" s="728">
        <v>0</v>
      </c>
    </row>
    <row r="157" spans="1:10" hidden="1">
      <c r="A157" s="807" t="s">
        <v>268</v>
      </c>
      <c r="B157" s="787" t="s">
        <v>922</v>
      </c>
      <c r="C157" s="808" t="s">
        <v>269</v>
      </c>
      <c r="D157" s="782"/>
      <c r="E157" s="1726"/>
      <c r="F157" s="782"/>
      <c r="G157" s="782"/>
      <c r="H157" s="782"/>
      <c r="I157" s="782"/>
      <c r="J157" s="728">
        <v>0</v>
      </c>
    </row>
    <row r="158" spans="1:10" hidden="1">
      <c r="A158" s="807" t="s">
        <v>270</v>
      </c>
      <c r="B158" s="787" t="s">
        <v>923</v>
      </c>
      <c r="C158" s="808" t="s">
        <v>271</v>
      </c>
      <c r="D158" s="782"/>
      <c r="E158" s="1726"/>
      <c r="F158" s="782"/>
      <c r="G158" s="782"/>
      <c r="H158" s="782"/>
      <c r="I158" s="782"/>
      <c r="J158" s="728">
        <v>0</v>
      </c>
    </row>
    <row r="159" spans="1:10" ht="25.5" hidden="1">
      <c r="A159" s="807" t="s">
        <v>272</v>
      </c>
      <c r="B159" s="786" t="s">
        <v>1507</v>
      </c>
      <c r="C159" s="808" t="s">
        <v>274</v>
      </c>
      <c r="D159" s="782"/>
      <c r="E159" s="1726"/>
      <c r="F159" s="782"/>
      <c r="G159" s="782"/>
      <c r="H159" s="782"/>
      <c r="I159" s="782"/>
      <c r="J159" s="728">
        <v>0</v>
      </c>
    </row>
    <row r="160" spans="1:10" ht="26.25" thickBot="1">
      <c r="A160" s="812">
        <v>1244000</v>
      </c>
      <c r="B160" s="813" t="s">
        <v>1508</v>
      </c>
      <c r="C160" s="814" t="s">
        <v>947</v>
      </c>
      <c r="D160" s="1126"/>
      <c r="E160" s="1728"/>
      <c r="F160" s="1126"/>
      <c r="G160" s="1126"/>
      <c r="H160" s="1126"/>
      <c r="I160" s="1126"/>
      <c r="J160" s="744">
        <v>0</v>
      </c>
    </row>
    <row r="161" spans="1:10" ht="33" customHeight="1" thickBot="1">
      <c r="A161" s="815">
        <v>1000000</v>
      </c>
      <c r="B161" s="816" t="s">
        <v>948</v>
      </c>
      <c r="C161" s="817" t="s">
        <v>301</v>
      </c>
      <c r="D161" s="1127">
        <f>D32+D137</f>
        <v>90265</v>
      </c>
      <c r="E161" s="1517">
        <f>E32</f>
        <v>0</v>
      </c>
      <c r="F161" s="1127">
        <f>F32+F137</f>
        <v>93265</v>
      </c>
      <c r="G161" s="1127">
        <f>G32+G137</f>
        <v>34700</v>
      </c>
      <c r="H161" s="1127">
        <f>H32+H137</f>
        <v>37000</v>
      </c>
      <c r="I161" s="1127">
        <f>I32+I137</f>
        <v>39500</v>
      </c>
      <c r="J161" s="1517">
        <f>J32+J137</f>
        <v>93265</v>
      </c>
    </row>
    <row r="162" spans="1:10" ht="11.25" customHeight="1">
      <c r="A162" s="818"/>
      <c r="B162" s="819"/>
      <c r="C162" s="820"/>
      <c r="D162" s="667"/>
      <c r="F162" s="667"/>
      <c r="G162" s="667"/>
      <c r="H162" s="667"/>
      <c r="I162" s="667"/>
      <c r="J162" s="667"/>
    </row>
    <row r="163" spans="1:10" ht="12.75" customHeight="1">
      <c r="A163" s="2051"/>
      <c r="B163" s="2051"/>
      <c r="C163" s="2051"/>
      <c r="D163" s="2051"/>
      <c r="E163" s="2051"/>
      <c r="F163" s="2051"/>
      <c r="G163" s="2051"/>
      <c r="H163" s="2051"/>
      <c r="I163" s="2051"/>
      <c r="J163" s="2051"/>
    </row>
    <row r="164" spans="1:10" s="667" customFormat="1">
      <c r="A164" s="2028" t="s">
        <v>1877</v>
      </c>
      <c r="B164" s="2028"/>
      <c r="C164" s="2028"/>
      <c r="D164" s="2028"/>
      <c r="E164" s="2028"/>
      <c r="F164" s="2028"/>
      <c r="G164" s="2028"/>
      <c r="H164" s="2028"/>
      <c r="I164" s="2028"/>
      <c r="J164" s="2028"/>
    </row>
    <row r="165" spans="1:10" ht="12.75" customHeight="1">
      <c r="A165" s="2044" t="s">
        <v>930</v>
      </c>
      <c r="B165" s="2044"/>
      <c r="C165" s="2044"/>
      <c r="D165" s="2044"/>
      <c r="E165" s="2044"/>
      <c r="F165" s="2044"/>
      <c r="G165" s="2044"/>
      <c r="H165" s="2044"/>
      <c r="I165" s="2044"/>
      <c r="J165" s="2044"/>
    </row>
    <row r="166" spans="1:10" ht="12.75" customHeight="1">
      <c r="A166" s="821" t="s">
        <v>1509</v>
      </c>
      <c r="B166" s="821"/>
      <c r="C166" s="822"/>
      <c r="D166" s="821"/>
      <c r="E166" s="1629"/>
      <c r="F166" s="821"/>
      <c r="G166" s="821" t="s">
        <v>956</v>
      </c>
      <c r="H166" s="821"/>
      <c r="I166" s="821"/>
      <c r="J166" s="821"/>
    </row>
    <row r="167" spans="1:10" ht="12.75" customHeight="1">
      <c r="A167" s="823" t="s">
        <v>1510</v>
      </c>
      <c r="B167" s="823"/>
      <c r="C167" s="823"/>
      <c r="D167" s="667"/>
      <c r="E167" s="1630" t="s">
        <v>253</v>
      </c>
      <c r="F167" s="667"/>
      <c r="G167" s="666" t="s">
        <v>254</v>
      </c>
      <c r="H167" s="667"/>
      <c r="I167" s="667"/>
      <c r="J167" s="823"/>
    </row>
    <row r="168" spans="1:10" ht="12.75" customHeight="1">
      <c r="A168" s="824"/>
      <c r="B168" s="824"/>
      <c r="C168" s="823"/>
      <c r="D168" s="824"/>
      <c r="E168" s="1766"/>
      <c r="F168" s="824"/>
      <c r="G168" s="824"/>
      <c r="H168" s="824"/>
      <c r="I168" s="824"/>
      <c r="J168" s="824"/>
    </row>
    <row r="169" spans="1:10" ht="14.25">
      <c r="A169" s="821" t="s">
        <v>1758</v>
      </c>
      <c r="B169" s="821"/>
      <c r="C169" s="822"/>
      <c r="D169" s="821"/>
      <c r="E169" s="1629"/>
      <c r="F169" s="821"/>
      <c r="G169" s="821" t="s">
        <v>960</v>
      </c>
      <c r="H169" s="821"/>
      <c r="I169" s="821"/>
      <c r="J169" s="821"/>
    </row>
    <row r="170" spans="1:10" ht="14.25">
      <c r="A170" s="823" t="s">
        <v>1513</v>
      </c>
      <c r="B170" s="822" t="s">
        <v>528</v>
      </c>
      <c r="C170" s="825"/>
      <c r="D170" s="667"/>
      <c r="E170" s="1630" t="s">
        <v>253</v>
      </c>
      <c r="F170" s="667"/>
      <c r="G170" s="666" t="s">
        <v>254</v>
      </c>
      <c r="H170" s="667"/>
      <c r="I170" s="667"/>
      <c r="J170" s="823"/>
    </row>
    <row r="171" spans="1:10" ht="12.75" customHeight="1">
      <c r="A171" s="677"/>
      <c r="B171" s="668"/>
      <c r="C171" s="678"/>
      <c r="D171" s="667"/>
      <c r="F171" s="667"/>
      <c r="G171" s="667"/>
      <c r="H171" s="667"/>
      <c r="I171" s="667"/>
      <c r="J171" s="667"/>
    </row>
    <row r="172" spans="1:10" ht="12.75" customHeight="1">
      <c r="A172" s="677"/>
      <c r="B172" s="668"/>
      <c r="C172" s="678"/>
      <c r="D172" s="667"/>
      <c r="F172" s="667"/>
      <c r="G172" s="667"/>
      <c r="H172" s="667"/>
      <c r="I172" s="667"/>
      <c r="J172" s="667"/>
    </row>
    <row r="173" spans="1:10" ht="12.75" customHeight="1">
      <c r="A173" s="677"/>
      <c r="B173" s="668"/>
      <c r="C173" s="678"/>
      <c r="D173" s="667"/>
      <c r="F173" s="667"/>
      <c r="G173" s="667"/>
      <c r="H173" s="667"/>
      <c r="I173" s="667"/>
      <c r="J173" s="667"/>
    </row>
    <row r="174" spans="1:10" ht="12.75" customHeight="1">
      <c r="A174" s="677"/>
      <c r="B174" s="668"/>
      <c r="C174" s="678"/>
      <c r="D174" s="667"/>
      <c r="F174" s="667"/>
      <c r="G174" s="667"/>
      <c r="H174" s="667"/>
      <c r="I174" s="667"/>
      <c r="J174" s="667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M216"/>
  <sheetViews>
    <sheetView topLeftCell="A28" workbookViewId="0">
      <selection activeCell="F191" sqref="F191"/>
    </sheetView>
  </sheetViews>
  <sheetFormatPr defaultRowHeight="12.75"/>
  <cols>
    <col min="1" max="1" width="7.28515625" style="677" customWidth="1"/>
    <col min="2" max="2" width="40" style="668" customWidth="1"/>
    <col min="3" max="3" width="8.7109375" style="678" customWidth="1"/>
    <col min="4" max="4" width="11" style="667" customWidth="1"/>
    <col min="5" max="5" width="10.85546875" style="846" customWidth="1"/>
    <col min="6" max="6" width="11.28515625" style="667" customWidth="1"/>
    <col min="7" max="7" width="9.28515625" style="667" customWidth="1"/>
    <col min="8" max="8" width="10.7109375" style="667" customWidth="1"/>
    <col min="9" max="9" width="10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>
      <c r="A8" s="677" t="s">
        <v>1910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>
      <c r="B11" s="882"/>
      <c r="C11" s="883"/>
      <c r="D11" s="882"/>
      <c r="E11" s="1397"/>
      <c r="F11" s="882"/>
      <c r="G11" s="882"/>
      <c r="H11" s="884"/>
    </row>
    <row r="12" spans="1:10">
      <c r="A12" s="885" t="s">
        <v>392</v>
      </c>
      <c r="B12" s="878" t="s">
        <v>957</v>
      </c>
      <c r="C12" s="879"/>
      <c r="D12" s="878"/>
      <c r="E12" s="139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2057"/>
      <c r="H16" s="891"/>
      <c r="I16" s="891"/>
      <c r="J16" s="891"/>
    </row>
    <row r="17" spans="1:12" s="677" customFormat="1" ht="12.75" customHeigh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2" s="631" customFormat="1" ht="14.25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  <c r="K18" s="677"/>
      <c r="L18" s="677"/>
    </row>
    <row r="19" spans="1:12" s="672" customFormat="1" thickBot="1">
      <c r="A19" s="682" t="s">
        <v>188</v>
      </c>
      <c r="B19" s="893"/>
      <c r="C19" s="894"/>
      <c r="D19" s="674"/>
      <c r="E19" s="1400"/>
      <c r="G19" s="895" t="s">
        <v>533</v>
      </c>
      <c r="H19" s="896"/>
      <c r="I19" s="896"/>
      <c r="J19" s="896"/>
    </row>
    <row r="20" spans="1:12" s="874" customFormat="1" thickBot="1">
      <c r="A20" s="682" t="s">
        <v>78</v>
      </c>
      <c r="B20" s="897"/>
      <c r="C20" s="894"/>
      <c r="E20" s="1401"/>
      <c r="G20" s="897" t="s">
        <v>277</v>
      </c>
      <c r="H20" s="898">
        <v>6</v>
      </c>
      <c r="I20" s="899">
        <v>1</v>
      </c>
      <c r="J20" s="900">
        <v>1</v>
      </c>
    </row>
    <row r="21" spans="1:12" s="897" customFormat="1" thickBot="1">
      <c r="A21" s="682" t="s">
        <v>516</v>
      </c>
      <c r="C21" s="894"/>
      <c r="E21" s="1402"/>
      <c r="G21" s="897" t="s">
        <v>1612</v>
      </c>
    </row>
    <row r="22" spans="1:12" s="897" customFormat="1" thickBot="1">
      <c r="A22" s="682" t="s">
        <v>465</v>
      </c>
      <c r="C22" s="901"/>
      <c r="D22" s="902"/>
      <c r="E22" s="1402"/>
      <c r="G22" s="897" t="s">
        <v>466</v>
      </c>
    </row>
    <row r="23" spans="1:12" s="874" customForma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2" s="874" customFormat="1" ht="12">
      <c r="A24" s="682" t="s">
        <v>251</v>
      </c>
      <c r="B24" s="904"/>
      <c r="C24" s="905"/>
      <c r="E24" s="1401"/>
      <c r="F24" s="906"/>
      <c r="G24" s="897" t="s">
        <v>794</v>
      </c>
    </row>
    <row r="25" spans="1:12" s="874" customForma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2" s="906" customFormat="1" thickBot="1">
      <c r="A26" s="682" t="s">
        <v>97</v>
      </c>
      <c r="B26" s="897"/>
      <c r="C26" s="905"/>
      <c r="D26" s="1481"/>
      <c r="E26" s="1401"/>
      <c r="G26" s="906" t="s">
        <v>1516</v>
      </c>
      <c r="H26" s="909"/>
      <c r="I26" s="910"/>
      <c r="J26" s="911"/>
    </row>
    <row r="27" spans="1:12" s="906" customForma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2" s="906" customFormat="1" thickBot="1">
      <c r="A28" s="685"/>
      <c r="B28" s="874"/>
      <c r="C28" s="913"/>
      <c r="E28" s="1405"/>
      <c r="F28" s="874"/>
      <c r="G28" s="874"/>
      <c r="H28" s="2075">
        <v>900272000390</v>
      </c>
      <c r="I28" s="2075"/>
      <c r="J28" s="2075"/>
    </row>
    <row r="29" spans="1:12" s="677" customFormat="1" ht="42.75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105.75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11.25" thickBot="1">
      <c r="A31" s="709" t="s">
        <v>822</v>
      </c>
      <c r="B31" s="1811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6.25" customHeight="1" thickBot="1">
      <c r="A32" s="916">
        <v>1100000</v>
      </c>
      <c r="B32" s="716" t="s">
        <v>1517</v>
      </c>
      <c r="C32" s="717" t="s">
        <v>301</v>
      </c>
      <c r="D32" s="831">
        <f>D114+D67</f>
        <v>0</v>
      </c>
      <c r="E32" s="1110">
        <f>E114</f>
        <v>0</v>
      </c>
      <c r="F32" s="831">
        <f>F114+F66</f>
        <v>0</v>
      </c>
      <c r="G32" s="831">
        <f>G33+G42+G131</f>
        <v>0</v>
      </c>
      <c r="H32" s="831">
        <f>H66</f>
        <v>0</v>
      </c>
      <c r="I32" s="831">
        <f>I66</f>
        <v>0</v>
      </c>
      <c r="J32" s="831">
        <f>F32</f>
        <v>0</v>
      </c>
    </row>
    <row r="33" spans="1:10" s="677" customFormat="1" ht="29.25" customHeight="1" thickBot="1">
      <c r="A33" s="916">
        <v>1110000</v>
      </c>
      <c r="B33" s="1608" t="s">
        <v>827</v>
      </c>
      <c r="C33" s="717" t="s">
        <v>301</v>
      </c>
      <c r="D33" s="832">
        <f>D34</f>
        <v>0</v>
      </c>
      <c r="E33" s="1128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1409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34">
        <v>0</v>
      </c>
      <c r="E35" s="843"/>
      <c r="F35" s="834">
        <f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835">
        <v>0</v>
      </c>
      <c r="E36" s="842"/>
      <c r="F36" s="834">
        <f t="shared" ref="F36:F41" si="0">D36+E36</f>
        <v>0</v>
      </c>
      <c r="G36" s="835"/>
      <c r="H36" s="835">
        <v>0</v>
      </c>
      <c r="I36" s="835">
        <v>0</v>
      </c>
      <c r="J36" s="835">
        <f>F36</f>
        <v>0</v>
      </c>
    </row>
    <row r="37" spans="1:10" s="677" customFormat="1" ht="38.25" hidden="1">
      <c r="A37" s="919">
        <v>1113000</v>
      </c>
      <c r="B37" s="730" t="s">
        <v>675</v>
      </c>
      <c r="C37" s="731" t="s">
        <v>676</v>
      </c>
      <c r="D37" s="835"/>
      <c r="E37" s="842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51" hidden="1">
      <c r="A38" s="919">
        <v>1114000</v>
      </c>
      <c r="B38" s="730" t="s">
        <v>339</v>
      </c>
      <c r="C38" s="731" t="s">
        <v>340</v>
      </c>
      <c r="D38" s="835"/>
      <c r="E38" s="842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42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42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26.2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41"/>
      <c r="F41" s="834">
        <f t="shared" si="0"/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1045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1.25" hidden="1" customHeight="1" thickBot="1">
      <c r="A43" s="917">
        <v>1121000</v>
      </c>
      <c r="B43" s="740" t="s">
        <v>16</v>
      </c>
      <c r="C43" s="741"/>
      <c r="D43" s="834">
        <f>SUM(D44:D49)</f>
        <v>0</v>
      </c>
      <c r="E43" s="871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1.5" hidden="1" customHeight="1">
      <c r="A44" s="919">
        <v>1121100</v>
      </c>
      <c r="B44" s="742" t="s">
        <v>321</v>
      </c>
      <c r="C44" s="731" t="s">
        <v>322</v>
      </c>
      <c r="D44" s="835"/>
      <c r="E44" s="842"/>
      <c r="F44" s="835">
        <f t="shared" ref="F44:F49" si="1">D44+E44</f>
        <v>0</v>
      </c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42"/>
      <c r="F45" s="835">
        <f t="shared" si="1"/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42"/>
      <c r="F46" s="835">
        <f t="shared" si="1"/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35">
        <v>0</v>
      </c>
      <c r="E47" s="842"/>
      <c r="F47" s="835">
        <f t="shared" si="1"/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/>
      <c r="E48" s="842"/>
      <c r="F48" s="835">
        <f t="shared" si="1"/>
        <v>0</v>
      </c>
      <c r="G48" s="834"/>
      <c r="H48" s="834"/>
      <c r="I48" s="834"/>
      <c r="J48" s="920">
        <v>0</v>
      </c>
    </row>
    <row r="49" spans="1:10" s="677" customFormat="1" ht="25.5" hidden="1">
      <c r="A49" s="919">
        <v>1121600</v>
      </c>
      <c r="B49" s="742" t="s">
        <v>61</v>
      </c>
      <c r="C49" s="731" t="s">
        <v>328</v>
      </c>
      <c r="D49" s="835"/>
      <c r="E49" s="842"/>
      <c r="F49" s="835">
        <f t="shared" si="1"/>
        <v>0</v>
      </c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41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3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42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t="25.5" hidden="1">
      <c r="A53" s="924">
        <v>1122200</v>
      </c>
      <c r="B53" s="742" t="s">
        <v>404</v>
      </c>
      <c r="C53" s="731" t="s">
        <v>860</v>
      </c>
      <c r="D53" s="835"/>
      <c r="E53" s="842"/>
      <c r="F53" s="835">
        <f>D53+E53</f>
        <v>0</v>
      </c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41"/>
      <c r="F54" s="835">
        <f>D54+E54</f>
        <v>0</v>
      </c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3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35"/>
      <c r="E56" s="842"/>
      <c r="F56" s="835">
        <f>D56+E56</f>
        <v>0</v>
      </c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42"/>
      <c r="F57" s="835">
        <f t="shared" ref="F57:F63" si="2">D57+E57</f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42"/>
      <c r="F58" s="835">
        <f t="shared" si="2"/>
        <v>0</v>
      </c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42"/>
      <c r="F59" s="835">
        <f t="shared" si="2"/>
        <v>0</v>
      </c>
      <c r="G59" s="835">
        <v>0</v>
      </c>
      <c r="H59" s="835">
        <v>0</v>
      </c>
      <c r="I59" s="835">
        <v>0</v>
      </c>
      <c r="J59" s="920">
        <f t="shared" ref="J59:J65" si="3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42"/>
      <c r="F60" s="835">
        <f t="shared" si="2"/>
        <v>0</v>
      </c>
      <c r="G60" s="835"/>
      <c r="H60" s="835"/>
      <c r="I60" s="835"/>
      <c r="J60" s="920">
        <f t="shared" si="3"/>
        <v>0</v>
      </c>
    </row>
    <row r="61" spans="1:10" s="677" customFormat="1" ht="25.5" hidden="1">
      <c r="A61" s="924">
        <v>1123600</v>
      </c>
      <c r="B61" s="742" t="s">
        <v>158</v>
      </c>
      <c r="C61" s="731" t="s">
        <v>312</v>
      </c>
      <c r="D61" s="835"/>
      <c r="E61" s="842"/>
      <c r="F61" s="835">
        <f t="shared" si="2"/>
        <v>0</v>
      </c>
      <c r="G61" s="835"/>
      <c r="H61" s="835"/>
      <c r="I61" s="835"/>
      <c r="J61" s="920">
        <f t="shared" si="3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42"/>
      <c r="F62" s="835">
        <f t="shared" si="2"/>
        <v>0</v>
      </c>
      <c r="G62" s="835">
        <v>0</v>
      </c>
      <c r="H62" s="835">
        <v>0</v>
      </c>
      <c r="I62" s="835">
        <v>0</v>
      </c>
      <c r="J62" s="920">
        <f t="shared" si="3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v>0</v>
      </c>
      <c r="E63" s="841"/>
      <c r="F63" s="835">
        <f t="shared" si="2"/>
        <v>0</v>
      </c>
      <c r="G63" s="836">
        <v>0</v>
      </c>
      <c r="H63" s="836">
        <v>0</v>
      </c>
      <c r="I63" s="836">
        <v>0</v>
      </c>
      <c r="J63" s="920">
        <f t="shared" si="3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7">
        <f>D65</f>
        <v>0</v>
      </c>
      <c r="E64" s="848"/>
      <c r="F64" s="847">
        <f>F65</f>
        <v>0</v>
      </c>
      <c r="G64" s="847">
        <f>G65</f>
        <v>0</v>
      </c>
      <c r="H64" s="847">
        <f>H65</f>
        <v>0</v>
      </c>
      <c r="I64" s="847">
        <f>I65</f>
        <v>0</v>
      </c>
      <c r="J64" s="959">
        <f t="shared" si="3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44">
        <v>0</v>
      </c>
      <c r="E65" s="845"/>
      <c r="F65" s="844">
        <v>0</v>
      </c>
      <c r="G65" s="844"/>
      <c r="H65" s="844"/>
      <c r="I65" s="844"/>
      <c r="J65" s="959">
        <f t="shared" si="3"/>
        <v>0</v>
      </c>
    </row>
    <row r="66" spans="1:10" s="677" customFormat="1" ht="42.75" hidden="1">
      <c r="A66" s="917">
        <v>1125000</v>
      </c>
      <c r="B66" s="747" t="s">
        <v>768</v>
      </c>
      <c r="C66" s="723" t="s">
        <v>301</v>
      </c>
      <c r="D66" s="847">
        <f>D67+D68</f>
        <v>0</v>
      </c>
      <c r="E66" s="848">
        <v>0</v>
      </c>
      <c r="F66" s="847">
        <f>F67+F68</f>
        <v>0</v>
      </c>
      <c r="G66" s="847">
        <f>G67+G68</f>
        <v>0</v>
      </c>
      <c r="H66" s="847">
        <f>H67+H68</f>
        <v>0</v>
      </c>
      <c r="I66" s="847">
        <f>I67+I68</f>
        <v>0</v>
      </c>
      <c r="J66" s="959">
        <f>J67+J68</f>
        <v>0</v>
      </c>
    </row>
    <row r="67" spans="1:10" s="677" customFormat="1" ht="25.5" hidden="1">
      <c r="A67" s="924">
        <v>1125100</v>
      </c>
      <c r="B67" s="1511" t="s">
        <v>162</v>
      </c>
      <c r="C67" s="727" t="s">
        <v>769</v>
      </c>
      <c r="D67" s="850">
        <v>0</v>
      </c>
      <c r="E67" s="850">
        <v>0</v>
      </c>
      <c r="F67" s="849">
        <f>D67+E67</f>
        <v>0</v>
      </c>
      <c r="G67" s="849">
        <v>0</v>
      </c>
      <c r="H67" s="849">
        <v>0</v>
      </c>
      <c r="I67" s="849">
        <v>0</v>
      </c>
      <c r="J67" s="959">
        <f t="shared" ref="J67:J73" si="4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44">
        <v>0</v>
      </c>
      <c r="E68" s="845"/>
      <c r="F68" s="849">
        <f>D68+E68</f>
        <v>0</v>
      </c>
      <c r="G68" s="844">
        <v>0</v>
      </c>
      <c r="H68" s="844">
        <v>0</v>
      </c>
      <c r="I68" s="844">
        <v>0</v>
      </c>
      <c r="J68" s="959">
        <f t="shared" si="4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7">
        <f>SUM(D70:D77)</f>
        <v>0</v>
      </c>
      <c r="E69" s="848"/>
      <c r="F69" s="847">
        <f>SUM(F70:F77)</f>
        <v>0</v>
      </c>
      <c r="G69" s="847">
        <f>SUM(G70:G77)</f>
        <v>0</v>
      </c>
      <c r="H69" s="847">
        <f>SUM(H70:H77)</f>
        <v>0</v>
      </c>
      <c r="I69" s="847">
        <f>SUM(I70:I77)</f>
        <v>0</v>
      </c>
      <c r="J69" s="959">
        <f t="shared" si="4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49">
        <v>0</v>
      </c>
      <c r="E70" s="850"/>
      <c r="F70" s="849">
        <f>D70+E70</f>
        <v>0</v>
      </c>
      <c r="G70" s="849">
        <v>0</v>
      </c>
      <c r="H70" s="849">
        <v>0</v>
      </c>
      <c r="I70" s="849">
        <v>0</v>
      </c>
      <c r="J70" s="959">
        <f t="shared" si="4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49"/>
      <c r="E71" s="850"/>
      <c r="F71" s="849">
        <f t="shared" ref="F71:F77" si="5">D71+E71</f>
        <v>0</v>
      </c>
      <c r="G71" s="849"/>
      <c r="H71" s="849"/>
      <c r="I71" s="849"/>
      <c r="J71" s="959">
        <f t="shared" si="4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49"/>
      <c r="E72" s="850"/>
      <c r="F72" s="849">
        <f t="shared" si="5"/>
        <v>0</v>
      </c>
      <c r="G72" s="849"/>
      <c r="H72" s="849"/>
      <c r="I72" s="849"/>
      <c r="J72" s="959">
        <f t="shared" si="4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49">
        <v>0</v>
      </c>
      <c r="E73" s="850"/>
      <c r="F73" s="849">
        <f t="shared" si="5"/>
        <v>0</v>
      </c>
      <c r="G73" s="849">
        <v>0</v>
      </c>
      <c r="H73" s="849">
        <v>0</v>
      </c>
      <c r="I73" s="849">
        <v>0</v>
      </c>
      <c r="J73" s="959">
        <f t="shared" si="4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49"/>
      <c r="E74" s="850"/>
      <c r="F74" s="849">
        <f t="shared" si="5"/>
        <v>0</v>
      </c>
      <c r="G74" s="849"/>
      <c r="H74" s="849"/>
      <c r="I74" s="849"/>
      <c r="J74" s="959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49"/>
      <c r="E75" s="850"/>
      <c r="F75" s="849">
        <f t="shared" si="5"/>
        <v>0</v>
      </c>
      <c r="G75" s="849"/>
      <c r="H75" s="849"/>
      <c r="I75" s="849"/>
      <c r="J75" s="959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49">
        <v>0</v>
      </c>
      <c r="E76" s="850"/>
      <c r="F76" s="849">
        <f t="shared" si="5"/>
        <v>0</v>
      </c>
      <c r="G76" s="849">
        <v>0</v>
      </c>
      <c r="H76" s="849">
        <v>0</v>
      </c>
      <c r="I76" s="849">
        <v>0</v>
      </c>
      <c r="J76" s="959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44">
        <v>0</v>
      </c>
      <c r="E77" s="845"/>
      <c r="F77" s="849">
        <f t="shared" si="5"/>
        <v>0</v>
      </c>
      <c r="G77" s="844">
        <v>0</v>
      </c>
      <c r="H77" s="844">
        <v>0</v>
      </c>
      <c r="I77" s="844">
        <v>0</v>
      </c>
      <c r="J77" s="959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7">
        <v>0</v>
      </c>
      <c r="E78" s="848"/>
      <c r="F78" s="847">
        <v>0</v>
      </c>
      <c r="G78" s="847">
        <v>0</v>
      </c>
      <c r="H78" s="847">
        <v>0</v>
      </c>
      <c r="I78" s="847">
        <v>0</v>
      </c>
      <c r="J78" s="959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49"/>
      <c r="E79" s="850"/>
      <c r="F79" s="849"/>
      <c r="G79" s="849"/>
      <c r="H79" s="849"/>
      <c r="I79" s="849"/>
      <c r="J79" s="959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49"/>
      <c r="E80" s="850"/>
      <c r="F80" s="849"/>
      <c r="G80" s="849"/>
      <c r="H80" s="849"/>
      <c r="I80" s="849"/>
      <c r="J80" s="959">
        <v>0</v>
      </c>
    </row>
    <row r="81" spans="1:10" s="677" customFormat="1" ht="25.5" hidden="1">
      <c r="A81" s="925">
        <v>1130300</v>
      </c>
      <c r="B81" s="752" t="s">
        <v>401</v>
      </c>
      <c r="C81" s="731" t="s">
        <v>241</v>
      </c>
      <c r="D81" s="849"/>
      <c r="E81" s="850"/>
      <c r="F81" s="849"/>
      <c r="G81" s="849"/>
      <c r="H81" s="849"/>
      <c r="I81" s="849"/>
      <c r="J81" s="959">
        <v>0</v>
      </c>
    </row>
    <row r="82" spans="1:10" s="677" customFormat="1" ht="25.5" hidden="1">
      <c r="A82" s="925">
        <v>1130400</v>
      </c>
      <c r="B82" s="757" t="s">
        <v>402</v>
      </c>
      <c r="C82" s="758" t="s">
        <v>242</v>
      </c>
      <c r="D82" s="839"/>
      <c r="E82" s="851"/>
      <c r="F82" s="839"/>
      <c r="G82" s="839"/>
      <c r="H82" s="839"/>
      <c r="I82" s="839"/>
      <c r="J82" s="959">
        <v>0</v>
      </c>
    </row>
    <row r="83" spans="1:10" s="677" customFormat="1" ht="28.5" hidden="1">
      <c r="A83" s="919">
        <v>1131000</v>
      </c>
      <c r="B83" s="759" t="s">
        <v>243</v>
      </c>
      <c r="C83" s="760" t="s">
        <v>301</v>
      </c>
      <c r="D83" s="849"/>
      <c r="E83" s="850"/>
      <c r="F83" s="849"/>
      <c r="G83" s="849"/>
      <c r="H83" s="849"/>
      <c r="I83" s="849"/>
      <c r="J83" s="959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49"/>
      <c r="E84" s="850"/>
      <c r="F84" s="849"/>
      <c r="G84" s="849"/>
      <c r="H84" s="849"/>
      <c r="I84" s="849"/>
      <c r="J84" s="959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49"/>
      <c r="E85" s="850"/>
      <c r="F85" s="849"/>
      <c r="G85" s="849"/>
      <c r="H85" s="849"/>
      <c r="I85" s="849"/>
      <c r="J85" s="959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44"/>
      <c r="E86" s="845"/>
      <c r="F86" s="844"/>
      <c r="G86" s="844"/>
      <c r="H86" s="844"/>
      <c r="I86" s="844"/>
      <c r="J86" s="959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7">
        <v>0</v>
      </c>
      <c r="E87" s="848"/>
      <c r="F87" s="847">
        <v>0</v>
      </c>
      <c r="G87" s="847">
        <v>0</v>
      </c>
      <c r="H87" s="847">
        <v>0</v>
      </c>
      <c r="I87" s="847">
        <v>0</v>
      </c>
      <c r="J87" s="959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49"/>
      <c r="E88" s="850"/>
      <c r="F88" s="849"/>
      <c r="G88" s="849"/>
      <c r="H88" s="849"/>
      <c r="I88" s="849"/>
      <c r="J88" s="959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49"/>
      <c r="E89" s="850"/>
      <c r="F89" s="849"/>
      <c r="G89" s="849"/>
      <c r="H89" s="849"/>
      <c r="I89" s="849"/>
      <c r="J89" s="959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49"/>
      <c r="E90" s="850"/>
      <c r="F90" s="849"/>
      <c r="G90" s="849"/>
      <c r="H90" s="849"/>
      <c r="I90" s="849"/>
      <c r="J90" s="959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44"/>
      <c r="E91" s="845"/>
      <c r="F91" s="844"/>
      <c r="G91" s="844"/>
      <c r="H91" s="844"/>
      <c r="I91" s="844"/>
      <c r="J91" s="959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7">
        <v>0</v>
      </c>
      <c r="E92" s="848"/>
      <c r="F92" s="847">
        <v>0</v>
      </c>
      <c r="G92" s="847">
        <v>0</v>
      </c>
      <c r="H92" s="847">
        <v>0</v>
      </c>
      <c r="I92" s="847">
        <v>0</v>
      </c>
      <c r="J92" s="959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852">
        <v>0</v>
      </c>
      <c r="E93" s="853"/>
      <c r="F93" s="852">
        <v>0</v>
      </c>
      <c r="G93" s="852">
        <v>0</v>
      </c>
      <c r="H93" s="852">
        <v>0</v>
      </c>
      <c r="I93" s="852">
        <v>0</v>
      </c>
      <c r="J93" s="959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852"/>
      <c r="E94" s="853"/>
      <c r="F94" s="852"/>
      <c r="G94" s="852"/>
      <c r="H94" s="852"/>
      <c r="I94" s="852"/>
      <c r="J94" s="959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3"/>
      <c r="F95" s="852"/>
      <c r="G95" s="852"/>
      <c r="H95" s="852"/>
      <c r="I95" s="852"/>
      <c r="J95" s="959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1114"/>
      <c r="F96" s="936">
        <v>0</v>
      </c>
      <c r="G96" s="936">
        <v>0</v>
      </c>
      <c r="H96" s="936">
        <v>0</v>
      </c>
      <c r="I96" s="936">
        <v>0</v>
      </c>
      <c r="J96" s="959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50"/>
      <c r="F97" s="849"/>
      <c r="G97" s="849"/>
      <c r="H97" s="849"/>
      <c r="I97" s="849"/>
      <c r="J97" s="959">
        <v>0</v>
      </c>
    </row>
    <row r="98" spans="1:10" s="677" customFormat="1" ht="26.25" hidden="1" thickBot="1">
      <c r="A98" s="939">
        <v>1152200</v>
      </c>
      <c r="B98" s="940" t="s">
        <v>629</v>
      </c>
      <c r="C98" s="1482">
        <v>462200</v>
      </c>
      <c r="D98" s="844"/>
      <c r="E98" s="845"/>
      <c r="F98" s="844"/>
      <c r="G98" s="844"/>
      <c r="H98" s="844"/>
      <c r="I98" s="844"/>
      <c r="J98" s="959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f>D114</f>
        <v>0</v>
      </c>
      <c r="E99" s="1115"/>
      <c r="F99" s="945">
        <f>F114</f>
        <v>0</v>
      </c>
      <c r="G99" s="945">
        <f>G114</f>
        <v>0</v>
      </c>
      <c r="H99" s="945">
        <f>H114</f>
        <v>0</v>
      </c>
      <c r="I99" s="945">
        <f>I114</f>
        <v>0</v>
      </c>
      <c r="J99" s="959">
        <f>F99</f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1114"/>
      <c r="F100" s="936"/>
      <c r="G100" s="936"/>
      <c r="H100" s="936"/>
      <c r="I100" s="936"/>
      <c r="J100" s="959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1114"/>
      <c r="F101" s="936"/>
      <c r="G101" s="936"/>
      <c r="H101" s="936"/>
      <c r="I101" s="936"/>
      <c r="J101" s="959">
        <v>0</v>
      </c>
    </row>
    <row r="102" spans="1:10" s="677" customFormat="1" ht="51" hidden="1">
      <c r="A102" s="929">
        <v>1153300</v>
      </c>
      <c r="B102" s="937" t="s">
        <v>418</v>
      </c>
      <c r="C102" s="933">
        <v>463300</v>
      </c>
      <c r="D102" s="936"/>
      <c r="E102" s="1114"/>
      <c r="F102" s="936"/>
      <c r="G102" s="936"/>
      <c r="H102" s="936"/>
      <c r="I102" s="936"/>
      <c r="J102" s="959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1114"/>
      <c r="F103" s="936"/>
      <c r="G103" s="936"/>
      <c r="H103" s="936"/>
      <c r="I103" s="936"/>
      <c r="J103" s="959">
        <v>0</v>
      </c>
    </row>
    <row r="104" spans="1:10" s="677" customFormat="1" ht="25.5" hidden="1">
      <c r="A104" s="929">
        <v>1153500</v>
      </c>
      <c r="B104" s="946" t="s">
        <v>420</v>
      </c>
      <c r="C104" s="933">
        <v>463500</v>
      </c>
      <c r="D104" s="936"/>
      <c r="E104" s="1114"/>
      <c r="F104" s="936"/>
      <c r="G104" s="936"/>
      <c r="H104" s="936"/>
      <c r="I104" s="936"/>
      <c r="J104" s="959">
        <v>0</v>
      </c>
    </row>
    <row r="105" spans="1:10" s="677" customFormat="1" ht="38.25" hidden="1">
      <c r="A105" s="929">
        <v>1153700</v>
      </c>
      <c r="B105" s="946" t="s">
        <v>421</v>
      </c>
      <c r="C105" s="933">
        <v>463700</v>
      </c>
      <c r="D105" s="936"/>
      <c r="E105" s="1114"/>
      <c r="F105" s="936"/>
      <c r="G105" s="936"/>
      <c r="H105" s="936"/>
      <c r="I105" s="936"/>
      <c r="J105" s="959">
        <v>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1114"/>
      <c r="F106" s="936"/>
      <c r="G106" s="936"/>
      <c r="H106" s="936"/>
      <c r="I106" s="936"/>
      <c r="J106" s="959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1114"/>
      <c r="F107" s="936"/>
      <c r="G107" s="936"/>
      <c r="H107" s="936"/>
      <c r="I107" s="936"/>
      <c r="J107" s="959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1114"/>
      <c r="F108" s="936">
        <v>0</v>
      </c>
      <c r="G108" s="936">
        <v>0</v>
      </c>
      <c r="H108" s="936">
        <v>0</v>
      </c>
      <c r="I108" s="936">
        <v>0</v>
      </c>
      <c r="J108" s="959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1116"/>
      <c r="F109" s="948"/>
      <c r="G109" s="948"/>
      <c r="H109" s="948"/>
      <c r="I109" s="948"/>
      <c r="J109" s="959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1116"/>
      <c r="F110" s="948"/>
      <c r="G110" s="948"/>
      <c r="H110" s="948"/>
      <c r="I110" s="948"/>
      <c r="J110" s="959">
        <v>0</v>
      </c>
    </row>
    <row r="111" spans="1:10" s="677" customFormat="1" ht="25.5" hidden="1">
      <c r="A111" s="929">
        <v>1154300</v>
      </c>
      <c r="B111" s="946" t="s">
        <v>178</v>
      </c>
      <c r="C111" s="933">
        <v>465300</v>
      </c>
      <c r="D111" s="948"/>
      <c r="E111" s="1116"/>
      <c r="F111" s="948"/>
      <c r="G111" s="948"/>
      <c r="H111" s="948"/>
      <c r="I111" s="948"/>
      <c r="J111" s="959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1116"/>
      <c r="F112" s="948"/>
      <c r="G112" s="948"/>
      <c r="H112" s="948"/>
      <c r="I112" s="948"/>
      <c r="J112" s="959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50"/>
      <c r="F113" s="849"/>
      <c r="G113" s="849"/>
      <c r="H113" s="849"/>
      <c r="I113" s="849"/>
      <c r="J113" s="959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>
        <v>0</v>
      </c>
      <c r="E114" s="845">
        <v>0</v>
      </c>
      <c r="F114" s="844">
        <f>D114+E114</f>
        <v>0</v>
      </c>
      <c r="G114" s="844">
        <v>0</v>
      </c>
      <c r="H114" s="844">
        <v>0</v>
      </c>
      <c r="I114" s="844">
        <v>0</v>
      </c>
      <c r="J114" s="959">
        <f>F114</f>
        <v>0</v>
      </c>
    </row>
    <row r="115" spans="1:10" s="677" customFormat="1" ht="6.75" hidden="1" customHeight="1" thickBot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t="9.75" hidden="1" customHeight="1" thickBot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38.25" hidden="1">
      <c r="A117" s="924">
        <v>1161100</v>
      </c>
      <c r="B117" s="730" t="s">
        <v>1518</v>
      </c>
      <c r="C117" s="751">
        <v>471100</v>
      </c>
      <c r="D117" s="849"/>
      <c r="E117" s="850"/>
      <c r="F117" s="849"/>
      <c r="G117" s="849"/>
      <c r="H117" s="849"/>
      <c r="I117" s="849"/>
      <c r="J117" s="920">
        <v>0</v>
      </c>
    </row>
    <row r="118" spans="1:10" s="677" customFormat="1" ht="38.25" hidden="1">
      <c r="A118" s="924">
        <v>1161200</v>
      </c>
      <c r="B118" s="765" t="s">
        <v>1480</v>
      </c>
      <c r="C118" s="751">
        <v>471200</v>
      </c>
      <c r="D118" s="849"/>
      <c r="E118" s="850"/>
      <c r="F118" s="849"/>
      <c r="G118" s="849"/>
      <c r="H118" s="849"/>
      <c r="I118" s="849"/>
      <c r="J118" s="920">
        <v>0</v>
      </c>
    </row>
    <row r="119" spans="1:10" s="677" customFormat="1" ht="38.25" hidden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50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50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81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81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81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8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83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5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51" hidden="1">
      <c r="A133" s="953">
        <v>1171100</v>
      </c>
      <c r="B133" s="730" t="s">
        <v>1490</v>
      </c>
      <c r="C133" s="727" t="s">
        <v>397</v>
      </c>
      <c r="D133" s="938"/>
      <c r="E133" s="981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81"/>
      <c r="F134" s="938"/>
      <c r="G134" s="938"/>
      <c r="H134" s="938"/>
      <c r="I134" s="938"/>
      <c r="J134" s="920">
        <v>0</v>
      </c>
    </row>
    <row r="135" spans="1:10" s="677" customFormat="1" ht="51.75" hidden="1" thickBot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83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t="13.5" hidden="1" thickBot="1">
      <c r="A136" s="924">
        <v>1172100</v>
      </c>
      <c r="B136" s="752" t="s">
        <v>918</v>
      </c>
      <c r="C136" s="727" t="s">
        <v>857</v>
      </c>
      <c r="D136" s="938"/>
      <c r="E136" s="842"/>
      <c r="F136" s="938"/>
      <c r="G136" s="938"/>
      <c r="H136" s="938"/>
      <c r="I136" s="938"/>
      <c r="J136" s="920">
        <v>0</v>
      </c>
    </row>
    <row r="137" spans="1:10" s="677" customFormat="1" ht="13.5" hidden="1" thickBot="1">
      <c r="A137" s="924">
        <v>1172200</v>
      </c>
      <c r="B137" s="752" t="s">
        <v>919</v>
      </c>
      <c r="C137" s="785">
        <v>482200</v>
      </c>
      <c r="D137" s="938">
        <v>0</v>
      </c>
      <c r="E137" s="842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t="13.5" hidden="1" thickBot="1">
      <c r="A138" s="924">
        <v>1172300</v>
      </c>
      <c r="B138" s="765" t="s">
        <v>1492</v>
      </c>
      <c r="C138" s="731" t="s">
        <v>859</v>
      </c>
      <c r="D138" s="938">
        <v>0</v>
      </c>
      <c r="E138" s="842"/>
      <c r="F138" s="938"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39" hidden="1" thickBot="1">
      <c r="A139" s="924">
        <v>1172400</v>
      </c>
      <c r="B139" s="786" t="s">
        <v>1493</v>
      </c>
      <c r="C139" s="731" t="s">
        <v>104</v>
      </c>
      <c r="D139" s="854"/>
      <c r="E139" s="842"/>
      <c r="F139" s="854"/>
      <c r="G139" s="854"/>
      <c r="H139" s="854"/>
      <c r="I139" s="854"/>
      <c r="J139" s="920">
        <v>0</v>
      </c>
    </row>
    <row r="140" spans="1:10" s="677" customFormat="1" ht="26.25" hidden="1" thickBot="1">
      <c r="A140" s="924">
        <v>1173000</v>
      </c>
      <c r="B140" s="784" t="s">
        <v>105</v>
      </c>
      <c r="C140" s="760" t="s">
        <v>301</v>
      </c>
      <c r="D140" s="854">
        <v>0</v>
      </c>
      <c r="E140" s="855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6.25" hidden="1" thickBot="1">
      <c r="A141" s="953">
        <v>1173100</v>
      </c>
      <c r="B141" s="787" t="s">
        <v>106</v>
      </c>
      <c r="C141" s="731" t="s">
        <v>906</v>
      </c>
      <c r="D141" s="854"/>
      <c r="E141" s="842"/>
      <c r="F141" s="854"/>
      <c r="G141" s="854"/>
      <c r="H141" s="854"/>
      <c r="I141" s="854"/>
      <c r="J141" s="920">
        <v>0</v>
      </c>
    </row>
    <row r="142" spans="1:10" s="677" customFormat="1" ht="51.75" hidden="1" thickBot="1">
      <c r="A142" s="953">
        <v>1174000</v>
      </c>
      <c r="B142" s="784" t="s">
        <v>907</v>
      </c>
      <c r="C142" s="760" t="s">
        <v>301</v>
      </c>
      <c r="D142" s="854">
        <v>0</v>
      </c>
      <c r="E142" s="855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39" hidden="1" thickBot="1">
      <c r="A143" s="953">
        <v>1174100</v>
      </c>
      <c r="B143" s="787" t="s">
        <v>920</v>
      </c>
      <c r="C143" s="731" t="s">
        <v>908</v>
      </c>
      <c r="D143" s="854"/>
      <c r="E143" s="855"/>
      <c r="F143" s="854"/>
      <c r="G143" s="854"/>
      <c r="H143" s="854"/>
      <c r="I143" s="854"/>
      <c r="J143" s="920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854"/>
      <c r="E144" s="855"/>
      <c r="F144" s="854"/>
      <c r="G144" s="854"/>
      <c r="H144" s="854"/>
      <c r="I144" s="854"/>
      <c r="J144" s="920">
        <v>0</v>
      </c>
    </row>
    <row r="145" spans="1:13" s="677" customFormat="1" ht="51.75" hidden="1" thickBot="1">
      <c r="A145" s="953">
        <v>1175000</v>
      </c>
      <c r="B145" s="784" t="s">
        <v>469</v>
      </c>
      <c r="C145" s="760" t="s">
        <v>301</v>
      </c>
      <c r="D145" s="854">
        <v>0</v>
      </c>
      <c r="E145" s="855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3" s="677" customFormat="1" ht="51.75" hidden="1" thickBot="1">
      <c r="A146" s="953">
        <v>1175100</v>
      </c>
      <c r="B146" s="786" t="s">
        <v>1495</v>
      </c>
      <c r="C146" s="731" t="s">
        <v>193</v>
      </c>
      <c r="D146" s="854"/>
      <c r="E146" s="855"/>
      <c r="F146" s="854"/>
      <c r="G146" s="854"/>
      <c r="H146" s="854"/>
      <c r="I146" s="854"/>
      <c r="J146" s="920">
        <v>0</v>
      </c>
    </row>
    <row r="147" spans="1:13" s="677" customFormat="1" ht="13.5" hidden="1" thickBot="1">
      <c r="A147" s="953">
        <v>1176000</v>
      </c>
      <c r="B147" s="784" t="s">
        <v>194</v>
      </c>
      <c r="C147" s="760" t="s">
        <v>301</v>
      </c>
      <c r="D147" s="854">
        <v>0</v>
      </c>
      <c r="E147" s="855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3" s="677" customFormat="1" ht="13.5" hidden="1" thickBot="1">
      <c r="A148" s="953">
        <v>1176100</v>
      </c>
      <c r="B148" s="786" t="s">
        <v>1496</v>
      </c>
      <c r="C148" s="731" t="s">
        <v>8</v>
      </c>
      <c r="D148" s="854"/>
      <c r="E148" s="842"/>
      <c r="F148" s="854"/>
      <c r="G148" s="854"/>
      <c r="H148" s="854"/>
      <c r="I148" s="854"/>
      <c r="J148" s="920">
        <v>0</v>
      </c>
    </row>
    <row r="149" spans="1:13" s="677" customFormat="1" ht="13.5" hidden="1" thickBot="1">
      <c r="A149" s="953">
        <v>1177000</v>
      </c>
      <c r="B149" s="784" t="s">
        <v>482</v>
      </c>
      <c r="C149" s="760" t="s">
        <v>301</v>
      </c>
      <c r="D149" s="854">
        <v>0</v>
      </c>
      <c r="E149" s="855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3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82"/>
      <c r="F150" s="942"/>
      <c r="G150" s="942"/>
      <c r="H150" s="942"/>
      <c r="I150" s="942"/>
      <c r="J150" s="920">
        <v>0</v>
      </c>
    </row>
    <row r="151" spans="1:13" s="677" customFormat="1" ht="26.25" thickBot="1">
      <c r="A151" s="957" t="s">
        <v>212</v>
      </c>
      <c r="B151" s="795" t="s">
        <v>534</v>
      </c>
      <c r="C151" s="796" t="s">
        <v>301</v>
      </c>
      <c r="D151" s="958">
        <f>D152</f>
        <v>162800</v>
      </c>
      <c r="E151" s="1117"/>
      <c r="F151" s="958">
        <f>F152</f>
        <v>162800</v>
      </c>
      <c r="G151" s="958">
        <f>G152</f>
        <v>328053.2</v>
      </c>
      <c r="H151" s="958">
        <f>H152</f>
        <v>336682.1</v>
      </c>
      <c r="I151" s="958">
        <f>I152</f>
        <v>331268.75</v>
      </c>
      <c r="J151" s="959">
        <f>F152</f>
        <v>162800</v>
      </c>
    </row>
    <row r="152" spans="1:13" s="677" customFormat="1" ht="23.25" customHeight="1">
      <c r="A152" s="955" t="s">
        <v>536</v>
      </c>
      <c r="B152" s="804" t="s">
        <v>537</v>
      </c>
      <c r="C152" s="723" t="s">
        <v>301</v>
      </c>
      <c r="D152" s="847">
        <f>SUM(D153:D155)</f>
        <v>162800</v>
      </c>
      <c r="E152" s="848"/>
      <c r="F152" s="847">
        <f>SUM(F153:F155)</f>
        <v>162800</v>
      </c>
      <c r="G152" s="847">
        <f>G155</f>
        <v>328053.2</v>
      </c>
      <c r="H152" s="847">
        <f>H155</f>
        <v>336682.1</v>
      </c>
      <c r="I152" s="847">
        <f>I155</f>
        <v>331268.75</v>
      </c>
      <c r="J152" s="959">
        <f>F152</f>
        <v>162800</v>
      </c>
    </row>
    <row r="153" spans="1:13" s="677" customFormat="1">
      <c r="A153" s="953" t="s">
        <v>538</v>
      </c>
      <c r="B153" s="786" t="s">
        <v>1498</v>
      </c>
      <c r="C153" s="960" t="s">
        <v>833</v>
      </c>
      <c r="D153" s="854"/>
      <c r="E153" s="842"/>
      <c r="F153" s="854"/>
      <c r="G153" s="854"/>
      <c r="H153" s="854"/>
      <c r="I153" s="854"/>
      <c r="J153" s="920">
        <f>F153</f>
        <v>0</v>
      </c>
    </row>
    <row r="154" spans="1:13" s="677" customFormat="1" ht="19.5" customHeight="1">
      <c r="A154" s="953" t="s">
        <v>834</v>
      </c>
      <c r="B154" s="786" t="s">
        <v>1499</v>
      </c>
      <c r="C154" s="960" t="s">
        <v>812</v>
      </c>
      <c r="D154" s="854">
        <v>0</v>
      </c>
      <c r="E154" s="842">
        <v>0</v>
      </c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3" s="677" customFormat="1" ht="25.5">
      <c r="A155" s="953" t="s">
        <v>813</v>
      </c>
      <c r="B155" s="786" t="s">
        <v>1500</v>
      </c>
      <c r="C155" s="960" t="s">
        <v>815</v>
      </c>
      <c r="D155" s="1983">
        <v>162800</v>
      </c>
      <c r="E155" s="1773">
        <v>0</v>
      </c>
      <c r="F155" s="1412">
        <f>D155+E155</f>
        <v>162800</v>
      </c>
      <c r="G155" s="1413">
        <v>328053.2</v>
      </c>
      <c r="H155" s="1413">
        <v>336682.1</v>
      </c>
      <c r="I155" s="1413">
        <v>331268.75</v>
      </c>
      <c r="J155" s="1596">
        <f>F155</f>
        <v>162800</v>
      </c>
      <c r="K155" s="2112" t="s">
        <v>1942</v>
      </c>
      <c r="L155" s="2113"/>
      <c r="M155" s="2114"/>
    </row>
    <row r="156" spans="1:13" s="677" customFormat="1" hidden="1">
      <c r="A156" s="962" t="s">
        <v>816</v>
      </c>
      <c r="B156" s="786" t="s">
        <v>1501</v>
      </c>
      <c r="C156" s="960" t="s">
        <v>916</v>
      </c>
      <c r="D156" s="854"/>
      <c r="E156" s="842"/>
      <c r="F156" s="854"/>
      <c r="G156" s="854"/>
      <c r="H156" s="854"/>
      <c r="I156" s="854"/>
      <c r="J156" s="920">
        <v>0</v>
      </c>
    </row>
    <row r="157" spans="1:13" s="677" customFormat="1" hidden="1">
      <c r="A157" s="962" t="s">
        <v>112</v>
      </c>
      <c r="B157" s="787" t="s">
        <v>113</v>
      </c>
      <c r="C157" s="960" t="s">
        <v>114</v>
      </c>
      <c r="D157" s="854"/>
      <c r="E157" s="842"/>
      <c r="F157" s="854"/>
      <c r="G157" s="854"/>
      <c r="H157" s="854"/>
      <c r="I157" s="854"/>
      <c r="J157" s="920">
        <v>0</v>
      </c>
    </row>
    <row r="158" spans="1:13" s="677" customFormat="1" hidden="1">
      <c r="A158" s="962" t="s">
        <v>115</v>
      </c>
      <c r="B158" s="786" t="s">
        <v>1502</v>
      </c>
      <c r="C158" s="960" t="s">
        <v>755</v>
      </c>
      <c r="D158" s="854"/>
      <c r="E158" s="842"/>
      <c r="F158" s="854"/>
      <c r="G158" s="854"/>
      <c r="H158" s="854"/>
      <c r="I158" s="854"/>
      <c r="J158" s="920">
        <v>0</v>
      </c>
    </row>
    <row r="159" spans="1:13" s="677" customFormat="1" hidden="1">
      <c r="A159" s="962" t="s">
        <v>756</v>
      </c>
      <c r="B159" s="786" t="s">
        <v>1503</v>
      </c>
      <c r="C159" s="960" t="s">
        <v>758</v>
      </c>
      <c r="D159" s="854"/>
      <c r="E159" s="842"/>
      <c r="F159" s="854"/>
      <c r="G159" s="854"/>
      <c r="H159" s="854"/>
      <c r="I159" s="854"/>
      <c r="J159" s="920">
        <v>0</v>
      </c>
    </row>
    <row r="160" spans="1:13" s="677" customFormat="1" hidden="1">
      <c r="A160" s="963" t="s">
        <v>669</v>
      </c>
      <c r="B160" s="964" t="s">
        <v>1504</v>
      </c>
      <c r="C160" s="965" t="s">
        <v>543</v>
      </c>
      <c r="D160" s="854"/>
      <c r="E160" s="842"/>
      <c r="F160" s="854"/>
      <c r="G160" s="854"/>
      <c r="H160" s="854"/>
      <c r="I160" s="854"/>
      <c r="J160" s="920">
        <v>0</v>
      </c>
    </row>
    <row r="161" spans="1:10" s="677" customFormat="1">
      <c r="A161" s="929" t="s">
        <v>670</v>
      </c>
      <c r="B161" s="966" t="s">
        <v>882</v>
      </c>
      <c r="C161" s="933" t="s">
        <v>883</v>
      </c>
      <c r="D161" s="854"/>
      <c r="E161" s="842"/>
      <c r="F161" s="854"/>
      <c r="G161" s="854"/>
      <c r="H161" s="854"/>
      <c r="I161" s="854"/>
      <c r="J161" s="920">
        <v>0</v>
      </c>
    </row>
    <row r="162" spans="1:10" s="677" customFormat="1">
      <c r="A162" s="929" t="s">
        <v>884</v>
      </c>
      <c r="B162" s="966" t="s">
        <v>885</v>
      </c>
      <c r="C162" s="933" t="s">
        <v>886</v>
      </c>
      <c r="D162" s="854"/>
      <c r="E162" s="842"/>
      <c r="F162" s="854"/>
      <c r="G162" s="854"/>
      <c r="H162" s="854"/>
      <c r="I162" s="854"/>
      <c r="J162" s="920">
        <v>0</v>
      </c>
    </row>
    <row r="163" spans="1:10" s="677" customFormat="1">
      <c r="A163" s="967" t="s">
        <v>544</v>
      </c>
      <c r="B163" s="968" t="s">
        <v>545</v>
      </c>
      <c r="C163" s="969" t="s">
        <v>301</v>
      </c>
      <c r="D163" s="854">
        <v>0</v>
      </c>
      <c r="E163" s="855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t="0.75" customHeight="1">
      <c r="A164" s="962" t="s">
        <v>546</v>
      </c>
      <c r="B164" s="787" t="s">
        <v>547</v>
      </c>
      <c r="C164" s="960" t="s">
        <v>548</v>
      </c>
      <c r="D164" s="854"/>
      <c r="E164" s="842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42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42"/>
      <c r="F166" s="854"/>
      <c r="G166" s="854"/>
      <c r="H166" s="854"/>
      <c r="I166" s="854"/>
      <c r="J166" s="920">
        <v>0</v>
      </c>
    </row>
    <row r="167" spans="1:10" ht="25.5" hidden="1">
      <c r="A167" s="962" t="s">
        <v>259</v>
      </c>
      <c r="B167" s="786" t="s">
        <v>1506</v>
      </c>
      <c r="C167" s="960" t="s">
        <v>261</v>
      </c>
      <c r="D167" s="854"/>
      <c r="E167" s="842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5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42"/>
      <c r="F169" s="854"/>
      <c r="G169" s="854"/>
      <c r="H169" s="854"/>
      <c r="I169" s="854"/>
      <c r="J169" s="92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5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4"/>
      <c r="E171" s="855"/>
      <c r="F171" s="854"/>
      <c r="G171" s="854"/>
      <c r="H171" s="854"/>
      <c r="I171" s="854"/>
      <c r="J171" s="920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4"/>
      <c r="E172" s="855"/>
      <c r="F172" s="854"/>
      <c r="G172" s="854"/>
      <c r="H172" s="854"/>
      <c r="I172" s="854"/>
      <c r="J172" s="854"/>
    </row>
    <row r="173" spans="1:10" hidden="1">
      <c r="A173" s="962" t="s">
        <v>272</v>
      </c>
      <c r="B173" s="786" t="s">
        <v>1507</v>
      </c>
      <c r="C173" s="960" t="s">
        <v>274</v>
      </c>
      <c r="D173" s="854"/>
      <c r="E173" s="855"/>
      <c r="F173" s="854"/>
      <c r="G173" s="854"/>
      <c r="H173" s="854"/>
      <c r="I173" s="854"/>
      <c r="J173" s="854"/>
    </row>
    <row r="174" spans="1:10" ht="13.5" thickBot="1">
      <c r="A174" s="971">
        <v>1244000</v>
      </c>
      <c r="B174" s="972" t="s">
        <v>1519</v>
      </c>
      <c r="C174" s="965" t="s">
        <v>947</v>
      </c>
      <c r="D174" s="872"/>
      <c r="E174" s="1320"/>
      <c r="F174" s="872"/>
      <c r="G174" s="872"/>
      <c r="H174" s="872"/>
      <c r="I174" s="872"/>
      <c r="J174" s="872"/>
    </row>
    <row r="175" spans="1:10" ht="24.75" customHeight="1" thickBot="1">
      <c r="A175" s="973">
        <v>1000000</v>
      </c>
      <c r="B175" s="974" t="s">
        <v>889</v>
      </c>
      <c r="C175" s="975" t="s">
        <v>301</v>
      </c>
      <c r="D175" s="958">
        <f>D32+D151</f>
        <v>162800</v>
      </c>
      <c r="E175" s="1117">
        <f>E32+E154</f>
        <v>0</v>
      </c>
      <c r="F175" s="958">
        <f>F32+F151</f>
        <v>162800</v>
      </c>
      <c r="G175" s="958">
        <f>G32+G155</f>
        <v>328053.2</v>
      </c>
      <c r="H175" s="958">
        <f>H32+H155</f>
        <v>336682.1</v>
      </c>
      <c r="I175" s="958">
        <f>I32+I155</f>
        <v>331268.75</v>
      </c>
      <c r="J175" s="1117">
        <f>F175</f>
        <v>162800</v>
      </c>
    </row>
    <row r="176" spans="1:10" ht="14.25" hidden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1520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 ht="15" customHeight="1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 hidden="1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631"/>
      <c r="B187" s="846"/>
      <c r="C187" s="631"/>
      <c r="D187" s="631"/>
      <c r="F187" s="631"/>
      <c r="G187" s="631"/>
      <c r="H187" s="631"/>
      <c r="I187" s="631"/>
      <c r="J187" s="631"/>
    </row>
    <row r="188" spans="1:10">
      <c r="A188" s="631"/>
      <c r="B188" s="631"/>
      <c r="C188" s="631"/>
      <c r="D188" s="631"/>
      <c r="F188" s="631"/>
      <c r="G188" s="631"/>
      <c r="H188" s="631"/>
      <c r="I188" s="631"/>
      <c r="J188" s="631"/>
    </row>
    <row r="189" spans="1:10">
      <c r="A189" s="631"/>
      <c r="B189" s="631"/>
      <c r="C189" s="631"/>
      <c r="D189" s="631"/>
      <c r="F189" s="631"/>
      <c r="G189" s="631"/>
      <c r="H189" s="631"/>
      <c r="I189" s="631"/>
      <c r="J189" s="631"/>
    </row>
    <row r="190" spans="1:10">
      <c r="A190" s="631"/>
      <c r="B190" s="631"/>
      <c r="C190" s="631"/>
      <c r="D190" s="631"/>
      <c r="F190" s="631"/>
      <c r="G190" s="631"/>
      <c r="H190" s="631"/>
      <c r="I190" s="631"/>
      <c r="J190" s="631"/>
    </row>
    <row r="191" spans="1:10">
      <c r="A191" s="631"/>
      <c r="B191" s="631"/>
      <c r="C191" s="631"/>
      <c r="D191" s="631"/>
      <c r="F191" s="631"/>
      <c r="G191" s="631"/>
      <c r="H191" s="631"/>
      <c r="I191" s="631"/>
      <c r="J191" s="631"/>
    </row>
    <row r="192" spans="1:10">
      <c r="A192" s="631"/>
      <c r="B192" s="631"/>
      <c r="C192" s="631"/>
      <c r="D192" s="631"/>
      <c r="F192" s="631"/>
      <c r="G192" s="631"/>
      <c r="H192" s="631"/>
      <c r="I192" s="631"/>
      <c r="J192" s="631"/>
    </row>
    <row r="193" spans="1:10">
      <c r="A193" s="631"/>
      <c r="B193" s="631"/>
      <c r="C193" s="631"/>
      <c r="D193" s="631"/>
      <c r="F193" s="631"/>
      <c r="G193" s="631"/>
      <c r="H193" s="631"/>
      <c r="I193" s="631"/>
      <c r="J193" s="631"/>
    </row>
    <row r="194" spans="1:10">
      <c r="A194" s="631"/>
      <c r="B194" s="631"/>
      <c r="C194" s="631"/>
      <c r="D194" s="631"/>
      <c r="F194" s="631"/>
      <c r="G194" s="631"/>
      <c r="H194" s="631"/>
      <c r="I194" s="631"/>
      <c r="J194" s="631"/>
    </row>
    <row r="195" spans="1:10">
      <c r="A195" s="631"/>
      <c r="B195" s="631"/>
      <c r="C195" s="631"/>
      <c r="D195" s="631"/>
      <c r="F195" s="631"/>
      <c r="G195" s="631"/>
      <c r="H195" s="631"/>
      <c r="I195" s="631"/>
      <c r="J195" s="631"/>
    </row>
    <row r="196" spans="1:10">
      <c r="A196" s="631"/>
      <c r="B196" s="631"/>
      <c r="C196" s="631"/>
      <c r="D196" s="631"/>
      <c r="F196" s="631"/>
      <c r="G196" s="631"/>
      <c r="H196" s="631"/>
      <c r="I196" s="631"/>
      <c r="J196" s="631"/>
    </row>
    <row r="197" spans="1:10">
      <c r="A197" s="631"/>
      <c r="B197" s="631"/>
      <c r="C197" s="631"/>
      <c r="D197" s="631"/>
      <c r="F197" s="631"/>
      <c r="G197" s="631"/>
      <c r="H197" s="631"/>
      <c r="I197" s="631"/>
      <c r="J197" s="631"/>
    </row>
    <row r="198" spans="1:10">
      <c r="A198" s="631"/>
      <c r="B198" s="631"/>
      <c r="C198" s="631"/>
      <c r="D198" s="631"/>
      <c r="F198" s="631"/>
      <c r="G198" s="631"/>
      <c r="H198" s="631"/>
      <c r="I198" s="631"/>
      <c r="J198" s="631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9" customWidth="1"/>
    <col min="2" max="2" width="13.140625" style="639" customWidth="1"/>
    <col min="3" max="3" width="20.7109375" style="639" customWidth="1"/>
    <col min="4" max="4" width="10" style="639" customWidth="1"/>
    <col min="5" max="5" width="12.5703125" style="639" customWidth="1"/>
    <col min="6" max="6" width="10.7109375" style="639" customWidth="1"/>
    <col min="7" max="7" width="12.7109375" style="639" customWidth="1"/>
    <col min="8" max="8" width="15.7109375" style="639" customWidth="1"/>
    <col min="9" max="9" width="11.85546875" style="639" customWidth="1"/>
    <col min="10" max="256" width="9.140625" style="639"/>
    <col min="257" max="257" width="3" style="639" customWidth="1"/>
    <col min="258" max="258" width="19.28515625" style="639" customWidth="1"/>
    <col min="259" max="259" width="20.7109375" style="639" customWidth="1"/>
    <col min="260" max="260" width="12.140625" style="639" customWidth="1"/>
    <col min="261" max="261" width="15.42578125" style="639" customWidth="1"/>
    <col min="262" max="262" width="12.85546875" style="639" customWidth="1"/>
    <col min="263" max="263" width="16" style="639" customWidth="1"/>
    <col min="264" max="264" width="15.7109375" style="639" customWidth="1"/>
    <col min="265" max="265" width="11.85546875" style="639" customWidth="1"/>
    <col min="266" max="512" width="9.140625" style="639"/>
    <col min="513" max="513" width="3" style="639" customWidth="1"/>
    <col min="514" max="514" width="19.28515625" style="639" customWidth="1"/>
    <col min="515" max="515" width="20.7109375" style="639" customWidth="1"/>
    <col min="516" max="516" width="12.140625" style="639" customWidth="1"/>
    <col min="517" max="517" width="15.42578125" style="639" customWidth="1"/>
    <col min="518" max="518" width="12.85546875" style="639" customWidth="1"/>
    <col min="519" max="519" width="16" style="639" customWidth="1"/>
    <col min="520" max="520" width="15.7109375" style="639" customWidth="1"/>
    <col min="521" max="521" width="11.85546875" style="639" customWidth="1"/>
    <col min="522" max="768" width="9.140625" style="639"/>
    <col min="769" max="769" width="3" style="639" customWidth="1"/>
    <col min="770" max="770" width="19.28515625" style="639" customWidth="1"/>
    <col min="771" max="771" width="20.7109375" style="639" customWidth="1"/>
    <col min="772" max="772" width="12.140625" style="639" customWidth="1"/>
    <col min="773" max="773" width="15.42578125" style="639" customWidth="1"/>
    <col min="774" max="774" width="12.85546875" style="639" customWidth="1"/>
    <col min="775" max="775" width="16" style="639" customWidth="1"/>
    <col min="776" max="776" width="15.7109375" style="639" customWidth="1"/>
    <col min="777" max="777" width="11.85546875" style="639" customWidth="1"/>
    <col min="778" max="1024" width="9.140625" style="639"/>
    <col min="1025" max="1025" width="3" style="639" customWidth="1"/>
    <col min="1026" max="1026" width="19.28515625" style="639" customWidth="1"/>
    <col min="1027" max="1027" width="20.7109375" style="639" customWidth="1"/>
    <col min="1028" max="1028" width="12.140625" style="639" customWidth="1"/>
    <col min="1029" max="1029" width="15.42578125" style="639" customWidth="1"/>
    <col min="1030" max="1030" width="12.85546875" style="639" customWidth="1"/>
    <col min="1031" max="1031" width="16" style="639" customWidth="1"/>
    <col min="1032" max="1032" width="15.7109375" style="639" customWidth="1"/>
    <col min="1033" max="1033" width="11.85546875" style="639" customWidth="1"/>
    <col min="1034" max="1280" width="9.140625" style="639"/>
    <col min="1281" max="1281" width="3" style="639" customWidth="1"/>
    <col min="1282" max="1282" width="19.28515625" style="639" customWidth="1"/>
    <col min="1283" max="1283" width="20.7109375" style="639" customWidth="1"/>
    <col min="1284" max="1284" width="12.140625" style="639" customWidth="1"/>
    <col min="1285" max="1285" width="15.42578125" style="639" customWidth="1"/>
    <col min="1286" max="1286" width="12.85546875" style="639" customWidth="1"/>
    <col min="1287" max="1287" width="16" style="639" customWidth="1"/>
    <col min="1288" max="1288" width="15.7109375" style="639" customWidth="1"/>
    <col min="1289" max="1289" width="11.85546875" style="639" customWidth="1"/>
    <col min="1290" max="1536" width="9.140625" style="639"/>
    <col min="1537" max="1537" width="3" style="639" customWidth="1"/>
    <col min="1538" max="1538" width="19.28515625" style="639" customWidth="1"/>
    <col min="1539" max="1539" width="20.7109375" style="639" customWidth="1"/>
    <col min="1540" max="1540" width="12.140625" style="639" customWidth="1"/>
    <col min="1541" max="1541" width="15.42578125" style="639" customWidth="1"/>
    <col min="1542" max="1542" width="12.85546875" style="639" customWidth="1"/>
    <col min="1543" max="1543" width="16" style="639" customWidth="1"/>
    <col min="1544" max="1544" width="15.7109375" style="639" customWidth="1"/>
    <col min="1545" max="1545" width="11.85546875" style="639" customWidth="1"/>
    <col min="1546" max="1792" width="9.140625" style="639"/>
    <col min="1793" max="1793" width="3" style="639" customWidth="1"/>
    <col min="1794" max="1794" width="19.28515625" style="639" customWidth="1"/>
    <col min="1795" max="1795" width="20.7109375" style="639" customWidth="1"/>
    <col min="1796" max="1796" width="12.140625" style="639" customWidth="1"/>
    <col min="1797" max="1797" width="15.42578125" style="639" customWidth="1"/>
    <col min="1798" max="1798" width="12.85546875" style="639" customWidth="1"/>
    <col min="1799" max="1799" width="16" style="639" customWidth="1"/>
    <col min="1800" max="1800" width="15.7109375" style="639" customWidth="1"/>
    <col min="1801" max="1801" width="11.85546875" style="639" customWidth="1"/>
    <col min="1802" max="2048" width="9.140625" style="639"/>
    <col min="2049" max="2049" width="3" style="639" customWidth="1"/>
    <col min="2050" max="2050" width="19.28515625" style="639" customWidth="1"/>
    <col min="2051" max="2051" width="20.7109375" style="639" customWidth="1"/>
    <col min="2052" max="2052" width="12.140625" style="639" customWidth="1"/>
    <col min="2053" max="2053" width="15.42578125" style="639" customWidth="1"/>
    <col min="2054" max="2054" width="12.85546875" style="639" customWidth="1"/>
    <col min="2055" max="2055" width="16" style="639" customWidth="1"/>
    <col min="2056" max="2056" width="15.7109375" style="639" customWidth="1"/>
    <col min="2057" max="2057" width="11.85546875" style="639" customWidth="1"/>
    <col min="2058" max="2304" width="9.140625" style="639"/>
    <col min="2305" max="2305" width="3" style="639" customWidth="1"/>
    <col min="2306" max="2306" width="19.28515625" style="639" customWidth="1"/>
    <col min="2307" max="2307" width="20.7109375" style="639" customWidth="1"/>
    <col min="2308" max="2308" width="12.140625" style="639" customWidth="1"/>
    <col min="2309" max="2309" width="15.42578125" style="639" customWidth="1"/>
    <col min="2310" max="2310" width="12.85546875" style="639" customWidth="1"/>
    <col min="2311" max="2311" width="16" style="639" customWidth="1"/>
    <col min="2312" max="2312" width="15.7109375" style="639" customWidth="1"/>
    <col min="2313" max="2313" width="11.85546875" style="639" customWidth="1"/>
    <col min="2314" max="2560" width="9.140625" style="639"/>
    <col min="2561" max="2561" width="3" style="639" customWidth="1"/>
    <col min="2562" max="2562" width="19.28515625" style="639" customWidth="1"/>
    <col min="2563" max="2563" width="20.7109375" style="639" customWidth="1"/>
    <col min="2564" max="2564" width="12.140625" style="639" customWidth="1"/>
    <col min="2565" max="2565" width="15.42578125" style="639" customWidth="1"/>
    <col min="2566" max="2566" width="12.85546875" style="639" customWidth="1"/>
    <col min="2567" max="2567" width="16" style="639" customWidth="1"/>
    <col min="2568" max="2568" width="15.7109375" style="639" customWidth="1"/>
    <col min="2569" max="2569" width="11.85546875" style="639" customWidth="1"/>
    <col min="2570" max="2816" width="9.140625" style="639"/>
    <col min="2817" max="2817" width="3" style="639" customWidth="1"/>
    <col min="2818" max="2818" width="19.28515625" style="639" customWidth="1"/>
    <col min="2819" max="2819" width="20.7109375" style="639" customWidth="1"/>
    <col min="2820" max="2820" width="12.140625" style="639" customWidth="1"/>
    <col min="2821" max="2821" width="15.42578125" style="639" customWidth="1"/>
    <col min="2822" max="2822" width="12.85546875" style="639" customWidth="1"/>
    <col min="2823" max="2823" width="16" style="639" customWidth="1"/>
    <col min="2824" max="2824" width="15.7109375" style="639" customWidth="1"/>
    <col min="2825" max="2825" width="11.85546875" style="639" customWidth="1"/>
    <col min="2826" max="3072" width="9.140625" style="639"/>
    <col min="3073" max="3073" width="3" style="639" customWidth="1"/>
    <col min="3074" max="3074" width="19.28515625" style="639" customWidth="1"/>
    <col min="3075" max="3075" width="20.7109375" style="639" customWidth="1"/>
    <col min="3076" max="3076" width="12.140625" style="639" customWidth="1"/>
    <col min="3077" max="3077" width="15.42578125" style="639" customWidth="1"/>
    <col min="3078" max="3078" width="12.85546875" style="639" customWidth="1"/>
    <col min="3079" max="3079" width="16" style="639" customWidth="1"/>
    <col min="3080" max="3080" width="15.7109375" style="639" customWidth="1"/>
    <col min="3081" max="3081" width="11.85546875" style="639" customWidth="1"/>
    <col min="3082" max="3328" width="9.140625" style="639"/>
    <col min="3329" max="3329" width="3" style="639" customWidth="1"/>
    <col min="3330" max="3330" width="19.28515625" style="639" customWidth="1"/>
    <col min="3331" max="3331" width="20.7109375" style="639" customWidth="1"/>
    <col min="3332" max="3332" width="12.140625" style="639" customWidth="1"/>
    <col min="3333" max="3333" width="15.42578125" style="639" customWidth="1"/>
    <col min="3334" max="3334" width="12.85546875" style="639" customWidth="1"/>
    <col min="3335" max="3335" width="16" style="639" customWidth="1"/>
    <col min="3336" max="3336" width="15.7109375" style="639" customWidth="1"/>
    <col min="3337" max="3337" width="11.85546875" style="639" customWidth="1"/>
    <col min="3338" max="3584" width="9.140625" style="639"/>
    <col min="3585" max="3585" width="3" style="639" customWidth="1"/>
    <col min="3586" max="3586" width="19.28515625" style="639" customWidth="1"/>
    <col min="3587" max="3587" width="20.7109375" style="639" customWidth="1"/>
    <col min="3588" max="3588" width="12.140625" style="639" customWidth="1"/>
    <col min="3589" max="3589" width="15.42578125" style="639" customWidth="1"/>
    <col min="3590" max="3590" width="12.85546875" style="639" customWidth="1"/>
    <col min="3591" max="3591" width="16" style="639" customWidth="1"/>
    <col min="3592" max="3592" width="15.7109375" style="639" customWidth="1"/>
    <col min="3593" max="3593" width="11.85546875" style="639" customWidth="1"/>
    <col min="3594" max="3840" width="9.140625" style="639"/>
    <col min="3841" max="3841" width="3" style="639" customWidth="1"/>
    <col min="3842" max="3842" width="19.28515625" style="639" customWidth="1"/>
    <col min="3843" max="3843" width="20.7109375" style="639" customWidth="1"/>
    <col min="3844" max="3844" width="12.140625" style="639" customWidth="1"/>
    <col min="3845" max="3845" width="15.42578125" style="639" customWidth="1"/>
    <col min="3846" max="3846" width="12.85546875" style="639" customWidth="1"/>
    <col min="3847" max="3847" width="16" style="639" customWidth="1"/>
    <col min="3848" max="3848" width="15.7109375" style="639" customWidth="1"/>
    <col min="3849" max="3849" width="11.85546875" style="639" customWidth="1"/>
    <col min="3850" max="4096" width="9.140625" style="639"/>
    <col min="4097" max="4097" width="3" style="639" customWidth="1"/>
    <col min="4098" max="4098" width="19.28515625" style="639" customWidth="1"/>
    <col min="4099" max="4099" width="20.7109375" style="639" customWidth="1"/>
    <col min="4100" max="4100" width="12.140625" style="639" customWidth="1"/>
    <col min="4101" max="4101" width="15.42578125" style="639" customWidth="1"/>
    <col min="4102" max="4102" width="12.85546875" style="639" customWidth="1"/>
    <col min="4103" max="4103" width="16" style="639" customWidth="1"/>
    <col min="4104" max="4104" width="15.7109375" style="639" customWidth="1"/>
    <col min="4105" max="4105" width="11.85546875" style="639" customWidth="1"/>
    <col min="4106" max="4352" width="9.140625" style="639"/>
    <col min="4353" max="4353" width="3" style="639" customWidth="1"/>
    <col min="4354" max="4354" width="19.28515625" style="639" customWidth="1"/>
    <col min="4355" max="4355" width="20.7109375" style="639" customWidth="1"/>
    <col min="4356" max="4356" width="12.140625" style="639" customWidth="1"/>
    <col min="4357" max="4357" width="15.42578125" style="639" customWidth="1"/>
    <col min="4358" max="4358" width="12.85546875" style="639" customWidth="1"/>
    <col min="4359" max="4359" width="16" style="639" customWidth="1"/>
    <col min="4360" max="4360" width="15.7109375" style="639" customWidth="1"/>
    <col min="4361" max="4361" width="11.85546875" style="639" customWidth="1"/>
    <col min="4362" max="4608" width="9.140625" style="639"/>
    <col min="4609" max="4609" width="3" style="639" customWidth="1"/>
    <col min="4610" max="4610" width="19.28515625" style="639" customWidth="1"/>
    <col min="4611" max="4611" width="20.7109375" style="639" customWidth="1"/>
    <col min="4612" max="4612" width="12.140625" style="639" customWidth="1"/>
    <col min="4613" max="4613" width="15.42578125" style="639" customWidth="1"/>
    <col min="4614" max="4614" width="12.85546875" style="639" customWidth="1"/>
    <col min="4615" max="4615" width="16" style="639" customWidth="1"/>
    <col min="4616" max="4616" width="15.7109375" style="639" customWidth="1"/>
    <col min="4617" max="4617" width="11.85546875" style="639" customWidth="1"/>
    <col min="4618" max="4864" width="9.140625" style="639"/>
    <col min="4865" max="4865" width="3" style="639" customWidth="1"/>
    <col min="4866" max="4866" width="19.28515625" style="639" customWidth="1"/>
    <col min="4867" max="4867" width="20.7109375" style="639" customWidth="1"/>
    <col min="4868" max="4868" width="12.140625" style="639" customWidth="1"/>
    <col min="4869" max="4869" width="15.42578125" style="639" customWidth="1"/>
    <col min="4870" max="4870" width="12.85546875" style="639" customWidth="1"/>
    <col min="4871" max="4871" width="16" style="639" customWidth="1"/>
    <col min="4872" max="4872" width="15.7109375" style="639" customWidth="1"/>
    <col min="4873" max="4873" width="11.85546875" style="639" customWidth="1"/>
    <col min="4874" max="5120" width="9.140625" style="639"/>
    <col min="5121" max="5121" width="3" style="639" customWidth="1"/>
    <col min="5122" max="5122" width="19.28515625" style="639" customWidth="1"/>
    <col min="5123" max="5123" width="20.7109375" style="639" customWidth="1"/>
    <col min="5124" max="5124" width="12.140625" style="639" customWidth="1"/>
    <col min="5125" max="5125" width="15.42578125" style="639" customWidth="1"/>
    <col min="5126" max="5126" width="12.85546875" style="639" customWidth="1"/>
    <col min="5127" max="5127" width="16" style="639" customWidth="1"/>
    <col min="5128" max="5128" width="15.7109375" style="639" customWidth="1"/>
    <col min="5129" max="5129" width="11.85546875" style="639" customWidth="1"/>
    <col min="5130" max="5376" width="9.140625" style="639"/>
    <col min="5377" max="5377" width="3" style="639" customWidth="1"/>
    <col min="5378" max="5378" width="19.28515625" style="639" customWidth="1"/>
    <col min="5379" max="5379" width="20.7109375" style="639" customWidth="1"/>
    <col min="5380" max="5380" width="12.140625" style="639" customWidth="1"/>
    <col min="5381" max="5381" width="15.42578125" style="639" customWidth="1"/>
    <col min="5382" max="5382" width="12.85546875" style="639" customWidth="1"/>
    <col min="5383" max="5383" width="16" style="639" customWidth="1"/>
    <col min="5384" max="5384" width="15.7109375" style="639" customWidth="1"/>
    <col min="5385" max="5385" width="11.85546875" style="639" customWidth="1"/>
    <col min="5386" max="5632" width="9.140625" style="639"/>
    <col min="5633" max="5633" width="3" style="639" customWidth="1"/>
    <col min="5634" max="5634" width="19.28515625" style="639" customWidth="1"/>
    <col min="5635" max="5635" width="20.7109375" style="639" customWidth="1"/>
    <col min="5636" max="5636" width="12.140625" style="639" customWidth="1"/>
    <col min="5637" max="5637" width="15.42578125" style="639" customWidth="1"/>
    <col min="5638" max="5638" width="12.85546875" style="639" customWidth="1"/>
    <col min="5639" max="5639" width="16" style="639" customWidth="1"/>
    <col min="5640" max="5640" width="15.7109375" style="639" customWidth="1"/>
    <col min="5641" max="5641" width="11.85546875" style="639" customWidth="1"/>
    <col min="5642" max="5888" width="9.140625" style="639"/>
    <col min="5889" max="5889" width="3" style="639" customWidth="1"/>
    <col min="5890" max="5890" width="19.28515625" style="639" customWidth="1"/>
    <col min="5891" max="5891" width="20.7109375" style="639" customWidth="1"/>
    <col min="5892" max="5892" width="12.140625" style="639" customWidth="1"/>
    <col min="5893" max="5893" width="15.42578125" style="639" customWidth="1"/>
    <col min="5894" max="5894" width="12.85546875" style="639" customWidth="1"/>
    <col min="5895" max="5895" width="16" style="639" customWidth="1"/>
    <col min="5896" max="5896" width="15.7109375" style="639" customWidth="1"/>
    <col min="5897" max="5897" width="11.85546875" style="639" customWidth="1"/>
    <col min="5898" max="6144" width="9.140625" style="639"/>
    <col min="6145" max="6145" width="3" style="639" customWidth="1"/>
    <col min="6146" max="6146" width="19.28515625" style="639" customWidth="1"/>
    <col min="6147" max="6147" width="20.7109375" style="639" customWidth="1"/>
    <col min="6148" max="6148" width="12.140625" style="639" customWidth="1"/>
    <col min="6149" max="6149" width="15.42578125" style="639" customWidth="1"/>
    <col min="6150" max="6150" width="12.85546875" style="639" customWidth="1"/>
    <col min="6151" max="6151" width="16" style="639" customWidth="1"/>
    <col min="6152" max="6152" width="15.7109375" style="639" customWidth="1"/>
    <col min="6153" max="6153" width="11.85546875" style="639" customWidth="1"/>
    <col min="6154" max="6400" width="9.140625" style="639"/>
    <col min="6401" max="6401" width="3" style="639" customWidth="1"/>
    <col min="6402" max="6402" width="19.28515625" style="639" customWidth="1"/>
    <col min="6403" max="6403" width="20.7109375" style="639" customWidth="1"/>
    <col min="6404" max="6404" width="12.140625" style="639" customWidth="1"/>
    <col min="6405" max="6405" width="15.42578125" style="639" customWidth="1"/>
    <col min="6406" max="6406" width="12.85546875" style="639" customWidth="1"/>
    <col min="6407" max="6407" width="16" style="639" customWidth="1"/>
    <col min="6408" max="6408" width="15.7109375" style="639" customWidth="1"/>
    <col min="6409" max="6409" width="11.85546875" style="639" customWidth="1"/>
    <col min="6410" max="6656" width="9.140625" style="639"/>
    <col min="6657" max="6657" width="3" style="639" customWidth="1"/>
    <col min="6658" max="6658" width="19.28515625" style="639" customWidth="1"/>
    <col min="6659" max="6659" width="20.7109375" style="639" customWidth="1"/>
    <col min="6660" max="6660" width="12.140625" style="639" customWidth="1"/>
    <col min="6661" max="6661" width="15.42578125" style="639" customWidth="1"/>
    <col min="6662" max="6662" width="12.85546875" style="639" customWidth="1"/>
    <col min="6663" max="6663" width="16" style="639" customWidth="1"/>
    <col min="6664" max="6664" width="15.7109375" style="639" customWidth="1"/>
    <col min="6665" max="6665" width="11.85546875" style="639" customWidth="1"/>
    <col min="6666" max="6912" width="9.140625" style="639"/>
    <col min="6913" max="6913" width="3" style="639" customWidth="1"/>
    <col min="6914" max="6914" width="19.28515625" style="639" customWidth="1"/>
    <col min="6915" max="6915" width="20.7109375" style="639" customWidth="1"/>
    <col min="6916" max="6916" width="12.140625" style="639" customWidth="1"/>
    <col min="6917" max="6917" width="15.42578125" style="639" customWidth="1"/>
    <col min="6918" max="6918" width="12.85546875" style="639" customWidth="1"/>
    <col min="6919" max="6919" width="16" style="639" customWidth="1"/>
    <col min="6920" max="6920" width="15.7109375" style="639" customWidth="1"/>
    <col min="6921" max="6921" width="11.85546875" style="639" customWidth="1"/>
    <col min="6922" max="7168" width="9.140625" style="639"/>
    <col min="7169" max="7169" width="3" style="639" customWidth="1"/>
    <col min="7170" max="7170" width="19.28515625" style="639" customWidth="1"/>
    <col min="7171" max="7171" width="20.7109375" style="639" customWidth="1"/>
    <col min="7172" max="7172" width="12.140625" style="639" customWidth="1"/>
    <col min="7173" max="7173" width="15.42578125" style="639" customWidth="1"/>
    <col min="7174" max="7174" width="12.85546875" style="639" customWidth="1"/>
    <col min="7175" max="7175" width="16" style="639" customWidth="1"/>
    <col min="7176" max="7176" width="15.7109375" style="639" customWidth="1"/>
    <col min="7177" max="7177" width="11.85546875" style="639" customWidth="1"/>
    <col min="7178" max="7424" width="9.140625" style="639"/>
    <col min="7425" max="7425" width="3" style="639" customWidth="1"/>
    <col min="7426" max="7426" width="19.28515625" style="639" customWidth="1"/>
    <col min="7427" max="7427" width="20.7109375" style="639" customWidth="1"/>
    <col min="7428" max="7428" width="12.140625" style="639" customWidth="1"/>
    <col min="7429" max="7429" width="15.42578125" style="639" customWidth="1"/>
    <col min="7430" max="7430" width="12.85546875" style="639" customWidth="1"/>
    <col min="7431" max="7431" width="16" style="639" customWidth="1"/>
    <col min="7432" max="7432" width="15.7109375" style="639" customWidth="1"/>
    <col min="7433" max="7433" width="11.85546875" style="639" customWidth="1"/>
    <col min="7434" max="7680" width="9.140625" style="639"/>
    <col min="7681" max="7681" width="3" style="639" customWidth="1"/>
    <col min="7682" max="7682" width="19.28515625" style="639" customWidth="1"/>
    <col min="7683" max="7683" width="20.7109375" style="639" customWidth="1"/>
    <col min="7684" max="7684" width="12.140625" style="639" customWidth="1"/>
    <col min="7685" max="7685" width="15.42578125" style="639" customWidth="1"/>
    <col min="7686" max="7686" width="12.85546875" style="639" customWidth="1"/>
    <col min="7687" max="7687" width="16" style="639" customWidth="1"/>
    <col min="7688" max="7688" width="15.7109375" style="639" customWidth="1"/>
    <col min="7689" max="7689" width="11.85546875" style="639" customWidth="1"/>
    <col min="7690" max="7936" width="9.140625" style="639"/>
    <col min="7937" max="7937" width="3" style="639" customWidth="1"/>
    <col min="7938" max="7938" width="19.28515625" style="639" customWidth="1"/>
    <col min="7939" max="7939" width="20.7109375" style="639" customWidth="1"/>
    <col min="7940" max="7940" width="12.140625" style="639" customWidth="1"/>
    <col min="7941" max="7941" width="15.42578125" style="639" customWidth="1"/>
    <col min="7942" max="7942" width="12.85546875" style="639" customWidth="1"/>
    <col min="7943" max="7943" width="16" style="639" customWidth="1"/>
    <col min="7944" max="7944" width="15.7109375" style="639" customWidth="1"/>
    <col min="7945" max="7945" width="11.85546875" style="639" customWidth="1"/>
    <col min="7946" max="8192" width="9.140625" style="639"/>
    <col min="8193" max="8193" width="3" style="639" customWidth="1"/>
    <col min="8194" max="8194" width="19.28515625" style="639" customWidth="1"/>
    <col min="8195" max="8195" width="20.7109375" style="639" customWidth="1"/>
    <col min="8196" max="8196" width="12.140625" style="639" customWidth="1"/>
    <col min="8197" max="8197" width="15.42578125" style="639" customWidth="1"/>
    <col min="8198" max="8198" width="12.85546875" style="639" customWidth="1"/>
    <col min="8199" max="8199" width="16" style="639" customWidth="1"/>
    <col min="8200" max="8200" width="15.7109375" style="639" customWidth="1"/>
    <col min="8201" max="8201" width="11.85546875" style="639" customWidth="1"/>
    <col min="8202" max="8448" width="9.140625" style="639"/>
    <col min="8449" max="8449" width="3" style="639" customWidth="1"/>
    <col min="8450" max="8450" width="19.28515625" style="639" customWidth="1"/>
    <col min="8451" max="8451" width="20.7109375" style="639" customWidth="1"/>
    <col min="8452" max="8452" width="12.140625" style="639" customWidth="1"/>
    <col min="8453" max="8453" width="15.42578125" style="639" customWidth="1"/>
    <col min="8454" max="8454" width="12.85546875" style="639" customWidth="1"/>
    <col min="8455" max="8455" width="16" style="639" customWidth="1"/>
    <col min="8456" max="8456" width="15.7109375" style="639" customWidth="1"/>
    <col min="8457" max="8457" width="11.85546875" style="639" customWidth="1"/>
    <col min="8458" max="8704" width="9.140625" style="639"/>
    <col min="8705" max="8705" width="3" style="639" customWidth="1"/>
    <col min="8706" max="8706" width="19.28515625" style="639" customWidth="1"/>
    <col min="8707" max="8707" width="20.7109375" style="639" customWidth="1"/>
    <col min="8708" max="8708" width="12.140625" style="639" customWidth="1"/>
    <col min="8709" max="8709" width="15.42578125" style="639" customWidth="1"/>
    <col min="8710" max="8710" width="12.85546875" style="639" customWidth="1"/>
    <col min="8711" max="8711" width="16" style="639" customWidth="1"/>
    <col min="8712" max="8712" width="15.7109375" style="639" customWidth="1"/>
    <col min="8713" max="8713" width="11.85546875" style="639" customWidth="1"/>
    <col min="8714" max="8960" width="9.140625" style="639"/>
    <col min="8961" max="8961" width="3" style="639" customWidth="1"/>
    <col min="8962" max="8962" width="19.28515625" style="639" customWidth="1"/>
    <col min="8963" max="8963" width="20.7109375" style="639" customWidth="1"/>
    <col min="8964" max="8964" width="12.140625" style="639" customWidth="1"/>
    <col min="8965" max="8965" width="15.42578125" style="639" customWidth="1"/>
    <col min="8966" max="8966" width="12.85546875" style="639" customWidth="1"/>
    <col min="8967" max="8967" width="16" style="639" customWidth="1"/>
    <col min="8968" max="8968" width="15.7109375" style="639" customWidth="1"/>
    <col min="8969" max="8969" width="11.85546875" style="639" customWidth="1"/>
    <col min="8970" max="9216" width="9.140625" style="639"/>
    <col min="9217" max="9217" width="3" style="639" customWidth="1"/>
    <col min="9218" max="9218" width="19.28515625" style="639" customWidth="1"/>
    <col min="9219" max="9219" width="20.7109375" style="639" customWidth="1"/>
    <col min="9220" max="9220" width="12.140625" style="639" customWidth="1"/>
    <col min="9221" max="9221" width="15.42578125" style="639" customWidth="1"/>
    <col min="9222" max="9222" width="12.85546875" style="639" customWidth="1"/>
    <col min="9223" max="9223" width="16" style="639" customWidth="1"/>
    <col min="9224" max="9224" width="15.7109375" style="639" customWidth="1"/>
    <col min="9225" max="9225" width="11.85546875" style="639" customWidth="1"/>
    <col min="9226" max="9472" width="9.140625" style="639"/>
    <col min="9473" max="9473" width="3" style="639" customWidth="1"/>
    <col min="9474" max="9474" width="19.28515625" style="639" customWidth="1"/>
    <col min="9475" max="9475" width="20.7109375" style="639" customWidth="1"/>
    <col min="9476" max="9476" width="12.140625" style="639" customWidth="1"/>
    <col min="9477" max="9477" width="15.42578125" style="639" customWidth="1"/>
    <col min="9478" max="9478" width="12.85546875" style="639" customWidth="1"/>
    <col min="9479" max="9479" width="16" style="639" customWidth="1"/>
    <col min="9480" max="9480" width="15.7109375" style="639" customWidth="1"/>
    <col min="9481" max="9481" width="11.85546875" style="639" customWidth="1"/>
    <col min="9482" max="9728" width="9.140625" style="639"/>
    <col min="9729" max="9729" width="3" style="639" customWidth="1"/>
    <col min="9730" max="9730" width="19.28515625" style="639" customWidth="1"/>
    <col min="9731" max="9731" width="20.7109375" style="639" customWidth="1"/>
    <col min="9732" max="9732" width="12.140625" style="639" customWidth="1"/>
    <col min="9733" max="9733" width="15.42578125" style="639" customWidth="1"/>
    <col min="9734" max="9734" width="12.85546875" style="639" customWidth="1"/>
    <col min="9735" max="9735" width="16" style="639" customWidth="1"/>
    <col min="9736" max="9736" width="15.7109375" style="639" customWidth="1"/>
    <col min="9737" max="9737" width="11.85546875" style="639" customWidth="1"/>
    <col min="9738" max="9984" width="9.140625" style="639"/>
    <col min="9985" max="9985" width="3" style="639" customWidth="1"/>
    <col min="9986" max="9986" width="19.28515625" style="639" customWidth="1"/>
    <col min="9987" max="9987" width="20.7109375" style="639" customWidth="1"/>
    <col min="9988" max="9988" width="12.140625" style="639" customWidth="1"/>
    <col min="9989" max="9989" width="15.42578125" style="639" customWidth="1"/>
    <col min="9990" max="9990" width="12.85546875" style="639" customWidth="1"/>
    <col min="9991" max="9991" width="16" style="639" customWidth="1"/>
    <col min="9992" max="9992" width="15.7109375" style="639" customWidth="1"/>
    <col min="9993" max="9993" width="11.85546875" style="639" customWidth="1"/>
    <col min="9994" max="10240" width="9.140625" style="639"/>
    <col min="10241" max="10241" width="3" style="639" customWidth="1"/>
    <col min="10242" max="10242" width="19.28515625" style="639" customWidth="1"/>
    <col min="10243" max="10243" width="20.7109375" style="639" customWidth="1"/>
    <col min="10244" max="10244" width="12.140625" style="639" customWidth="1"/>
    <col min="10245" max="10245" width="15.42578125" style="639" customWidth="1"/>
    <col min="10246" max="10246" width="12.85546875" style="639" customWidth="1"/>
    <col min="10247" max="10247" width="16" style="639" customWidth="1"/>
    <col min="10248" max="10248" width="15.7109375" style="639" customWidth="1"/>
    <col min="10249" max="10249" width="11.85546875" style="639" customWidth="1"/>
    <col min="10250" max="10496" width="9.140625" style="639"/>
    <col min="10497" max="10497" width="3" style="639" customWidth="1"/>
    <col min="10498" max="10498" width="19.28515625" style="639" customWidth="1"/>
    <col min="10499" max="10499" width="20.7109375" style="639" customWidth="1"/>
    <col min="10500" max="10500" width="12.140625" style="639" customWidth="1"/>
    <col min="10501" max="10501" width="15.42578125" style="639" customWidth="1"/>
    <col min="10502" max="10502" width="12.85546875" style="639" customWidth="1"/>
    <col min="10503" max="10503" width="16" style="639" customWidth="1"/>
    <col min="10504" max="10504" width="15.7109375" style="639" customWidth="1"/>
    <col min="10505" max="10505" width="11.85546875" style="639" customWidth="1"/>
    <col min="10506" max="10752" width="9.140625" style="639"/>
    <col min="10753" max="10753" width="3" style="639" customWidth="1"/>
    <col min="10754" max="10754" width="19.28515625" style="639" customWidth="1"/>
    <col min="10755" max="10755" width="20.7109375" style="639" customWidth="1"/>
    <col min="10756" max="10756" width="12.140625" style="639" customWidth="1"/>
    <col min="10757" max="10757" width="15.42578125" style="639" customWidth="1"/>
    <col min="10758" max="10758" width="12.85546875" style="639" customWidth="1"/>
    <col min="10759" max="10759" width="16" style="639" customWidth="1"/>
    <col min="10760" max="10760" width="15.7109375" style="639" customWidth="1"/>
    <col min="10761" max="10761" width="11.85546875" style="639" customWidth="1"/>
    <col min="10762" max="11008" width="9.140625" style="639"/>
    <col min="11009" max="11009" width="3" style="639" customWidth="1"/>
    <col min="11010" max="11010" width="19.28515625" style="639" customWidth="1"/>
    <col min="11011" max="11011" width="20.7109375" style="639" customWidth="1"/>
    <col min="11012" max="11012" width="12.140625" style="639" customWidth="1"/>
    <col min="11013" max="11013" width="15.42578125" style="639" customWidth="1"/>
    <col min="11014" max="11014" width="12.85546875" style="639" customWidth="1"/>
    <col min="11015" max="11015" width="16" style="639" customWidth="1"/>
    <col min="11016" max="11016" width="15.7109375" style="639" customWidth="1"/>
    <col min="11017" max="11017" width="11.85546875" style="639" customWidth="1"/>
    <col min="11018" max="11264" width="9.140625" style="639"/>
    <col min="11265" max="11265" width="3" style="639" customWidth="1"/>
    <col min="11266" max="11266" width="19.28515625" style="639" customWidth="1"/>
    <col min="11267" max="11267" width="20.7109375" style="639" customWidth="1"/>
    <col min="11268" max="11268" width="12.140625" style="639" customWidth="1"/>
    <col min="11269" max="11269" width="15.42578125" style="639" customWidth="1"/>
    <col min="11270" max="11270" width="12.85546875" style="639" customWidth="1"/>
    <col min="11271" max="11271" width="16" style="639" customWidth="1"/>
    <col min="11272" max="11272" width="15.7109375" style="639" customWidth="1"/>
    <col min="11273" max="11273" width="11.85546875" style="639" customWidth="1"/>
    <col min="11274" max="11520" width="9.140625" style="639"/>
    <col min="11521" max="11521" width="3" style="639" customWidth="1"/>
    <col min="11522" max="11522" width="19.28515625" style="639" customWidth="1"/>
    <col min="11523" max="11523" width="20.7109375" style="639" customWidth="1"/>
    <col min="11524" max="11524" width="12.140625" style="639" customWidth="1"/>
    <col min="11525" max="11525" width="15.42578125" style="639" customWidth="1"/>
    <col min="11526" max="11526" width="12.85546875" style="639" customWidth="1"/>
    <col min="11527" max="11527" width="16" style="639" customWidth="1"/>
    <col min="11528" max="11528" width="15.7109375" style="639" customWidth="1"/>
    <col min="11529" max="11529" width="11.85546875" style="639" customWidth="1"/>
    <col min="11530" max="11776" width="9.140625" style="639"/>
    <col min="11777" max="11777" width="3" style="639" customWidth="1"/>
    <col min="11778" max="11778" width="19.28515625" style="639" customWidth="1"/>
    <col min="11779" max="11779" width="20.7109375" style="639" customWidth="1"/>
    <col min="11780" max="11780" width="12.140625" style="639" customWidth="1"/>
    <col min="11781" max="11781" width="15.42578125" style="639" customWidth="1"/>
    <col min="11782" max="11782" width="12.85546875" style="639" customWidth="1"/>
    <col min="11783" max="11783" width="16" style="639" customWidth="1"/>
    <col min="11784" max="11784" width="15.7109375" style="639" customWidth="1"/>
    <col min="11785" max="11785" width="11.85546875" style="639" customWidth="1"/>
    <col min="11786" max="12032" width="9.140625" style="639"/>
    <col min="12033" max="12033" width="3" style="639" customWidth="1"/>
    <col min="12034" max="12034" width="19.28515625" style="639" customWidth="1"/>
    <col min="12035" max="12035" width="20.7109375" style="639" customWidth="1"/>
    <col min="12036" max="12036" width="12.140625" style="639" customWidth="1"/>
    <col min="12037" max="12037" width="15.42578125" style="639" customWidth="1"/>
    <col min="12038" max="12038" width="12.85546875" style="639" customWidth="1"/>
    <col min="12039" max="12039" width="16" style="639" customWidth="1"/>
    <col min="12040" max="12040" width="15.7109375" style="639" customWidth="1"/>
    <col min="12041" max="12041" width="11.85546875" style="639" customWidth="1"/>
    <col min="12042" max="12288" width="9.140625" style="639"/>
    <col min="12289" max="12289" width="3" style="639" customWidth="1"/>
    <col min="12290" max="12290" width="19.28515625" style="639" customWidth="1"/>
    <col min="12291" max="12291" width="20.7109375" style="639" customWidth="1"/>
    <col min="12292" max="12292" width="12.140625" style="639" customWidth="1"/>
    <col min="12293" max="12293" width="15.42578125" style="639" customWidth="1"/>
    <col min="12294" max="12294" width="12.85546875" style="639" customWidth="1"/>
    <col min="12295" max="12295" width="16" style="639" customWidth="1"/>
    <col min="12296" max="12296" width="15.7109375" style="639" customWidth="1"/>
    <col min="12297" max="12297" width="11.85546875" style="639" customWidth="1"/>
    <col min="12298" max="12544" width="9.140625" style="639"/>
    <col min="12545" max="12545" width="3" style="639" customWidth="1"/>
    <col min="12546" max="12546" width="19.28515625" style="639" customWidth="1"/>
    <col min="12547" max="12547" width="20.7109375" style="639" customWidth="1"/>
    <col min="12548" max="12548" width="12.140625" style="639" customWidth="1"/>
    <col min="12549" max="12549" width="15.42578125" style="639" customWidth="1"/>
    <col min="12550" max="12550" width="12.85546875" style="639" customWidth="1"/>
    <col min="12551" max="12551" width="16" style="639" customWidth="1"/>
    <col min="12552" max="12552" width="15.7109375" style="639" customWidth="1"/>
    <col min="12553" max="12553" width="11.85546875" style="639" customWidth="1"/>
    <col min="12554" max="12800" width="9.140625" style="639"/>
    <col min="12801" max="12801" width="3" style="639" customWidth="1"/>
    <col min="12802" max="12802" width="19.28515625" style="639" customWidth="1"/>
    <col min="12803" max="12803" width="20.7109375" style="639" customWidth="1"/>
    <col min="12804" max="12804" width="12.140625" style="639" customWidth="1"/>
    <col min="12805" max="12805" width="15.42578125" style="639" customWidth="1"/>
    <col min="12806" max="12806" width="12.85546875" style="639" customWidth="1"/>
    <col min="12807" max="12807" width="16" style="639" customWidth="1"/>
    <col min="12808" max="12808" width="15.7109375" style="639" customWidth="1"/>
    <col min="12809" max="12809" width="11.85546875" style="639" customWidth="1"/>
    <col min="12810" max="13056" width="9.140625" style="639"/>
    <col min="13057" max="13057" width="3" style="639" customWidth="1"/>
    <col min="13058" max="13058" width="19.28515625" style="639" customWidth="1"/>
    <col min="13059" max="13059" width="20.7109375" style="639" customWidth="1"/>
    <col min="13060" max="13060" width="12.140625" style="639" customWidth="1"/>
    <col min="13061" max="13061" width="15.42578125" style="639" customWidth="1"/>
    <col min="13062" max="13062" width="12.85546875" style="639" customWidth="1"/>
    <col min="13063" max="13063" width="16" style="639" customWidth="1"/>
    <col min="13064" max="13064" width="15.7109375" style="639" customWidth="1"/>
    <col min="13065" max="13065" width="11.85546875" style="639" customWidth="1"/>
    <col min="13066" max="13312" width="9.140625" style="639"/>
    <col min="13313" max="13313" width="3" style="639" customWidth="1"/>
    <col min="13314" max="13314" width="19.28515625" style="639" customWidth="1"/>
    <col min="13315" max="13315" width="20.7109375" style="639" customWidth="1"/>
    <col min="13316" max="13316" width="12.140625" style="639" customWidth="1"/>
    <col min="13317" max="13317" width="15.42578125" style="639" customWidth="1"/>
    <col min="13318" max="13318" width="12.85546875" style="639" customWidth="1"/>
    <col min="13319" max="13319" width="16" style="639" customWidth="1"/>
    <col min="13320" max="13320" width="15.7109375" style="639" customWidth="1"/>
    <col min="13321" max="13321" width="11.85546875" style="639" customWidth="1"/>
    <col min="13322" max="13568" width="9.140625" style="639"/>
    <col min="13569" max="13569" width="3" style="639" customWidth="1"/>
    <col min="13570" max="13570" width="19.28515625" style="639" customWidth="1"/>
    <col min="13571" max="13571" width="20.7109375" style="639" customWidth="1"/>
    <col min="13572" max="13572" width="12.140625" style="639" customWidth="1"/>
    <col min="13573" max="13573" width="15.42578125" style="639" customWidth="1"/>
    <col min="13574" max="13574" width="12.85546875" style="639" customWidth="1"/>
    <col min="13575" max="13575" width="16" style="639" customWidth="1"/>
    <col min="13576" max="13576" width="15.7109375" style="639" customWidth="1"/>
    <col min="13577" max="13577" width="11.85546875" style="639" customWidth="1"/>
    <col min="13578" max="13824" width="9.140625" style="639"/>
    <col min="13825" max="13825" width="3" style="639" customWidth="1"/>
    <col min="13826" max="13826" width="19.28515625" style="639" customWidth="1"/>
    <col min="13827" max="13827" width="20.7109375" style="639" customWidth="1"/>
    <col min="13828" max="13828" width="12.140625" style="639" customWidth="1"/>
    <col min="13829" max="13829" width="15.42578125" style="639" customWidth="1"/>
    <col min="13830" max="13830" width="12.85546875" style="639" customWidth="1"/>
    <col min="13831" max="13831" width="16" style="639" customWidth="1"/>
    <col min="13832" max="13832" width="15.7109375" style="639" customWidth="1"/>
    <col min="13833" max="13833" width="11.85546875" style="639" customWidth="1"/>
    <col min="13834" max="14080" width="9.140625" style="639"/>
    <col min="14081" max="14081" width="3" style="639" customWidth="1"/>
    <col min="14082" max="14082" width="19.28515625" style="639" customWidth="1"/>
    <col min="14083" max="14083" width="20.7109375" style="639" customWidth="1"/>
    <col min="14084" max="14084" width="12.140625" style="639" customWidth="1"/>
    <col min="14085" max="14085" width="15.42578125" style="639" customWidth="1"/>
    <col min="14086" max="14086" width="12.85546875" style="639" customWidth="1"/>
    <col min="14087" max="14087" width="16" style="639" customWidth="1"/>
    <col min="14088" max="14088" width="15.7109375" style="639" customWidth="1"/>
    <col min="14089" max="14089" width="11.85546875" style="639" customWidth="1"/>
    <col min="14090" max="14336" width="9.140625" style="639"/>
    <col min="14337" max="14337" width="3" style="639" customWidth="1"/>
    <col min="14338" max="14338" width="19.28515625" style="639" customWidth="1"/>
    <col min="14339" max="14339" width="20.7109375" style="639" customWidth="1"/>
    <col min="14340" max="14340" width="12.140625" style="639" customWidth="1"/>
    <col min="14341" max="14341" width="15.42578125" style="639" customWidth="1"/>
    <col min="14342" max="14342" width="12.85546875" style="639" customWidth="1"/>
    <col min="14343" max="14343" width="16" style="639" customWidth="1"/>
    <col min="14344" max="14344" width="15.7109375" style="639" customWidth="1"/>
    <col min="14345" max="14345" width="11.85546875" style="639" customWidth="1"/>
    <col min="14346" max="14592" width="9.140625" style="639"/>
    <col min="14593" max="14593" width="3" style="639" customWidth="1"/>
    <col min="14594" max="14594" width="19.28515625" style="639" customWidth="1"/>
    <col min="14595" max="14595" width="20.7109375" style="639" customWidth="1"/>
    <col min="14596" max="14596" width="12.140625" style="639" customWidth="1"/>
    <col min="14597" max="14597" width="15.42578125" style="639" customWidth="1"/>
    <col min="14598" max="14598" width="12.85546875" style="639" customWidth="1"/>
    <col min="14599" max="14599" width="16" style="639" customWidth="1"/>
    <col min="14600" max="14600" width="15.7109375" style="639" customWidth="1"/>
    <col min="14601" max="14601" width="11.85546875" style="639" customWidth="1"/>
    <col min="14602" max="14848" width="9.140625" style="639"/>
    <col min="14849" max="14849" width="3" style="639" customWidth="1"/>
    <col min="14850" max="14850" width="19.28515625" style="639" customWidth="1"/>
    <col min="14851" max="14851" width="20.7109375" style="639" customWidth="1"/>
    <col min="14852" max="14852" width="12.140625" style="639" customWidth="1"/>
    <col min="14853" max="14853" width="15.42578125" style="639" customWidth="1"/>
    <col min="14854" max="14854" width="12.85546875" style="639" customWidth="1"/>
    <col min="14855" max="14855" width="16" style="639" customWidth="1"/>
    <col min="14856" max="14856" width="15.7109375" style="639" customWidth="1"/>
    <col min="14857" max="14857" width="11.85546875" style="639" customWidth="1"/>
    <col min="14858" max="15104" width="9.140625" style="639"/>
    <col min="15105" max="15105" width="3" style="639" customWidth="1"/>
    <col min="15106" max="15106" width="19.28515625" style="639" customWidth="1"/>
    <col min="15107" max="15107" width="20.7109375" style="639" customWidth="1"/>
    <col min="15108" max="15108" width="12.140625" style="639" customWidth="1"/>
    <col min="15109" max="15109" width="15.42578125" style="639" customWidth="1"/>
    <col min="15110" max="15110" width="12.85546875" style="639" customWidth="1"/>
    <col min="15111" max="15111" width="16" style="639" customWidth="1"/>
    <col min="15112" max="15112" width="15.7109375" style="639" customWidth="1"/>
    <col min="15113" max="15113" width="11.85546875" style="639" customWidth="1"/>
    <col min="15114" max="15360" width="9.140625" style="639"/>
    <col min="15361" max="15361" width="3" style="639" customWidth="1"/>
    <col min="15362" max="15362" width="19.28515625" style="639" customWidth="1"/>
    <col min="15363" max="15363" width="20.7109375" style="639" customWidth="1"/>
    <col min="15364" max="15364" width="12.140625" style="639" customWidth="1"/>
    <col min="15365" max="15365" width="15.42578125" style="639" customWidth="1"/>
    <col min="15366" max="15366" width="12.85546875" style="639" customWidth="1"/>
    <col min="15367" max="15367" width="16" style="639" customWidth="1"/>
    <col min="15368" max="15368" width="15.7109375" style="639" customWidth="1"/>
    <col min="15369" max="15369" width="11.85546875" style="639" customWidth="1"/>
    <col min="15370" max="15616" width="9.140625" style="639"/>
    <col min="15617" max="15617" width="3" style="639" customWidth="1"/>
    <col min="15618" max="15618" width="19.28515625" style="639" customWidth="1"/>
    <col min="15619" max="15619" width="20.7109375" style="639" customWidth="1"/>
    <col min="15620" max="15620" width="12.140625" style="639" customWidth="1"/>
    <col min="15621" max="15621" width="15.42578125" style="639" customWidth="1"/>
    <col min="15622" max="15622" width="12.85546875" style="639" customWidth="1"/>
    <col min="15623" max="15623" width="16" style="639" customWidth="1"/>
    <col min="15624" max="15624" width="15.7109375" style="639" customWidth="1"/>
    <col min="15625" max="15625" width="11.85546875" style="639" customWidth="1"/>
    <col min="15626" max="15872" width="9.140625" style="639"/>
    <col min="15873" max="15873" width="3" style="639" customWidth="1"/>
    <col min="15874" max="15874" width="19.28515625" style="639" customWidth="1"/>
    <col min="15875" max="15875" width="20.7109375" style="639" customWidth="1"/>
    <col min="15876" max="15876" width="12.140625" style="639" customWidth="1"/>
    <col min="15877" max="15877" width="15.42578125" style="639" customWidth="1"/>
    <col min="15878" max="15878" width="12.85546875" style="639" customWidth="1"/>
    <col min="15879" max="15879" width="16" style="639" customWidth="1"/>
    <col min="15880" max="15880" width="15.7109375" style="639" customWidth="1"/>
    <col min="15881" max="15881" width="11.85546875" style="639" customWidth="1"/>
    <col min="15882" max="16128" width="9.140625" style="639"/>
    <col min="16129" max="16129" width="3" style="639" customWidth="1"/>
    <col min="16130" max="16130" width="19.28515625" style="639" customWidth="1"/>
    <col min="16131" max="16131" width="20.7109375" style="639" customWidth="1"/>
    <col min="16132" max="16132" width="12.140625" style="639" customWidth="1"/>
    <col min="16133" max="16133" width="15.42578125" style="639" customWidth="1"/>
    <col min="16134" max="16134" width="12.85546875" style="639" customWidth="1"/>
    <col min="16135" max="16135" width="16" style="639" customWidth="1"/>
    <col min="16136" max="16136" width="15.7109375" style="639" customWidth="1"/>
    <col min="16137" max="16137" width="11.85546875" style="639" customWidth="1"/>
    <col min="16138" max="16384" width="9.140625" style="639"/>
  </cols>
  <sheetData>
    <row r="1" spans="1:8">
      <c r="A1" s="2015" t="s">
        <v>1569</v>
      </c>
      <c r="B1" s="2015"/>
      <c r="C1" s="2015"/>
      <c r="D1" s="2015"/>
      <c r="E1" s="2015"/>
      <c r="F1" s="2015"/>
      <c r="G1" s="2015"/>
    </row>
    <row r="2" spans="1:8">
      <c r="A2" s="2015" t="s">
        <v>1570</v>
      </c>
      <c r="B2" s="2015"/>
      <c r="C2" s="2015"/>
      <c r="D2" s="2015"/>
      <c r="E2" s="2015"/>
      <c r="F2" s="2015"/>
      <c r="G2" s="2015"/>
    </row>
    <row r="3" spans="1:8">
      <c r="A3" s="2015" t="s">
        <v>1571</v>
      </c>
      <c r="B3" s="2015"/>
      <c r="C3" s="2015"/>
      <c r="D3" s="2015"/>
      <c r="E3" s="2015"/>
      <c r="F3" s="2015"/>
      <c r="G3" s="2015"/>
    </row>
    <row r="5" spans="1:8" ht="57">
      <c r="A5" s="1444" t="s">
        <v>1572</v>
      </c>
      <c r="B5" s="2016" t="s">
        <v>1573</v>
      </c>
      <c r="C5" s="2016"/>
      <c r="D5" s="1444" t="s">
        <v>1574</v>
      </c>
      <c r="E5" s="1444" t="s">
        <v>1575</v>
      </c>
      <c r="F5" s="1444" t="s">
        <v>1576</v>
      </c>
      <c r="G5" s="1444" t="s">
        <v>1577</v>
      </c>
    </row>
    <row r="6" spans="1:8">
      <c r="A6" s="2017" t="s">
        <v>613</v>
      </c>
      <c r="B6" s="2012" t="s">
        <v>1578</v>
      </c>
      <c r="C6" s="1445" t="s">
        <v>1579</v>
      </c>
      <c r="D6" s="1446">
        <v>194</v>
      </c>
      <c r="E6" s="1446"/>
      <c r="F6" s="1446">
        <v>194</v>
      </c>
      <c r="G6" s="1447"/>
    </row>
    <row r="7" spans="1:8">
      <c r="A7" s="2017"/>
      <c r="B7" s="2013"/>
      <c r="C7" s="1444" t="s">
        <v>1580</v>
      </c>
      <c r="D7" s="1448">
        <v>24989.200000000001</v>
      </c>
      <c r="E7" s="1448">
        <v>800</v>
      </c>
      <c r="F7" s="1448">
        <v>28989.200000000001</v>
      </c>
      <c r="G7" s="1449">
        <v>154700</v>
      </c>
    </row>
    <row r="8" spans="1:8">
      <c r="A8" s="2017"/>
      <c r="B8" s="2014"/>
      <c r="C8" s="1444" t="s">
        <v>1574</v>
      </c>
      <c r="D8" s="1448">
        <v>25183.200000000001</v>
      </c>
      <c r="E8" s="1448"/>
      <c r="F8" s="1448">
        <f>SUM(F6:F7)</f>
        <v>29183.200000000001</v>
      </c>
      <c r="G8" s="1449"/>
    </row>
    <row r="9" spans="1:8" ht="85.5">
      <c r="A9" s="1450" t="s">
        <v>614</v>
      </c>
      <c r="B9" s="1450" t="s">
        <v>1581</v>
      </c>
      <c r="C9" s="1444" t="s">
        <v>1582</v>
      </c>
      <c r="D9" s="1451">
        <v>883.2</v>
      </c>
      <c r="E9" s="1451">
        <v>200</v>
      </c>
      <c r="F9" s="1451">
        <v>683.2</v>
      </c>
      <c r="G9" s="1452">
        <v>1342</v>
      </c>
      <c r="H9" s="1453"/>
    </row>
    <row r="10" spans="1:8" ht="28.5">
      <c r="A10" s="1445"/>
      <c r="B10" s="1445"/>
      <c r="C10" s="1444" t="s">
        <v>1583</v>
      </c>
      <c r="D10" s="1448">
        <v>41555.199999999997</v>
      </c>
      <c r="E10" s="1448">
        <v>0</v>
      </c>
      <c r="F10" s="1448">
        <v>46555.199999999997</v>
      </c>
      <c r="G10" s="1449">
        <v>15000</v>
      </c>
    </row>
    <row r="11" spans="1:8" ht="28.5">
      <c r="A11" s="2012" t="s">
        <v>557</v>
      </c>
      <c r="B11" s="1450" t="s">
        <v>1584</v>
      </c>
      <c r="C11" s="1444" t="s">
        <v>1579</v>
      </c>
      <c r="D11" s="1449"/>
      <c r="E11" s="1449"/>
      <c r="F11" s="1449"/>
      <c r="G11" s="1449"/>
    </row>
    <row r="12" spans="1:8" ht="28.5">
      <c r="A12" s="2013"/>
      <c r="B12" s="1454" t="s">
        <v>1585</v>
      </c>
      <c r="C12" s="1444" t="s">
        <v>1580</v>
      </c>
      <c r="D12" s="1449">
        <v>37686.800000000003</v>
      </c>
      <c r="E12" s="1449">
        <v>1000</v>
      </c>
      <c r="F12" s="1449">
        <v>36686.800000000003</v>
      </c>
      <c r="G12" s="1449">
        <v>2350</v>
      </c>
    </row>
    <row r="13" spans="1:8">
      <c r="A13" s="2014"/>
      <c r="B13" s="1445"/>
      <c r="C13" s="1444" t="s">
        <v>1574</v>
      </c>
      <c r="D13" s="1449">
        <f>SUM(D11:D12)</f>
        <v>37686.800000000003</v>
      </c>
      <c r="E13" s="1449"/>
      <c r="F13" s="1449">
        <v>36686.800000000003</v>
      </c>
      <c r="G13" s="1449"/>
    </row>
    <row r="14" spans="1:8">
      <c r="A14" s="2012"/>
      <c r="B14" s="2012"/>
      <c r="C14" s="1444"/>
      <c r="D14" s="1449"/>
      <c r="E14" s="1449"/>
      <c r="F14" s="1449"/>
      <c r="G14" s="1449"/>
    </row>
    <row r="15" spans="1:8">
      <c r="A15" s="2013"/>
      <c r="B15" s="2013"/>
      <c r="C15" s="1444"/>
      <c r="D15" s="1449"/>
      <c r="E15" s="1449"/>
      <c r="F15" s="1449"/>
      <c r="G15" s="1449"/>
    </row>
    <row r="16" spans="1:8">
      <c r="A16" s="2014"/>
      <c r="B16" s="2014"/>
      <c r="C16" s="1444"/>
      <c r="D16" s="1449"/>
      <c r="E16" s="1449"/>
      <c r="F16" s="1449"/>
      <c r="G16" s="1449"/>
    </row>
    <row r="20" spans="1:1">
      <c r="A20" s="639" t="s">
        <v>1586</v>
      </c>
    </row>
    <row r="22" spans="1:1">
      <c r="A22" s="639" t="s">
        <v>1587</v>
      </c>
    </row>
    <row r="23" spans="1:1">
      <c r="A23" s="638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216"/>
  <sheetViews>
    <sheetView topLeftCell="A29" workbookViewId="0">
      <selection activeCell="D155" sqref="D155"/>
    </sheetView>
  </sheetViews>
  <sheetFormatPr defaultRowHeight="12.75"/>
  <cols>
    <col min="1" max="1" width="7.28515625" style="677" customWidth="1"/>
    <col min="2" max="2" width="46.28515625" style="668" customWidth="1"/>
    <col min="3" max="3" width="8.7109375" style="678" customWidth="1"/>
    <col min="4" max="4" width="11" style="667" customWidth="1"/>
    <col min="5" max="5" width="9.7109375" style="846" customWidth="1"/>
    <col min="6" max="6" width="11.28515625" style="667" customWidth="1"/>
    <col min="7" max="7" width="9.28515625" style="667" customWidth="1"/>
    <col min="8" max="8" width="10.7109375" style="667" customWidth="1"/>
    <col min="9" max="9" width="10" style="667" customWidth="1"/>
    <col min="10" max="10" width="11.28515625" style="667" customWidth="1"/>
    <col min="11" max="16384" width="9.140625" style="667"/>
  </cols>
  <sheetData>
    <row r="1" spans="1:10" ht="12" customHeight="1">
      <c r="I1" s="873" t="s">
        <v>779</v>
      </c>
    </row>
    <row r="2" spans="1:10" ht="10.5" hidden="1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1885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 ht="11.25" customHeight="1">
      <c r="A10" s="677" t="s">
        <v>391</v>
      </c>
      <c r="B10" s="880"/>
      <c r="C10" s="881"/>
      <c r="D10" s="829"/>
      <c r="E10" s="1396"/>
    </row>
    <row r="11" spans="1:10" ht="14.25" hidden="1" customHeight="1">
      <c r="B11" s="882"/>
      <c r="C11" s="883"/>
      <c r="D11" s="882"/>
      <c r="E11" s="1397"/>
      <c r="F11" s="882"/>
      <c r="G11" s="882"/>
      <c r="H11" s="884"/>
    </row>
    <row r="12" spans="1:10" ht="11.25" customHeight="1">
      <c r="A12" s="885" t="s">
        <v>392</v>
      </c>
      <c r="B12" s="878" t="s">
        <v>957</v>
      </c>
      <c r="C12" s="879"/>
      <c r="D12" s="878"/>
      <c r="E12" s="139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18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24.75" customHeight="1">
      <c r="A16" s="667"/>
      <c r="B16" s="2057" t="s">
        <v>208</v>
      </c>
      <c r="C16" s="2057"/>
      <c r="D16" s="2057"/>
      <c r="E16" s="2057"/>
      <c r="F16" s="2057"/>
      <c r="G16" s="2057"/>
      <c r="H16" s="891"/>
      <c r="I16" s="891"/>
      <c r="J16" s="891"/>
    </row>
    <row r="17" spans="1:12" s="677" customFormat="1" ht="0.75" customHeigh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2" s="631" customFormat="1" ht="14.25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  <c r="K18" s="677"/>
      <c r="L18" s="677"/>
    </row>
    <row r="19" spans="1:12" s="672" customFormat="1" thickBot="1">
      <c r="A19" s="682" t="s">
        <v>188</v>
      </c>
      <c r="B19" s="893"/>
      <c r="C19" s="894"/>
      <c r="D19" s="674"/>
      <c r="E19" s="1400"/>
      <c r="G19" s="895" t="s">
        <v>533</v>
      </c>
      <c r="H19" s="896"/>
      <c r="I19" s="896"/>
      <c r="J19" s="896"/>
    </row>
    <row r="20" spans="1:12" s="874" customFormat="1" ht="15.75" customHeight="1" thickBot="1">
      <c r="A20" s="682" t="s">
        <v>78</v>
      </c>
      <c r="B20" s="897"/>
      <c r="C20" s="894"/>
      <c r="E20" s="1401"/>
      <c r="G20" s="897" t="s">
        <v>277</v>
      </c>
      <c r="H20" s="898">
        <v>6</v>
      </c>
      <c r="I20" s="899">
        <v>1</v>
      </c>
      <c r="J20" s="900">
        <v>1</v>
      </c>
    </row>
    <row r="21" spans="1:12" s="897" customFormat="1" ht="15" customHeight="1" thickBot="1">
      <c r="A21" s="682" t="s">
        <v>516</v>
      </c>
      <c r="C21" s="894"/>
      <c r="E21" s="1402"/>
      <c r="G21" s="897" t="s">
        <v>994</v>
      </c>
    </row>
    <row r="22" spans="1:12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2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2" s="874" customFormat="1" ht="12.75" customHeight="1">
      <c r="A24" s="682" t="s">
        <v>251</v>
      </c>
      <c r="B24" s="904"/>
      <c r="C24" s="905"/>
      <c r="E24" s="1401"/>
      <c r="F24" s="906"/>
      <c r="G24" s="897" t="s">
        <v>794</v>
      </c>
    </row>
    <row r="25" spans="1:12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2" s="906" customFormat="1" ht="15.75" customHeight="1" thickBot="1">
      <c r="A26" s="682" t="s">
        <v>97</v>
      </c>
      <c r="B26" s="897"/>
      <c r="C26" s="905"/>
      <c r="D26" s="1481"/>
      <c r="E26" s="1401"/>
      <c r="G26" s="906" t="s">
        <v>1516</v>
      </c>
      <c r="H26" s="909"/>
      <c r="I26" s="910"/>
      <c r="J26" s="911"/>
    </row>
    <row r="27" spans="1:12" s="906" customFormat="1" ht="16.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2" s="906" customFormat="1" ht="16.5" hidden="1" customHeight="1" thickBot="1">
      <c r="A28" s="685"/>
      <c r="B28" s="874"/>
      <c r="C28" s="913"/>
      <c r="E28" s="1405"/>
      <c r="F28" s="874"/>
      <c r="G28" s="874"/>
    </row>
    <row r="29" spans="1:12" s="677" customFormat="1" ht="42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103.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5.5" customHeight="1" thickBot="1">
      <c r="A32" s="916">
        <v>1100000</v>
      </c>
      <c r="B32" s="716" t="s">
        <v>1517</v>
      </c>
      <c r="C32" s="717" t="s">
        <v>301</v>
      </c>
      <c r="D32" s="831">
        <f>D114+D67+D69</f>
        <v>11000</v>
      </c>
      <c r="E32" s="1110">
        <f>E114</f>
        <v>0</v>
      </c>
      <c r="F32" s="831">
        <f>F114+F66+F69</f>
        <v>11000</v>
      </c>
      <c r="G32" s="831">
        <f>G33+G42+G131+G114</f>
        <v>3000</v>
      </c>
      <c r="H32" s="1110">
        <f>H66+H69+H114</f>
        <v>5500</v>
      </c>
      <c r="I32" s="1110">
        <f>I66+I69+I114</f>
        <v>9000</v>
      </c>
      <c r="J32" s="831">
        <f>F32</f>
        <v>11000</v>
      </c>
    </row>
    <row r="33" spans="1:10" s="677" customFormat="1" ht="77.25" hidden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1128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1409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34">
        <v>0</v>
      </c>
      <c r="E35" s="843"/>
      <c r="F35" s="834">
        <f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835">
        <v>0</v>
      </c>
      <c r="E36" s="842"/>
      <c r="F36" s="834">
        <f t="shared" ref="F36:F41" si="0">D36+E36</f>
        <v>0</v>
      </c>
      <c r="G36" s="835"/>
      <c r="H36" s="835">
        <v>0</v>
      </c>
      <c r="I36" s="835">
        <v>0</v>
      </c>
      <c r="J36" s="835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35"/>
      <c r="E37" s="842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35"/>
      <c r="E38" s="842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42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42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41"/>
      <c r="F41" s="834">
        <f t="shared" si="0"/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11000</v>
      </c>
      <c r="E42" s="1045"/>
      <c r="F42" s="837">
        <f>F43+F55+F66+F69+F51+F64</f>
        <v>11000</v>
      </c>
      <c r="G42" s="837">
        <f>G43+G51+G55+G64+G66+G69</f>
        <v>3000</v>
      </c>
      <c r="H42" s="837">
        <f>H43+H51+H55+H64+H66+H69</f>
        <v>5500</v>
      </c>
      <c r="I42" s="837">
        <f>I43+I51+I55+I64+I66+I69</f>
        <v>9000</v>
      </c>
      <c r="J42" s="920">
        <f>F42</f>
        <v>11000</v>
      </c>
    </row>
    <row r="43" spans="1:10" s="677" customFormat="1" ht="14.25" hidden="1">
      <c r="A43" s="917">
        <v>1121000</v>
      </c>
      <c r="B43" s="740" t="s">
        <v>16</v>
      </c>
      <c r="C43" s="741"/>
      <c r="D43" s="834">
        <f>SUM(D44:D49)</f>
        <v>0</v>
      </c>
      <c r="E43" s="871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42"/>
      <c r="F44" s="835">
        <f t="shared" ref="F44:F49" si="1">D44+E44</f>
        <v>0</v>
      </c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42"/>
      <c r="F45" s="835">
        <f t="shared" si="1"/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42"/>
      <c r="F46" s="835">
        <f t="shared" si="1"/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35">
        <v>0</v>
      </c>
      <c r="E47" s="842"/>
      <c r="F47" s="835">
        <f t="shared" si="1"/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/>
      <c r="E48" s="842"/>
      <c r="F48" s="835">
        <f t="shared" si="1"/>
        <v>0</v>
      </c>
      <c r="G48" s="834"/>
      <c r="H48" s="834"/>
      <c r="I48" s="834"/>
      <c r="J48" s="920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35"/>
      <c r="E49" s="842"/>
      <c r="F49" s="835">
        <f t="shared" si="1"/>
        <v>0</v>
      </c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41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3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42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35"/>
      <c r="E53" s="842"/>
      <c r="F53" s="835">
        <f>D53+E53</f>
        <v>0</v>
      </c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41"/>
      <c r="F54" s="835">
        <f>D54+E54</f>
        <v>0</v>
      </c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3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35"/>
      <c r="E56" s="842"/>
      <c r="F56" s="835">
        <f>D56+E56</f>
        <v>0</v>
      </c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42"/>
      <c r="F57" s="835">
        <f t="shared" ref="F57:F63" si="2">D57+E57</f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42"/>
      <c r="F58" s="835">
        <f t="shared" si="2"/>
        <v>0</v>
      </c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42"/>
      <c r="F59" s="835">
        <f t="shared" si="2"/>
        <v>0</v>
      </c>
      <c r="G59" s="835">
        <v>0</v>
      </c>
      <c r="H59" s="835">
        <v>0</v>
      </c>
      <c r="I59" s="835">
        <v>0</v>
      </c>
      <c r="J59" s="920">
        <f t="shared" ref="J59:J65" si="3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42"/>
      <c r="F60" s="835">
        <f t="shared" si="2"/>
        <v>0</v>
      </c>
      <c r="G60" s="835"/>
      <c r="H60" s="835"/>
      <c r="I60" s="835"/>
      <c r="J60" s="920">
        <f t="shared" si="3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35"/>
      <c r="E61" s="842"/>
      <c r="F61" s="835">
        <f t="shared" si="2"/>
        <v>0</v>
      </c>
      <c r="G61" s="835"/>
      <c r="H61" s="835"/>
      <c r="I61" s="835"/>
      <c r="J61" s="920">
        <f t="shared" si="3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42"/>
      <c r="F62" s="835">
        <f t="shared" si="2"/>
        <v>0</v>
      </c>
      <c r="G62" s="835">
        <v>0</v>
      </c>
      <c r="H62" s="835">
        <v>0</v>
      </c>
      <c r="I62" s="835">
        <v>0</v>
      </c>
      <c r="J62" s="920">
        <f t="shared" si="3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v>0</v>
      </c>
      <c r="E63" s="841"/>
      <c r="F63" s="835">
        <f t="shared" si="2"/>
        <v>0</v>
      </c>
      <c r="G63" s="836">
        <v>0</v>
      </c>
      <c r="H63" s="836">
        <v>0</v>
      </c>
      <c r="I63" s="836">
        <v>0</v>
      </c>
      <c r="J63" s="920">
        <f t="shared" si="3"/>
        <v>0</v>
      </c>
    </row>
    <row r="64" spans="1:10" s="677" customFormat="1" ht="28.5">
      <c r="A64" s="917">
        <v>1124000</v>
      </c>
      <c r="B64" s="747" t="s">
        <v>179</v>
      </c>
      <c r="C64" s="723" t="s">
        <v>301</v>
      </c>
      <c r="D64" s="847">
        <f>D65</f>
        <v>0</v>
      </c>
      <c r="E64" s="848"/>
      <c r="F64" s="847">
        <f>F65</f>
        <v>0</v>
      </c>
      <c r="G64" s="847">
        <f>G65</f>
        <v>0</v>
      </c>
      <c r="H64" s="847">
        <f>H65</f>
        <v>0</v>
      </c>
      <c r="I64" s="847">
        <f>I65</f>
        <v>0</v>
      </c>
      <c r="J64" s="959">
        <f t="shared" si="3"/>
        <v>0</v>
      </c>
    </row>
    <row r="65" spans="1:10" s="677" customFormat="1" ht="24" customHeight="1" thickBot="1">
      <c r="A65" s="922">
        <v>1124100</v>
      </c>
      <c r="B65" s="746" t="s">
        <v>161</v>
      </c>
      <c r="C65" s="735" t="s">
        <v>180</v>
      </c>
      <c r="D65" s="844">
        <v>0</v>
      </c>
      <c r="E65" s="845"/>
      <c r="F65" s="844">
        <v>0</v>
      </c>
      <c r="G65" s="844"/>
      <c r="H65" s="844"/>
      <c r="I65" s="844"/>
      <c r="J65" s="959">
        <f t="shared" si="3"/>
        <v>0</v>
      </c>
    </row>
    <row r="66" spans="1:10" s="677" customFormat="1" ht="28.5">
      <c r="A66" s="917">
        <v>1125000</v>
      </c>
      <c r="B66" s="747" t="s">
        <v>768</v>
      </c>
      <c r="C66" s="723" t="s">
        <v>301</v>
      </c>
      <c r="D66" s="847">
        <f>D67+D68</f>
        <v>5000</v>
      </c>
      <c r="E66" s="848">
        <v>0</v>
      </c>
      <c r="F66" s="847">
        <f>F67+F68</f>
        <v>5000</v>
      </c>
      <c r="G66" s="847">
        <f>G67+G68</f>
        <v>1000</v>
      </c>
      <c r="H66" s="847">
        <f>H67+H68</f>
        <v>2000</v>
      </c>
      <c r="I66" s="847">
        <f>I67+I68</f>
        <v>4000</v>
      </c>
      <c r="J66" s="959">
        <f>J67+J68</f>
        <v>5000</v>
      </c>
    </row>
    <row r="67" spans="1:10" s="677" customFormat="1" ht="25.5">
      <c r="A67" s="924">
        <v>1125100</v>
      </c>
      <c r="B67" s="1511" t="s">
        <v>162</v>
      </c>
      <c r="C67" s="727" t="s">
        <v>769</v>
      </c>
      <c r="D67" s="850">
        <v>5000</v>
      </c>
      <c r="E67" s="850">
        <v>0</v>
      </c>
      <c r="F67" s="849">
        <f>D67+E67</f>
        <v>5000</v>
      </c>
      <c r="G67" s="849">
        <v>1000</v>
      </c>
      <c r="H67" s="849">
        <v>2000</v>
      </c>
      <c r="I67" s="849">
        <v>4000</v>
      </c>
      <c r="J67" s="959">
        <f t="shared" ref="J67:J73" si="4">F67</f>
        <v>5000</v>
      </c>
    </row>
    <row r="68" spans="1:10" s="677" customFormat="1" ht="26.25" thickBot="1">
      <c r="A68" s="922">
        <v>1125200</v>
      </c>
      <c r="B68" s="746" t="s">
        <v>580</v>
      </c>
      <c r="C68" s="735" t="s">
        <v>870</v>
      </c>
      <c r="D68" s="844">
        <v>0</v>
      </c>
      <c r="E68" s="845"/>
      <c r="F68" s="849">
        <f>D68+E68</f>
        <v>0</v>
      </c>
      <c r="G68" s="844">
        <v>0</v>
      </c>
      <c r="H68" s="844">
        <v>0</v>
      </c>
      <c r="I68" s="844">
        <v>0</v>
      </c>
      <c r="J68" s="959">
        <f t="shared" si="4"/>
        <v>0</v>
      </c>
    </row>
    <row r="69" spans="1:10" s="677" customFormat="1" ht="18.75" customHeight="1">
      <c r="A69" s="917">
        <v>1126000</v>
      </c>
      <c r="B69" s="747" t="s">
        <v>871</v>
      </c>
      <c r="C69" s="723" t="s">
        <v>301</v>
      </c>
      <c r="D69" s="847">
        <f>SUM(D70:D77)</f>
        <v>6000</v>
      </c>
      <c r="E69" s="848"/>
      <c r="F69" s="847">
        <f>SUM(F70:F77)</f>
        <v>6000</v>
      </c>
      <c r="G69" s="847">
        <f>SUM(G70:G77)</f>
        <v>2000</v>
      </c>
      <c r="H69" s="847">
        <f>SUM(H70:H77)</f>
        <v>3500</v>
      </c>
      <c r="I69" s="847">
        <f>SUM(I70:I77)</f>
        <v>5000</v>
      </c>
      <c r="J69" s="959">
        <f t="shared" si="4"/>
        <v>6000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49">
        <v>0</v>
      </c>
      <c r="E70" s="850"/>
      <c r="F70" s="849">
        <f>D70+E70</f>
        <v>0</v>
      </c>
      <c r="G70" s="849">
        <v>0</v>
      </c>
      <c r="H70" s="849">
        <v>0</v>
      </c>
      <c r="I70" s="849">
        <v>0</v>
      </c>
      <c r="J70" s="959">
        <f t="shared" si="4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49"/>
      <c r="E71" s="850"/>
      <c r="F71" s="849">
        <f t="shared" ref="F71:F77" si="5">D71+E71</f>
        <v>0</v>
      </c>
      <c r="G71" s="849"/>
      <c r="H71" s="849"/>
      <c r="I71" s="849"/>
      <c r="J71" s="959">
        <f t="shared" si="4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49"/>
      <c r="E72" s="850"/>
      <c r="F72" s="849">
        <f t="shared" si="5"/>
        <v>0</v>
      </c>
      <c r="G72" s="849"/>
      <c r="H72" s="849"/>
      <c r="I72" s="849"/>
      <c r="J72" s="959">
        <f t="shared" si="4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49">
        <v>0</v>
      </c>
      <c r="E73" s="850"/>
      <c r="F73" s="849">
        <f t="shared" si="5"/>
        <v>0</v>
      </c>
      <c r="G73" s="849">
        <v>0</v>
      </c>
      <c r="H73" s="849">
        <v>0</v>
      </c>
      <c r="I73" s="849">
        <v>0</v>
      </c>
      <c r="J73" s="959">
        <f t="shared" si="4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49"/>
      <c r="E74" s="850"/>
      <c r="F74" s="849">
        <f t="shared" si="5"/>
        <v>0</v>
      </c>
      <c r="G74" s="849"/>
      <c r="H74" s="849"/>
      <c r="I74" s="849"/>
      <c r="J74" s="959">
        <v>0</v>
      </c>
    </row>
    <row r="75" spans="1:10" s="677" customFormat="1">
      <c r="A75" s="919">
        <v>1126600</v>
      </c>
      <c r="B75" s="752" t="s">
        <v>195</v>
      </c>
      <c r="C75" s="731" t="s">
        <v>335</v>
      </c>
      <c r="D75" s="849"/>
      <c r="E75" s="850"/>
      <c r="F75" s="849">
        <f t="shared" si="5"/>
        <v>0</v>
      </c>
      <c r="G75" s="849"/>
      <c r="H75" s="849"/>
      <c r="I75" s="849"/>
      <c r="J75" s="959">
        <f>F75</f>
        <v>0</v>
      </c>
    </row>
    <row r="76" spans="1:10" s="677" customFormat="1">
      <c r="A76" s="919">
        <v>1126700</v>
      </c>
      <c r="B76" s="752" t="s">
        <v>196</v>
      </c>
      <c r="C76" s="731" t="s">
        <v>336</v>
      </c>
      <c r="D76" s="849">
        <v>0</v>
      </c>
      <c r="E76" s="850"/>
      <c r="F76" s="849">
        <f t="shared" si="5"/>
        <v>0</v>
      </c>
      <c r="G76" s="849">
        <v>0</v>
      </c>
      <c r="H76" s="849">
        <v>0</v>
      </c>
      <c r="I76" s="849">
        <v>0</v>
      </c>
      <c r="J76" s="959">
        <f>F76</f>
        <v>0</v>
      </c>
    </row>
    <row r="77" spans="1:10" s="677" customFormat="1" ht="24.75" customHeight="1" thickBot="1">
      <c r="A77" s="923">
        <v>1126800</v>
      </c>
      <c r="B77" s="754" t="s">
        <v>398</v>
      </c>
      <c r="C77" s="735" t="s">
        <v>337</v>
      </c>
      <c r="D77" s="844">
        <v>6000</v>
      </c>
      <c r="E77" s="845">
        <v>0</v>
      </c>
      <c r="F77" s="849">
        <f t="shared" si="5"/>
        <v>6000</v>
      </c>
      <c r="G77" s="844">
        <v>2000</v>
      </c>
      <c r="H77" s="844">
        <v>3500</v>
      </c>
      <c r="I77" s="844">
        <v>5000</v>
      </c>
      <c r="J77" s="959">
        <f>F77</f>
        <v>6000</v>
      </c>
    </row>
    <row r="78" spans="1:10" s="677" customFormat="1" ht="13.5" hidden="1" customHeight="1">
      <c r="A78" s="925">
        <v>1130000</v>
      </c>
      <c r="B78" s="756" t="s">
        <v>238</v>
      </c>
      <c r="C78" s="723" t="s">
        <v>301</v>
      </c>
      <c r="D78" s="847">
        <v>0</v>
      </c>
      <c r="E78" s="848"/>
      <c r="F78" s="847">
        <v>0</v>
      </c>
      <c r="G78" s="847">
        <v>0</v>
      </c>
      <c r="H78" s="847">
        <v>0</v>
      </c>
      <c r="I78" s="847">
        <v>0</v>
      </c>
      <c r="J78" s="959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49"/>
      <c r="E79" s="850"/>
      <c r="F79" s="849"/>
      <c r="G79" s="849"/>
      <c r="H79" s="849"/>
      <c r="I79" s="849"/>
      <c r="J79" s="959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49"/>
      <c r="E80" s="850"/>
      <c r="F80" s="849"/>
      <c r="G80" s="849"/>
      <c r="H80" s="849"/>
      <c r="I80" s="849"/>
      <c r="J80" s="959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49"/>
      <c r="E81" s="850"/>
      <c r="F81" s="849"/>
      <c r="G81" s="849"/>
      <c r="H81" s="849"/>
      <c r="I81" s="849"/>
      <c r="J81" s="959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9"/>
      <c r="E82" s="851"/>
      <c r="F82" s="839"/>
      <c r="G82" s="839"/>
      <c r="H82" s="839"/>
      <c r="I82" s="839"/>
      <c r="J82" s="959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49"/>
      <c r="E83" s="850"/>
      <c r="F83" s="849"/>
      <c r="G83" s="849"/>
      <c r="H83" s="849"/>
      <c r="I83" s="849"/>
      <c r="J83" s="959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49"/>
      <c r="E84" s="850"/>
      <c r="F84" s="849"/>
      <c r="G84" s="849"/>
      <c r="H84" s="849"/>
      <c r="I84" s="849"/>
      <c r="J84" s="959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49"/>
      <c r="E85" s="850"/>
      <c r="F85" s="849"/>
      <c r="G85" s="849"/>
      <c r="H85" s="849"/>
      <c r="I85" s="849"/>
      <c r="J85" s="959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44"/>
      <c r="E86" s="845"/>
      <c r="F86" s="844"/>
      <c r="G86" s="844"/>
      <c r="H86" s="844"/>
      <c r="I86" s="844"/>
      <c r="J86" s="959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7">
        <v>0</v>
      </c>
      <c r="E87" s="848"/>
      <c r="F87" s="847">
        <v>0</v>
      </c>
      <c r="G87" s="847">
        <v>0</v>
      </c>
      <c r="H87" s="847">
        <v>0</v>
      </c>
      <c r="I87" s="847">
        <v>0</v>
      </c>
      <c r="J87" s="959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49"/>
      <c r="E88" s="850"/>
      <c r="F88" s="849"/>
      <c r="G88" s="849"/>
      <c r="H88" s="849"/>
      <c r="I88" s="849"/>
      <c r="J88" s="959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49"/>
      <c r="E89" s="850"/>
      <c r="F89" s="849"/>
      <c r="G89" s="849"/>
      <c r="H89" s="849"/>
      <c r="I89" s="849"/>
      <c r="J89" s="959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49"/>
      <c r="E90" s="850"/>
      <c r="F90" s="849"/>
      <c r="G90" s="849"/>
      <c r="H90" s="849"/>
      <c r="I90" s="849"/>
      <c r="J90" s="959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44"/>
      <c r="E91" s="845"/>
      <c r="F91" s="844"/>
      <c r="G91" s="844"/>
      <c r="H91" s="844"/>
      <c r="I91" s="844"/>
      <c r="J91" s="959">
        <v>0</v>
      </c>
    </row>
    <row r="92" spans="1:10" s="677" customFormat="1" ht="22.5" hidden="1" customHeight="1">
      <c r="A92" s="927">
        <v>1150000</v>
      </c>
      <c r="B92" s="928" t="s">
        <v>604</v>
      </c>
      <c r="C92" s="723" t="s">
        <v>301</v>
      </c>
      <c r="D92" s="847">
        <f>D99</f>
        <v>0</v>
      </c>
      <c r="E92" s="848"/>
      <c r="F92" s="847">
        <f>F99</f>
        <v>0</v>
      </c>
      <c r="G92" s="847">
        <f>G99</f>
        <v>0</v>
      </c>
      <c r="H92" s="847">
        <f>H99</f>
        <v>0</v>
      </c>
      <c r="I92" s="847">
        <f>I99</f>
        <v>0</v>
      </c>
      <c r="J92" s="959">
        <f>F92</f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852">
        <v>0</v>
      </c>
      <c r="E93" s="853"/>
      <c r="F93" s="852">
        <v>0</v>
      </c>
      <c r="G93" s="852">
        <v>0</v>
      </c>
      <c r="H93" s="852">
        <v>0</v>
      </c>
      <c r="I93" s="852">
        <v>0</v>
      </c>
      <c r="J93" s="959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852"/>
      <c r="E94" s="853"/>
      <c r="F94" s="852"/>
      <c r="G94" s="852"/>
      <c r="H94" s="852"/>
      <c r="I94" s="852"/>
      <c r="J94" s="959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3"/>
      <c r="F95" s="852"/>
      <c r="G95" s="852"/>
      <c r="H95" s="852"/>
      <c r="I95" s="852"/>
      <c r="J95" s="959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1114"/>
      <c r="F96" s="936">
        <v>0</v>
      </c>
      <c r="G96" s="936">
        <v>0</v>
      </c>
      <c r="H96" s="936">
        <v>0</v>
      </c>
      <c r="I96" s="936">
        <v>0</v>
      </c>
      <c r="J96" s="959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50"/>
      <c r="F97" s="849"/>
      <c r="G97" s="849"/>
      <c r="H97" s="849"/>
      <c r="I97" s="849"/>
      <c r="J97" s="959">
        <v>0</v>
      </c>
    </row>
    <row r="98" spans="1:10" s="677" customFormat="1" ht="26.25" hidden="1" thickBot="1">
      <c r="A98" s="939">
        <v>1152200</v>
      </c>
      <c r="B98" s="940" t="s">
        <v>629</v>
      </c>
      <c r="C98" s="1482">
        <v>462200</v>
      </c>
      <c r="D98" s="844"/>
      <c r="E98" s="845"/>
      <c r="F98" s="844"/>
      <c r="G98" s="844"/>
      <c r="H98" s="844"/>
      <c r="I98" s="844"/>
      <c r="J98" s="959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f>D114</f>
        <v>0</v>
      </c>
      <c r="E99" s="1115"/>
      <c r="F99" s="945">
        <f>F114</f>
        <v>0</v>
      </c>
      <c r="G99" s="945">
        <f>G114</f>
        <v>0</v>
      </c>
      <c r="H99" s="945">
        <f>H114</f>
        <v>0</v>
      </c>
      <c r="I99" s="945">
        <f>I114</f>
        <v>0</v>
      </c>
      <c r="J99" s="959">
        <f>F99</f>
        <v>0</v>
      </c>
    </row>
    <row r="100" spans="1:10" s="677" customFormat="1" ht="24" hidden="1" customHeight="1">
      <c r="A100" s="929">
        <v>1153100</v>
      </c>
      <c r="B100" s="937" t="s">
        <v>631</v>
      </c>
      <c r="C100" s="933">
        <v>463100</v>
      </c>
      <c r="D100" s="936"/>
      <c r="E100" s="1114"/>
      <c r="F100" s="936"/>
      <c r="G100" s="936"/>
      <c r="H100" s="936"/>
      <c r="I100" s="936"/>
      <c r="J100" s="959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1114"/>
      <c r="F101" s="936"/>
      <c r="G101" s="936"/>
      <c r="H101" s="936"/>
      <c r="I101" s="936"/>
      <c r="J101" s="959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1114"/>
      <c r="F102" s="936"/>
      <c r="G102" s="936"/>
      <c r="H102" s="936"/>
      <c r="I102" s="936"/>
      <c r="J102" s="959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1114"/>
      <c r="F103" s="936"/>
      <c r="G103" s="936"/>
      <c r="H103" s="936"/>
      <c r="I103" s="936"/>
      <c r="J103" s="959">
        <v>0</v>
      </c>
    </row>
    <row r="104" spans="1:10" s="677" customFormat="1" hidden="1">
      <c r="A104" s="929">
        <v>1153500</v>
      </c>
      <c r="B104" s="946" t="s">
        <v>420</v>
      </c>
      <c r="C104" s="933">
        <v>463500</v>
      </c>
      <c r="D104" s="936"/>
      <c r="E104" s="1114"/>
      <c r="F104" s="936"/>
      <c r="G104" s="936"/>
      <c r="H104" s="936"/>
      <c r="I104" s="936"/>
      <c r="J104" s="959">
        <v>0</v>
      </c>
    </row>
    <row r="105" spans="1:10" s="677" customFormat="1" ht="38.25" hidden="1">
      <c r="A105" s="929">
        <v>1153700</v>
      </c>
      <c r="B105" s="946" t="s">
        <v>421</v>
      </c>
      <c r="C105" s="933">
        <v>463700</v>
      </c>
      <c r="D105" s="936"/>
      <c r="E105" s="1114"/>
      <c r="F105" s="936"/>
      <c r="G105" s="936"/>
      <c r="H105" s="936"/>
      <c r="I105" s="936"/>
      <c r="J105" s="959">
        <v>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1114"/>
      <c r="F106" s="936"/>
      <c r="G106" s="936"/>
      <c r="H106" s="936"/>
      <c r="I106" s="936"/>
      <c r="J106" s="959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1114"/>
      <c r="F107" s="936"/>
      <c r="G107" s="936"/>
      <c r="H107" s="936"/>
      <c r="I107" s="936"/>
      <c r="J107" s="959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1114"/>
      <c r="F108" s="936">
        <v>0</v>
      </c>
      <c r="G108" s="936">
        <v>0</v>
      </c>
      <c r="H108" s="936">
        <v>0</v>
      </c>
      <c r="I108" s="936">
        <v>0</v>
      </c>
      <c r="J108" s="959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1116"/>
      <c r="F109" s="948"/>
      <c r="G109" s="948"/>
      <c r="H109" s="948"/>
      <c r="I109" s="948"/>
      <c r="J109" s="959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1116"/>
      <c r="F110" s="948"/>
      <c r="G110" s="948"/>
      <c r="H110" s="948"/>
      <c r="I110" s="948"/>
      <c r="J110" s="959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1116"/>
      <c r="F111" s="948"/>
      <c r="G111" s="948"/>
      <c r="H111" s="948"/>
      <c r="I111" s="948"/>
      <c r="J111" s="959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1116"/>
      <c r="F112" s="948"/>
      <c r="G112" s="948"/>
      <c r="H112" s="948"/>
      <c r="I112" s="948"/>
      <c r="J112" s="959">
        <v>0</v>
      </c>
    </row>
    <row r="113" spans="1:10" s="677" customFormat="1" ht="24.75" hidden="1" customHeight="1">
      <c r="A113" s="929">
        <v>1154600</v>
      </c>
      <c r="B113" s="946" t="s">
        <v>59</v>
      </c>
      <c r="C113" s="933">
        <v>465600</v>
      </c>
      <c r="D113" s="849"/>
      <c r="E113" s="850"/>
      <c r="F113" s="849"/>
      <c r="G113" s="849"/>
      <c r="H113" s="849"/>
      <c r="I113" s="849"/>
      <c r="J113" s="959">
        <v>0</v>
      </c>
    </row>
    <row r="114" spans="1:10" s="677" customFormat="1" ht="29.25" hidden="1" customHeight="1" thickBot="1">
      <c r="A114" s="939">
        <v>1154700</v>
      </c>
      <c r="B114" s="951" t="s">
        <v>69</v>
      </c>
      <c r="C114" s="735" t="s">
        <v>70</v>
      </c>
      <c r="D114" s="844">
        <v>0</v>
      </c>
      <c r="E114" s="845">
        <v>0</v>
      </c>
      <c r="F114" s="844">
        <f>D114+E114</f>
        <v>0</v>
      </c>
      <c r="G114" s="844">
        <v>0</v>
      </c>
      <c r="H114" s="844">
        <v>0</v>
      </c>
      <c r="I114" s="844">
        <v>0</v>
      </c>
      <c r="J114" s="959">
        <f>F114</f>
        <v>0</v>
      </c>
    </row>
    <row r="115" spans="1:10" s="677" customFormat="1" ht="21.75" hidden="1" customHeight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50"/>
      <c r="F117" s="849"/>
      <c r="G117" s="849"/>
      <c r="H117" s="849"/>
      <c r="I117" s="849"/>
      <c r="J117" s="920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50"/>
      <c r="F118" s="849"/>
      <c r="G118" s="849"/>
      <c r="H118" s="849"/>
      <c r="I118" s="849"/>
      <c r="J118" s="92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50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50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81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81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81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2.75" hidden="1" customHeight="1" thickBot="1">
      <c r="A130" s="954">
        <v>1163100</v>
      </c>
      <c r="B130" s="754" t="s">
        <v>667</v>
      </c>
      <c r="C130" s="735" t="s">
        <v>668</v>
      </c>
      <c r="D130" s="942"/>
      <c r="E130" s="98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83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5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938"/>
      <c r="E133" s="981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81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83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42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42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938">
        <v>0</v>
      </c>
      <c r="E138" s="842"/>
      <c r="F138" s="938"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25.5" hidden="1">
      <c r="A139" s="924">
        <v>1172400</v>
      </c>
      <c r="B139" s="786" t="s">
        <v>1493</v>
      </c>
      <c r="C139" s="731" t="s">
        <v>104</v>
      </c>
      <c r="D139" s="854"/>
      <c r="E139" s="842"/>
      <c r="F139" s="854"/>
      <c r="G139" s="854"/>
      <c r="H139" s="854"/>
      <c r="I139" s="854"/>
      <c r="J139" s="920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4">
        <v>0</v>
      </c>
      <c r="E140" s="855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4"/>
      <c r="E141" s="842"/>
      <c r="F141" s="854"/>
      <c r="G141" s="854"/>
      <c r="H141" s="854"/>
      <c r="I141" s="854"/>
      <c r="J141" s="920">
        <v>0</v>
      </c>
    </row>
    <row r="142" spans="1:10" s="677" customFormat="1" ht="38.25" hidden="1">
      <c r="A142" s="953">
        <v>1174000</v>
      </c>
      <c r="B142" s="784" t="s">
        <v>907</v>
      </c>
      <c r="C142" s="760" t="s">
        <v>301</v>
      </c>
      <c r="D142" s="854">
        <v>0</v>
      </c>
      <c r="E142" s="855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5.5" hidden="1">
      <c r="A143" s="953">
        <v>1174100</v>
      </c>
      <c r="B143" s="787" t="s">
        <v>920</v>
      </c>
      <c r="C143" s="731" t="s">
        <v>908</v>
      </c>
      <c r="D143" s="854"/>
      <c r="E143" s="855"/>
      <c r="F143" s="854"/>
      <c r="G143" s="854"/>
      <c r="H143" s="854"/>
      <c r="I143" s="854"/>
      <c r="J143" s="920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4"/>
      <c r="E144" s="855"/>
      <c r="F144" s="854"/>
      <c r="G144" s="854"/>
      <c r="H144" s="854"/>
      <c r="I144" s="854"/>
      <c r="J144" s="920">
        <v>0</v>
      </c>
    </row>
    <row r="145" spans="1:15" s="677" customFormat="1" ht="51" hidden="1">
      <c r="A145" s="953">
        <v>1175000</v>
      </c>
      <c r="B145" s="784" t="s">
        <v>469</v>
      </c>
      <c r="C145" s="760" t="s">
        <v>301</v>
      </c>
      <c r="D145" s="854">
        <v>0</v>
      </c>
      <c r="E145" s="855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5" s="677" customFormat="1" ht="38.25" hidden="1">
      <c r="A146" s="953">
        <v>1175100</v>
      </c>
      <c r="B146" s="786" t="s">
        <v>1495</v>
      </c>
      <c r="C146" s="731" t="s">
        <v>193</v>
      </c>
      <c r="D146" s="854"/>
      <c r="E146" s="855"/>
      <c r="F146" s="854"/>
      <c r="G146" s="854"/>
      <c r="H146" s="854"/>
      <c r="I146" s="854"/>
      <c r="J146" s="920">
        <v>0</v>
      </c>
    </row>
    <row r="147" spans="1:15" s="677" customFormat="1" hidden="1">
      <c r="A147" s="953">
        <v>1176000</v>
      </c>
      <c r="B147" s="784" t="s">
        <v>194</v>
      </c>
      <c r="C147" s="760" t="s">
        <v>301</v>
      </c>
      <c r="D147" s="854">
        <v>0</v>
      </c>
      <c r="E147" s="855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5" s="677" customFormat="1" hidden="1">
      <c r="A148" s="953">
        <v>1176100</v>
      </c>
      <c r="B148" s="786" t="s">
        <v>1496</v>
      </c>
      <c r="C148" s="731" t="s">
        <v>8</v>
      </c>
      <c r="D148" s="854"/>
      <c r="E148" s="842"/>
      <c r="F148" s="854"/>
      <c r="G148" s="854"/>
      <c r="H148" s="854"/>
      <c r="I148" s="854"/>
      <c r="J148" s="920">
        <v>0</v>
      </c>
    </row>
    <row r="149" spans="1:15" s="677" customFormat="1" hidden="1">
      <c r="A149" s="953">
        <v>1177000</v>
      </c>
      <c r="B149" s="784" t="s">
        <v>482</v>
      </c>
      <c r="C149" s="760" t="s">
        <v>301</v>
      </c>
      <c r="D149" s="854">
        <v>0</v>
      </c>
      <c r="E149" s="855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5" s="677" customFormat="1" ht="13.5" thickBot="1">
      <c r="A150" s="954">
        <v>1177100</v>
      </c>
      <c r="B150" s="788" t="s">
        <v>1497</v>
      </c>
      <c r="C150" s="735" t="s">
        <v>209</v>
      </c>
      <c r="D150" s="942"/>
      <c r="E150" s="982"/>
      <c r="F150" s="942"/>
      <c r="G150" s="942"/>
      <c r="H150" s="942"/>
      <c r="I150" s="942"/>
      <c r="J150" s="920">
        <v>0</v>
      </c>
    </row>
    <row r="151" spans="1:15" s="677" customFormat="1" ht="26.25" thickBot="1">
      <c r="A151" s="957" t="s">
        <v>212</v>
      </c>
      <c r="B151" s="795" t="s">
        <v>534</v>
      </c>
      <c r="C151" s="796" t="s">
        <v>301</v>
      </c>
      <c r="D151" s="958">
        <f>D152</f>
        <v>57200</v>
      </c>
      <c r="E151" s="1117"/>
      <c r="F151" s="958">
        <f>F152</f>
        <v>57200</v>
      </c>
      <c r="G151" s="958">
        <f>G152</f>
        <v>46337</v>
      </c>
      <c r="H151" s="958">
        <f>H152</f>
        <v>46467</v>
      </c>
      <c r="I151" s="958">
        <f>I152</f>
        <v>47467</v>
      </c>
      <c r="J151" s="959">
        <f>F152</f>
        <v>57200</v>
      </c>
    </row>
    <row r="152" spans="1:15" s="677" customFormat="1" ht="21" customHeight="1">
      <c r="A152" s="955" t="s">
        <v>536</v>
      </c>
      <c r="B152" s="804" t="s">
        <v>537</v>
      </c>
      <c r="C152" s="723" t="s">
        <v>301</v>
      </c>
      <c r="D152" s="847">
        <f>SUM(D153:D155)</f>
        <v>57200</v>
      </c>
      <c r="E152" s="848"/>
      <c r="F152" s="847">
        <f>SUM(F153:F155)</f>
        <v>57200</v>
      </c>
      <c r="G152" s="847">
        <f>G155</f>
        <v>46337</v>
      </c>
      <c r="H152" s="847">
        <f>H155</f>
        <v>46467</v>
      </c>
      <c r="I152" s="847">
        <f>I155</f>
        <v>47467</v>
      </c>
      <c r="J152" s="959">
        <f>F152</f>
        <v>57200</v>
      </c>
    </row>
    <row r="153" spans="1:15" s="677" customFormat="1">
      <c r="A153" s="953" t="s">
        <v>538</v>
      </c>
      <c r="B153" s="786" t="s">
        <v>1498</v>
      </c>
      <c r="C153" s="960" t="s">
        <v>833</v>
      </c>
      <c r="D153" s="854"/>
      <c r="E153" s="842"/>
      <c r="F153" s="854"/>
      <c r="G153" s="854"/>
      <c r="H153" s="854"/>
      <c r="I153" s="854"/>
      <c r="J153" s="920">
        <f>F153</f>
        <v>0</v>
      </c>
    </row>
    <row r="154" spans="1:15" s="677" customFormat="1">
      <c r="A154" s="953" t="s">
        <v>834</v>
      </c>
      <c r="B154" s="786" t="s">
        <v>1499</v>
      </c>
      <c r="C154" s="960" t="s">
        <v>812</v>
      </c>
      <c r="D154" s="854">
        <v>0</v>
      </c>
      <c r="E154" s="842">
        <v>0</v>
      </c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5" s="677" customFormat="1" ht="25.5">
      <c r="A155" s="953" t="s">
        <v>813</v>
      </c>
      <c r="B155" s="786" t="s">
        <v>1500</v>
      </c>
      <c r="C155" s="960" t="s">
        <v>815</v>
      </c>
      <c r="D155" s="1992">
        <v>57200</v>
      </c>
      <c r="E155" s="1522">
        <v>0</v>
      </c>
      <c r="F155" s="1412">
        <f>D155+E155</f>
        <v>57200</v>
      </c>
      <c r="G155" s="1413">
        <v>46337</v>
      </c>
      <c r="H155" s="1413">
        <v>46467</v>
      </c>
      <c r="I155" s="1413">
        <v>47467</v>
      </c>
      <c r="J155" s="1414">
        <f>F155</f>
        <v>57200</v>
      </c>
      <c r="K155" s="2115"/>
      <c r="L155" s="2115"/>
      <c r="M155" s="2115"/>
      <c r="N155" s="2115"/>
      <c r="O155" s="2115"/>
    </row>
    <row r="156" spans="1:15" s="677" customFormat="1" ht="12" customHeight="1">
      <c r="A156" s="962" t="s">
        <v>816</v>
      </c>
      <c r="B156" s="786" t="s">
        <v>1501</v>
      </c>
      <c r="C156" s="960" t="s">
        <v>916</v>
      </c>
      <c r="D156" s="854"/>
      <c r="E156" s="842"/>
      <c r="F156" s="854"/>
      <c r="G156" s="854"/>
      <c r="H156" s="854"/>
      <c r="I156" s="854"/>
      <c r="J156" s="920">
        <v>0</v>
      </c>
      <c r="K156" s="2115"/>
      <c r="L156" s="2115"/>
      <c r="M156" s="2115"/>
      <c r="N156" s="2115"/>
      <c r="O156" s="2115"/>
    </row>
    <row r="157" spans="1:15" s="677" customFormat="1" ht="12.75" hidden="1" customHeight="1">
      <c r="A157" s="962" t="s">
        <v>112</v>
      </c>
      <c r="B157" s="787" t="s">
        <v>113</v>
      </c>
      <c r="C157" s="960" t="s">
        <v>114</v>
      </c>
      <c r="D157" s="854"/>
      <c r="E157" s="842"/>
      <c r="F157" s="854"/>
      <c r="G157" s="854"/>
      <c r="H157" s="854"/>
      <c r="I157" s="854"/>
      <c r="J157" s="920">
        <v>0</v>
      </c>
      <c r="K157" s="2115"/>
      <c r="L157" s="2115"/>
      <c r="M157" s="2115"/>
      <c r="N157" s="2115"/>
      <c r="O157" s="2115"/>
    </row>
    <row r="158" spans="1:15" s="677" customFormat="1" ht="12.75" hidden="1" customHeight="1">
      <c r="A158" s="962" t="s">
        <v>115</v>
      </c>
      <c r="B158" s="786" t="s">
        <v>1502</v>
      </c>
      <c r="C158" s="960" t="s">
        <v>755</v>
      </c>
      <c r="D158" s="854"/>
      <c r="E158" s="842"/>
      <c r="F158" s="854"/>
      <c r="G158" s="854"/>
      <c r="H158" s="854"/>
      <c r="I158" s="854"/>
      <c r="J158" s="920">
        <v>0</v>
      </c>
      <c r="K158" s="2115"/>
      <c r="L158" s="2115"/>
      <c r="M158" s="2115"/>
      <c r="N158" s="2115"/>
      <c r="O158" s="2115"/>
    </row>
    <row r="159" spans="1:15" s="677" customFormat="1" ht="12.75" hidden="1" customHeight="1">
      <c r="A159" s="962" t="s">
        <v>756</v>
      </c>
      <c r="B159" s="786" t="s">
        <v>1503</v>
      </c>
      <c r="C159" s="960" t="s">
        <v>758</v>
      </c>
      <c r="D159" s="854"/>
      <c r="E159" s="842"/>
      <c r="F159" s="854"/>
      <c r="G159" s="854"/>
      <c r="H159" s="854"/>
      <c r="I159" s="854"/>
      <c r="J159" s="920">
        <v>0</v>
      </c>
      <c r="K159" s="2115"/>
      <c r="L159" s="2115"/>
      <c r="M159" s="2115"/>
      <c r="N159" s="2115"/>
      <c r="O159" s="2115"/>
    </row>
    <row r="160" spans="1:15" s="677" customFormat="1" ht="12.75" hidden="1" customHeight="1">
      <c r="A160" s="963" t="s">
        <v>669</v>
      </c>
      <c r="B160" s="964" t="s">
        <v>1504</v>
      </c>
      <c r="C160" s="965" t="s">
        <v>543</v>
      </c>
      <c r="D160" s="854"/>
      <c r="E160" s="842"/>
      <c r="F160" s="854"/>
      <c r="G160" s="854"/>
      <c r="H160" s="854"/>
      <c r="I160" s="854"/>
      <c r="J160" s="920">
        <v>0</v>
      </c>
      <c r="K160" s="2115"/>
      <c r="L160" s="2115"/>
      <c r="M160" s="2115"/>
      <c r="N160" s="2115"/>
      <c r="O160" s="2115"/>
    </row>
    <row r="161" spans="1:15" s="677" customFormat="1" ht="12.75" hidden="1" customHeight="1">
      <c r="A161" s="929" t="s">
        <v>670</v>
      </c>
      <c r="B161" s="966" t="s">
        <v>882</v>
      </c>
      <c r="C161" s="933" t="s">
        <v>883</v>
      </c>
      <c r="D161" s="854"/>
      <c r="E161" s="842"/>
      <c r="F161" s="854"/>
      <c r="G161" s="854"/>
      <c r="H161" s="854"/>
      <c r="I161" s="854"/>
      <c r="J161" s="920">
        <v>0</v>
      </c>
      <c r="K161" s="2115"/>
      <c r="L161" s="2115"/>
      <c r="M161" s="2115"/>
      <c r="N161" s="2115"/>
      <c r="O161" s="2115"/>
    </row>
    <row r="162" spans="1:15" s="677" customFormat="1" ht="12.75" hidden="1" customHeight="1">
      <c r="A162" s="929" t="s">
        <v>884</v>
      </c>
      <c r="B162" s="966" t="s">
        <v>885</v>
      </c>
      <c r="C162" s="933" t="s">
        <v>886</v>
      </c>
      <c r="D162" s="854"/>
      <c r="E162" s="842"/>
      <c r="F162" s="854"/>
      <c r="G162" s="854"/>
      <c r="H162" s="854"/>
      <c r="I162" s="854"/>
      <c r="J162" s="920">
        <v>0</v>
      </c>
      <c r="K162" s="2115"/>
      <c r="L162" s="2115"/>
      <c r="M162" s="2115"/>
      <c r="N162" s="2115"/>
      <c r="O162" s="2115"/>
    </row>
    <row r="163" spans="1:15" s="677" customFormat="1" ht="12.75" hidden="1" customHeight="1">
      <c r="A163" s="967" t="s">
        <v>544</v>
      </c>
      <c r="B163" s="968" t="s">
        <v>545</v>
      </c>
      <c r="C163" s="969" t="s">
        <v>301</v>
      </c>
      <c r="D163" s="854">
        <v>0</v>
      </c>
      <c r="E163" s="855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  <c r="K163" s="2115"/>
      <c r="L163" s="2115"/>
      <c r="M163" s="2115"/>
      <c r="N163" s="2115"/>
      <c r="O163" s="2115"/>
    </row>
    <row r="164" spans="1:15" ht="12.75" hidden="1" customHeight="1">
      <c r="A164" s="962" t="s">
        <v>546</v>
      </c>
      <c r="B164" s="787" t="s">
        <v>547</v>
      </c>
      <c r="C164" s="960" t="s">
        <v>548</v>
      </c>
      <c r="D164" s="854"/>
      <c r="E164" s="842"/>
      <c r="F164" s="854"/>
      <c r="G164" s="854"/>
      <c r="H164" s="854"/>
      <c r="I164" s="854"/>
      <c r="J164" s="920">
        <v>0</v>
      </c>
      <c r="K164" s="2115"/>
      <c r="L164" s="2115"/>
      <c r="M164" s="2115"/>
      <c r="N164" s="2115"/>
      <c r="O164" s="2115"/>
    </row>
    <row r="165" spans="1:15" ht="12.75" hidden="1" customHeight="1">
      <c r="A165" s="962" t="s">
        <v>549</v>
      </c>
      <c r="B165" s="787" t="s">
        <v>550</v>
      </c>
      <c r="C165" s="960" t="s">
        <v>551</v>
      </c>
      <c r="D165" s="854"/>
      <c r="E165" s="842"/>
      <c r="F165" s="854"/>
      <c r="G165" s="854"/>
      <c r="H165" s="854"/>
      <c r="I165" s="854"/>
      <c r="J165" s="920">
        <v>0</v>
      </c>
      <c r="K165" s="2115"/>
      <c r="L165" s="2115"/>
      <c r="M165" s="2115"/>
      <c r="N165" s="2115"/>
      <c r="O165" s="2115"/>
    </row>
    <row r="166" spans="1:15" ht="25.5" hidden="1" customHeight="1">
      <c r="A166" s="962" t="s">
        <v>552</v>
      </c>
      <c r="B166" s="786" t="s">
        <v>1505</v>
      </c>
      <c r="C166" s="960" t="s">
        <v>258</v>
      </c>
      <c r="D166" s="854"/>
      <c r="E166" s="842"/>
      <c r="F166" s="854"/>
      <c r="G166" s="854"/>
      <c r="H166" s="854"/>
      <c r="I166" s="854"/>
      <c r="J166" s="920">
        <v>0</v>
      </c>
      <c r="K166" s="2115"/>
      <c r="L166" s="2115"/>
      <c r="M166" s="2115"/>
      <c r="N166" s="2115"/>
      <c r="O166" s="2115"/>
    </row>
    <row r="167" spans="1:15" ht="12.75" hidden="1" customHeight="1">
      <c r="A167" s="962" t="s">
        <v>259</v>
      </c>
      <c r="B167" s="786" t="s">
        <v>1506</v>
      </c>
      <c r="C167" s="960" t="s">
        <v>261</v>
      </c>
      <c r="D167" s="854"/>
      <c r="E167" s="842"/>
      <c r="F167" s="854"/>
      <c r="G167" s="854"/>
      <c r="H167" s="854"/>
      <c r="I167" s="854"/>
      <c r="J167" s="920">
        <v>0</v>
      </c>
      <c r="K167" s="2115"/>
      <c r="L167" s="2115"/>
      <c r="M167" s="2115"/>
      <c r="N167" s="2115"/>
      <c r="O167" s="2115"/>
    </row>
    <row r="168" spans="1:15" ht="12.75" hidden="1" customHeight="1">
      <c r="A168" s="962" t="s">
        <v>262</v>
      </c>
      <c r="B168" s="784" t="s">
        <v>263</v>
      </c>
      <c r="C168" s="772" t="s">
        <v>301</v>
      </c>
      <c r="D168" s="854">
        <v>0</v>
      </c>
      <c r="E168" s="855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  <c r="K168" s="2115"/>
      <c r="L168" s="2115"/>
      <c r="M168" s="2115"/>
      <c r="N168" s="2115"/>
      <c r="O168" s="2115"/>
    </row>
    <row r="169" spans="1:15" ht="12.75" hidden="1" customHeight="1">
      <c r="A169" s="962" t="s">
        <v>264</v>
      </c>
      <c r="B169" s="787" t="s">
        <v>921</v>
      </c>
      <c r="C169" s="960" t="s">
        <v>265</v>
      </c>
      <c r="D169" s="854"/>
      <c r="E169" s="842"/>
      <c r="F169" s="854"/>
      <c r="G169" s="854"/>
      <c r="H169" s="854"/>
      <c r="I169" s="854"/>
      <c r="J169" s="920">
        <v>0</v>
      </c>
      <c r="K169" s="2115"/>
      <c r="L169" s="2115"/>
      <c r="M169" s="2115"/>
      <c r="N169" s="2115"/>
      <c r="O169" s="2115"/>
    </row>
    <row r="170" spans="1:15" ht="12.75" hidden="1" customHeight="1">
      <c r="A170" s="970" t="s">
        <v>266</v>
      </c>
      <c r="B170" s="811" t="s">
        <v>887</v>
      </c>
      <c r="C170" s="772" t="s">
        <v>301</v>
      </c>
      <c r="D170" s="854">
        <v>0</v>
      </c>
      <c r="E170" s="855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  <c r="K170" s="2115"/>
      <c r="L170" s="2115"/>
      <c r="M170" s="2115"/>
      <c r="N170" s="2115"/>
      <c r="O170" s="2115"/>
    </row>
    <row r="171" spans="1:15" ht="12.75" hidden="1" customHeight="1">
      <c r="A171" s="962" t="s">
        <v>268</v>
      </c>
      <c r="B171" s="787" t="s">
        <v>922</v>
      </c>
      <c r="C171" s="960" t="s">
        <v>269</v>
      </c>
      <c r="D171" s="854"/>
      <c r="E171" s="855"/>
      <c r="F171" s="854"/>
      <c r="G171" s="854"/>
      <c r="H171" s="854"/>
      <c r="I171" s="854"/>
      <c r="J171" s="920">
        <v>0</v>
      </c>
      <c r="K171" s="2115"/>
      <c r="L171" s="2115"/>
      <c r="M171" s="2115"/>
      <c r="N171" s="2115"/>
      <c r="O171" s="2115"/>
    </row>
    <row r="172" spans="1:15" ht="12.75" hidden="1" customHeight="1">
      <c r="A172" s="962" t="s">
        <v>270</v>
      </c>
      <c r="B172" s="787" t="s">
        <v>923</v>
      </c>
      <c r="C172" s="960" t="s">
        <v>271</v>
      </c>
      <c r="D172" s="854"/>
      <c r="E172" s="855"/>
      <c r="F172" s="854"/>
      <c r="G172" s="854"/>
      <c r="H172" s="854"/>
      <c r="I172" s="854"/>
      <c r="J172" s="854"/>
      <c r="K172" s="2115"/>
      <c r="L172" s="2115"/>
      <c r="M172" s="2115"/>
      <c r="N172" s="2115"/>
      <c r="O172" s="2115"/>
    </row>
    <row r="173" spans="1:15" ht="12.75" hidden="1" customHeight="1">
      <c r="A173" s="962" t="s">
        <v>272</v>
      </c>
      <c r="B173" s="786" t="s">
        <v>1507</v>
      </c>
      <c r="C173" s="960" t="s">
        <v>274</v>
      </c>
      <c r="D173" s="854"/>
      <c r="E173" s="855"/>
      <c r="F173" s="854"/>
      <c r="G173" s="854"/>
      <c r="H173" s="854"/>
      <c r="I173" s="854"/>
      <c r="J173" s="854"/>
      <c r="K173" s="2115"/>
      <c r="L173" s="2115"/>
      <c r="M173" s="2115"/>
      <c r="N173" s="2115"/>
      <c r="O173" s="2115"/>
    </row>
    <row r="174" spans="1:15" ht="13.5" thickBot="1">
      <c r="A174" s="971">
        <v>1244000</v>
      </c>
      <c r="B174" s="972" t="s">
        <v>1519</v>
      </c>
      <c r="C174" s="965" t="s">
        <v>947</v>
      </c>
      <c r="D174" s="872"/>
      <c r="E174" s="1320"/>
      <c r="F174" s="872"/>
      <c r="G174" s="872"/>
      <c r="H174" s="872"/>
      <c r="I174" s="872"/>
      <c r="J174" s="872"/>
      <c r="K174" s="2115"/>
      <c r="L174" s="2115"/>
      <c r="M174" s="2115"/>
      <c r="N174" s="2115"/>
      <c r="O174" s="2115"/>
    </row>
    <row r="175" spans="1:15" ht="22.5" customHeight="1" thickBot="1">
      <c r="A175" s="973">
        <v>1000000</v>
      </c>
      <c r="B175" s="974" t="s">
        <v>889</v>
      </c>
      <c r="C175" s="975" t="s">
        <v>301</v>
      </c>
      <c r="D175" s="958">
        <f>D32+D151</f>
        <v>68200</v>
      </c>
      <c r="E175" s="1117">
        <f>E32+E154</f>
        <v>0</v>
      </c>
      <c r="F175" s="958">
        <f>F32+F151</f>
        <v>68200</v>
      </c>
      <c r="G175" s="958">
        <f>G32+G155</f>
        <v>49337</v>
      </c>
      <c r="H175" s="958">
        <f>H32+H155</f>
        <v>51967</v>
      </c>
      <c r="I175" s="958">
        <f>I32+I155</f>
        <v>56467</v>
      </c>
      <c r="J175" s="1117">
        <f>F175</f>
        <v>68200</v>
      </c>
      <c r="K175" s="2115"/>
      <c r="L175" s="2115"/>
      <c r="M175" s="2115"/>
      <c r="N175" s="2115"/>
      <c r="O175" s="2115"/>
    </row>
    <row r="176" spans="1:15" ht="18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1520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 ht="17.25" customHeight="1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 hidden="1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 ht="18.75" hidden="1" customHeight="1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124" t="s">
        <v>23</v>
      </c>
      <c r="G1" s="2124"/>
      <c r="H1" s="2124"/>
      <c r="I1" s="2124"/>
      <c r="J1" s="2124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125" t="s">
        <v>24</v>
      </c>
      <c r="G3" s="2125"/>
      <c r="H3" s="2125"/>
      <c r="I3" s="2125"/>
      <c r="J3" s="2125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146</v>
      </c>
      <c r="H5" s="16"/>
      <c r="I5" s="16"/>
      <c r="J5" s="16"/>
      <c r="K5" s="16"/>
      <c r="L5" s="16"/>
    </row>
    <row r="6" spans="1:12">
      <c r="A6" s="21" t="s">
        <v>967</v>
      </c>
      <c r="B6" s="355"/>
      <c r="C6" s="18"/>
      <c r="D6" s="16"/>
      <c r="E6" s="19" t="s">
        <v>147</v>
      </c>
      <c r="F6" s="21" t="s">
        <v>783</v>
      </c>
      <c r="G6" s="16"/>
      <c r="H6" s="16"/>
      <c r="I6" s="16"/>
      <c r="J6" s="24"/>
      <c r="K6" s="16"/>
      <c r="L6" s="16"/>
    </row>
    <row r="7" spans="1:12">
      <c r="A7" s="24"/>
      <c r="B7" s="25" t="s">
        <v>784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745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126" t="s">
        <v>968</v>
      </c>
      <c r="B10" s="2126"/>
      <c r="C10" s="2126"/>
      <c r="D10" s="2126"/>
      <c r="E10" s="2126"/>
      <c r="F10" s="19"/>
      <c r="G10" s="34" t="s">
        <v>174</v>
      </c>
      <c r="H10" s="16"/>
      <c r="I10" s="16"/>
      <c r="J10" s="16"/>
      <c r="K10" s="16"/>
      <c r="L10" s="16"/>
    </row>
    <row r="11" spans="1:12">
      <c r="A11" s="2127" t="s">
        <v>759</v>
      </c>
      <c r="B11" s="2127"/>
      <c r="C11" s="2127"/>
      <c r="D11" s="2127"/>
      <c r="E11" s="2127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120" t="s">
        <v>683</v>
      </c>
      <c r="B13" s="2120"/>
      <c r="C13" s="2120"/>
      <c r="D13" s="2120"/>
      <c r="E13" s="2120"/>
      <c r="F13" s="2120"/>
      <c r="G13" s="2120"/>
      <c r="H13" s="2120"/>
      <c r="I13" s="2120"/>
      <c r="J13" s="2120"/>
      <c r="K13" s="16"/>
      <c r="L13" s="16"/>
    </row>
    <row r="14" spans="1:12" ht="14.25">
      <c r="A14" s="2121" t="s">
        <v>875</v>
      </c>
      <c r="B14" s="2096"/>
      <c r="C14" s="2096"/>
      <c r="D14" s="2096"/>
      <c r="E14" s="2096"/>
      <c r="F14" s="2096"/>
      <c r="G14" s="2096"/>
      <c r="H14" s="2096"/>
      <c r="I14" s="2096"/>
      <c r="J14" s="2096"/>
      <c r="K14" s="16"/>
      <c r="L14" s="16"/>
    </row>
    <row r="15" spans="1:12" ht="16.5">
      <c r="A15" s="2122" t="s">
        <v>876</v>
      </c>
      <c r="B15" s="2122"/>
      <c r="C15" s="2122"/>
      <c r="D15" s="2122"/>
      <c r="E15" s="2122"/>
      <c r="F15" s="2122"/>
      <c r="G15" s="2122"/>
      <c r="H15" s="2122"/>
      <c r="I15" s="2122"/>
      <c r="J15" s="2122"/>
      <c r="K15" s="16"/>
      <c r="L15" s="16"/>
    </row>
    <row r="16" spans="1:12" ht="14.25">
      <c r="A16" s="2123" t="s">
        <v>1007</v>
      </c>
      <c r="B16" s="2123"/>
      <c r="C16" s="2123"/>
      <c r="D16" s="2123"/>
      <c r="E16" s="2123"/>
      <c r="F16" s="2123"/>
      <c r="G16" s="2123"/>
      <c r="H16" s="2123"/>
      <c r="I16" s="2123"/>
      <c r="J16" s="2123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849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207</v>
      </c>
      <c r="B19" s="41"/>
      <c r="C19" s="41"/>
      <c r="D19" s="41"/>
      <c r="E19" s="41"/>
      <c r="F19" s="38" t="s">
        <v>277</v>
      </c>
      <c r="G19" s="8" t="s">
        <v>473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774</v>
      </c>
      <c r="B21" s="38"/>
      <c r="C21" s="38"/>
      <c r="D21" s="42"/>
      <c r="E21" s="291"/>
      <c r="F21" s="2117" t="s">
        <v>198</v>
      </c>
      <c r="G21" s="2118"/>
      <c r="H21" s="2118"/>
      <c r="I21" s="2118"/>
      <c r="J21" s="38"/>
      <c r="K21" s="38"/>
      <c r="L21" s="38"/>
    </row>
    <row r="22" spans="1:14" ht="13.5" customHeight="1">
      <c r="A22" s="38" t="s">
        <v>294</v>
      </c>
      <c r="B22" s="41"/>
      <c r="C22" s="41"/>
      <c r="D22" s="41"/>
      <c r="E22" s="41"/>
      <c r="F22" s="38" t="s">
        <v>785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173</v>
      </c>
      <c r="B23" s="43"/>
      <c r="C23" s="44"/>
      <c r="D23" s="41"/>
      <c r="E23" s="41"/>
      <c r="F23" s="2119" t="s">
        <v>790</v>
      </c>
      <c r="G23" s="2119"/>
      <c r="H23" s="2119"/>
      <c r="I23" s="2119"/>
      <c r="J23" s="2119"/>
      <c r="K23" s="41"/>
      <c r="L23" s="41"/>
    </row>
    <row r="24" spans="1:14" ht="13.5" thickBot="1">
      <c r="A24" s="40" t="s">
        <v>189</v>
      </c>
      <c r="B24" s="45"/>
      <c r="C24" s="46"/>
      <c r="D24" s="45"/>
      <c r="E24" s="41"/>
      <c r="F24" s="2119"/>
      <c r="G24" s="2119"/>
      <c r="H24" s="2119"/>
      <c r="I24" s="2119"/>
      <c r="J24" s="2119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347</v>
      </c>
      <c r="B26" s="41"/>
      <c r="C26" s="41"/>
      <c r="D26" s="45"/>
      <c r="E26" s="45"/>
      <c r="F26" s="45"/>
      <c r="G26" s="51" t="s">
        <v>348</v>
      </c>
      <c r="H26" s="41"/>
      <c r="I26" s="43"/>
      <c r="J26" s="43"/>
      <c r="K26" s="45"/>
      <c r="L26" s="45"/>
    </row>
    <row r="27" spans="1:14" ht="13.5" thickBot="1">
      <c r="A27" s="38" t="s">
        <v>349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344</v>
      </c>
      <c r="B29" s="2" t="s">
        <v>350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4" ht="69.7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  <c r="M30" s="49"/>
      <c r="N30" s="43"/>
    </row>
    <row r="31" spans="1:14" ht="12.75" customHeight="1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890</v>
      </c>
      <c r="C32" s="69" t="s">
        <v>301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671</v>
      </c>
      <c r="C33" s="69" t="s">
        <v>301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672</v>
      </c>
      <c r="C34" s="74" t="s">
        <v>301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558</v>
      </c>
      <c r="C35" s="77" t="s">
        <v>673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221</v>
      </c>
      <c r="C36" s="81" t="s">
        <v>674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675</v>
      </c>
      <c r="C37" s="81" t="s">
        <v>676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339</v>
      </c>
      <c r="C38" s="81" t="s">
        <v>340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508</v>
      </c>
      <c r="C39" s="81" t="s">
        <v>329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863</v>
      </c>
      <c r="C40" s="83" t="s">
        <v>330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13</v>
      </c>
      <c r="C41" s="86" t="s">
        <v>14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15</v>
      </c>
      <c r="C42" s="69" t="s">
        <v>301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16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321</v>
      </c>
      <c r="C44" s="83" t="s">
        <v>322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323</v>
      </c>
      <c r="C45" s="81" t="s">
        <v>324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640</v>
      </c>
      <c r="C46" s="83" t="s">
        <v>325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641</v>
      </c>
      <c r="C47" s="81" t="s">
        <v>326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60</v>
      </c>
      <c r="C48" s="83" t="s">
        <v>327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61</v>
      </c>
      <c r="C49" s="81" t="s">
        <v>328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62</v>
      </c>
      <c r="C50" s="86" t="s">
        <v>637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638</v>
      </c>
      <c r="C51" s="74" t="s">
        <v>301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63</v>
      </c>
      <c r="C52" s="99" t="s">
        <v>639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404</v>
      </c>
      <c r="C53" s="83" t="s">
        <v>860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121</v>
      </c>
      <c r="C54" s="100" t="s">
        <v>861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307</v>
      </c>
      <c r="C55" s="74" t="s">
        <v>301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122</v>
      </c>
      <c r="C56" s="99" t="s">
        <v>308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123</v>
      </c>
      <c r="C57" s="83" t="s">
        <v>309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124</v>
      </c>
      <c r="C58" s="83" t="s">
        <v>310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467</v>
      </c>
      <c r="C59" s="83" t="s">
        <v>311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468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158</v>
      </c>
      <c r="C61" s="81" t="s">
        <v>312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159</v>
      </c>
      <c r="C62" s="83" t="s">
        <v>313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160</v>
      </c>
      <c r="C63" s="100" t="s">
        <v>314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179</v>
      </c>
      <c r="C64" s="74" t="s">
        <v>301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161</v>
      </c>
      <c r="C65" s="86" t="s">
        <v>180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768</v>
      </c>
      <c r="C66" s="74" t="s">
        <v>301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162</v>
      </c>
      <c r="C67" s="99" t="s">
        <v>769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580</v>
      </c>
      <c r="C68" s="100" t="s">
        <v>870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871</v>
      </c>
      <c r="C69" s="74" t="s">
        <v>301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829</v>
      </c>
      <c r="C70" s="77" t="s">
        <v>872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830</v>
      </c>
      <c r="C71" s="83" t="s">
        <v>873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331</v>
      </c>
      <c r="C72" s="83" t="s">
        <v>332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831</v>
      </c>
      <c r="C73" s="81" t="s">
        <v>333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791</v>
      </c>
      <c r="C74" s="83" t="s">
        <v>334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195</v>
      </c>
      <c r="C75" s="81" t="s">
        <v>335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196</v>
      </c>
      <c r="C76" s="83" t="s">
        <v>336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398</v>
      </c>
      <c r="C77" s="86" t="s">
        <v>337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238</v>
      </c>
      <c r="C78" s="74" t="s">
        <v>301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399</v>
      </c>
      <c r="C79" s="99" t="s">
        <v>239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400</v>
      </c>
      <c r="C80" s="83" t="s">
        <v>240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401</v>
      </c>
      <c r="C81" s="83" t="s">
        <v>241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402</v>
      </c>
      <c r="C82" s="109" t="s">
        <v>242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243</v>
      </c>
      <c r="C83" s="111" t="s">
        <v>301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483</v>
      </c>
      <c r="C84" s="77" t="s">
        <v>244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484</v>
      </c>
      <c r="C85" s="83" t="s">
        <v>245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485</v>
      </c>
      <c r="C86" s="86" t="s">
        <v>246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247</v>
      </c>
      <c r="C87" s="74" t="s">
        <v>301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248</v>
      </c>
      <c r="C88" s="99" t="s">
        <v>847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33</v>
      </c>
      <c r="C89" s="83" t="s">
        <v>34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35</v>
      </c>
      <c r="C90" s="83" t="s">
        <v>36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37</v>
      </c>
      <c r="C91" s="86" t="s">
        <v>359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604</v>
      </c>
      <c r="C92" s="74" t="s">
        <v>301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677</v>
      </c>
      <c r="C93" s="99" t="s">
        <v>678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917</v>
      </c>
      <c r="C94" s="83" t="s">
        <v>679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697</v>
      </c>
      <c r="C95" s="83" t="s">
        <v>680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611</v>
      </c>
      <c r="C96" s="83" t="s">
        <v>681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600</v>
      </c>
      <c r="C97" s="83" t="s">
        <v>601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684</v>
      </c>
      <c r="C98" s="86" t="s">
        <v>685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686</v>
      </c>
      <c r="C99" s="74" t="s">
        <v>301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172</v>
      </c>
      <c r="C100" s="123" t="s">
        <v>301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581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582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940</v>
      </c>
      <c r="C103" s="123" t="s">
        <v>301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941</v>
      </c>
      <c r="C104" s="83" t="s">
        <v>109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110</v>
      </c>
      <c r="C105" s="83" t="s">
        <v>18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19</v>
      </c>
      <c r="C106" s="83" t="s">
        <v>20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698</v>
      </c>
      <c r="C107" s="83" t="s">
        <v>699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700</v>
      </c>
      <c r="C108" s="83" t="s">
        <v>701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423</v>
      </c>
      <c r="C109" s="83" t="s">
        <v>424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425</v>
      </c>
      <c r="C110" s="83" t="s">
        <v>426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736</v>
      </c>
      <c r="C111" s="83" t="s">
        <v>737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738</v>
      </c>
      <c r="C112" s="86" t="s">
        <v>739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740</v>
      </c>
      <c r="C113" s="127" t="s">
        <v>301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181</v>
      </c>
      <c r="C114" s="74" t="s">
        <v>301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396</v>
      </c>
      <c r="C115" s="99" t="s">
        <v>397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295</v>
      </c>
      <c r="C116" s="131" t="s">
        <v>296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856</v>
      </c>
      <c r="C117" s="111" t="s">
        <v>301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918</v>
      </c>
      <c r="C118" s="99" t="s">
        <v>857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919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858</v>
      </c>
      <c r="C120" s="83" t="s">
        <v>859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103</v>
      </c>
      <c r="C121" s="83" t="s">
        <v>104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105</v>
      </c>
      <c r="C122" s="111" t="s">
        <v>301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106</v>
      </c>
      <c r="C123" s="83" t="s">
        <v>906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907</v>
      </c>
      <c r="C124" s="111" t="s">
        <v>301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920</v>
      </c>
      <c r="C125" s="83" t="s">
        <v>908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365</v>
      </c>
      <c r="C126" s="83" t="s">
        <v>366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469</v>
      </c>
      <c r="C127" s="111" t="s">
        <v>301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192</v>
      </c>
      <c r="C128" s="83" t="s">
        <v>193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194</v>
      </c>
      <c r="C129" s="111" t="s">
        <v>301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482</v>
      </c>
      <c r="C131" s="111" t="s">
        <v>301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590</v>
      </c>
      <c r="C132" s="86" t="s">
        <v>209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210</v>
      </c>
      <c r="B133" s="139" t="s">
        <v>211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212</v>
      </c>
      <c r="B134" s="143" t="s">
        <v>534</v>
      </c>
      <c r="C134" s="144" t="s">
        <v>301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535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210</v>
      </c>
      <c r="B136" s="139" t="s">
        <v>211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536</v>
      </c>
      <c r="B137" s="150" t="s">
        <v>537</v>
      </c>
      <c r="C137" s="151" t="s">
        <v>301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538</v>
      </c>
      <c r="B138" s="134" t="s">
        <v>832</v>
      </c>
      <c r="C138" s="153" t="s">
        <v>833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834</v>
      </c>
      <c r="B139" s="134" t="s">
        <v>811</v>
      </c>
      <c r="C139" s="153" t="s">
        <v>812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78</v>
      </c>
    </row>
    <row r="140" spans="1:12" ht="25.5">
      <c r="A140" s="152" t="s">
        <v>813</v>
      </c>
      <c r="B140" s="134" t="s">
        <v>814</v>
      </c>
      <c r="C140" s="153" t="s">
        <v>815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816</v>
      </c>
      <c r="B141" s="134" t="s">
        <v>915</v>
      </c>
      <c r="C141" s="153" t="s">
        <v>916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112</v>
      </c>
      <c r="B142" s="135" t="s">
        <v>113</v>
      </c>
      <c r="C142" s="153" t="s">
        <v>114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115</v>
      </c>
      <c r="B143" s="134" t="s">
        <v>803</v>
      </c>
      <c r="C143" s="153" t="s">
        <v>755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756</v>
      </c>
      <c r="B144" s="134" t="s">
        <v>757</v>
      </c>
      <c r="C144" s="153" t="s">
        <v>758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541</v>
      </c>
      <c r="B145" s="134" t="s">
        <v>542</v>
      </c>
      <c r="C145" s="153" t="s">
        <v>543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544</v>
      </c>
      <c r="B146" s="132" t="s">
        <v>545</v>
      </c>
      <c r="C146" s="13" t="s">
        <v>301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546</v>
      </c>
      <c r="B147" s="135" t="s">
        <v>547</v>
      </c>
      <c r="C147" s="153" t="s">
        <v>548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549</v>
      </c>
      <c r="B148" s="135" t="s">
        <v>550</v>
      </c>
      <c r="C148" s="153" t="s">
        <v>551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552</v>
      </c>
      <c r="B149" s="134" t="s">
        <v>257</v>
      </c>
      <c r="C149" s="153" t="s">
        <v>258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259</v>
      </c>
      <c r="B150" s="134" t="s">
        <v>260</v>
      </c>
      <c r="C150" s="153" t="s">
        <v>261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262</v>
      </c>
      <c r="B151" s="132" t="s">
        <v>263</v>
      </c>
      <c r="C151" s="13" t="s">
        <v>301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264</v>
      </c>
      <c r="B152" s="135" t="s">
        <v>921</v>
      </c>
      <c r="C152" s="153" t="s">
        <v>265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266</v>
      </c>
      <c r="B153" s="155" t="s">
        <v>267</v>
      </c>
      <c r="C153" s="13" t="s">
        <v>301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268</v>
      </c>
      <c r="B154" s="135" t="s">
        <v>922</v>
      </c>
      <c r="C154" s="153" t="s">
        <v>269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270</v>
      </c>
      <c r="B155" s="135" t="s">
        <v>923</v>
      </c>
      <c r="C155" s="153" t="s">
        <v>271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272</v>
      </c>
      <c r="B156" s="134" t="s">
        <v>273</v>
      </c>
      <c r="C156" s="153" t="s">
        <v>274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275</v>
      </c>
      <c r="C157" s="158" t="s">
        <v>947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948</v>
      </c>
      <c r="C158" s="161" t="s">
        <v>301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094"/>
      <c r="B160" s="2094"/>
      <c r="C160" s="2094"/>
      <c r="D160" s="2094"/>
      <c r="E160" s="2094"/>
      <c r="F160" s="2094"/>
      <c r="G160" s="2094"/>
      <c r="H160" s="2094"/>
      <c r="I160" s="2094"/>
      <c r="J160" s="2094"/>
    </row>
    <row r="161" spans="1:10" s="163" customFormat="1">
      <c r="A161" s="2088"/>
      <c r="B161" s="2088"/>
      <c r="C161" s="2088"/>
      <c r="D161" s="2088"/>
      <c r="E161" s="2088"/>
      <c r="F161" s="2088"/>
      <c r="G161" s="2088"/>
      <c r="H161" s="2088"/>
      <c r="I161" s="2088"/>
      <c r="J161" s="2088"/>
    </row>
    <row r="162" spans="1:10" s="379" customFormat="1" ht="12.75" customHeight="1">
      <c r="A162" s="2116" t="s">
        <v>930</v>
      </c>
      <c r="B162" s="2116"/>
      <c r="C162" s="2116"/>
      <c r="D162" s="2116"/>
      <c r="E162" s="2116"/>
      <c r="F162" s="2116"/>
      <c r="G162" s="2116"/>
      <c r="H162" s="2116"/>
      <c r="I162" s="2116"/>
      <c r="J162" s="2116"/>
    </row>
    <row r="163" spans="1:10" s="379" customFormat="1" ht="12.75" customHeight="1">
      <c r="A163" s="380" t="s">
        <v>1012</v>
      </c>
      <c r="B163" s="380"/>
      <c r="C163" s="381"/>
      <c r="D163" s="380"/>
      <c r="E163" s="380"/>
      <c r="F163" s="380"/>
      <c r="G163" s="163" t="s">
        <v>956</v>
      </c>
      <c r="H163" s="380"/>
      <c r="I163" s="380"/>
      <c r="J163" s="380"/>
    </row>
    <row r="164" spans="1:10" s="379" customFormat="1" ht="12.75" customHeight="1">
      <c r="A164" s="166" t="s">
        <v>252</v>
      </c>
      <c r="B164" s="166"/>
      <c r="C164" s="166"/>
      <c r="D164" s="163"/>
      <c r="E164" s="167" t="s">
        <v>253</v>
      </c>
      <c r="F164" s="163"/>
      <c r="G164" s="167" t="s">
        <v>254</v>
      </c>
      <c r="H164" s="163"/>
      <c r="I164" s="163"/>
      <c r="J164" s="166"/>
    </row>
    <row r="165" spans="1:10" s="379" customFormat="1" ht="12.75" customHeight="1">
      <c r="A165" s="378" t="s">
        <v>942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1013</v>
      </c>
      <c r="B166" s="380"/>
      <c r="C166" s="381"/>
      <c r="D166" s="380"/>
      <c r="E166" s="380"/>
      <c r="F166" s="380"/>
      <c r="G166" s="380" t="s">
        <v>389</v>
      </c>
      <c r="H166" s="380"/>
      <c r="I166" s="380"/>
      <c r="J166" s="380"/>
    </row>
    <row r="167" spans="1:10" s="379" customFormat="1" ht="12.75" customHeight="1">
      <c r="A167" s="166" t="s">
        <v>753</v>
      </c>
      <c r="B167" s="381" t="s">
        <v>528</v>
      </c>
      <c r="C167" s="170"/>
      <c r="D167" s="163"/>
      <c r="E167" s="167" t="s">
        <v>253</v>
      </c>
      <c r="F167" s="163"/>
      <c r="G167" s="167" t="s">
        <v>254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00000"/>
  </sheetPr>
  <dimension ref="A1:N173"/>
  <sheetViews>
    <sheetView topLeftCell="A28" workbookViewId="0">
      <selection activeCell="K158" sqref="K158"/>
    </sheetView>
  </sheetViews>
  <sheetFormatPr defaultRowHeight="12.75"/>
  <cols>
    <col min="1" max="1" width="7" style="631" customWidth="1"/>
    <col min="2" max="2" width="38.85546875" style="631" customWidth="1"/>
    <col min="3" max="3" width="8.140625" style="631" customWidth="1"/>
    <col min="4" max="4" width="10.85546875" style="631" customWidth="1"/>
    <col min="5" max="5" width="9.42578125" style="846" customWidth="1"/>
    <col min="6" max="6" width="10.7109375" style="631" customWidth="1"/>
    <col min="7" max="7" width="10.28515625" style="631" customWidth="1"/>
    <col min="8" max="8" width="11.28515625" style="631" customWidth="1"/>
    <col min="9" max="9" width="11.85546875" style="631" customWidth="1"/>
    <col min="10" max="10" width="10.85546875" style="631" customWidth="1"/>
    <col min="11" max="11" width="14.85546875" style="631" customWidth="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1475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1475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1475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1475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1475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1911</v>
      </c>
      <c r="B6" s="676"/>
      <c r="C6" s="669"/>
      <c r="D6" s="667"/>
      <c r="E6" s="1475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1631"/>
      <c r="F7" s="677"/>
      <c r="G7" s="677"/>
      <c r="H7" s="667"/>
      <c r="I7" s="667"/>
      <c r="J7" s="667"/>
      <c r="K7" s="677"/>
      <c r="L7" s="677"/>
    </row>
    <row r="8" spans="1:12" ht="14.25">
      <c r="A8" s="827" t="s">
        <v>1515</v>
      </c>
      <c r="B8" s="819"/>
      <c r="C8" s="828"/>
      <c r="D8" s="829"/>
      <c r="E8" s="1632"/>
      <c r="F8" s="830"/>
      <c r="G8" s="677"/>
      <c r="H8" s="667"/>
      <c r="I8" s="667"/>
      <c r="J8" s="667"/>
      <c r="K8" s="667"/>
      <c r="L8" s="667"/>
    </row>
    <row r="9" spans="1:12">
      <c r="A9" s="667"/>
      <c r="B9" s="668"/>
      <c r="C9" s="669"/>
      <c r="D9" s="667"/>
      <c r="E9" s="1475"/>
      <c r="F9" s="670"/>
      <c r="G9" s="667"/>
      <c r="H9" s="667"/>
      <c r="I9" s="667"/>
      <c r="J9" s="667"/>
      <c r="K9" s="667"/>
      <c r="L9" s="667"/>
    </row>
    <row r="10" spans="1:12">
      <c r="A10" s="2065" t="s">
        <v>969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2.75" customHeight="1">
      <c r="A16" s="2059" t="s">
        <v>1876</v>
      </c>
      <c r="B16" s="2059"/>
      <c r="C16" s="2059"/>
      <c r="D16" s="2059"/>
      <c r="E16" s="2059"/>
      <c r="F16" s="2059"/>
      <c r="G16" s="2059"/>
      <c r="H16" s="2059"/>
      <c r="I16" s="2059"/>
      <c r="J16" s="2059"/>
      <c r="K16" s="677"/>
      <c r="L16" s="677"/>
    </row>
    <row r="17" spans="1:14">
      <c r="A17" s="2059"/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4">
      <c r="A18" s="682" t="s">
        <v>849</v>
      </c>
      <c r="B18" s="683"/>
      <c r="C18" s="683"/>
      <c r="D18" s="683"/>
      <c r="E18" s="990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207</v>
      </c>
      <c r="B19" s="685"/>
      <c r="C19" s="685"/>
      <c r="D19" s="685"/>
      <c r="E19" s="1633"/>
      <c r="F19" s="682" t="s">
        <v>277</v>
      </c>
      <c r="G19" s="655" t="s">
        <v>473</v>
      </c>
      <c r="H19" s="652">
        <v>4</v>
      </c>
      <c r="I19" s="653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1634"/>
      <c r="F20" s="685"/>
      <c r="G20" s="682"/>
      <c r="H20" s="685"/>
      <c r="I20" s="682"/>
      <c r="J20" s="682"/>
      <c r="K20" s="682"/>
      <c r="L20" s="682"/>
    </row>
    <row r="21" spans="1:14" ht="32.25" customHeight="1">
      <c r="A21" s="682" t="s">
        <v>774</v>
      </c>
      <c r="B21" s="682"/>
      <c r="C21" s="682"/>
      <c r="D21" s="686"/>
      <c r="E21" s="1769"/>
      <c r="F21" s="2128" t="s">
        <v>1613</v>
      </c>
      <c r="G21" s="2129"/>
      <c r="H21" s="2129"/>
      <c r="I21" s="2129"/>
      <c r="J21" s="682"/>
      <c r="K21" s="682"/>
      <c r="L21" s="682"/>
    </row>
    <row r="22" spans="1:14" ht="13.5" customHeight="1">
      <c r="A22" s="682" t="s">
        <v>1473</v>
      </c>
      <c r="B22" s="685"/>
      <c r="C22" s="685"/>
      <c r="D22" s="685"/>
      <c r="E22" s="1633"/>
      <c r="F22" s="682" t="s">
        <v>785</v>
      </c>
      <c r="G22" s="682"/>
      <c r="H22" s="682"/>
      <c r="I22" s="685"/>
      <c r="J22" s="687"/>
      <c r="K22" s="685"/>
      <c r="L22" s="685"/>
    </row>
    <row r="23" spans="1:14" ht="12" customHeight="1">
      <c r="A23" s="685" t="s">
        <v>173</v>
      </c>
      <c r="B23" s="687"/>
      <c r="C23" s="688"/>
      <c r="D23" s="685"/>
      <c r="E23" s="1633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189</v>
      </c>
      <c r="B24" s="689"/>
      <c r="C24" s="690"/>
      <c r="D24" s="689"/>
      <c r="E24" s="1633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1636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1637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1638"/>
      <c r="F27" s="699"/>
      <c r="G27" s="677"/>
      <c r="H27" s="2052">
        <v>900272000408</v>
      </c>
      <c r="I27" s="2052"/>
      <c r="J27" s="2052"/>
      <c r="K27" s="677"/>
      <c r="L27" s="677"/>
    </row>
    <row r="28" spans="1:14" ht="4.5" customHeight="1" thickBot="1"/>
    <row r="29" spans="1:14" ht="49.5" customHeight="1" thickBot="1">
      <c r="A29" s="700" t="s">
        <v>344</v>
      </c>
      <c r="B29" s="701" t="s">
        <v>350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3.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3.25" customHeight="1" thickBot="1">
      <c r="A32" s="709">
        <v>1100000</v>
      </c>
      <c r="B32" s="716" t="s">
        <v>1474</v>
      </c>
      <c r="C32" s="717" t="s">
        <v>301</v>
      </c>
      <c r="D32" s="831">
        <f t="shared" ref="D32:I32" si="0">D117</f>
        <v>0</v>
      </c>
      <c r="E32" s="1110">
        <f t="shared" si="0"/>
        <v>0</v>
      </c>
      <c r="F32" s="831">
        <f t="shared" si="0"/>
        <v>0</v>
      </c>
      <c r="G32" s="831">
        <f t="shared" si="0"/>
        <v>0</v>
      </c>
      <c r="H32" s="831">
        <f t="shared" si="0"/>
        <v>0</v>
      </c>
      <c r="I32" s="831">
        <f t="shared" si="0"/>
        <v>0</v>
      </c>
      <c r="J32" s="831">
        <f>F32</f>
        <v>0</v>
      </c>
    </row>
    <row r="33" spans="1:10" ht="90" hidden="1" thickBot="1">
      <c r="A33" s="709">
        <v>1110000</v>
      </c>
      <c r="B33" s="719" t="s">
        <v>1475</v>
      </c>
      <c r="C33" s="717" t="s">
        <v>301</v>
      </c>
      <c r="D33" s="832">
        <v>0</v>
      </c>
      <c r="E33" s="1128">
        <v>0</v>
      </c>
      <c r="F33" s="832">
        <v>0</v>
      </c>
      <c r="G33" s="832">
        <v>0</v>
      </c>
      <c r="H33" s="832">
        <v>0</v>
      </c>
      <c r="I33" s="832">
        <v>0</v>
      </c>
      <c r="J33" s="832">
        <v>0</v>
      </c>
    </row>
    <row r="34" spans="1:10" ht="28.5" hidden="1">
      <c r="A34" s="721">
        <v>1110000</v>
      </c>
      <c r="B34" s="722" t="s">
        <v>672</v>
      </c>
      <c r="C34" s="723" t="s">
        <v>301</v>
      </c>
      <c r="D34" s="833">
        <v>0</v>
      </c>
      <c r="E34" s="1409">
        <v>0</v>
      </c>
      <c r="F34" s="833">
        <v>0</v>
      </c>
      <c r="G34" s="833">
        <v>0</v>
      </c>
      <c r="H34" s="833">
        <v>0</v>
      </c>
      <c r="I34" s="833">
        <v>0</v>
      </c>
      <c r="J34" s="833">
        <v>0</v>
      </c>
    </row>
    <row r="35" spans="1:10" ht="25.5" hidden="1">
      <c r="A35" s="725">
        <v>1111000</v>
      </c>
      <c r="B35" s="726" t="s">
        <v>558</v>
      </c>
      <c r="C35" s="727" t="s">
        <v>673</v>
      </c>
      <c r="D35" s="834"/>
      <c r="E35" s="871"/>
      <c r="F35" s="834"/>
      <c r="G35" s="834"/>
      <c r="H35" s="834"/>
      <c r="I35" s="834"/>
      <c r="J35" s="834"/>
    </row>
    <row r="36" spans="1:10" ht="25.5" hidden="1">
      <c r="A36" s="729">
        <v>1112000</v>
      </c>
      <c r="B36" s="730" t="s">
        <v>221</v>
      </c>
      <c r="C36" s="731" t="s">
        <v>674</v>
      </c>
      <c r="D36" s="835"/>
      <c r="E36" s="842"/>
      <c r="F36" s="835"/>
      <c r="G36" s="835"/>
      <c r="H36" s="835"/>
      <c r="I36" s="835"/>
      <c r="J36" s="835"/>
    </row>
    <row r="37" spans="1:10" ht="35.25" hidden="1" customHeight="1">
      <c r="A37" s="729">
        <v>1113000</v>
      </c>
      <c r="B37" s="730" t="s">
        <v>675</v>
      </c>
      <c r="C37" s="731" t="s">
        <v>676</v>
      </c>
      <c r="D37" s="835"/>
      <c r="E37" s="842"/>
      <c r="F37" s="835"/>
      <c r="G37" s="835"/>
      <c r="H37" s="835"/>
      <c r="I37" s="835"/>
      <c r="J37" s="835"/>
    </row>
    <row r="38" spans="1:10" ht="51" hidden="1">
      <c r="A38" s="729">
        <v>1114000</v>
      </c>
      <c r="B38" s="730" t="s">
        <v>339</v>
      </c>
      <c r="C38" s="731" t="s">
        <v>340</v>
      </c>
      <c r="D38" s="835"/>
      <c r="E38" s="842"/>
      <c r="F38" s="835"/>
      <c r="G38" s="835"/>
      <c r="H38" s="835"/>
      <c r="I38" s="835"/>
      <c r="J38" s="835"/>
    </row>
    <row r="39" spans="1:10" ht="9.75" hidden="1" customHeight="1">
      <c r="A39" s="729">
        <v>1115000</v>
      </c>
      <c r="B39" s="730" t="s">
        <v>508</v>
      </c>
      <c r="C39" s="731" t="s">
        <v>329</v>
      </c>
      <c r="D39" s="835"/>
      <c r="E39" s="842"/>
      <c r="F39" s="835"/>
      <c r="G39" s="835"/>
      <c r="H39" s="835"/>
      <c r="I39" s="835"/>
      <c r="J39" s="835"/>
    </row>
    <row r="40" spans="1:10" ht="25.5" hidden="1">
      <c r="A40" s="729">
        <v>1116000</v>
      </c>
      <c r="B40" s="730" t="s">
        <v>863</v>
      </c>
      <c r="C40" s="731" t="s">
        <v>330</v>
      </c>
      <c r="D40" s="835"/>
      <c r="E40" s="842"/>
      <c r="F40" s="835"/>
      <c r="G40" s="835"/>
      <c r="H40" s="835"/>
      <c r="I40" s="835"/>
      <c r="J40" s="835"/>
    </row>
    <row r="41" spans="1:10" ht="35.25" hidden="1" customHeight="1" thickBot="1">
      <c r="A41" s="733">
        <v>1117000</v>
      </c>
      <c r="B41" s="734" t="s">
        <v>13</v>
      </c>
      <c r="C41" s="735" t="s">
        <v>14</v>
      </c>
      <c r="D41" s="836"/>
      <c r="E41" s="841"/>
      <c r="F41" s="836"/>
      <c r="G41" s="836"/>
      <c r="H41" s="836"/>
      <c r="I41" s="836"/>
      <c r="J41" s="836"/>
    </row>
    <row r="42" spans="1:10" ht="29.25" hidden="1" thickBot="1">
      <c r="A42" s="737">
        <v>1120000</v>
      </c>
      <c r="B42" s="738" t="s">
        <v>15</v>
      </c>
      <c r="C42" s="717" t="s">
        <v>301</v>
      </c>
      <c r="D42" s="837">
        <v>0</v>
      </c>
      <c r="E42" s="1045">
        <v>0</v>
      </c>
      <c r="F42" s="837">
        <v>0</v>
      </c>
      <c r="G42" s="837">
        <v>0</v>
      </c>
      <c r="H42" s="837">
        <v>0</v>
      </c>
      <c r="I42" s="837">
        <v>0</v>
      </c>
      <c r="J42" s="837">
        <v>0</v>
      </c>
    </row>
    <row r="43" spans="1:10" ht="14.25" hidden="1">
      <c r="A43" s="721">
        <v>1121000</v>
      </c>
      <c r="B43" s="740" t="s">
        <v>16</v>
      </c>
      <c r="C43" s="741"/>
      <c r="D43" s="834">
        <v>0</v>
      </c>
      <c r="E43" s="871">
        <v>0</v>
      </c>
      <c r="F43" s="834">
        <v>0</v>
      </c>
      <c r="G43" s="834">
        <v>0</v>
      </c>
      <c r="H43" s="834">
        <v>0</v>
      </c>
      <c r="I43" s="834">
        <v>0</v>
      </c>
      <c r="J43" s="834">
        <v>0</v>
      </c>
    </row>
    <row r="44" spans="1:10" ht="25.5" hidden="1">
      <c r="A44" s="729">
        <v>1121100</v>
      </c>
      <c r="B44" s="742" t="s">
        <v>321</v>
      </c>
      <c r="C44" s="731" t="s">
        <v>322</v>
      </c>
      <c r="D44" s="835"/>
      <c r="E44" s="842"/>
      <c r="F44" s="835"/>
      <c r="G44" s="835"/>
      <c r="H44" s="835"/>
      <c r="I44" s="835"/>
      <c r="J44" s="835"/>
    </row>
    <row r="45" spans="1:10" hidden="1">
      <c r="A45" s="729">
        <v>1121200</v>
      </c>
      <c r="B45" s="743" t="s">
        <v>1476</v>
      </c>
      <c r="C45" s="731" t="s">
        <v>324</v>
      </c>
      <c r="D45" s="835"/>
      <c r="E45" s="842"/>
      <c r="F45" s="835"/>
      <c r="G45" s="835"/>
      <c r="H45" s="835"/>
      <c r="I45" s="835"/>
      <c r="J45" s="835">
        <v>0</v>
      </c>
    </row>
    <row r="46" spans="1:10" hidden="1">
      <c r="A46" s="729">
        <v>1121300</v>
      </c>
      <c r="B46" s="742" t="s">
        <v>640</v>
      </c>
      <c r="C46" s="731" t="s">
        <v>325</v>
      </c>
      <c r="D46" s="835"/>
      <c r="E46" s="842"/>
      <c r="F46" s="835"/>
      <c r="G46" s="835"/>
      <c r="H46" s="835"/>
      <c r="I46" s="835"/>
      <c r="J46" s="835"/>
    </row>
    <row r="47" spans="1:10" hidden="1">
      <c r="A47" s="729">
        <v>1121400</v>
      </c>
      <c r="B47" s="742" t="s">
        <v>641</v>
      </c>
      <c r="C47" s="731" t="s">
        <v>326</v>
      </c>
      <c r="D47" s="835"/>
      <c r="E47" s="842"/>
      <c r="F47" s="835"/>
      <c r="G47" s="835"/>
      <c r="H47" s="835"/>
      <c r="I47" s="835"/>
      <c r="J47" s="835"/>
    </row>
    <row r="48" spans="1:10" hidden="1">
      <c r="A48" s="729">
        <v>1121500</v>
      </c>
      <c r="B48" s="742" t="s">
        <v>60</v>
      </c>
      <c r="C48" s="731" t="s">
        <v>327</v>
      </c>
      <c r="D48" s="834"/>
      <c r="E48" s="871"/>
      <c r="F48" s="834"/>
      <c r="G48" s="834"/>
      <c r="H48" s="834"/>
      <c r="I48" s="834"/>
      <c r="J48" s="834"/>
    </row>
    <row r="49" spans="1:10" ht="25.5" hidden="1">
      <c r="A49" s="729">
        <v>1121600</v>
      </c>
      <c r="B49" s="742" t="s">
        <v>61</v>
      </c>
      <c r="C49" s="731" t="s">
        <v>328</v>
      </c>
      <c r="D49" s="835"/>
      <c r="E49" s="842"/>
      <c r="F49" s="835"/>
      <c r="G49" s="835"/>
      <c r="H49" s="835"/>
      <c r="I49" s="835"/>
      <c r="J49" s="835"/>
    </row>
    <row r="50" spans="1:10" ht="13.5" hidden="1" thickBot="1">
      <c r="A50" s="745">
        <v>1121700</v>
      </c>
      <c r="B50" s="746" t="s">
        <v>62</v>
      </c>
      <c r="C50" s="735" t="s">
        <v>637</v>
      </c>
      <c r="D50" s="836"/>
      <c r="E50" s="841"/>
      <c r="F50" s="836"/>
      <c r="G50" s="836"/>
      <c r="H50" s="836"/>
      <c r="I50" s="836"/>
      <c r="J50" s="836"/>
    </row>
    <row r="51" spans="1:10" ht="28.5" hidden="1">
      <c r="A51" s="721">
        <v>1122000</v>
      </c>
      <c r="B51" s="747" t="s">
        <v>638</v>
      </c>
      <c r="C51" s="723" t="s">
        <v>301</v>
      </c>
      <c r="D51" s="840">
        <v>0</v>
      </c>
      <c r="E51" s="843">
        <v>0</v>
      </c>
      <c r="F51" s="840">
        <v>0</v>
      </c>
      <c r="G51" s="840">
        <v>0</v>
      </c>
      <c r="H51" s="840">
        <v>0</v>
      </c>
      <c r="I51" s="840">
        <v>0</v>
      </c>
      <c r="J51" s="840">
        <v>0</v>
      </c>
    </row>
    <row r="52" spans="1:10" hidden="1">
      <c r="A52" s="749">
        <v>1122100</v>
      </c>
      <c r="B52" s="742" t="s">
        <v>63</v>
      </c>
      <c r="C52" s="727" t="s">
        <v>639</v>
      </c>
      <c r="D52" s="835"/>
      <c r="E52" s="842"/>
      <c r="F52" s="835"/>
      <c r="G52" s="835"/>
      <c r="H52" s="835"/>
      <c r="I52" s="835"/>
      <c r="J52" s="835"/>
    </row>
    <row r="53" spans="1:10" ht="25.5" hidden="1">
      <c r="A53" s="749">
        <v>1122200</v>
      </c>
      <c r="B53" s="742" t="s">
        <v>404</v>
      </c>
      <c r="C53" s="731" t="s">
        <v>860</v>
      </c>
      <c r="D53" s="835"/>
      <c r="E53" s="842"/>
      <c r="F53" s="835"/>
      <c r="G53" s="835"/>
      <c r="H53" s="835"/>
      <c r="I53" s="835"/>
      <c r="J53" s="835"/>
    </row>
    <row r="54" spans="1:10" ht="13.5" hidden="1" thickBot="1">
      <c r="A54" s="737">
        <v>1122300</v>
      </c>
      <c r="B54" s="746" t="s">
        <v>121</v>
      </c>
      <c r="C54" s="735" t="s">
        <v>861</v>
      </c>
      <c r="D54" s="836"/>
      <c r="E54" s="841"/>
      <c r="F54" s="836"/>
      <c r="G54" s="836"/>
      <c r="H54" s="836"/>
      <c r="I54" s="836"/>
      <c r="J54" s="836"/>
    </row>
    <row r="55" spans="1:10" ht="28.5" hidden="1">
      <c r="A55" s="721">
        <v>1123000</v>
      </c>
      <c r="B55" s="747" t="s">
        <v>307</v>
      </c>
      <c r="C55" s="723" t="s">
        <v>301</v>
      </c>
      <c r="D55" s="840">
        <v>0</v>
      </c>
      <c r="E55" s="843">
        <v>0</v>
      </c>
      <c r="F55" s="840">
        <v>0</v>
      </c>
      <c r="G55" s="840">
        <v>0</v>
      </c>
      <c r="H55" s="840">
        <v>0</v>
      </c>
      <c r="I55" s="840">
        <v>0</v>
      </c>
      <c r="J55" s="840">
        <v>0</v>
      </c>
    </row>
    <row r="56" spans="1:10" hidden="1">
      <c r="A56" s="749">
        <v>1123100</v>
      </c>
      <c r="B56" s="742" t="s">
        <v>122</v>
      </c>
      <c r="C56" s="727" t="s">
        <v>308</v>
      </c>
      <c r="D56" s="835"/>
      <c r="E56" s="842"/>
      <c r="F56" s="835"/>
      <c r="G56" s="835"/>
      <c r="H56" s="835"/>
      <c r="I56" s="835"/>
      <c r="J56" s="835"/>
    </row>
    <row r="57" spans="1:10" hidden="1">
      <c r="A57" s="749">
        <v>1123200</v>
      </c>
      <c r="B57" s="742" t="s">
        <v>123</v>
      </c>
      <c r="C57" s="731" t="s">
        <v>309</v>
      </c>
      <c r="D57" s="835"/>
      <c r="E57" s="842"/>
      <c r="F57" s="835"/>
      <c r="G57" s="835"/>
      <c r="H57" s="835"/>
      <c r="I57" s="835"/>
      <c r="J57" s="835"/>
    </row>
    <row r="58" spans="1:10" ht="25.5" hidden="1">
      <c r="A58" s="749">
        <v>1123300</v>
      </c>
      <c r="B58" s="742" t="s">
        <v>124</v>
      </c>
      <c r="C58" s="731" t="s">
        <v>310</v>
      </c>
      <c r="D58" s="835"/>
      <c r="E58" s="842"/>
      <c r="F58" s="835"/>
      <c r="G58" s="835"/>
      <c r="H58" s="835"/>
      <c r="I58" s="835"/>
      <c r="J58" s="835"/>
    </row>
    <row r="59" spans="1:10" hidden="1">
      <c r="A59" s="749">
        <v>1123400</v>
      </c>
      <c r="B59" s="742" t="s">
        <v>467</v>
      </c>
      <c r="C59" s="731" t="s">
        <v>311</v>
      </c>
      <c r="D59" s="835"/>
      <c r="E59" s="842"/>
      <c r="F59" s="835"/>
      <c r="G59" s="835"/>
      <c r="H59" s="835"/>
      <c r="I59" s="835"/>
      <c r="J59" s="835"/>
    </row>
    <row r="60" spans="1:10" hidden="1">
      <c r="A60" s="749">
        <v>1123500</v>
      </c>
      <c r="B60" s="750" t="s">
        <v>468</v>
      </c>
      <c r="C60" s="751">
        <v>423500</v>
      </c>
      <c r="D60" s="835"/>
      <c r="E60" s="842"/>
      <c r="F60" s="835"/>
      <c r="G60" s="835"/>
      <c r="H60" s="835"/>
      <c r="I60" s="835"/>
      <c r="J60" s="835"/>
    </row>
    <row r="61" spans="1:10" ht="25.5" hidden="1">
      <c r="A61" s="749">
        <v>1123600</v>
      </c>
      <c r="B61" s="742" t="s">
        <v>158</v>
      </c>
      <c r="C61" s="731" t="s">
        <v>312</v>
      </c>
      <c r="D61" s="835"/>
      <c r="E61" s="842"/>
      <c r="F61" s="835"/>
      <c r="G61" s="835"/>
      <c r="H61" s="835"/>
      <c r="I61" s="835"/>
      <c r="J61" s="835"/>
    </row>
    <row r="62" spans="1:10" hidden="1">
      <c r="A62" s="749">
        <v>1123700</v>
      </c>
      <c r="B62" s="742" t="s">
        <v>159</v>
      </c>
      <c r="C62" s="731" t="s">
        <v>313</v>
      </c>
      <c r="D62" s="835"/>
      <c r="E62" s="842"/>
      <c r="F62" s="835"/>
      <c r="G62" s="835"/>
      <c r="H62" s="835"/>
      <c r="I62" s="835"/>
      <c r="J62" s="835"/>
    </row>
    <row r="63" spans="1:10" ht="13.5" hidden="1" thickBot="1">
      <c r="A63" s="737">
        <v>1123800</v>
      </c>
      <c r="B63" s="746" t="s">
        <v>160</v>
      </c>
      <c r="C63" s="735" t="s">
        <v>314</v>
      </c>
      <c r="D63" s="836"/>
      <c r="E63" s="841"/>
      <c r="F63" s="836"/>
      <c r="G63" s="836"/>
      <c r="H63" s="836"/>
      <c r="I63" s="836"/>
      <c r="J63" s="836"/>
    </row>
    <row r="64" spans="1:10" ht="28.5" hidden="1">
      <c r="A64" s="721">
        <v>1124000</v>
      </c>
      <c r="B64" s="747" t="s">
        <v>179</v>
      </c>
      <c r="C64" s="723" t="s">
        <v>301</v>
      </c>
      <c r="D64" s="840">
        <v>0</v>
      </c>
      <c r="E64" s="843">
        <v>0</v>
      </c>
      <c r="F64" s="840">
        <v>0</v>
      </c>
      <c r="G64" s="840">
        <v>0</v>
      </c>
      <c r="H64" s="840">
        <v>0</v>
      </c>
      <c r="I64" s="840">
        <v>0</v>
      </c>
      <c r="J64" s="840">
        <v>0</v>
      </c>
    </row>
    <row r="65" spans="1:10" ht="13.5" hidden="1" thickBot="1">
      <c r="A65" s="737">
        <v>1124100</v>
      </c>
      <c r="B65" s="746" t="s">
        <v>161</v>
      </c>
      <c r="C65" s="735" t="s">
        <v>180</v>
      </c>
      <c r="D65" s="836"/>
      <c r="E65" s="841"/>
      <c r="F65" s="836"/>
      <c r="G65" s="836"/>
      <c r="H65" s="836"/>
      <c r="I65" s="836"/>
      <c r="J65" s="836"/>
    </row>
    <row r="66" spans="1:10" ht="42.75" hidden="1">
      <c r="A66" s="721">
        <v>1125000</v>
      </c>
      <c r="B66" s="747" t="s">
        <v>768</v>
      </c>
      <c r="C66" s="723" t="s">
        <v>301</v>
      </c>
      <c r="D66" s="840">
        <v>0</v>
      </c>
      <c r="E66" s="843">
        <v>0</v>
      </c>
      <c r="F66" s="840">
        <v>0</v>
      </c>
      <c r="G66" s="840">
        <v>0</v>
      </c>
      <c r="H66" s="840">
        <v>0</v>
      </c>
      <c r="I66" s="840">
        <v>0</v>
      </c>
      <c r="J66" s="840">
        <v>0</v>
      </c>
    </row>
    <row r="67" spans="1:10" ht="25.5" hidden="1">
      <c r="A67" s="749">
        <v>1125100</v>
      </c>
      <c r="B67" s="742" t="s">
        <v>162</v>
      </c>
      <c r="C67" s="727" t="s">
        <v>769</v>
      </c>
      <c r="D67" s="849">
        <v>0</v>
      </c>
      <c r="E67" s="850">
        <v>0</v>
      </c>
      <c r="F67" s="849">
        <f>D67+E67</f>
        <v>0</v>
      </c>
      <c r="G67" s="849">
        <v>0</v>
      </c>
      <c r="H67" s="849">
        <v>0</v>
      </c>
      <c r="I67" s="849">
        <v>0</v>
      </c>
      <c r="J67" s="849">
        <f>F67</f>
        <v>0</v>
      </c>
    </row>
    <row r="68" spans="1:10" ht="26.25" hidden="1" thickBot="1">
      <c r="A68" s="737">
        <v>1125200</v>
      </c>
      <c r="B68" s="746" t="s">
        <v>580</v>
      </c>
      <c r="C68" s="735" t="s">
        <v>870</v>
      </c>
      <c r="D68" s="844"/>
      <c r="E68" s="845"/>
      <c r="F68" s="844"/>
      <c r="G68" s="844"/>
      <c r="H68" s="844"/>
      <c r="I68" s="844"/>
      <c r="J68" s="844"/>
    </row>
    <row r="69" spans="1:10" ht="0.75" hidden="1" customHeight="1">
      <c r="A69" s="721">
        <v>1126000</v>
      </c>
      <c r="B69" s="747" t="s">
        <v>871</v>
      </c>
      <c r="C69" s="723" t="s">
        <v>301</v>
      </c>
      <c r="D69" s="840">
        <v>0</v>
      </c>
      <c r="E69" s="843">
        <v>0</v>
      </c>
      <c r="F69" s="840">
        <v>0</v>
      </c>
      <c r="G69" s="840">
        <v>0</v>
      </c>
      <c r="H69" s="840">
        <v>0</v>
      </c>
      <c r="I69" s="840">
        <v>0</v>
      </c>
      <c r="J69" s="840">
        <v>0</v>
      </c>
    </row>
    <row r="70" spans="1:10" ht="11.25" hidden="1" customHeight="1">
      <c r="A70" s="721">
        <v>1126100</v>
      </c>
      <c r="B70" s="742" t="s">
        <v>829</v>
      </c>
      <c r="C70" s="727" t="s">
        <v>872</v>
      </c>
      <c r="D70" s="835"/>
      <c r="E70" s="842"/>
      <c r="F70" s="835"/>
      <c r="G70" s="835"/>
      <c r="H70" s="835"/>
      <c r="I70" s="835"/>
      <c r="J70" s="835"/>
    </row>
    <row r="71" spans="1:10" hidden="1">
      <c r="A71" s="721">
        <v>1126200</v>
      </c>
      <c r="B71" s="742" t="s">
        <v>830</v>
      </c>
      <c r="C71" s="731" t="s">
        <v>873</v>
      </c>
      <c r="D71" s="835"/>
      <c r="E71" s="842"/>
      <c r="F71" s="835"/>
      <c r="G71" s="835"/>
      <c r="H71" s="835"/>
      <c r="I71" s="835"/>
      <c r="J71" s="835"/>
    </row>
    <row r="72" spans="1:10" ht="25.5" hidden="1">
      <c r="A72" s="721">
        <v>1126300</v>
      </c>
      <c r="B72" s="742" t="s">
        <v>331</v>
      </c>
      <c r="C72" s="731" t="s">
        <v>332</v>
      </c>
      <c r="D72" s="835"/>
      <c r="E72" s="842"/>
      <c r="F72" s="835"/>
      <c r="G72" s="835"/>
      <c r="H72" s="835"/>
      <c r="I72" s="835"/>
      <c r="J72" s="835"/>
    </row>
    <row r="73" spans="1:10" hidden="1">
      <c r="A73" s="729">
        <v>1126400</v>
      </c>
      <c r="B73" s="752" t="s">
        <v>831</v>
      </c>
      <c r="C73" s="731" t="s">
        <v>333</v>
      </c>
      <c r="D73" s="835"/>
      <c r="E73" s="842"/>
      <c r="F73" s="835"/>
      <c r="G73" s="835"/>
      <c r="H73" s="835"/>
      <c r="I73" s="835"/>
      <c r="J73" s="835"/>
    </row>
    <row r="74" spans="1:10" ht="25.5" hidden="1">
      <c r="A74" s="733">
        <v>1126500</v>
      </c>
      <c r="B74" s="753" t="s">
        <v>791</v>
      </c>
      <c r="C74" s="731" t="s">
        <v>334</v>
      </c>
      <c r="D74" s="835"/>
      <c r="E74" s="842"/>
      <c r="F74" s="835"/>
      <c r="G74" s="835"/>
      <c r="H74" s="835"/>
      <c r="I74" s="835"/>
      <c r="J74" s="835"/>
    </row>
    <row r="75" spans="1:10" ht="25.5" hidden="1">
      <c r="A75" s="729">
        <v>1126600</v>
      </c>
      <c r="B75" s="752" t="s">
        <v>195</v>
      </c>
      <c r="C75" s="731" t="s">
        <v>335</v>
      </c>
      <c r="D75" s="835"/>
      <c r="E75" s="842"/>
      <c r="F75" s="835"/>
      <c r="G75" s="835"/>
      <c r="H75" s="835"/>
      <c r="I75" s="835"/>
      <c r="J75" s="835"/>
    </row>
    <row r="76" spans="1:10" hidden="1">
      <c r="A76" s="729">
        <v>1126700</v>
      </c>
      <c r="B76" s="752" t="s">
        <v>196</v>
      </c>
      <c r="C76" s="731" t="s">
        <v>336</v>
      </c>
      <c r="D76" s="835"/>
      <c r="E76" s="842"/>
      <c r="F76" s="835"/>
      <c r="G76" s="835"/>
      <c r="H76" s="835"/>
      <c r="I76" s="835"/>
      <c r="J76" s="835"/>
    </row>
    <row r="77" spans="1:10" ht="13.5" hidden="1" thickBot="1">
      <c r="A77" s="745">
        <v>1126800</v>
      </c>
      <c r="B77" s="754" t="s">
        <v>398</v>
      </c>
      <c r="C77" s="735" t="s">
        <v>337</v>
      </c>
      <c r="D77" s="844">
        <v>0</v>
      </c>
      <c r="E77" s="845"/>
      <c r="F77" s="845">
        <f>D77+E77</f>
        <v>0</v>
      </c>
      <c r="G77" s="845">
        <v>0</v>
      </c>
      <c r="H77" s="845">
        <v>0</v>
      </c>
      <c r="I77" s="845">
        <v>0</v>
      </c>
      <c r="J77" s="844">
        <f>F77</f>
        <v>0</v>
      </c>
    </row>
    <row r="78" spans="1:10" ht="14.25" hidden="1">
      <c r="A78" s="755">
        <v>1130000</v>
      </c>
      <c r="B78" s="756" t="s">
        <v>238</v>
      </c>
      <c r="C78" s="723" t="s">
        <v>301</v>
      </c>
      <c r="D78" s="840">
        <v>0</v>
      </c>
      <c r="E78" s="843">
        <v>0</v>
      </c>
      <c r="F78" s="843">
        <v>0</v>
      </c>
      <c r="G78" s="843">
        <v>0</v>
      </c>
      <c r="H78" s="843">
        <v>0</v>
      </c>
      <c r="I78" s="843">
        <v>0</v>
      </c>
      <c r="J78" s="840">
        <v>0</v>
      </c>
    </row>
    <row r="79" spans="1:10" hidden="1">
      <c r="A79" s="755">
        <v>1130100</v>
      </c>
      <c r="B79" s="752" t="s">
        <v>399</v>
      </c>
      <c r="C79" s="727" t="s">
        <v>239</v>
      </c>
      <c r="D79" s="835"/>
      <c r="E79" s="842"/>
      <c r="F79" s="842"/>
      <c r="G79" s="842"/>
      <c r="H79" s="842"/>
      <c r="I79" s="842"/>
      <c r="J79" s="835"/>
    </row>
    <row r="80" spans="1:10" hidden="1">
      <c r="A80" s="755">
        <v>1130200</v>
      </c>
      <c r="B80" s="752" t="s">
        <v>400</v>
      </c>
      <c r="C80" s="731" t="s">
        <v>240</v>
      </c>
      <c r="D80" s="835"/>
      <c r="E80" s="842"/>
      <c r="F80" s="842"/>
      <c r="G80" s="842"/>
      <c r="H80" s="842"/>
      <c r="I80" s="842"/>
      <c r="J80" s="835"/>
    </row>
    <row r="81" spans="1:10" ht="25.5" hidden="1">
      <c r="A81" s="755">
        <v>1130300</v>
      </c>
      <c r="B81" s="752" t="s">
        <v>401</v>
      </c>
      <c r="C81" s="731" t="s">
        <v>241</v>
      </c>
      <c r="D81" s="835"/>
      <c r="E81" s="842"/>
      <c r="F81" s="842"/>
      <c r="G81" s="842"/>
      <c r="H81" s="842"/>
      <c r="I81" s="842"/>
      <c r="J81" s="835"/>
    </row>
    <row r="82" spans="1:10" ht="25.5" hidden="1">
      <c r="A82" s="755">
        <v>1130400</v>
      </c>
      <c r="B82" s="757" t="s">
        <v>402</v>
      </c>
      <c r="C82" s="758" t="s">
        <v>242</v>
      </c>
      <c r="D82" s="834"/>
      <c r="E82" s="871"/>
      <c r="F82" s="871"/>
      <c r="G82" s="871"/>
      <c r="H82" s="871"/>
      <c r="I82" s="871"/>
      <c r="J82" s="834"/>
    </row>
    <row r="83" spans="1:10" ht="28.5" hidden="1">
      <c r="A83" s="729">
        <v>1131000</v>
      </c>
      <c r="B83" s="759" t="s">
        <v>243</v>
      </c>
      <c r="C83" s="760" t="s">
        <v>301</v>
      </c>
      <c r="D83" s="931"/>
      <c r="E83" s="980"/>
      <c r="F83" s="980"/>
      <c r="G83" s="980"/>
      <c r="H83" s="980"/>
      <c r="I83" s="980"/>
      <c r="J83" s="931"/>
    </row>
    <row r="84" spans="1:10" ht="25.5" hidden="1">
      <c r="A84" s="729">
        <v>1131100</v>
      </c>
      <c r="B84" s="752" t="s">
        <v>483</v>
      </c>
      <c r="C84" s="727" t="s">
        <v>244</v>
      </c>
      <c r="D84" s="835"/>
      <c r="E84" s="842"/>
      <c r="F84" s="842"/>
      <c r="G84" s="842"/>
      <c r="H84" s="842"/>
      <c r="I84" s="842"/>
      <c r="J84" s="835"/>
    </row>
    <row r="85" spans="1:10" hidden="1">
      <c r="A85" s="729">
        <v>1131200</v>
      </c>
      <c r="B85" s="752" t="s">
        <v>484</v>
      </c>
      <c r="C85" s="731" t="s">
        <v>245</v>
      </c>
      <c r="D85" s="835"/>
      <c r="E85" s="842"/>
      <c r="F85" s="842"/>
      <c r="G85" s="842"/>
      <c r="H85" s="842"/>
      <c r="I85" s="842"/>
      <c r="J85" s="835"/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836"/>
      <c r="E86" s="841"/>
      <c r="F86" s="841"/>
      <c r="G86" s="841"/>
      <c r="H86" s="841"/>
      <c r="I86" s="841"/>
      <c r="J86" s="836"/>
    </row>
    <row r="87" spans="1:10" ht="14.25" hidden="1">
      <c r="A87" s="762">
        <v>1140000</v>
      </c>
      <c r="B87" s="756" t="s">
        <v>247</v>
      </c>
      <c r="C87" s="723" t="s">
        <v>301</v>
      </c>
      <c r="D87" s="840">
        <v>0</v>
      </c>
      <c r="E87" s="843">
        <v>0</v>
      </c>
      <c r="F87" s="843">
        <v>0</v>
      </c>
      <c r="G87" s="843">
        <v>0</v>
      </c>
      <c r="H87" s="843">
        <v>0</v>
      </c>
      <c r="I87" s="843">
        <v>0</v>
      </c>
      <c r="J87" s="840">
        <v>0</v>
      </c>
    </row>
    <row r="88" spans="1:10" ht="25.5" hidden="1">
      <c r="A88" s="762">
        <v>1141000</v>
      </c>
      <c r="B88" s="752" t="s">
        <v>248</v>
      </c>
      <c r="C88" s="727" t="s">
        <v>847</v>
      </c>
      <c r="D88" s="835"/>
      <c r="E88" s="842"/>
      <c r="F88" s="842"/>
      <c r="G88" s="842"/>
      <c r="H88" s="842"/>
      <c r="I88" s="842"/>
      <c r="J88" s="835"/>
    </row>
    <row r="89" spans="1:10" ht="25.5" hidden="1">
      <c r="A89" s="762">
        <v>1142000</v>
      </c>
      <c r="B89" s="752" t="s">
        <v>33</v>
      </c>
      <c r="C89" s="731" t="s">
        <v>34</v>
      </c>
      <c r="D89" s="835"/>
      <c r="E89" s="842"/>
      <c r="F89" s="842"/>
      <c r="G89" s="842"/>
      <c r="H89" s="842"/>
      <c r="I89" s="842"/>
      <c r="J89" s="835"/>
    </row>
    <row r="90" spans="1:10" ht="25.5" hidden="1">
      <c r="A90" s="762">
        <v>1143000</v>
      </c>
      <c r="B90" s="752" t="s">
        <v>35</v>
      </c>
      <c r="C90" s="731" t="s">
        <v>36</v>
      </c>
      <c r="D90" s="835"/>
      <c r="E90" s="842"/>
      <c r="F90" s="842"/>
      <c r="G90" s="842"/>
      <c r="H90" s="842"/>
      <c r="I90" s="842"/>
      <c r="J90" s="835"/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836"/>
      <c r="E91" s="841"/>
      <c r="F91" s="841"/>
      <c r="G91" s="841"/>
      <c r="H91" s="841"/>
      <c r="I91" s="841"/>
      <c r="J91" s="836"/>
    </row>
    <row r="92" spans="1:10" ht="14.25" hidden="1">
      <c r="A92" s="762">
        <v>1150000</v>
      </c>
      <c r="B92" s="763" t="s">
        <v>604</v>
      </c>
      <c r="C92" s="723" t="s">
        <v>301</v>
      </c>
      <c r="D92" s="840">
        <v>0</v>
      </c>
      <c r="E92" s="843">
        <v>0</v>
      </c>
      <c r="F92" s="843">
        <v>0</v>
      </c>
      <c r="G92" s="843">
        <v>0</v>
      </c>
      <c r="H92" s="843">
        <v>0</v>
      </c>
      <c r="I92" s="843">
        <v>0</v>
      </c>
      <c r="J92" s="840">
        <v>0</v>
      </c>
    </row>
    <row r="93" spans="1:10" ht="25.5" hidden="1">
      <c r="A93" s="764">
        <v>1151000</v>
      </c>
      <c r="B93" s="752" t="s">
        <v>677</v>
      </c>
      <c r="C93" s="727" t="s">
        <v>678</v>
      </c>
      <c r="D93" s="835"/>
      <c r="E93" s="842"/>
      <c r="F93" s="842"/>
      <c r="G93" s="842"/>
      <c r="H93" s="842"/>
      <c r="I93" s="842"/>
      <c r="J93" s="835"/>
    </row>
    <row r="94" spans="1:10" ht="25.5" hidden="1">
      <c r="A94" s="764">
        <v>1152000</v>
      </c>
      <c r="B94" s="752" t="s">
        <v>917</v>
      </c>
      <c r="C94" s="731" t="s">
        <v>679</v>
      </c>
      <c r="D94" s="835"/>
      <c r="E94" s="842"/>
      <c r="F94" s="842"/>
      <c r="G94" s="842"/>
      <c r="H94" s="842"/>
      <c r="I94" s="842"/>
      <c r="J94" s="835"/>
    </row>
    <row r="95" spans="1:10" ht="25.5" hidden="1">
      <c r="A95" s="764">
        <v>1153000</v>
      </c>
      <c r="B95" s="752" t="s">
        <v>697</v>
      </c>
      <c r="C95" s="731" t="s">
        <v>680</v>
      </c>
      <c r="D95" s="835"/>
      <c r="E95" s="842"/>
      <c r="F95" s="842"/>
      <c r="G95" s="842"/>
      <c r="H95" s="842"/>
      <c r="I95" s="842"/>
      <c r="J95" s="835"/>
    </row>
    <row r="96" spans="1:10" ht="25.5" hidden="1">
      <c r="A96" s="764">
        <v>1154000</v>
      </c>
      <c r="B96" s="752" t="s">
        <v>611</v>
      </c>
      <c r="C96" s="731" t="s">
        <v>681</v>
      </c>
      <c r="D96" s="835"/>
      <c r="E96" s="842"/>
      <c r="F96" s="842"/>
      <c r="G96" s="842"/>
      <c r="H96" s="842"/>
      <c r="I96" s="842"/>
      <c r="J96" s="835"/>
    </row>
    <row r="97" spans="1:10" ht="25.5" hidden="1">
      <c r="A97" s="749">
        <v>1155000</v>
      </c>
      <c r="B97" s="765" t="s">
        <v>1477</v>
      </c>
      <c r="C97" s="731" t="s">
        <v>601</v>
      </c>
      <c r="D97" s="849"/>
      <c r="E97" s="850"/>
      <c r="F97" s="850"/>
      <c r="G97" s="850"/>
      <c r="H97" s="850"/>
      <c r="I97" s="850"/>
      <c r="J97" s="849"/>
    </row>
    <row r="98" spans="1:10" ht="26.25" hidden="1" thickBot="1">
      <c r="A98" s="737">
        <v>1156000</v>
      </c>
      <c r="B98" s="767" t="s">
        <v>1478</v>
      </c>
      <c r="C98" s="735" t="s">
        <v>685</v>
      </c>
      <c r="D98" s="844"/>
      <c r="E98" s="845"/>
      <c r="F98" s="845"/>
      <c r="G98" s="845"/>
      <c r="H98" s="845"/>
      <c r="I98" s="845"/>
      <c r="J98" s="844"/>
    </row>
    <row r="99" spans="1:10" hidden="1">
      <c r="A99" s="721">
        <v>1160000</v>
      </c>
      <c r="B99" s="769" t="s">
        <v>686</v>
      </c>
      <c r="C99" s="723" t="s">
        <v>301</v>
      </c>
      <c r="D99" s="847">
        <v>0</v>
      </c>
      <c r="E99" s="848">
        <v>0</v>
      </c>
      <c r="F99" s="848">
        <v>0</v>
      </c>
      <c r="G99" s="848">
        <v>0</v>
      </c>
      <c r="H99" s="848">
        <v>0</v>
      </c>
      <c r="I99" s="848">
        <v>0</v>
      </c>
      <c r="J99" s="847">
        <v>0</v>
      </c>
    </row>
    <row r="100" spans="1:10" ht="51" hidden="1">
      <c r="A100" s="749">
        <v>1161000</v>
      </c>
      <c r="B100" s="771" t="s">
        <v>172</v>
      </c>
      <c r="C100" s="772" t="s">
        <v>301</v>
      </c>
      <c r="D100" s="849">
        <v>0</v>
      </c>
      <c r="E100" s="850">
        <v>0</v>
      </c>
      <c r="F100" s="850">
        <v>0</v>
      </c>
      <c r="G100" s="850">
        <v>0</v>
      </c>
      <c r="H100" s="850">
        <v>0</v>
      </c>
      <c r="I100" s="850">
        <v>0</v>
      </c>
      <c r="J100" s="849">
        <v>0</v>
      </c>
    </row>
    <row r="101" spans="1:10" ht="38.25" hidden="1">
      <c r="A101" s="749">
        <v>1161100</v>
      </c>
      <c r="B101" s="730" t="s">
        <v>1479</v>
      </c>
      <c r="C101" s="751">
        <v>471100</v>
      </c>
      <c r="D101" s="849"/>
      <c r="E101" s="850"/>
      <c r="F101" s="850"/>
      <c r="G101" s="850"/>
      <c r="H101" s="850"/>
      <c r="I101" s="850"/>
      <c r="J101" s="849"/>
    </row>
    <row r="102" spans="1:10" ht="38.25" hidden="1">
      <c r="A102" s="749">
        <v>1161200</v>
      </c>
      <c r="B102" s="765" t="s">
        <v>1480</v>
      </c>
      <c r="C102" s="751">
        <v>471200</v>
      </c>
      <c r="D102" s="849"/>
      <c r="E102" s="850"/>
      <c r="F102" s="850"/>
      <c r="G102" s="850"/>
      <c r="H102" s="850"/>
      <c r="I102" s="850"/>
      <c r="J102" s="849"/>
    </row>
    <row r="103" spans="1:10" ht="38.25" hidden="1">
      <c r="A103" s="749">
        <v>1162000</v>
      </c>
      <c r="B103" s="771" t="s">
        <v>940</v>
      </c>
      <c r="C103" s="772" t="s">
        <v>301</v>
      </c>
      <c r="D103" s="849">
        <v>0</v>
      </c>
      <c r="E103" s="850">
        <v>0</v>
      </c>
      <c r="F103" s="850">
        <v>0</v>
      </c>
      <c r="G103" s="850">
        <v>0</v>
      </c>
      <c r="H103" s="850">
        <v>0</v>
      </c>
      <c r="I103" s="850">
        <v>0</v>
      </c>
      <c r="J103" s="849">
        <v>0</v>
      </c>
    </row>
    <row r="104" spans="1:10" ht="25.5" hidden="1">
      <c r="A104" s="749">
        <v>1162100</v>
      </c>
      <c r="B104" s="765" t="s">
        <v>1481</v>
      </c>
      <c r="C104" s="731" t="s">
        <v>109</v>
      </c>
      <c r="D104" s="849"/>
      <c r="E104" s="850"/>
      <c r="F104" s="850"/>
      <c r="G104" s="850"/>
      <c r="H104" s="850"/>
      <c r="I104" s="850"/>
      <c r="J104" s="849"/>
    </row>
    <row r="105" spans="1:10" hidden="1">
      <c r="A105" s="749">
        <v>1162200</v>
      </c>
      <c r="B105" s="765" t="s">
        <v>1482</v>
      </c>
      <c r="C105" s="731" t="s">
        <v>18</v>
      </c>
      <c r="D105" s="849"/>
      <c r="E105" s="850"/>
      <c r="F105" s="850"/>
      <c r="G105" s="850"/>
      <c r="H105" s="850"/>
      <c r="I105" s="850"/>
      <c r="J105" s="849"/>
    </row>
    <row r="106" spans="1:10" ht="25.5" hidden="1">
      <c r="A106" s="749">
        <v>1162300</v>
      </c>
      <c r="B106" s="765" t="s">
        <v>1483</v>
      </c>
      <c r="C106" s="731" t="s">
        <v>20</v>
      </c>
      <c r="D106" s="849"/>
      <c r="E106" s="850"/>
      <c r="F106" s="850"/>
      <c r="G106" s="850"/>
      <c r="H106" s="850"/>
      <c r="I106" s="850"/>
      <c r="J106" s="849"/>
    </row>
    <row r="107" spans="1:10" hidden="1">
      <c r="A107" s="749">
        <v>1162400</v>
      </c>
      <c r="B107" s="765" t="s">
        <v>1484</v>
      </c>
      <c r="C107" s="731" t="s">
        <v>699</v>
      </c>
      <c r="D107" s="849"/>
      <c r="E107" s="850"/>
      <c r="F107" s="850"/>
      <c r="G107" s="850"/>
      <c r="H107" s="850"/>
      <c r="I107" s="850"/>
      <c r="J107" s="849"/>
    </row>
    <row r="108" spans="1:10" ht="25.5" hidden="1">
      <c r="A108" s="749">
        <v>1162500</v>
      </c>
      <c r="B108" s="765" t="s">
        <v>1485</v>
      </c>
      <c r="C108" s="731" t="s">
        <v>701</v>
      </c>
      <c r="D108" s="849"/>
      <c r="E108" s="850"/>
      <c r="F108" s="850"/>
      <c r="G108" s="850"/>
      <c r="H108" s="850"/>
      <c r="I108" s="850"/>
      <c r="J108" s="849"/>
    </row>
    <row r="109" spans="1:10" ht="25.5" hidden="1">
      <c r="A109" s="749">
        <v>1162600</v>
      </c>
      <c r="B109" s="765" t="s">
        <v>1486</v>
      </c>
      <c r="C109" s="731" t="s">
        <v>424</v>
      </c>
      <c r="D109" s="849"/>
      <c r="E109" s="850"/>
      <c r="F109" s="850"/>
      <c r="G109" s="850"/>
      <c r="H109" s="850"/>
      <c r="I109" s="850"/>
      <c r="J109" s="849"/>
    </row>
    <row r="110" spans="1:10" ht="25.5" hidden="1">
      <c r="A110" s="749">
        <v>1162700</v>
      </c>
      <c r="B110" s="730" t="s">
        <v>1487</v>
      </c>
      <c r="C110" s="731" t="s">
        <v>426</v>
      </c>
      <c r="D110" s="849"/>
      <c r="E110" s="850"/>
      <c r="F110" s="850"/>
      <c r="G110" s="850"/>
      <c r="H110" s="850"/>
      <c r="I110" s="850"/>
      <c r="J110" s="849"/>
    </row>
    <row r="111" spans="1:10" hidden="1">
      <c r="A111" s="749">
        <v>1162800</v>
      </c>
      <c r="B111" s="765" t="s">
        <v>1488</v>
      </c>
      <c r="C111" s="731" t="s">
        <v>737</v>
      </c>
      <c r="D111" s="938"/>
      <c r="E111" s="981"/>
      <c r="F111" s="981"/>
      <c r="G111" s="981"/>
      <c r="H111" s="981"/>
      <c r="I111" s="981"/>
      <c r="J111" s="938"/>
    </row>
    <row r="112" spans="1:10" ht="13.5" hidden="1" thickBot="1">
      <c r="A112" s="774">
        <v>1162900</v>
      </c>
      <c r="B112" s="767" t="s">
        <v>1489</v>
      </c>
      <c r="C112" s="735" t="s">
        <v>739</v>
      </c>
      <c r="D112" s="942"/>
      <c r="E112" s="982"/>
      <c r="F112" s="982"/>
      <c r="G112" s="982"/>
      <c r="H112" s="982"/>
      <c r="I112" s="982"/>
      <c r="J112" s="942"/>
    </row>
    <row r="113" spans="1:10" hidden="1">
      <c r="A113" s="776">
        <v>1170000</v>
      </c>
      <c r="B113" s="777" t="s">
        <v>740</v>
      </c>
      <c r="C113" s="778" t="s">
        <v>301</v>
      </c>
      <c r="D113" s="956">
        <v>0</v>
      </c>
      <c r="E113" s="983">
        <v>0</v>
      </c>
      <c r="F113" s="983">
        <v>0</v>
      </c>
      <c r="G113" s="983">
        <v>0</v>
      </c>
      <c r="H113" s="983">
        <v>0</v>
      </c>
      <c r="I113" s="983">
        <v>0</v>
      </c>
      <c r="J113" s="956">
        <v>0</v>
      </c>
    </row>
    <row r="114" spans="1:10" ht="38.25" hidden="1">
      <c r="A114" s="780">
        <v>1171000</v>
      </c>
      <c r="B114" s="781" t="s">
        <v>181</v>
      </c>
      <c r="C114" s="723" t="s">
        <v>301</v>
      </c>
      <c r="D114" s="854">
        <v>0</v>
      </c>
      <c r="E114" s="855">
        <v>0</v>
      </c>
      <c r="F114" s="855">
        <v>0</v>
      </c>
      <c r="G114" s="855">
        <v>0</v>
      </c>
      <c r="H114" s="855">
        <v>0</v>
      </c>
      <c r="I114" s="855">
        <v>0</v>
      </c>
      <c r="J114" s="854">
        <v>0</v>
      </c>
    </row>
    <row r="115" spans="1:10" ht="51" hidden="1">
      <c r="A115" s="780">
        <v>1171100</v>
      </c>
      <c r="B115" s="730" t="s">
        <v>1490</v>
      </c>
      <c r="C115" s="727" t="s">
        <v>397</v>
      </c>
      <c r="D115" s="938"/>
      <c r="E115" s="981"/>
      <c r="F115" s="981"/>
      <c r="G115" s="981"/>
      <c r="H115" s="981"/>
      <c r="I115" s="981"/>
      <c r="J115" s="938"/>
    </row>
    <row r="116" spans="1:10" ht="25.5" hidden="1">
      <c r="A116" s="780">
        <v>1171200</v>
      </c>
      <c r="B116" s="765" t="s">
        <v>1491</v>
      </c>
      <c r="C116" s="783" t="s">
        <v>296</v>
      </c>
      <c r="D116" s="938"/>
      <c r="E116" s="981"/>
      <c r="F116" s="981"/>
      <c r="G116" s="981"/>
      <c r="H116" s="981"/>
      <c r="I116" s="981"/>
      <c r="J116" s="938"/>
    </row>
    <row r="117" spans="1:10" ht="51" hidden="1">
      <c r="A117" s="749">
        <v>1172000</v>
      </c>
      <c r="B117" s="784" t="s">
        <v>856</v>
      </c>
      <c r="C117" s="760" t="s">
        <v>301</v>
      </c>
      <c r="D117" s="956">
        <f t="shared" ref="D117:J117" si="1">D123</f>
        <v>0</v>
      </c>
      <c r="E117" s="983">
        <f t="shared" si="1"/>
        <v>0</v>
      </c>
      <c r="F117" s="983">
        <f t="shared" si="1"/>
        <v>0</v>
      </c>
      <c r="G117" s="983">
        <f t="shared" si="1"/>
        <v>0</v>
      </c>
      <c r="H117" s="983">
        <f t="shared" si="1"/>
        <v>0</v>
      </c>
      <c r="I117" s="983">
        <f t="shared" si="1"/>
        <v>0</v>
      </c>
      <c r="J117" s="956">
        <f t="shared" si="1"/>
        <v>0</v>
      </c>
    </row>
    <row r="118" spans="1:10" hidden="1">
      <c r="A118" s="749">
        <v>1172100</v>
      </c>
      <c r="B118" s="752" t="s">
        <v>918</v>
      </c>
      <c r="C118" s="727" t="s">
        <v>857</v>
      </c>
      <c r="D118" s="938"/>
      <c r="E118" s="981"/>
      <c r="F118" s="981"/>
      <c r="G118" s="981"/>
      <c r="H118" s="981"/>
      <c r="I118" s="981"/>
      <c r="J118" s="938"/>
    </row>
    <row r="119" spans="1:10" hidden="1">
      <c r="A119" s="749">
        <v>1172200</v>
      </c>
      <c r="B119" s="752" t="s">
        <v>919</v>
      </c>
      <c r="C119" s="785">
        <v>482200</v>
      </c>
      <c r="D119" s="938"/>
      <c r="E119" s="981"/>
      <c r="F119" s="981"/>
      <c r="G119" s="981"/>
      <c r="H119" s="981"/>
      <c r="I119" s="981"/>
      <c r="J119" s="938"/>
    </row>
    <row r="120" spans="1:10" ht="12" hidden="1" customHeight="1">
      <c r="A120" s="749">
        <v>1172300</v>
      </c>
      <c r="B120" s="765" t="s">
        <v>1492</v>
      </c>
      <c r="C120" s="731" t="s">
        <v>859</v>
      </c>
      <c r="D120" s="938"/>
      <c r="E120" s="981"/>
      <c r="F120" s="981"/>
      <c r="G120" s="981"/>
      <c r="H120" s="981"/>
      <c r="I120" s="981"/>
      <c r="J120" s="938"/>
    </row>
    <row r="121" spans="1:10" ht="38.25" hidden="1">
      <c r="A121" s="749">
        <v>1172400</v>
      </c>
      <c r="B121" s="786" t="s">
        <v>1493</v>
      </c>
      <c r="C121" s="731" t="s">
        <v>104</v>
      </c>
      <c r="D121" s="854"/>
      <c r="E121" s="855"/>
      <c r="F121" s="855"/>
      <c r="G121" s="855"/>
      <c r="H121" s="855"/>
      <c r="I121" s="855"/>
      <c r="J121" s="854"/>
    </row>
    <row r="122" spans="1:10" ht="38.25" hidden="1">
      <c r="A122" s="749">
        <v>1173000</v>
      </c>
      <c r="B122" s="784" t="s">
        <v>105</v>
      </c>
      <c r="C122" s="760" t="s">
        <v>301</v>
      </c>
      <c r="D122" s="854">
        <v>0</v>
      </c>
      <c r="E122" s="855">
        <v>0</v>
      </c>
      <c r="F122" s="855">
        <v>0</v>
      </c>
      <c r="G122" s="855">
        <v>0</v>
      </c>
      <c r="H122" s="855">
        <v>0</v>
      </c>
      <c r="I122" s="855">
        <v>0</v>
      </c>
      <c r="J122" s="854">
        <v>0</v>
      </c>
    </row>
    <row r="123" spans="1:10" ht="25.5" hidden="1">
      <c r="A123" s="780">
        <v>1173100</v>
      </c>
      <c r="B123" s="787" t="s">
        <v>106</v>
      </c>
      <c r="C123" s="731" t="s">
        <v>906</v>
      </c>
      <c r="D123" s="854">
        <v>0</v>
      </c>
      <c r="E123" s="855">
        <v>0</v>
      </c>
      <c r="F123" s="855">
        <f>D123+E123</f>
        <v>0</v>
      </c>
      <c r="G123" s="855">
        <v>0</v>
      </c>
      <c r="H123" s="855">
        <v>0</v>
      </c>
      <c r="I123" s="855">
        <v>0</v>
      </c>
      <c r="J123" s="854">
        <f>F123</f>
        <v>0</v>
      </c>
    </row>
    <row r="124" spans="1:10" ht="0.75" hidden="1" customHeight="1">
      <c r="A124" s="780">
        <v>1174000</v>
      </c>
      <c r="B124" s="784" t="s">
        <v>907</v>
      </c>
      <c r="C124" s="760" t="s">
        <v>301</v>
      </c>
      <c r="D124" s="854">
        <v>0</v>
      </c>
      <c r="E124" s="855">
        <v>0</v>
      </c>
      <c r="F124" s="855">
        <v>0</v>
      </c>
      <c r="G124" s="855">
        <v>0</v>
      </c>
      <c r="H124" s="855">
        <v>0</v>
      </c>
      <c r="I124" s="855">
        <v>0</v>
      </c>
      <c r="J124" s="854">
        <v>0</v>
      </c>
    </row>
    <row r="125" spans="1:10" ht="38.25" hidden="1">
      <c r="A125" s="780">
        <v>1174100</v>
      </c>
      <c r="B125" s="787" t="s">
        <v>920</v>
      </c>
      <c r="C125" s="731" t="s">
        <v>908</v>
      </c>
      <c r="D125" s="854"/>
      <c r="E125" s="855"/>
      <c r="F125" s="855"/>
      <c r="G125" s="855"/>
      <c r="H125" s="855"/>
      <c r="I125" s="855"/>
      <c r="J125" s="854"/>
    </row>
    <row r="126" spans="1:10" ht="25.5" hidden="1">
      <c r="A126" s="780">
        <v>1174200</v>
      </c>
      <c r="B126" s="786" t="s">
        <v>1494</v>
      </c>
      <c r="C126" s="731" t="s">
        <v>366</v>
      </c>
      <c r="D126" s="854"/>
      <c r="E126" s="855"/>
      <c r="F126" s="855"/>
      <c r="G126" s="855"/>
      <c r="H126" s="855"/>
      <c r="I126" s="855"/>
      <c r="J126" s="854"/>
    </row>
    <row r="127" spans="1:10" ht="51" hidden="1">
      <c r="A127" s="780">
        <v>1175000</v>
      </c>
      <c r="B127" s="784" t="s">
        <v>469</v>
      </c>
      <c r="C127" s="760" t="s">
        <v>301</v>
      </c>
      <c r="D127" s="854">
        <v>0</v>
      </c>
      <c r="E127" s="855">
        <v>0</v>
      </c>
      <c r="F127" s="855">
        <v>0</v>
      </c>
      <c r="G127" s="855">
        <v>0</v>
      </c>
      <c r="H127" s="855">
        <v>0</v>
      </c>
      <c r="I127" s="855">
        <v>0</v>
      </c>
      <c r="J127" s="854">
        <v>0</v>
      </c>
    </row>
    <row r="128" spans="1:10" ht="51" hidden="1">
      <c r="A128" s="780">
        <v>1175100</v>
      </c>
      <c r="B128" s="786" t="s">
        <v>1495</v>
      </c>
      <c r="C128" s="731" t="s">
        <v>193</v>
      </c>
      <c r="D128" s="854"/>
      <c r="E128" s="855"/>
      <c r="F128" s="855"/>
      <c r="G128" s="855"/>
      <c r="H128" s="855"/>
      <c r="I128" s="855"/>
      <c r="J128" s="854"/>
    </row>
    <row r="129" spans="1:14" hidden="1">
      <c r="A129" s="780">
        <v>1176000</v>
      </c>
      <c r="B129" s="784" t="s">
        <v>194</v>
      </c>
      <c r="C129" s="760" t="s">
        <v>301</v>
      </c>
      <c r="D129" s="854">
        <v>0</v>
      </c>
      <c r="E129" s="855">
        <v>0</v>
      </c>
      <c r="F129" s="855">
        <v>0</v>
      </c>
      <c r="G129" s="855">
        <v>0</v>
      </c>
      <c r="H129" s="855">
        <v>0</v>
      </c>
      <c r="I129" s="855">
        <v>0</v>
      </c>
      <c r="J129" s="854">
        <v>0</v>
      </c>
    </row>
    <row r="130" spans="1:14" hidden="1">
      <c r="A130" s="780">
        <v>1176100</v>
      </c>
      <c r="B130" s="786" t="s">
        <v>1496</v>
      </c>
      <c r="C130" s="731" t="s">
        <v>8</v>
      </c>
      <c r="D130" s="854"/>
      <c r="E130" s="855"/>
      <c r="F130" s="855"/>
      <c r="G130" s="855"/>
      <c r="H130" s="855"/>
      <c r="I130" s="855"/>
      <c r="J130" s="854"/>
    </row>
    <row r="131" spans="1:14" hidden="1">
      <c r="A131" s="780">
        <v>1177000</v>
      </c>
      <c r="B131" s="784" t="s">
        <v>482</v>
      </c>
      <c r="C131" s="760" t="s">
        <v>301</v>
      </c>
      <c r="D131" s="854">
        <v>0</v>
      </c>
      <c r="E131" s="855">
        <v>0</v>
      </c>
      <c r="F131" s="855">
        <v>0</v>
      </c>
      <c r="G131" s="855">
        <v>0</v>
      </c>
      <c r="H131" s="855">
        <v>0</v>
      </c>
      <c r="I131" s="855">
        <v>0</v>
      </c>
      <c r="J131" s="854">
        <v>0</v>
      </c>
    </row>
    <row r="132" spans="1:14" ht="13.5" thickBot="1">
      <c r="A132" s="774">
        <v>1177100</v>
      </c>
      <c r="B132" s="788" t="s">
        <v>1497</v>
      </c>
      <c r="C132" s="735" t="s">
        <v>209</v>
      </c>
      <c r="D132" s="856"/>
      <c r="E132" s="857"/>
      <c r="F132" s="856"/>
      <c r="G132" s="856"/>
      <c r="H132" s="856"/>
      <c r="I132" s="856"/>
      <c r="J132" s="856"/>
    </row>
    <row r="133" spans="1:14" ht="13.5" thickBot="1">
      <c r="A133" s="790" t="s">
        <v>210</v>
      </c>
      <c r="B133" s="791" t="s">
        <v>211</v>
      </c>
      <c r="C133" s="792"/>
      <c r="D133" s="858"/>
      <c r="E133" s="859"/>
      <c r="F133" s="858"/>
      <c r="G133" s="858"/>
      <c r="H133" s="858"/>
      <c r="I133" s="858"/>
      <c r="J133" s="858"/>
    </row>
    <row r="134" spans="1:14" ht="26.25" thickBot="1">
      <c r="A134" s="794" t="s">
        <v>212</v>
      </c>
      <c r="B134" s="795" t="s">
        <v>534</v>
      </c>
      <c r="C134" s="796" t="s">
        <v>301</v>
      </c>
      <c r="D134" s="860">
        <f>D137</f>
        <v>107275</v>
      </c>
      <c r="E134" s="861">
        <v>0</v>
      </c>
      <c r="F134" s="860">
        <f>F137</f>
        <v>107275</v>
      </c>
      <c r="G134" s="860">
        <f>G137</f>
        <v>107032</v>
      </c>
      <c r="H134" s="860">
        <f>H137</f>
        <v>107032</v>
      </c>
      <c r="I134" s="860">
        <f>I137</f>
        <v>107032</v>
      </c>
      <c r="J134" s="860">
        <f>F134</f>
        <v>107275</v>
      </c>
    </row>
    <row r="135" spans="1:14" ht="13.5" thickBot="1">
      <c r="A135" s="797"/>
      <c r="B135" s="798" t="s">
        <v>535</v>
      </c>
      <c r="C135" s="799"/>
      <c r="D135" s="862"/>
      <c r="E135" s="984"/>
      <c r="F135" s="862"/>
      <c r="G135" s="862"/>
      <c r="H135" s="862"/>
      <c r="I135" s="862"/>
      <c r="J135" s="862"/>
    </row>
    <row r="136" spans="1:14">
      <c r="A136" s="790" t="s">
        <v>210</v>
      </c>
      <c r="B136" s="791" t="s">
        <v>211</v>
      </c>
      <c r="C136" s="801"/>
      <c r="D136" s="864"/>
      <c r="E136" s="985"/>
      <c r="F136" s="864"/>
      <c r="G136" s="864"/>
      <c r="H136" s="864"/>
      <c r="I136" s="864"/>
      <c r="J136" s="864"/>
    </row>
    <row r="137" spans="1:14" ht="27" customHeight="1">
      <c r="A137" s="803" t="s">
        <v>536</v>
      </c>
      <c r="B137" s="752" t="s">
        <v>537</v>
      </c>
      <c r="C137" s="986" t="s">
        <v>301</v>
      </c>
      <c r="D137" s="987">
        <f>SUM(D138:D145)</f>
        <v>107275</v>
      </c>
      <c r="E137" s="988">
        <f>E139+E140</f>
        <v>0</v>
      </c>
      <c r="F137" s="987">
        <f>SUM(F138:F145)</f>
        <v>107275</v>
      </c>
      <c r="G137" s="987">
        <f>SUM(G138:G145)</f>
        <v>107032</v>
      </c>
      <c r="H137" s="987">
        <f>SUM(H138:H145)</f>
        <v>107032</v>
      </c>
      <c r="I137" s="987">
        <f>SUM(I138:I145)</f>
        <v>107032</v>
      </c>
      <c r="J137" s="987">
        <f>SUM(J138:J145)</f>
        <v>107275</v>
      </c>
    </row>
    <row r="138" spans="1:14">
      <c r="A138" s="807" t="s">
        <v>538</v>
      </c>
      <c r="B138" s="786" t="s">
        <v>1498</v>
      </c>
      <c r="C138" s="808" t="s">
        <v>833</v>
      </c>
      <c r="D138" s="854"/>
      <c r="E138" s="855"/>
      <c r="F138" s="854"/>
      <c r="G138" s="854"/>
      <c r="H138" s="854"/>
      <c r="I138" s="854"/>
      <c r="J138" s="854"/>
      <c r="K138" s="1793"/>
      <c r="L138" s="1794"/>
      <c r="M138" s="1795"/>
    </row>
    <row r="139" spans="1:14" ht="19.5" customHeight="1">
      <c r="A139" s="807" t="s">
        <v>834</v>
      </c>
      <c r="B139" s="786" t="s">
        <v>1499</v>
      </c>
      <c r="C139" s="808" t="s">
        <v>812</v>
      </c>
      <c r="D139" s="1982">
        <v>107275</v>
      </c>
      <c r="E139" s="853">
        <v>0</v>
      </c>
      <c r="F139" s="852">
        <f>D139+E139</f>
        <v>107275</v>
      </c>
      <c r="G139" s="852">
        <v>107032</v>
      </c>
      <c r="H139" s="852">
        <v>107032</v>
      </c>
      <c r="I139" s="852">
        <v>107032</v>
      </c>
      <c r="J139" s="849">
        <f>F139</f>
        <v>107275</v>
      </c>
      <c r="L139" s="1792"/>
      <c r="M139" s="1796"/>
      <c r="N139" s="1791"/>
    </row>
    <row r="140" spans="1:14" ht="25.5">
      <c r="A140" s="807" t="s">
        <v>813</v>
      </c>
      <c r="B140" s="786" t="s">
        <v>1500</v>
      </c>
      <c r="C140" s="808" t="s">
        <v>815</v>
      </c>
      <c r="D140" s="852">
        <v>0</v>
      </c>
      <c r="E140" s="853">
        <v>0</v>
      </c>
      <c r="F140" s="852">
        <f>D140+E140</f>
        <v>0</v>
      </c>
      <c r="G140" s="852">
        <v>0</v>
      </c>
      <c r="H140" s="852">
        <v>0</v>
      </c>
      <c r="I140" s="852">
        <v>0</v>
      </c>
      <c r="J140" s="849">
        <f>F140</f>
        <v>0</v>
      </c>
      <c r="K140" s="1797"/>
      <c r="L140" s="846"/>
      <c r="M140" s="1796"/>
    </row>
    <row r="141" spans="1:14">
      <c r="A141" s="807" t="s">
        <v>816</v>
      </c>
      <c r="B141" s="786" t="s">
        <v>1501</v>
      </c>
      <c r="C141" s="808" t="s">
        <v>916</v>
      </c>
      <c r="D141" s="854"/>
      <c r="E141" s="855"/>
      <c r="F141" s="854"/>
      <c r="G141" s="854"/>
      <c r="H141" s="854"/>
      <c r="I141" s="854"/>
      <c r="J141" s="854"/>
      <c r="K141" s="1798"/>
      <c r="L141" s="1799"/>
      <c r="M141" s="1800"/>
    </row>
    <row r="142" spans="1:14" hidden="1">
      <c r="A142" s="807" t="s">
        <v>112</v>
      </c>
      <c r="B142" s="787" t="s">
        <v>113</v>
      </c>
      <c r="C142" s="808" t="s">
        <v>114</v>
      </c>
      <c r="D142" s="854">
        <v>0</v>
      </c>
      <c r="E142" s="855"/>
      <c r="F142" s="854">
        <f>D142+E142</f>
        <v>0</v>
      </c>
      <c r="G142" s="854">
        <v>0</v>
      </c>
      <c r="H142" s="854">
        <v>0</v>
      </c>
      <c r="I142" s="854">
        <v>0</v>
      </c>
      <c r="J142" s="854">
        <f>F142</f>
        <v>0</v>
      </c>
    </row>
    <row r="143" spans="1:14" hidden="1">
      <c r="A143" s="807" t="s">
        <v>115</v>
      </c>
      <c r="B143" s="786" t="s">
        <v>1502</v>
      </c>
      <c r="C143" s="808" t="s">
        <v>755</v>
      </c>
      <c r="D143" s="854">
        <v>0</v>
      </c>
      <c r="E143" s="855">
        <v>0</v>
      </c>
      <c r="F143" s="854">
        <f>D143+E143</f>
        <v>0</v>
      </c>
      <c r="G143" s="854"/>
      <c r="H143" s="854"/>
      <c r="I143" s="854">
        <v>0</v>
      </c>
      <c r="J143" s="854">
        <f>F143</f>
        <v>0</v>
      </c>
    </row>
    <row r="144" spans="1:14" hidden="1">
      <c r="A144" s="807" t="s">
        <v>756</v>
      </c>
      <c r="B144" s="786" t="s">
        <v>1503</v>
      </c>
      <c r="C144" s="808" t="s">
        <v>758</v>
      </c>
      <c r="D144" s="854"/>
      <c r="E144" s="855"/>
      <c r="F144" s="854"/>
      <c r="G144" s="854"/>
      <c r="H144" s="854"/>
      <c r="I144" s="854"/>
      <c r="J144" s="854"/>
    </row>
    <row r="145" spans="1:10" hidden="1">
      <c r="A145" s="807" t="s">
        <v>541</v>
      </c>
      <c r="B145" s="786" t="s">
        <v>1504</v>
      </c>
      <c r="C145" s="808" t="s">
        <v>543</v>
      </c>
      <c r="D145" s="854"/>
      <c r="E145" s="855"/>
      <c r="F145" s="854"/>
      <c r="G145" s="854"/>
      <c r="H145" s="854"/>
      <c r="I145" s="854"/>
      <c r="J145" s="854"/>
    </row>
    <row r="146" spans="1:10" hidden="1">
      <c r="A146" s="807" t="s">
        <v>544</v>
      </c>
      <c r="B146" s="784" t="s">
        <v>545</v>
      </c>
      <c r="C146" s="809" t="s">
        <v>301</v>
      </c>
      <c r="D146" s="854">
        <v>0</v>
      </c>
      <c r="E146" s="855">
        <v>0</v>
      </c>
      <c r="F146" s="854">
        <v>0</v>
      </c>
      <c r="G146" s="854">
        <v>0</v>
      </c>
      <c r="H146" s="854">
        <v>0</v>
      </c>
      <c r="I146" s="854">
        <v>0</v>
      </c>
      <c r="J146" s="854">
        <v>0</v>
      </c>
    </row>
    <row r="147" spans="1:10" hidden="1">
      <c r="A147" s="807" t="s">
        <v>546</v>
      </c>
      <c r="B147" s="787" t="s">
        <v>547</v>
      </c>
      <c r="C147" s="808" t="s">
        <v>548</v>
      </c>
      <c r="D147" s="854"/>
      <c r="E147" s="855"/>
      <c r="F147" s="854"/>
      <c r="G147" s="854"/>
      <c r="H147" s="854"/>
      <c r="I147" s="854"/>
      <c r="J147" s="854"/>
    </row>
    <row r="148" spans="1:10" hidden="1">
      <c r="A148" s="807" t="s">
        <v>549</v>
      </c>
      <c r="B148" s="787" t="s">
        <v>550</v>
      </c>
      <c r="C148" s="808" t="s">
        <v>551</v>
      </c>
      <c r="D148" s="854"/>
      <c r="E148" s="855"/>
      <c r="F148" s="855"/>
      <c r="G148" s="854"/>
      <c r="H148" s="854"/>
      <c r="I148" s="854"/>
      <c r="J148" s="854">
        <v>0</v>
      </c>
    </row>
    <row r="149" spans="1:10" ht="25.5" hidden="1">
      <c r="A149" s="807" t="s">
        <v>552</v>
      </c>
      <c r="B149" s="786" t="s">
        <v>1505</v>
      </c>
      <c r="C149" s="808" t="s">
        <v>258</v>
      </c>
      <c r="D149" s="854"/>
      <c r="E149" s="855"/>
      <c r="F149" s="854"/>
      <c r="G149" s="854"/>
      <c r="H149" s="854"/>
      <c r="I149" s="854"/>
      <c r="J149" s="854"/>
    </row>
    <row r="150" spans="1:10" ht="25.5" hidden="1">
      <c r="A150" s="807" t="s">
        <v>259</v>
      </c>
      <c r="B150" s="786" t="s">
        <v>1506</v>
      </c>
      <c r="C150" s="808" t="s">
        <v>261</v>
      </c>
      <c r="D150" s="854"/>
      <c r="E150" s="855"/>
      <c r="F150" s="854"/>
      <c r="G150" s="854"/>
      <c r="H150" s="854"/>
      <c r="I150" s="854"/>
      <c r="J150" s="854"/>
    </row>
    <row r="151" spans="1:10" hidden="1">
      <c r="A151" s="807" t="s">
        <v>262</v>
      </c>
      <c r="B151" s="784" t="s">
        <v>263</v>
      </c>
      <c r="C151" s="809" t="s">
        <v>301</v>
      </c>
      <c r="D151" s="854">
        <v>0</v>
      </c>
      <c r="E151" s="855">
        <v>0</v>
      </c>
      <c r="F151" s="854">
        <v>0</v>
      </c>
      <c r="G151" s="854">
        <v>0</v>
      </c>
      <c r="H151" s="854">
        <v>0</v>
      </c>
      <c r="I151" s="854">
        <v>0</v>
      </c>
      <c r="J151" s="854">
        <v>0</v>
      </c>
    </row>
    <row r="152" spans="1:10" hidden="1">
      <c r="A152" s="807" t="s">
        <v>264</v>
      </c>
      <c r="B152" s="787" t="s">
        <v>921</v>
      </c>
      <c r="C152" s="808" t="s">
        <v>265</v>
      </c>
      <c r="D152" s="854"/>
      <c r="E152" s="855"/>
      <c r="F152" s="854"/>
      <c r="G152" s="854"/>
      <c r="H152" s="854"/>
      <c r="I152" s="854"/>
      <c r="J152" s="854"/>
    </row>
    <row r="153" spans="1:10" hidden="1">
      <c r="A153" s="810" t="s">
        <v>266</v>
      </c>
      <c r="B153" s="811" t="s">
        <v>267</v>
      </c>
      <c r="C153" s="809" t="s">
        <v>301</v>
      </c>
      <c r="D153" s="854">
        <v>0</v>
      </c>
      <c r="E153" s="855">
        <v>0</v>
      </c>
      <c r="F153" s="854">
        <v>0</v>
      </c>
      <c r="G153" s="854">
        <v>0</v>
      </c>
      <c r="H153" s="854">
        <v>0</v>
      </c>
      <c r="I153" s="854">
        <v>0</v>
      </c>
      <c r="J153" s="854">
        <v>0</v>
      </c>
    </row>
    <row r="154" spans="1:10" hidden="1">
      <c r="A154" s="807" t="s">
        <v>268</v>
      </c>
      <c r="B154" s="787" t="s">
        <v>922</v>
      </c>
      <c r="C154" s="808" t="s">
        <v>269</v>
      </c>
      <c r="D154" s="854"/>
      <c r="E154" s="855">
        <v>0</v>
      </c>
      <c r="F154" s="854"/>
      <c r="G154" s="854"/>
      <c r="H154" s="854"/>
      <c r="I154" s="854"/>
      <c r="J154" s="854"/>
    </row>
    <row r="155" spans="1:10" hidden="1">
      <c r="A155" s="807" t="s">
        <v>270</v>
      </c>
      <c r="B155" s="787" t="s">
        <v>923</v>
      </c>
      <c r="C155" s="808" t="s">
        <v>271</v>
      </c>
      <c r="D155" s="854"/>
      <c r="E155" s="855"/>
      <c r="F155" s="854"/>
      <c r="G155" s="854"/>
      <c r="H155" s="854"/>
      <c r="I155" s="854"/>
      <c r="J155" s="854"/>
    </row>
    <row r="156" spans="1:10">
      <c r="A156" s="807" t="s">
        <v>272</v>
      </c>
      <c r="B156" s="786" t="s">
        <v>1507</v>
      </c>
      <c r="C156" s="808" t="s">
        <v>274</v>
      </c>
      <c r="D156" s="854"/>
      <c r="E156" s="855"/>
      <c r="F156" s="854"/>
      <c r="G156" s="854"/>
      <c r="H156" s="854"/>
      <c r="I156" s="854"/>
      <c r="J156" s="854"/>
    </row>
    <row r="157" spans="1:10" ht="26.25" thickBot="1">
      <c r="A157" s="812">
        <v>1244000</v>
      </c>
      <c r="B157" s="813" t="s">
        <v>1508</v>
      </c>
      <c r="C157" s="814" t="s">
        <v>947</v>
      </c>
      <c r="D157" s="872"/>
      <c r="E157" s="1320"/>
      <c r="F157" s="872"/>
      <c r="G157" s="872"/>
      <c r="H157" s="872"/>
      <c r="I157" s="872"/>
      <c r="J157" s="872"/>
    </row>
    <row r="158" spans="1:10" ht="39" thickBot="1">
      <c r="A158" s="815">
        <v>1000000</v>
      </c>
      <c r="B158" s="816" t="s">
        <v>948</v>
      </c>
      <c r="C158" s="817" t="s">
        <v>301</v>
      </c>
      <c r="D158" s="1352">
        <f>D32+D134</f>
        <v>107275</v>
      </c>
      <c r="E158" s="1518">
        <f>E32+E137</f>
        <v>0</v>
      </c>
      <c r="F158" s="1352">
        <f>F32+F134</f>
        <v>107275</v>
      </c>
      <c r="G158" s="1352">
        <f>G32+G137</f>
        <v>107032</v>
      </c>
      <c r="H158" s="1352">
        <f>H32+H134</f>
        <v>107032</v>
      </c>
      <c r="I158" s="1352">
        <f>I32+I134</f>
        <v>107032</v>
      </c>
      <c r="J158" s="1518">
        <f>J32+J134</f>
        <v>107275</v>
      </c>
    </row>
    <row r="159" spans="1:10" ht="3.75" customHeight="1">
      <c r="A159" s="818"/>
      <c r="B159" s="819"/>
      <c r="C159" s="820"/>
      <c r="D159" s="667"/>
      <c r="F159" s="667"/>
      <c r="G159" s="667"/>
      <c r="H159" s="667"/>
      <c r="I159" s="667"/>
      <c r="J159" s="667"/>
    </row>
    <row r="160" spans="1:10" ht="14.25" hidden="1">
      <c r="A160" s="2051"/>
      <c r="B160" s="2051"/>
      <c r="C160" s="2051"/>
      <c r="D160" s="2051"/>
      <c r="E160" s="2051"/>
      <c r="F160" s="2051"/>
      <c r="G160" s="2051"/>
      <c r="H160" s="2051"/>
      <c r="I160" s="2051"/>
      <c r="J160" s="2051"/>
    </row>
    <row r="161" spans="1:10" s="667" customFormat="1" ht="18.75" customHeight="1">
      <c r="A161" s="2028" t="s">
        <v>1877</v>
      </c>
      <c r="B161" s="2028"/>
      <c r="C161" s="2028"/>
      <c r="D161" s="2028"/>
      <c r="E161" s="2028"/>
      <c r="F161" s="2028"/>
      <c r="G161" s="2028"/>
      <c r="H161" s="2028"/>
      <c r="I161" s="2028"/>
      <c r="J161" s="2028"/>
    </row>
    <row r="162" spans="1:10">
      <c r="A162" s="2080" t="s">
        <v>930</v>
      </c>
      <c r="B162" s="2080"/>
      <c r="C162" s="2080"/>
      <c r="D162" s="2080"/>
      <c r="E162" s="2080"/>
      <c r="F162" s="2080"/>
      <c r="G162" s="2080"/>
      <c r="H162" s="2080"/>
      <c r="I162" s="2080"/>
      <c r="J162" s="2080"/>
    </row>
    <row r="163" spans="1:10" ht="14.25">
      <c r="A163" s="821" t="s">
        <v>1509</v>
      </c>
      <c r="B163" s="821"/>
      <c r="C163" s="822"/>
      <c r="D163" s="821"/>
      <c r="E163" s="1629"/>
      <c r="F163" s="821"/>
      <c r="G163" s="667" t="s">
        <v>956</v>
      </c>
      <c r="H163" s="821"/>
      <c r="J163" s="821"/>
    </row>
    <row r="164" spans="1:10" ht="14.25">
      <c r="A164" s="823" t="s">
        <v>1510</v>
      </c>
      <c r="B164" s="823"/>
      <c r="C164" s="823"/>
      <c r="D164" s="667"/>
      <c r="E164" s="1630" t="s">
        <v>253</v>
      </c>
      <c r="F164" s="667"/>
      <c r="G164" s="666" t="s">
        <v>254</v>
      </c>
      <c r="H164" s="667"/>
      <c r="J164" s="823"/>
    </row>
    <row r="165" spans="1:10" ht="14.25">
      <c r="A165" s="824"/>
      <c r="B165" s="824"/>
      <c r="C165" s="823"/>
      <c r="D165" s="824"/>
      <c r="E165" s="1766"/>
      <c r="F165" s="824"/>
      <c r="G165" s="824"/>
      <c r="H165" s="824"/>
      <c r="J165" s="824"/>
    </row>
    <row r="166" spans="1:10" ht="14.25">
      <c r="A166" s="821" t="s">
        <v>1758</v>
      </c>
      <c r="B166" s="821"/>
      <c r="C166" s="822"/>
      <c r="D166" s="821"/>
      <c r="E166" s="1629"/>
      <c r="F166" s="821"/>
      <c r="G166" s="821" t="s">
        <v>960</v>
      </c>
      <c r="H166" s="821"/>
    </row>
    <row r="167" spans="1:10" ht="14.25">
      <c r="A167" s="823" t="s">
        <v>1513</v>
      </c>
      <c r="B167" s="822" t="s">
        <v>528</v>
      </c>
      <c r="C167" s="825"/>
      <c r="D167" s="667"/>
      <c r="E167" s="1630" t="s">
        <v>253</v>
      </c>
      <c r="F167" s="667"/>
      <c r="G167" s="666" t="s">
        <v>254</v>
      </c>
      <c r="H167" s="667"/>
    </row>
    <row r="168" spans="1:10" ht="2.25" customHeight="1">
      <c r="A168" s="677"/>
      <c r="B168" s="668"/>
      <c r="C168" s="678"/>
      <c r="D168" s="667"/>
      <c r="F168" s="667"/>
      <c r="G168" s="667"/>
      <c r="H168" s="667"/>
    </row>
    <row r="169" spans="1:10" hidden="1">
      <c r="A169" s="677"/>
      <c r="B169" s="668"/>
      <c r="C169" s="678"/>
      <c r="D169" s="667"/>
      <c r="F169" s="667"/>
      <c r="G169" s="667"/>
      <c r="H169" s="667"/>
      <c r="I169" s="667"/>
    </row>
    <row r="170" spans="1:10" hidden="1">
      <c r="A170" s="677"/>
      <c r="B170" s="668"/>
      <c r="C170" s="678"/>
      <c r="D170" s="667"/>
      <c r="F170" s="667"/>
      <c r="G170" s="667"/>
      <c r="H170" s="667"/>
      <c r="I170" s="667"/>
      <c r="J170" s="667"/>
    </row>
    <row r="171" spans="1:10" hidden="1">
      <c r="A171" s="677"/>
      <c r="B171" s="668"/>
      <c r="C171" s="989"/>
      <c r="D171" s="667"/>
      <c r="F171" s="667"/>
      <c r="G171" s="667"/>
      <c r="H171" s="667"/>
      <c r="I171" s="667"/>
      <c r="J171" s="667"/>
    </row>
    <row r="172" spans="1:10" hidden="1"/>
    <row r="173" spans="1:10">
      <c r="B173" s="1231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171"/>
  <sheetViews>
    <sheetView topLeftCell="A28" workbookViewId="0">
      <selection activeCell="E67" sqref="E67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0.85546875" style="631" customWidth="1"/>
    <col min="5" max="5" width="12.28515625" style="846" customWidth="1"/>
    <col min="6" max="6" width="10.7109375" style="631" customWidth="1"/>
    <col min="7" max="7" width="13.42578125" style="631" customWidth="1"/>
    <col min="8" max="8" width="11.28515625" style="631" customWidth="1"/>
    <col min="9" max="9" width="11.85546875" style="631" customWidth="1"/>
    <col min="10" max="10" width="12.7109375" style="631" customWidth="1"/>
    <col min="11" max="11" width="14.85546875" style="631" customWidth="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1475"/>
      <c r="F1" s="2061" t="s">
        <v>23</v>
      </c>
      <c r="G1" s="2061"/>
      <c r="H1" s="2061"/>
      <c r="I1" s="2061"/>
      <c r="J1" s="2061"/>
      <c r="K1" s="667"/>
      <c r="L1" s="667"/>
    </row>
    <row r="2" spans="1:12" hidden="1">
      <c r="A2" s="667"/>
      <c r="B2" s="668"/>
      <c r="C2" s="669"/>
      <c r="D2" s="667"/>
      <c r="E2" s="1475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1475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1475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1475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1912</v>
      </c>
      <c r="B6" s="676"/>
      <c r="C6" s="669"/>
      <c r="D6" s="667"/>
      <c r="E6" s="1475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1631"/>
      <c r="F7" s="677"/>
      <c r="G7" s="677"/>
      <c r="H7" s="667"/>
      <c r="I7" s="667"/>
      <c r="J7" s="667"/>
      <c r="K7" s="677"/>
      <c r="L7" s="677"/>
    </row>
    <row r="8" spans="1:12" ht="14.25">
      <c r="A8" s="827" t="s">
        <v>1515</v>
      </c>
      <c r="B8" s="819"/>
      <c r="C8" s="828"/>
      <c r="D8" s="829"/>
      <c r="E8" s="1632"/>
      <c r="F8" s="830"/>
      <c r="G8" s="677"/>
      <c r="H8" s="667"/>
      <c r="I8" s="667"/>
      <c r="J8" s="667"/>
      <c r="K8" s="667"/>
      <c r="L8" s="667"/>
    </row>
    <row r="9" spans="1:12">
      <c r="A9" s="667"/>
      <c r="B9" s="668"/>
      <c r="C9" s="669"/>
      <c r="D9" s="667"/>
      <c r="E9" s="1475"/>
      <c r="F9" s="670"/>
      <c r="G9" s="667"/>
      <c r="H9" s="667"/>
      <c r="I9" s="667"/>
      <c r="J9" s="667"/>
      <c r="K9" s="667"/>
      <c r="L9" s="667"/>
    </row>
    <row r="10" spans="1:12">
      <c r="A10" s="2065" t="s">
        <v>969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4.25" customHeight="1">
      <c r="A16" s="2059" t="s">
        <v>1876</v>
      </c>
      <c r="B16" s="2059"/>
      <c r="C16" s="2059"/>
      <c r="D16" s="2059"/>
      <c r="E16" s="2059"/>
      <c r="F16" s="2059"/>
      <c r="G16" s="2059"/>
      <c r="H16" s="2059"/>
      <c r="I16" s="2059"/>
      <c r="J16" s="2059"/>
      <c r="K16" s="677"/>
      <c r="L16" s="677"/>
    </row>
    <row r="17" spans="1:14">
      <c r="A17" s="2059"/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4">
      <c r="A18" s="682" t="s">
        <v>849</v>
      </c>
      <c r="B18" s="683"/>
      <c r="C18" s="683"/>
      <c r="D18" s="683"/>
      <c r="E18" s="990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207</v>
      </c>
      <c r="B19" s="685"/>
      <c r="C19" s="685"/>
      <c r="D19" s="685"/>
      <c r="E19" s="1633"/>
      <c r="F19" s="682" t="s">
        <v>277</v>
      </c>
      <c r="G19" s="655" t="s">
        <v>473</v>
      </c>
      <c r="H19" s="652">
        <v>4</v>
      </c>
      <c r="I19" s="653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1634"/>
      <c r="F20" s="685"/>
      <c r="G20" s="682"/>
      <c r="H20" s="685"/>
      <c r="I20" s="682"/>
      <c r="J20" s="682"/>
      <c r="K20" s="682"/>
      <c r="L20" s="682"/>
    </row>
    <row r="21" spans="1:14" ht="32.25" customHeight="1">
      <c r="A21" s="682" t="s">
        <v>774</v>
      </c>
      <c r="B21" s="682"/>
      <c r="C21" s="682"/>
      <c r="D21" s="686"/>
      <c r="E21" s="1769"/>
      <c r="F21" s="2128" t="s">
        <v>198</v>
      </c>
      <c r="G21" s="2129"/>
      <c r="H21" s="2129"/>
      <c r="I21" s="2129"/>
      <c r="J21" s="682"/>
      <c r="K21" s="682"/>
      <c r="L21" s="682"/>
    </row>
    <row r="22" spans="1:14" ht="13.5" customHeight="1">
      <c r="A22" s="682" t="s">
        <v>1473</v>
      </c>
      <c r="B22" s="685"/>
      <c r="C22" s="685"/>
      <c r="D22" s="685"/>
      <c r="E22" s="1633"/>
      <c r="F22" s="682" t="s">
        <v>785</v>
      </c>
      <c r="G22" s="682"/>
      <c r="H22" s="682"/>
      <c r="I22" s="685"/>
      <c r="J22" s="687"/>
      <c r="K22" s="685"/>
      <c r="L22" s="685"/>
    </row>
    <row r="23" spans="1:14" ht="12" customHeight="1">
      <c r="A23" s="685" t="s">
        <v>173</v>
      </c>
      <c r="B23" s="687"/>
      <c r="C23" s="688"/>
      <c r="D23" s="685"/>
      <c r="E23" s="1633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189</v>
      </c>
      <c r="B24" s="689"/>
      <c r="C24" s="690"/>
      <c r="D24" s="689"/>
      <c r="E24" s="1633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1636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1637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1638"/>
      <c r="F27" s="699"/>
      <c r="G27" s="677"/>
      <c r="H27" s="2052">
        <v>900272320053</v>
      </c>
      <c r="I27" s="2052"/>
      <c r="J27" s="2052"/>
      <c r="K27" s="677"/>
      <c r="L27" s="677"/>
    </row>
    <row r="28" spans="1:14" ht="4.5" customHeight="1" thickBot="1"/>
    <row r="29" spans="1:14" ht="49.5" customHeight="1" thickBot="1">
      <c r="A29" s="700" t="s">
        <v>344</v>
      </c>
      <c r="B29" s="701" t="s">
        <v>350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3.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51" customHeight="1" thickBot="1">
      <c r="A32" s="709">
        <v>1100000</v>
      </c>
      <c r="B32" s="716" t="s">
        <v>1474</v>
      </c>
      <c r="C32" s="717" t="s">
        <v>301</v>
      </c>
      <c r="D32" s="831">
        <f>D77+D67+D92+D113+D63</f>
        <v>42000</v>
      </c>
      <c r="E32" s="1110">
        <f>E63</f>
        <v>0</v>
      </c>
      <c r="F32" s="831">
        <f>F67+F77+F92+F113+F63</f>
        <v>42000</v>
      </c>
      <c r="G32" s="831">
        <f>G67+G77+G92+G113+G63</f>
        <v>6000</v>
      </c>
      <c r="H32" s="831">
        <f>H67+H77+H92+H113+H63</f>
        <v>16000</v>
      </c>
      <c r="I32" s="831">
        <f>I67+I77+I92+I113+I63</f>
        <v>27500</v>
      </c>
      <c r="J32" s="831">
        <f>F32</f>
        <v>42000</v>
      </c>
    </row>
    <row r="33" spans="1:10" ht="49.5" hidden="1" customHeight="1" thickBot="1">
      <c r="A33" s="709">
        <v>1110000</v>
      </c>
      <c r="B33" s="719" t="s">
        <v>1475</v>
      </c>
      <c r="C33" s="717" t="s">
        <v>301</v>
      </c>
      <c r="D33" s="832">
        <v>0</v>
      </c>
      <c r="E33" s="1128">
        <v>0</v>
      </c>
      <c r="F33" s="832">
        <v>0</v>
      </c>
      <c r="G33" s="832">
        <v>0</v>
      </c>
      <c r="H33" s="832">
        <v>0</v>
      </c>
      <c r="I33" s="832">
        <v>0</v>
      </c>
      <c r="J33" s="832">
        <v>0</v>
      </c>
    </row>
    <row r="34" spans="1:10" ht="12.75" customHeight="1">
      <c r="A34" s="721">
        <v>1110000</v>
      </c>
      <c r="B34" s="722" t="s">
        <v>672</v>
      </c>
      <c r="C34" s="723" t="s">
        <v>301</v>
      </c>
      <c r="D34" s="833">
        <v>0</v>
      </c>
      <c r="E34" s="1409">
        <v>0</v>
      </c>
      <c r="F34" s="833">
        <v>0</v>
      </c>
      <c r="G34" s="833">
        <v>0</v>
      </c>
      <c r="H34" s="833">
        <v>0</v>
      </c>
      <c r="I34" s="833">
        <v>0</v>
      </c>
      <c r="J34" s="833">
        <v>0</v>
      </c>
    </row>
    <row r="35" spans="1:10" ht="1.5" hidden="1" customHeight="1">
      <c r="A35" s="725">
        <v>1111000</v>
      </c>
      <c r="B35" s="726" t="s">
        <v>558</v>
      </c>
      <c r="C35" s="727" t="s">
        <v>673</v>
      </c>
      <c r="D35" s="834"/>
      <c r="E35" s="871"/>
      <c r="F35" s="834"/>
      <c r="G35" s="834"/>
      <c r="H35" s="834"/>
      <c r="I35" s="834"/>
      <c r="J35" s="834"/>
    </row>
    <row r="36" spans="1:10" ht="25.5" hidden="1">
      <c r="A36" s="729">
        <v>1112000</v>
      </c>
      <c r="B36" s="730" t="s">
        <v>221</v>
      </c>
      <c r="C36" s="731" t="s">
        <v>674</v>
      </c>
      <c r="D36" s="835"/>
      <c r="E36" s="842"/>
      <c r="F36" s="835"/>
      <c r="G36" s="835"/>
      <c r="H36" s="835"/>
      <c r="I36" s="835"/>
      <c r="J36" s="835"/>
    </row>
    <row r="37" spans="1:10" ht="25.5" hidden="1">
      <c r="A37" s="729">
        <v>1113000</v>
      </c>
      <c r="B37" s="730" t="s">
        <v>675</v>
      </c>
      <c r="C37" s="731" t="s">
        <v>676</v>
      </c>
      <c r="D37" s="835"/>
      <c r="E37" s="842"/>
      <c r="F37" s="835"/>
      <c r="G37" s="835"/>
      <c r="H37" s="835"/>
      <c r="I37" s="835"/>
      <c r="J37" s="835"/>
    </row>
    <row r="38" spans="1:10" ht="38.25" hidden="1">
      <c r="A38" s="729">
        <v>1114000</v>
      </c>
      <c r="B38" s="730" t="s">
        <v>339</v>
      </c>
      <c r="C38" s="731" t="s">
        <v>340</v>
      </c>
      <c r="D38" s="835"/>
      <c r="E38" s="842"/>
      <c r="F38" s="835"/>
      <c r="G38" s="835"/>
      <c r="H38" s="835"/>
      <c r="I38" s="835"/>
      <c r="J38" s="835"/>
    </row>
    <row r="39" spans="1:10" hidden="1">
      <c r="A39" s="729">
        <v>1115000</v>
      </c>
      <c r="B39" s="730" t="s">
        <v>508</v>
      </c>
      <c r="C39" s="731" t="s">
        <v>329</v>
      </c>
      <c r="D39" s="835"/>
      <c r="E39" s="842"/>
      <c r="F39" s="835"/>
      <c r="G39" s="835"/>
      <c r="H39" s="835"/>
      <c r="I39" s="835"/>
      <c r="J39" s="835"/>
    </row>
    <row r="40" spans="1:10" ht="25.5" hidden="1">
      <c r="A40" s="729">
        <v>1116000</v>
      </c>
      <c r="B40" s="730" t="s">
        <v>863</v>
      </c>
      <c r="C40" s="731" t="s">
        <v>330</v>
      </c>
      <c r="D40" s="835"/>
      <c r="E40" s="842"/>
      <c r="F40" s="835"/>
      <c r="G40" s="835"/>
      <c r="H40" s="835"/>
      <c r="I40" s="835"/>
      <c r="J40" s="835"/>
    </row>
    <row r="41" spans="1:10" ht="39" hidden="1" thickBot="1">
      <c r="A41" s="733">
        <v>1117000</v>
      </c>
      <c r="B41" s="734" t="s">
        <v>13</v>
      </c>
      <c r="C41" s="735" t="s">
        <v>14</v>
      </c>
      <c r="D41" s="836"/>
      <c r="E41" s="841"/>
      <c r="F41" s="836"/>
      <c r="G41" s="836"/>
      <c r="H41" s="836"/>
      <c r="I41" s="836"/>
      <c r="J41" s="836"/>
    </row>
    <row r="42" spans="1:10" ht="29.25" hidden="1" thickBot="1">
      <c r="A42" s="737">
        <v>1120000</v>
      </c>
      <c r="B42" s="738" t="s">
        <v>15</v>
      </c>
      <c r="C42" s="717" t="s">
        <v>301</v>
      </c>
      <c r="D42" s="838">
        <f t="shared" ref="D42:J42" si="0">D63</f>
        <v>27000</v>
      </c>
      <c r="E42" s="1113">
        <f t="shared" si="0"/>
        <v>0</v>
      </c>
      <c r="F42" s="838">
        <f t="shared" si="0"/>
        <v>27000</v>
      </c>
      <c r="G42" s="838">
        <f t="shared" si="0"/>
        <v>3000</v>
      </c>
      <c r="H42" s="838">
        <f t="shared" si="0"/>
        <v>9000</v>
      </c>
      <c r="I42" s="838">
        <f t="shared" si="0"/>
        <v>16000</v>
      </c>
      <c r="J42" s="838">
        <f t="shared" si="0"/>
        <v>27000</v>
      </c>
    </row>
    <row r="43" spans="1:10" ht="13.5" hidden="1" customHeight="1">
      <c r="A43" s="721">
        <v>1121000</v>
      </c>
      <c r="B43" s="740" t="s">
        <v>16</v>
      </c>
      <c r="C43" s="741"/>
      <c r="D43" s="839">
        <v>0</v>
      </c>
      <c r="E43" s="851">
        <v>0</v>
      </c>
      <c r="F43" s="839">
        <v>0</v>
      </c>
      <c r="G43" s="839">
        <v>0</v>
      </c>
      <c r="H43" s="839">
        <v>0</v>
      </c>
      <c r="I43" s="839">
        <v>0</v>
      </c>
      <c r="J43" s="839">
        <v>0</v>
      </c>
    </row>
    <row r="44" spans="1:10" ht="25.5" hidden="1">
      <c r="A44" s="729">
        <v>1121100</v>
      </c>
      <c r="B44" s="742" t="s">
        <v>321</v>
      </c>
      <c r="C44" s="731" t="s">
        <v>322</v>
      </c>
      <c r="D44" s="849"/>
      <c r="E44" s="850"/>
      <c r="F44" s="849"/>
      <c r="G44" s="849"/>
      <c r="H44" s="849"/>
      <c r="I44" s="849"/>
      <c r="J44" s="849"/>
    </row>
    <row r="45" spans="1:10" hidden="1">
      <c r="A45" s="729">
        <v>1121200</v>
      </c>
      <c r="B45" s="743" t="s">
        <v>1476</v>
      </c>
      <c r="C45" s="731" t="s">
        <v>324</v>
      </c>
      <c r="D45" s="849"/>
      <c r="E45" s="850"/>
      <c r="F45" s="849"/>
      <c r="G45" s="849"/>
      <c r="H45" s="849"/>
      <c r="I45" s="849"/>
      <c r="J45" s="849">
        <v>0</v>
      </c>
    </row>
    <row r="46" spans="1:10" hidden="1">
      <c r="A46" s="729">
        <v>1121300</v>
      </c>
      <c r="B46" s="742" t="s">
        <v>640</v>
      </c>
      <c r="C46" s="731" t="s">
        <v>325</v>
      </c>
      <c r="D46" s="849"/>
      <c r="E46" s="850"/>
      <c r="F46" s="849"/>
      <c r="G46" s="849"/>
      <c r="H46" s="849"/>
      <c r="I46" s="849"/>
      <c r="J46" s="849"/>
    </row>
    <row r="47" spans="1:10" hidden="1">
      <c r="A47" s="729">
        <v>1121400</v>
      </c>
      <c r="B47" s="742" t="s">
        <v>641</v>
      </c>
      <c r="C47" s="731" t="s">
        <v>326</v>
      </c>
      <c r="D47" s="849"/>
      <c r="E47" s="850"/>
      <c r="F47" s="849"/>
      <c r="G47" s="849"/>
      <c r="H47" s="849"/>
      <c r="I47" s="849"/>
      <c r="J47" s="849"/>
    </row>
    <row r="48" spans="1:10" hidden="1">
      <c r="A48" s="729">
        <v>1121500</v>
      </c>
      <c r="B48" s="742" t="s">
        <v>60</v>
      </c>
      <c r="C48" s="731" t="s">
        <v>327</v>
      </c>
      <c r="D48" s="839"/>
      <c r="E48" s="851"/>
      <c r="F48" s="839"/>
      <c r="G48" s="839"/>
      <c r="H48" s="839"/>
      <c r="I48" s="839"/>
      <c r="J48" s="839"/>
    </row>
    <row r="49" spans="1:11" hidden="1">
      <c r="A49" s="729">
        <v>1121600</v>
      </c>
      <c r="B49" s="742" t="s">
        <v>61</v>
      </c>
      <c r="C49" s="731" t="s">
        <v>328</v>
      </c>
      <c r="D49" s="849"/>
      <c r="E49" s="850"/>
      <c r="F49" s="849"/>
      <c r="G49" s="849"/>
      <c r="H49" s="849"/>
      <c r="I49" s="849"/>
      <c r="J49" s="849"/>
    </row>
    <row r="50" spans="1:11" ht="13.5" hidden="1" thickBot="1">
      <c r="A50" s="745">
        <v>1121700</v>
      </c>
      <c r="B50" s="746" t="s">
        <v>62</v>
      </c>
      <c r="C50" s="735" t="s">
        <v>637</v>
      </c>
      <c r="D50" s="844"/>
      <c r="E50" s="845"/>
      <c r="F50" s="844"/>
      <c r="G50" s="844"/>
      <c r="H50" s="844"/>
      <c r="I50" s="844"/>
      <c r="J50" s="844"/>
    </row>
    <row r="51" spans="1:11" ht="28.5" hidden="1">
      <c r="A51" s="721">
        <v>1122000</v>
      </c>
      <c r="B51" s="747" t="s">
        <v>638</v>
      </c>
      <c r="C51" s="723" t="s">
        <v>301</v>
      </c>
      <c r="D51" s="847">
        <v>0</v>
      </c>
      <c r="E51" s="848">
        <v>0</v>
      </c>
      <c r="F51" s="847">
        <v>0</v>
      </c>
      <c r="G51" s="847">
        <v>0</v>
      </c>
      <c r="H51" s="847">
        <v>0</v>
      </c>
      <c r="I51" s="847">
        <v>0</v>
      </c>
      <c r="J51" s="847">
        <v>0</v>
      </c>
    </row>
    <row r="52" spans="1:11" hidden="1">
      <c r="A52" s="749">
        <v>1122100</v>
      </c>
      <c r="B52" s="742" t="s">
        <v>63</v>
      </c>
      <c r="C52" s="727" t="s">
        <v>639</v>
      </c>
      <c r="D52" s="849"/>
      <c r="E52" s="850"/>
      <c r="F52" s="849"/>
      <c r="G52" s="849"/>
      <c r="H52" s="849"/>
      <c r="I52" s="849"/>
      <c r="J52" s="849"/>
    </row>
    <row r="53" spans="1:11" hidden="1">
      <c r="A53" s="749">
        <v>1122200</v>
      </c>
      <c r="B53" s="742" t="s">
        <v>404</v>
      </c>
      <c r="C53" s="731" t="s">
        <v>860</v>
      </c>
      <c r="D53" s="849"/>
      <c r="E53" s="850"/>
      <c r="F53" s="849"/>
      <c r="G53" s="849"/>
      <c r="H53" s="849"/>
      <c r="I53" s="849"/>
      <c r="J53" s="849"/>
    </row>
    <row r="54" spans="1:11" ht="13.5" hidden="1" thickBot="1">
      <c r="A54" s="737">
        <v>1122300</v>
      </c>
      <c r="B54" s="746" t="s">
        <v>121</v>
      </c>
      <c r="C54" s="735" t="s">
        <v>861</v>
      </c>
      <c r="D54" s="844"/>
      <c r="E54" s="845"/>
      <c r="F54" s="844"/>
      <c r="G54" s="844"/>
      <c r="H54" s="844"/>
      <c r="I54" s="844"/>
      <c r="J54" s="844"/>
    </row>
    <row r="55" spans="1:11" ht="28.5" hidden="1">
      <c r="A55" s="721">
        <v>1123000</v>
      </c>
      <c r="B55" s="747" t="s">
        <v>307</v>
      </c>
      <c r="C55" s="723" t="s">
        <v>301</v>
      </c>
      <c r="D55" s="847">
        <v>0</v>
      </c>
      <c r="E55" s="848">
        <v>0</v>
      </c>
      <c r="F55" s="847">
        <v>0</v>
      </c>
      <c r="G55" s="847">
        <v>0</v>
      </c>
      <c r="H55" s="847">
        <v>0</v>
      </c>
      <c r="I55" s="847">
        <v>0</v>
      </c>
      <c r="J55" s="847">
        <v>0</v>
      </c>
    </row>
    <row r="56" spans="1:11" hidden="1">
      <c r="A56" s="749">
        <v>1123100</v>
      </c>
      <c r="B56" s="742" t="s">
        <v>122</v>
      </c>
      <c r="C56" s="727" t="s">
        <v>308</v>
      </c>
      <c r="D56" s="849"/>
      <c r="E56" s="850"/>
      <c r="F56" s="849"/>
      <c r="G56" s="849"/>
      <c r="H56" s="849"/>
      <c r="I56" s="849"/>
      <c r="J56" s="849"/>
    </row>
    <row r="57" spans="1:11" hidden="1">
      <c r="A57" s="749">
        <v>1123200</v>
      </c>
      <c r="B57" s="742" t="s">
        <v>123</v>
      </c>
      <c r="C57" s="731" t="s">
        <v>309</v>
      </c>
      <c r="D57" s="849"/>
      <c r="E57" s="850"/>
      <c r="F57" s="849"/>
      <c r="G57" s="849"/>
      <c r="H57" s="849"/>
      <c r="I57" s="849"/>
      <c r="J57" s="849"/>
    </row>
    <row r="58" spans="1:11" ht="25.5" hidden="1">
      <c r="A58" s="749">
        <v>1123300</v>
      </c>
      <c r="B58" s="742" t="s">
        <v>124</v>
      </c>
      <c r="C58" s="731" t="s">
        <v>310</v>
      </c>
      <c r="D58" s="849"/>
      <c r="E58" s="850"/>
      <c r="F58" s="849"/>
      <c r="G58" s="849"/>
      <c r="H58" s="849"/>
      <c r="I58" s="849"/>
      <c r="J58" s="849"/>
    </row>
    <row r="59" spans="1:11" hidden="1">
      <c r="A59" s="749">
        <v>1123400</v>
      </c>
      <c r="B59" s="742" t="s">
        <v>467</v>
      </c>
      <c r="C59" s="731" t="s">
        <v>311</v>
      </c>
      <c r="D59" s="849"/>
      <c r="E59" s="850"/>
      <c r="F59" s="849"/>
      <c r="G59" s="849"/>
      <c r="H59" s="849"/>
      <c r="I59" s="849"/>
      <c r="J59" s="849"/>
    </row>
    <row r="60" spans="1:11" hidden="1">
      <c r="A60" s="749">
        <v>1123500</v>
      </c>
      <c r="B60" s="750" t="s">
        <v>468</v>
      </c>
      <c r="C60" s="751">
        <v>423500</v>
      </c>
      <c r="D60" s="849"/>
      <c r="E60" s="850"/>
      <c r="F60" s="849"/>
      <c r="G60" s="849"/>
      <c r="H60" s="849"/>
      <c r="I60" s="849"/>
      <c r="J60" s="849"/>
    </row>
    <row r="61" spans="1:11" ht="25.5" hidden="1">
      <c r="A61" s="749">
        <v>1123600</v>
      </c>
      <c r="B61" s="742" t="s">
        <v>158</v>
      </c>
      <c r="C61" s="731" t="s">
        <v>312</v>
      </c>
      <c r="D61" s="849"/>
      <c r="E61" s="850"/>
      <c r="F61" s="849"/>
      <c r="G61" s="849"/>
      <c r="H61" s="849"/>
      <c r="I61" s="849"/>
      <c r="J61" s="849"/>
    </row>
    <row r="62" spans="1:11" hidden="1">
      <c r="A62" s="749">
        <v>1123700</v>
      </c>
      <c r="B62" s="742" t="s">
        <v>159</v>
      </c>
      <c r="C62" s="731" t="s">
        <v>313</v>
      </c>
      <c r="D62" s="849"/>
      <c r="E62" s="850"/>
      <c r="F62" s="849"/>
      <c r="G62" s="849"/>
      <c r="H62" s="849"/>
      <c r="I62" s="849"/>
      <c r="J62" s="849"/>
    </row>
    <row r="63" spans="1:11" ht="26.25" customHeight="1" thickBot="1">
      <c r="A63" s="737">
        <v>1123800</v>
      </c>
      <c r="B63" s="746" t="s">
        <v>160</v>
      </c>
      <c r="C63" s="735" t="s">
        <v>314</v>
      </c>
      <c r="D63" s="844">
        <v>27000</v>
      </c>
      <c r="E63" s="845">
        <v>0</v>
      </c>
      <c r="F63" s="844">
        <f>D63+E63</f>
        <v>27000</v>
      </c>
      <c r="G63" s="844">
        <v>3000</v>
      </c>
      <c r="H63" s="844">
        <v>9000</v>
      </c>
      <c r="I63" s="844">
        <v>16000</v>
      </c>
      <c r="J63" s="844">
        <f>F63</f>
        <v>27000</v>
      </c>
      <c r="K63" s="1816"/>
    </row>
    <row r="64" spans="1:11" ht="28.5" hidden="1">
      <c r="A64" s="721">
        <v>1124000</v>
      </c>
      <c r="B64" s="747" t="s">
        <v>179</v>
      </c>
      <c r="C64" s="723" t="s">
        <v>301</v>
      </c>
      <c r="D64" s="840">
        <v>0</v>
      </c>
      <c r="E64" s="843">
        <v>0</v>
      </c>
      <c r="F64" s="840">
        <v>0</v>
      </c>
      <c r="G64" s="840">
        <v>0</v>
      </c>
      <c r="H64" s="840">
        <v>0</v>
      </c>
      <c r="I64" s="840">
        <v>0</v>
      </c>
      <c r="J64" s="840">
        <v>0</v>
      </c>
    </row>
    <row r="65" spans="1:10" ht="25.5" customHeight="1" thickBot="1">
      <c r="A65" s="737">
        <v>1124100</v>
      </c>
      <c r="B65" s="746" t="s">
        <v>161</v>
      </c>
      <c r="C65" s="735" t="s">
        <v>180</v>
      </c>
      <c r="D65" s="836"/>
      <c r="E65" s="841"/>
      <c r="F65" s="836"/>
      <c r="G65" s="836"/>
      <c r="H65" s="836"/>
      <c r="I65" s="836"/>
      <c r="J65" s="836"/>
    </row>
    <row r="66" spans="1:10" ht="28.5">
      <c r="A66" s="721">
        <v>1125000</v>
      </c>
      <c r="B66" s="747" t="s">
        <v>768</v>
      </c>
      <c r="C66" s="723" t="s">
        <v>301</v>
      </c>
      <c r="D66" s="840">
        <v>0</v>
      </c>
      <c r="E66" s="843">
        <v>0</v>
      </c>
      <c r="F66" s="840">
        <v>0</v>
      </c>
      <c r="G66" s="840">
        <v>0</v>
      </c>
      <c r="H66" s="840">
        <v>0</v>
      </c>
      <c r="I66" s="840">
        <v>0</v>
      </c>
      <c r="J66" s="840">
        <v>0</v>
      </c>
    </row>
    <row r="67" spans="1:10" ht="29.25" customHeight="1">
      <c r="A67" s="749">
        <v>1125100</v>
      </c>
      <c r="B67" s="742" t="s">
        <v>162</v>
      </c>
      <c r="C67" s="727" t="s">
        <v>769</v>
      </c>
      <c r="D67" s="849">
        <v>5000</v>
      </c>
      <c r="E67" s="850">
        <v>0</v>
      </c>
      <c r="F67" s="849">
        <f>D67+E67</f>
        <v>5000</v>
      </c>
      <c r="G67" s="849">
        <v>1000</v>
      </c>
      <c r="H67" s="849">
        <v>2000</v>
      </c>
      <c r="I67" s="849">
        <v>3500</v>
      </c>
      <c r="J67" s="849">
        <f>F67</f>
        <v>5000</v>
      </c>
    </row>
    <row r="68" spans="1:10" ht="25.5" hidden="1" customHeight="1" thickBot="1">
      <c r="A68" s="737">
        <v>1125200</v>
      </c>
      <c r="B68" s="746" t="s">
        <v>580</v>
      </c>
      <c r="C68" s="735" t="s">
        <v>870</v>
      </c>
      <c r="D68" s="844"/>
      <c r="E68" s="845"/>
      <c r="F68" s="844"/>
      <c r="G68" s="844"/>
      <c r="H68" s="844"/>
      <c r="I68" s="844"/>
      <c r="J68" s="844"/>
    </row>
    <row r="69" spans="1:10" ht="14.25" hidden="1">
      <c r="A69" s="721">
        <v>1126000</v>
      </c>
      <c r="B69" s="747" t="s">
        <v>871</v>
      </c>
      <c r="C69" s="723" t="s">
        <v>301</v>
      </c>
      <c r="D69" s="840">
        <v>0</v>
      </c>
      <c r="E69" s="843">
        <v>0</v>
      </c>
      <c r="F69" s="840">
        <v>0</v>
      </c>
      <c r="G69" s="840">
        <v>0</v>
      </c>
      <c r="H69" s="840">
        <v>0</v>
      </c>
      <c r="I69" s="840">
        <v>0</v>
      </c>
      <c r="J69" s="840">
        <v>0</v>
      </c>
    </row>
    <row r="70" spans="1:10" hidden="1">
      <c r="A70" s="721">
        <v>1126100</v>
      </c>
      <c r="B70" s="742" t="s">
        <v>829</v>
      </c>
      <c r="C70" s="727" t="s">
        <v>872</v>
      </c>
      <c r="D70" s="835"/>
      <c r="E70" s="842"/>
      <c r="F70" s="835"/>
      <c r="G70" s="835"/>
      <c r="H70" s="835"/>
      <c r="I70" s="835"/>
      <c r="J70" s="835"/>
    </row>
    <row r="71" spans="1:10" hidden="1">
      <c r="A71" s="721">
        <v>1126200</v>
      </c>
      <c r="B71" s="742" t="s">
        <v>830</v>
      </c>
      <c r="C71" s="731" t="s">
        <v>873</v>
      </c>
      <c r="D71" s="835"/>
      <c r="E71" s="842"/>
      <c r="F71" s="835"/>
      <c r="G71" s="835"/>
      <c r="H71" s="835"/>
      <c r="I71" s="835"/>
      <c r="J71" s="835"/>
    </row>
    <row r="72" spans="1:10" hidden="1">
      <c r="A72" s="721">
        <v>1126300</v>
      </c>
      <c r="B72" s="742" t="s">
        <v>331</v>
      </c>
      <c r="C72" s="731" t="s">
        <v>332</v>
      </c>
      <c r="D72" s="835"/>
      <c r="E72" s="842"/>
      <c r="F72" s="835"/>
      <c r="G72" s="835"/>
      <c r="H72" s="835"/>
      <c r="I72" s="835"/>
      <c r="J72" s="835"/>
    </row>
    <row r="73" spans="1:10" hidden="1">
      <c r="A73" s="729">
        <v>1126400</v>
      </c>
      <c r="B73" s="752" t="s">
        <v>831</v>
      </c>
      <c r="C73" s="731" t="s">
        <v>333</v>
      </c>
      <c r="D73" s="835"/>
      <c r="E73" s="842"/>
      <c r="F73" s="835"/>
      <c r="G73" s="835"/>
      <c r="H73" s="835"/>
      <c r="I73" s="835"/>
      <c r="J73" s="835"/>
    </row>
    <row r="74" spans="1:10" ht="25.5" hidden="1">
      <c r="A74" s="733">
        <v>1126500</v>
      </c>
      <c r="B74" s="753" t="s">
        <v>791</v>
      </c>
      <c r="C74" s="731" t="s">
        <v>334</v>
      </c>
      <c r="D74" s="835"/>
      <c r="E74" s="842"/>
      <c r="F74" s="835"/>
      <c r="G74" s="835"/>
      <c r="H74" s="835"/>
      <c r="I74" s="835"/>
      <c r="J74" s="835"/>
    </row>
    <row r="75" spans="1:10" hidden="1">
      <c r="A75" s="729">
        <v>1126600</v>
      </c>
      <c r="B75" s="752" t="s">
        <v>195</v>
      </c>
      <c r="C75" s="731" t="s">
        <v>335</v>
      </c>
      <c r="D75" s="835"/>
      <c r="E75" s="842"/>
      <c r="F75" s="835"/>
      <c r="G75" s="835"/>
      <c r="H75" s="835"/>
      <c r="I75" s="835"/>
      <c r="J75" s="835"/>
    </row>
    <row r="76" spans="1:10" hidden="1">
      <c r="A76" s="729">
        <v>1126700</v>
      </c>
      <c r="B76" s="752" t="s">
        <v>196</v>
      </c>
      <c r="C76" s="731" t="s">
        <v>336</v>
      </c>
      <c r="D76" s="835"/>
      <c r="E76" s="842"/>
      <c r="F76" s="835"/>
      <c r="G76" s="835"/>
      <c r="H76" s="835"/>
      <c r="I76" s="835"/>
      <c r="J76" s="835"/>
    </row>
    <row r="77" spans="1:10" ht="38.25" customHeight="1" thickBot="1">
      <c r="A77" s="745">
        <v>1126800</v>
      </c>
      <c r="B77" s="754" t="s">
        <v>398</v>
      </c>
      <c r="C77" s="735" t="s">
        <v>337</v>
      </c>
      <c r="D77" s="844">
        <v>10000</v>
      </c>
      <c r="E77" s="845">
        <v>0</v>
      </c>
      <c r="F77" s="845">
        <f>D77+E77</f>
        <v>10000</v>
      </c>
      <c r="G77" s="845">
        <v>2000</v>
      </c>
      <c r="H77" s="845">
        <v>5000</v>
      </c>
      <c r="I77" s="845">
        <v>8000</v>
      </c>
      <c r="J77" s="844">
        <f>F77</f>
        <v>10000</v>
      </c>
    </row>
    <row r="78" spans="1:10" ht="14.25" hidden="1">
      <c r="A78" s="755">
        <v>1130000</v>
      </c>
      <c r="B78" s="756" t="s">
        <v>238</v>
      </c>
      <c r="C78" s="723" t="s">
        <v>301</v>
      </c>
      <c r="D78" s="840">
        <v>0</v>
      </c>
      <c r="E78" s="843">
        <v>0</v>
      </c>
      <c r="F78" s="843">
        <v>0</v>
      </c>
      <c r="G78" s="843">
        <v>0</v>
      </c>
      <c r="H78" s="843">
        <v>0</v>
      </c>
      <c r="I78" s="843">
        <v>0</v>
      </c>
      <c r="J78" s="840">
        <v>0</v>
      </c>
    </row>
    <row r="79" spans="1:10" hidden="1">
      <c r="A79" s="755">
        <v>1130100</v>
      </c>
      <c r="B79" s="752" t="s">
        <v>399</v>
      </c>
      <c r="C79" s="727" t="s">
        <v>239</v>
      </c>
      <c r="D79" s="835"/>
      <c r="E79" s="842"/>
      <c r="F79" s="842"/>
      <c r="G79" s="842"/>
      <c r="H79" s="842"/>
      <c r="I79" s="842"/>
      <c r="J79" s="835"/>
    </row>
    <row r="80" spans="1:10" hidden="1">
      <c r="A80" s="755">
        <v>1130200</v>
      </c>
      <c r="B80" s="752" t="s">
        <v>400</v>
      </c>
      <c r="C80" s="731" t="s">
        <v>240</v>
      </c>
      <c r="D80" s="835"/>
      <c r="E80" s="842"/>
      <c r="F80" s="842"/>
      <c r="G80" s="842"/>
      <c r="H80" s="842"/>
      <c r="I80" s="842"/>
      <c r="J80" s="835"/>
    </row>
    <row r="81" spans="1:10" hidden="1">
      <c r="A81" s="755">
        <v>1130300</v>
      </c>
      <c r="B81" s="752" t="s">
        <v>401</v>
      </c>
      <c r="C81" s="731" t="s">
        <v>241</v>
      </c>
      <c r="D81" s="835"/>
      <c r="E81" s="842"/>
      <c r="F81" s="842"/>
      <c r="G81" s="842"/>
      <c r="H81" s="842"/>
      <c r="I81" s="842"/>
      <c r="J81" s="835"/>
    </row>
    <row r="82" spans="1:10" hidden="1">
      <c r="A82" s="755">
        <v>1130400</v>
      </c>
      <c r="B82" s="757" t="s">
        <v>402</v>
      </c>
      <c r="C82" s="758" t="s">
        <v>242</v>
      </c>
      <c r="D82" s="834"/>
      <c r="E82" s="871"/>
      <c r="F82" s="871"/>
      <c r="G82" s="871"/>
      <c r="H82" s="871"/>
      <c r="I82" s="871"/>
      <c r="J82" s="834"/>
    </row>
    <row r="83" spans="1:10" ht="14.25" hidden="1">
      <c r="A83" s="729">
        <v>1131000</v>
      </c>
      <c r="B83" s="759" t="s">
        <v>243</v>
      </c>
      <c r="C83" s="760" t="s">
        <v>301</v>
      </c>
      <c r="D83" s="931"/>
      <c r="E83" s="980"/>
      <c r="F83" s="980"/>
      <c r="G83" s="980"/>
      <c r="H83" s="980"/>
      <c r="I83" s="980"/>
      <c r="J83" s="931"/>
    </row>
    <row r="84" spans="1:10" ht="25.5" hidden="1">
      <c r="A84" s="729">
        <v>1131100</v>
      </c>
      <c r="B84" s="752" t="s">
        <v>483</v>
      </c>
      <c r="C84" s="727" t="s">
        <v>244</v>
      </c>
      <c r="D84" s="835"/>
      <c r="E84" s="842"/>
      <c r="F84" s="842"/>
      <c r="G84" s="842"/>
      <c r="H84" s="842"/>
      <c r="I84" s="842"/>
      <c r="J84" s="835"/>
    </row>
    <row r="85" spans="1:10" hidden="1">
      <c r="A85" s="729">
        <v>1131200</v>
      </c>
      <c r="B85" s="752" t="s">
        <v>484</v>
      </c>
      <c r="C85" s="731" t="s">
        <v>245</v>
      </c>
      <c r="D85" s="835"/>
      <c r="E85" s="842"/>
      <c r="F85" s="842"/>
      <c r="G85" s="842"/>
      <c r="H85" s="842"/>
      <c r="I85" s="842"/>
      <c r="J85" s="835"/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836"/>
      <c r="E86" s="841"/>
      <c r="F86" s="841"/>
      <c r="G86" s="841"/>
      <c r="H86" s="841"/>
      <c r="I86" s="841"/>
      <c r="J86" s="836"/>
    </row>
    <row r="87" spans="1:10" ht="14.25" hidden="1">
      <c r="A87" s="762">
        <v>1140000</v>
      </c>
      <c r="B87" s="756" t="s">
        <v>247</v>
      </c>
      <c r="C87" s="723" t="s">
        <v>301</v>
      </c>
      <c r="D87" s="840">
        <v>0</v>
      </c>
      <c r="E87" s="843">
        <v>0</v>
      </c>
      <c r="F87" s="843">
        <v>0</v>
      </c>
      <c r="G87" s="843">
        <v>0</v>
      </c>
      <c r="H87" s="843">
        <v>0</v>
      </c>
      <c r="I87" s="843">
        <v>0</v>
      </c>
      <c r="J87" s="840">
        <v>0</v>
      </c>
    </row>
    <row r="88" spans="1:10" ht="25.5" hidden="1">
      <c r="A88" s="762">
        <v>1141000</v>
      </c>
      <c r="B88" s="752" t="s">
        <v>248</v>
      </c>
      <c r="C88" s="727" t="s">
        <v>847</v>
      </c>
      <c r="D88" s="835"/>
      <c r="E88" s="842"/>
      <c r="F88" s="842"/>
      <c r="G88" s="842"/>
      <c r="H88" s="842"/>
      <c r="I88" s="842"/>
      <c r="J88" s="835"/>
    </row>
    <row r="89" spans="1:10" ht="25.5" hidden="1">
      <c r="A89" s="762">
        <v>1142000</v>
      </c>
      <c r="B89" s="752" t="s">
        <v>33</v>
      </c>
      <c r="C89" s="731" t="s">
        <v>34</v>
      </c>
      <c r="D89" s="835"/>
      <c r="E89" s="842"/>
      <c r="F89" s="842"/>
      <c r="G89" s="842"/>
      <c r="H89" s="842"/>
      <c r="I89" s="842"/>
      <c r="J89" s="835"/>
    </row>
    <row r="90" spans="1:10" ht="25.5" hidden="1">
      <c r="A90" s="762">
        <v>1143000</v>
      </c>
      <c r="B90" s="752" t="s">
        <v>35</v>
      </c>
      <c r="C90" s="731" t="s">
        <v>36</v>
      </c>
      <c r="D90" s="835"/>
      <c r="E90" s="842"/>
      <c r="F90" s="842"/>
      <c r="G90" s="842"/>
      <c r="H90" s="842"/>
      <c r="I90" s="842"/>
      <c r="J90" s="835"/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836"/>
      <c r="E91" s="841"/>
      <c r="F91" s="841"/>
      <c r="G91" s="841"/>
      <c r="H91" s="841"/>
      <c r="I91" s="841"/>
      <c r="J91" s="836"/>
    </row>
    <row r="92" spans="1:10" ht="32.25" hidden="1" customHeight="1">
      <c r="A92" s="762">
        <v>1150000</v>
      </c>
      <c r="B92" s="763" t="s">
        <v>604</v>
      </c>
      <c r="C92" s="723" t="s">
        <v>301</v>
      </c>
      <c r="D92" s="840">
        <f>D98</f>
        <v>0</v>
      </c>
      <c r="E92" s="848">
        <f>E98</f>
        <v>0</v>
      </c>
      <c r="F92" s="848">
        <f>F98</f>
        <v>0</v>
      </c>
      <c r="G92" s="848">
        <v>0</v>
      </c>
      <c r="H92" s="848">
        <f>H98</f>
        <v>0</v>
      </c>
      <c r="I92" s="848">
        <f>I98</f>
        <v>0</v>
      </c>
      <c r="J92" s="847">
        <f>J98</f>
        <v>0</v>
      </c>
    </row>
    <row r="93" spans="1:10" ht="25.5" hidden="1">
      <c r="A93" s="764">
        <v>1151000</v>
      </c>
      <c r="B93" s="752" t="s">
        <v>677</v>
      </c>
      <c r="C93" s="727" t="s">
        <v>678</v>
      </c>
      <c r="D93" s="835"/>
      <c r="E93" s="842"/>
      <c r="F93" s="842"/>
      <c r="G93" s="842"/>
      <c r="H93" s="842"/>
      <c r="I93" s="842"/>
      <c r="J93" s="835"/>
    </row>
    <row r="94" spans="1:10" ht="25.5" hidden="1">
      <c r="A94" s="764">
        <v>1152000</v>
      </c>
      <c r="B94" s="752" t="s">
        <v>917</v>
      </c>
      <c r="C94" s="731" t="s">
        <v>679</v>
      </c>
      <c r="D94" s="835"/>
      <c r="E94" s="842"/>
      <c r="F94" s="842"/>
      <c r="G94" s="842"/>
      <c r="H94" s="842"/>
      <c r="I94" s="842"/>
      <c r="J94" s="835"/>
    </row>
    <row r="95" spans="1:10" ht="25.5" hidden="1">
      <c r="A95" s="764">
        <v>1153000</v>
      </c>
      <c r="B95" s="752" t="s">
        <v>697</v>
      </c>
      <c r="C95" s="731" t="s">
        <v>680</v>
      </c>
      <c r="D95" s="835"/>
      <c r="E95" s="842"/>
      <c r="F95" s="842"/>
      <c r="G95" s="842"/>
      <c r="H95" s="842"/>
      <c r="I95" s="842"/>
      <c r="J95" s="835"/>
    </row>
    <row r="96" spans="1:10" ht="25.5" hidden="1">
      <c r="A96" s="764">
        <v>1154000</v>
      </c>
      <c r="B96" s="752" t="s">
        <v>611</v>
      </c>
      <c r="C96" s="731" t="s">
        <v>681</v>
      </c>
      <c r="D96" s="835"/>
      <c r="E96" s="842"/>
      <c r="F96" s="842"/>
      <c r="G96" s="842"/>
      <c r="H96" s="842"/>
      <c r="I96" s="842"/>
      <c r="J96" s="835"/>
    </row>
    <row r="97" spans="1:10" ht="25.5" hidden="1">
      <c r="A97" s="749">
        <v>1155000</v>
      </c>
      <c r="B97" s="765" t="s">
        <v>1477</v>
      </c>
      <c r="C97" s="731" t="s">
        <v>601</v>
      </c>
      <c r="D97" s="849"/>
      <c r="E97" s="850"/>
      <c r="F97" s="850"/>
      <c r="G97" s="850"/>
      <c r="H97" s="850"/>
      <c r="I97" s="850"/>
      <c r="J97" s="849"/>
    </row>
    <row r="98" spans="1:10" ht="37.5" hidden="1" customHeight="1" thickBot="1">
      <c r="A98" s="737">
        <v>1156000</v>
      </c>
      <c r="B98" s="946" t="s">
        <v>58</v>
      </c>
      <c r="C98" s="933">
        <v>465500</v>
      </c>
      <c r="D98" s="844">
        <v>0</v>
      </c>
      <c r="E98" s="845">
        <v>0</v>
      </c>
      <c r="F98" s="845">
        <f>D98+E98</f>
        <v>0</v>
      </c>
      <c r="G98" s="845">
        <v>0</v>
      </c>
      <c r="H98" s="845">
        <v>0</v>
      </c>
      <c r="I98" s="845">
        <v>0</v>
      </c>
      <c r="J98" s="844">
        <f>F98</f>
        <v>0</v>
      </c>
    </row>
    <row r="99" spans="1:10" ht="9" hidden="1" customHeight="1" thickBot="1">
      <c r="A99" s="721">
        <v>1160000</v>
      </c>
      <c r="B99" s="769" t="s">
        <v>686</v>
      </c>
      <c r="C99" s="723" t="s">
        <v>301</v>
      </c>
      <c r="D99" s="847">
        <v>0</v>
      </c>
      <c r="E99" s="848">
        <v>0</v>
      </c>
      <c r="F99" s="848">
        <v>0</v>
      </c>
      <c r="G99" s="848">
        <v>0</v>
      </c>
      <c r="H99" s="848">
        <v>0</v>
      </c>
      <c r="I99" s="848">
        <v>0</v>
      </c>
      <c r="J99" s="847">
        <v>0</v>
      </c>
    </row>
    <row r="100" spans="1:10" ht="39" hidden="1" thickBot="1">
      <c r="A100" s="749">
        <v>1161000</v>
      </c>
      <c r="B100" s="771" t="s">
        <v>172</v>
      </c>
      <c r="C100" s="772" t="s">
        <v>301</v>
      </c>
      <c r="D100" s="849">
        <v>0</v>
      </c>
      <c r="E100" s="850">
        <v>0</v>
      </c>
      <c r="F100" s="850">
        <v>0</v>
      </c>
      <c r="G100" s="850">
        <v>0</v>
      </c>
      <c r="H100" s="850">
        <v>0</v>
      </c>
      <c r="I100" s="850">
        <v>0</v>
      </c>
      <c r="J100" s="849">
        <v>0</v>
      </c>
    </row>
    <row r="101" spans="1:10" ht="26.25" hidden="1" thickBot="1">
      <c r="A101" s="749">
        <v>1161100</v>
      </c>
      <c r="B101" s="730" t="s">
        <v>1479</v>
      </c>
      <c r="C101" s="751">
        <v>471100</v>
      </c>
      <c r="D101" s="849"/>
      <c r="E101" s="850"/>
      <c r="F101" s="850"/>
      <c r="G101" s="850"/>
      <c r="H101" s="850"/>
      <c r="I101" s="850"/>
      <c r="J101" s="849"/>
    </row>
    <row r="102" spans="1:10" ht="26.25" hidden="1" thickBot="1">
      <c r="A102" s="749">
        <v>1161200</v>
      </c>
      <c r="B102" s="765" t="s">
        <v>1480</v>
      </c>
      <c r="C102" s="751">
        <v>471200</v>
      </c>
      <c r="D102" s="849"/>
      <c r="E102" s="850"/>
      <c r="F102" s="850"/>
      <c r="G102" s="850"/>
      <c r="H102" s="850"/>
      <c r="I102" s="850"/>
      <c r="J102" s="849"/>
    </row>
    <row r="103" spans="1:10" ht="26.25" hidden="1" thickBot="1">
      <c r="A103" s="749">
        <v>1162000</v>
      </c>
      <c r="B103" s="771" t="s">
        <v>940</v>
      </c>
      <c r="C103" s="772" t="s">
        <v>301</v>
      </c>
      <c r="D103" s="849">
        <v>0</v>
      </c>
      <c r="E103" s="850">
        <v>0</v>
      </c>
      <c r="F103" s="850">
        <v>0</v>
      </c>
      <c r="G103" s="850">
        <v>0</v>
      </c>
      <c r="H103" s="850">
        <v>0</v>
      </c>
      <c r="I103" s="850">
        <v>0</v>
      </c>
      <c r="J103" s="849">
        <v>0</v>
      </c>
    </row>
    <row r="104" spans="1:10" ht="26.25" hidden="1" thickBot="1">
      <c r="A104" s="749">
        <v>1162100</v>
      </c>
      <c r="B104" s="765" t="s">
        <v>1481</v>
      </c>
      <c r="C104" s="731" t="s">
        <v>109</v>
      </c>
      <c r="D104" s="849"/>
      <c r="E104" s="850"/>
      <c r="F104" s="850"/>
      <c r="G104" s="850"/>
      <c r="H104" s="850"/>
      <c r="I104" s="850"/>
      <c r="J104" s="849"/>
    </row>
    <row r="105" spans="1:10" ht="13.5" hidden="1" thickBot="1">
      <c r="A105" s="749">
        <v>1162200</v>
      </c>
      <c r="B105" s="765" t="s">
        <v>1482</v>
      </c>
      <c r="C105" s="731" t="s">
        <v>18</v>
      </c>
      <c r="D105" s="849"/>
      <c r="E105" s="850"/>
      <c r="F105" s="850"/>
      <c r="G105" s="850"/>
      <c r="H105" s="850"/>
      <c r="I105" s="850"/>
      <c r="J105" s="849"/>
    </row>
    <row r="106" spans="1:10" ht="26.25" hidden="1" thickBot="1">
      <c r="A106" s="749">
        <v>1162300</v>
      </c>
      <c r="B106" s="765" t="s">
        <v>1483</v>
      </c>
      <c r="C106" s="731" t="s">
        <v>20</v>
      </c>
      <c r="D106" s="849"/>
      <c r="E106" s="850"/>
      <c r="F106" s="850"/>
      <c r="G106" s="850"/>
      <c r="H106" s="850"/>
      <c r="I106" s="850"/>
      <c r="J106" s="849"/>
    </row>
    <row r="107" spans="1:10" ht="13.5" hidden="1" thickBot="1">
      <c r="A107" s="749">
        <v>1162400</v>
      </c>
      <c r="B107" s="765" t="s">
        <v>1484</v>
      </c>
      <c r="C107" s="731" t="s">
        <v>699</v>
      </c>
      <c r="D107" s="849"/>
      <c r="E107" s="850"/>
      <c r="F107" s="850"/>
      <c r="G107" s="850"/>
      <c r="H107" s="850"/>
      <c r="I107" s="850"/>
      <c r="J107" s="849"/>
    </row>
    <row r="108" spans="1:10" ht="26.25" hidden="1" thickBot="1">
      <c r="A108" s="749">
        <v>1162500</v>
      </c>
      <c r="B108" s="765" t="s">
        <v>1485</v>
      </c>
      <c r="C108" s="731" t="s">
        <v>701</v>
      </c>
      <c r="D108" s="849"/>
      <c r="E108" s="850"/>
      <c r="F108" s="850"/>
      <c r="G108" s="850"/>
      <c r="H108" s="850"/>
      <c r="I108" s="850"/>
      <c r="J108" s="849"/>
    </row>
    <row r="109" spans="1:10" ht="13.5" hidden="1" thickBot="1">
      <c r="A109" s="749">
        <v>1162600</v>
      </c>
      <c r="B109" s="765" t="s">
        <v>1486</v>
      </c>
      <c r="C109" s="731" t="s">
        <v>424</v>
      </c>
      <c r="D109" s="849"/>
      <c r="E109" s="850"/>
      <c r="F109" s="850"/>
      <c r="G109" s="850"/>
      <c r="H109" s="850"/>
      <c r="I109" s="850"/>
      <c r="J109" s="849"/>
    </row>
    <row r="110" spans="1:10" ht="26.25" hidden="1" thickBot="1">
      <c r="A110" s="749">
        <v>1162700</v>
      </c>
      <c r="B110" s="730" t="s">
        <v>1487</v>
      </c>
      <c r="C110" s="731" t="s">
        <v>426</v>
      </c>
      <c r="D110" s="849"/>
      <c r="E110" s="850"/>
      <c r="F110" s="850"/>
      <c r="G110" s="850"/>
      <c r="H110" s="850"/>
      <c r="I110" s="850"/>
      <c r="J110" s="849"/>
    </row>
    <row r="111" spans="1:10" ht="13.5" hidden="1" thickBot="1">
      <c r="A111" s="749">
        <v>1162800</v>
      </c>
      <c r="B111" s="765" t="s">
        <v>1488</v>
      </c>
      <c r="C111" s="731" t="s">
        <v>737</v>
      </c>
      <c r="D111" s="938"/>
      <c r="E111" s="981"/>
      <c r="F111" s="981"/>
      <c r="G111" s="981"/>
      <c r="H111" s="981"/>
      <c r="I111" s="981"/>
      <c r="J111" s="938"/>
    </row>
    <row r="112" spans="1:10" ht="13.5" hidden="1" thickBot="1">
      <c r="A112" s="774">
        <v>1162900</v>
      </c>
      <c r="B112" s="767" t="s">
        <v>1489</v>
      </c>
      <c r="C112" s="735" t="s">
        <v>739</v>
      </c>
      <c r="D112" s="942"/>
      <c r="E112" s="982"/>
      <c r="F112" s="982"/>
      <c r="G112" s="982"/>
      <c r="H112" s="982"/>
      <c r="I112" s="982"/>
      <c r="J112" s="942"/>
    </row>
    <row r="113" spans="1:10" ht="27.75" hidden="1" customHeight="1">
      <c r="A113" s="776">
        <v>1170000</v>
      </c>
      <c r="B113" s="777" t="s">
        <v>740</v>
      </c>
      <c r="C113" s="778" t="s">
        <v>301</v>
      </c>
      <c r="D113" s="956">
        <f t="shared" ref="D113:J113" si="1">D123</f>
        <v>0</v>
      </c>
      <c r="E113" s="983">
        <f t="shared" si="1"/>
        <v>0</v>
      </c>
      <c r="F113" s="983">
        <f t="shared" si="1"/>
        <v>0</v>
      </c>
      <c r="G113" s="983">
        <f t="shared" si="1"/>
        <v>0</v>
      </c>
      <c r="H113" s="983">
        <f t="shared" si="1"/>
        <v>0</v>
      </c>
      <c r="I113" s="983">
        <f t="shared" si="1"/>
        <v>0</v>
      </c>
      <c r="J113" s="956">
        <f t="shared" si="1"/>
        <v>0</v>
      </c>
    </row>
    <row r="114" spans="1:10" ht="38.25" hidden="1">
      <c r="A114" s="780">
        <v>1171000</v>
      </c>
      <c r="B114" s="781" t="s">
        <v>181</v>
      </c>
      <c r="C114" s="723" t="s">
        <v>301</v>
      </c>
      <c r="D114" s="854">
        <v>0</v>
      </c>
      <c r="E114" s="855">
        <v>0</v>
      </c>
      <c r="F114" s="855">
        <v>0</v>
      </c>
      <c r="G114" s="855">
        <v>0</v>
      </c>
      <c r="H114" s="855">
        <v>0</v>
      </c>
      <c r="I114" s="855">
        <v>0</v>
      </c>
      <c r="J114" s="854">
        <v>0</v>
      </c>
    </row>
    <row r="115" spans="1:10" ht="38.25" hidden="1">
      <c r="A115" s="780">
        <v>1171100</v>
      </c>
      <c r="B115" s="730" t="s">
        <v>1490</v>
      </c>
      <c r="C115" s="727" t="s">
        <v>397</v>
      </c>
      <c r="D115" s="938"/>
      <c r="E115" s="981"/>
      <c r="F115" s="981"/>
      <c r="G115" s="981"/>
      <c r="H115" s="981"/>
      <c r="I115" s="981"/>
      <c r="J115" s="938"/>
    </row>
    <row r="116" spans="1:10" ht="25.5" hidden="1">
      <c r="A116" s="780">
        <v>1171200</v>
      </c>
      <c r="B116" s="765" t="s">
        <v>1491</v>
      </c>
      <c r="C116" s="783" t="s">
        <v>296</v>
      </c>
      <c r="D116" s="938"/>
      <c r="E116" s="981"/>
      <c r="F116" s="981"/>
      <c r="G116" s="981"/>
      <c r="H116" s="981"/>
      <c r="I116" s="981"/>
      <c r="J116" s="938"/>
    </row>
    <row r="117" spans="1:10" ht="51" hidden="1">
      <c r="A117" s="749">
        <v>1172000</v>
      </c>
      <c r="B117" s="784" t="s">
        <v>856</v>
      </c>
      <c r="C117" s="760" t="s">
        <v>301</v>
      </c>
      <c r="D117" s="956">
        <v>0</v>
      </c>
      <c r="E117" s="983">
        <v>0</v>
      </c>
      <c r="F117" s="983">
        <v>0</v>
      </c>
      <c r="G117" s="983">
        <v>0</v>
      </c>
      <c r="H117" s="983">
        <v>0</v>
      </c>
      <c r="I117" s="983">
        <v>0</v>
      </c>
      <c r="J117" s="956">
        <v>0</v>
      </c>
    </row>
    <row r="118" spans="1:10" hidden="1">
      <c r="A118" s="749">
        <v>1172100</v>
      </c>
      <c r="B118" s="752" t="s">
        <v>918</v>
      </c>
      <c r="C118" s="727" t="s">
        <v>857</v>
      </c>
      <c r="D118" s="938"/>
      <c r="E118" s="981"/>
      <c r="F118" s="981"/>
      <c r="G118" s="981"/>
      <c r="H118" s="981"/>
      <c r="I118" s="981"/>
      <c r="J118" s="938"/>
    </row>
    <row r="119" spans="1:10" hidden="1">
      <c r="A119" s="749">
        <v>1172200</v>
      </c>
      <c r="B119" s="752" t="s">
        <v>919</v>
      </c>
      <c r="C119" s="785">
        <v>482200</v>
      </c>
      <c r="D119" s="938"/>
      <c r="E119" s="981"/>
      <c r="F119" s="981"/>
      <c r="G119" s="981"/>
      <c r="H119" s="981"/>
      <c r="I119" s="981"/>
      <c r="J119" s="938"/>
    </row>
    <row r="120" spans="1:10" hidden="1">
      <c r="A120" s="749">
        <v>1172300</v>
      </c>
      <c r="B120" s="765" t="s">
        <v>1492</v>
      </c>
      <c r="C120" s="731" t="s">
        <v>859</v>
      </c>
      <c r="D120" s="938"/>
      <c r="E120" s="981"/>
      <c r="F120" s="981"/>
      <c r="G120" s="981"/>
      <c r="H120" s="981"/>
      <c r="I120" s="981"/>
      <c r="J120" s="938"/>
    </row>
    <row r="121" spans="1:10" ht="25.5" hidden="1">
      <c r="A121" s="749">
        <v>1172400</v>
      </c>
      <c r="B121" s="786" t="s">
        <v>1493</v>
      </c>
      <c r="C121" s="731" t="s">
        <v>104</v>
      </c>
      <c r="D121" s="854"/>
      <c r="E121" s="855"/>
      <c r="F121" s="855"/>
      <c r="G121" s="855"/>
      <c r="H121" s="855"/>
      <c r="I121" s="855"/>
      <c r="J121" s="854"/>
    </row>
    <row r="122" spans="1:10" ht="25.5" hidden="1">
      <c r="A122" s="749">
        <v>1173000</v>
      </c>
      <c r="B122" s="784" t="s">
        <v>105</v>
      </c>
      <c r="C122" s="760" t="s">
        <v>301</v>
      </c>
      <c r="D122" s="854">
        <v>0</v>
      </c>
      <c r="E122" s="855">
        <v>0</v>
      </c>
      <c r="F122" s="855">
        <v>0</v>
      </c>
      <c r="G122" s="855">
        <v>0</v>
      </c>
      <c r="H122" s="855">
        <v>0</v>
      </c>
      <c r="I122" s="855">
        <v>0</v>
      </c>
      <c r="J122" s="854">
        <v>0</v>
      </c>
    </row>
    <row r="123" spans="1:10" ht="25.5" hidden="1">
      <c r="A123" s="780">
        <v>1173100</v>
      </c>
      <c r="B123" s="787" t="s">
        <v>106</v>
      </c>
      <c r="C123" s="731" t="s">
        <v>906</v>
      </c>
      <c r="D123" s="854">
        <v>0</v>
      </c>
      <c r="E123" s="853">
        <v>0</v>
      </c>
      <c r="F123" s="853">
        <f>D123+E123</f>
        <v>0</v>
      </c>
      <c r="G123" s="853">
        <v>0</v>
      </c>
      <c r="H123" s="853">
        <v>0</v>
      </c>
      <c r="I123" s="853">
        <v>0</v>
      </c>
      <c r="J123" s="852">
        <f>F123</f>
        <v>0</v>
      </c>
    </row>
    <row r="124" spans="1:10" ht="1.5" hidden="1" customHeight="1">
      <c r="A124" s="780">
        <v>1174000</v>
      </c>
      <c r="B124" s="784" t="s">
        <v>907</v>
      </c>
      <c r="C124" s="760" t="s">
        <v>301</v>
      </c>
      <c r="D124" s="854">
        <v>0</v>
      </c>
      <c r="E124" s="855">
        <v>0</v>
      </c>
      <c r="F124" s="855">
        <v>0</v>
      </c>
      <c r="G124" s="855">
        <v>0</v>
      </c>
      <c r="H124" s="855">
        <v>0</v>
      </c>
      <c r="I124" s="855">
        <v>0</v>
      </c>
      <c r="J124" s="854">
        <v>0</v>
      </c>
    </row>
    <row r="125" spans="1:10" ht="25.5" hidden="1">
      <c r="A125" s="780">
        <v>1174100</v>
      </c>
      <c r="B125" s="787" t="s">
        <v>920</v>
      </c>
      <c r="C125" s="731" t="s">
        <v>908</v>
      </c>
      <c r="D125" s="854"/>
      <c r="E125" s="855"/>
      <c r="F125" s="855"/>
      <c r="G125" s="855"/>
      <c r="H125" s="855"/>
      <c r="I125" s="855"/>
      <c r="J125" s="854"/>
    </row>
    <row r="126" spans="1:10" ht="25.5" hidden="1">
      <c r="A126" s="780">
        <v>1174200</v>
      </c>
      <c r="B126" s="786" t="s">
        <v>1494</v>
      </c>
      <c r="C126" s="731" t="s">
        <v>366</v>
      </c>
      <c r="D126" s="854"/>
      <c r="E126" s="855"/>
      <c r="F126" s="855"/>
      <c r="G126" s="855"/>
      <c r="H126" s="855"/>
      <c r="I126" s="855"/>
      <c r="J126" s="854"/>
    </row>
    <row r="127" spans="1:10" ht="51" hidden="1">
      <c r="A127" s="780">
        <v>1175000</v>
      </c>
      <c r="B127" s="784" t="s">
        <v>469</v>
      </c>
      <c r="C127" s="760" t="s">
        <v>301</v>
      </c>
      <c r="D127" s="854">
        <v>0</v>
      </c>
      <c r="E127" s="855">
        <v>0</v>
      </c>
      <c r="F127" s="855">
        <v>0</v>
      </c>
      <c r="G127" s="855">
        <v>0</v>
      </c>
      <c r="H127" s="855">
        <v>0</v>
      </c>
      <c r="I127" s="855">
        <v>0</v>
      </c>
      <c r="J127" s="854">
        <v>0</v>
      </c>
    </row>
    <row r="128" spans="1:10" ht="38.25" hidden="1">
      <c r="A128" s="780">
        <v>1175100</v>
      </c>
      <c r="B128" s="786" t="s">
        <v>1495</v>
      </c>
      <c r="C128" s="731" t="s">
        <v>193</v>
      </c>
      <c r="D128" s="854"/>
      <c r="E128" s="855"/>
      <c r="F128" s="855"/>
      <c r="G128" s="855"/>
      <c r="H128" s="855"/>
      <c r="I128" s="855"/>
      <c r="J128" s="854"/>
    </row>
    <row r="129" spans="1:12" hidden="1">
      <c r="A129" s="780">
        <v>1176000</v>
      </c>
      <c r="B129" s="784" t="s">
        <v>194</v>
      </c>
      <c r="C129" s="760" t="s">
        <v>301</v>
      </c>
      <c r="D129" s="854">
        <v>0</v>
      </c>
      <c r="E129" s="855">
        <v>0</v>
      </c>
      <c r="F129" s="855">
        <v>0</v>
      </c>
      <c r="G129" s="855">
        <v>0</v>
      </c>
      <c r="H129" s="855">
        <v>0</v>
      </c>
      <c r="I129" s="855">
        <v>0</v>
      </c>
      <c r="J129" s="854">
        <v>0</v>
      </c>
    </row>
    <row r="130" spans="1:12" hidden="1">
      <c r="A130" s="780">
        <v>1176100</v>
      </c>
      <c r="B130" s="786" t="s">
        <v>1496</v>
      </c>
      <c r="C130" s="731" t="s">
        <v>8</v>
      </c>
      <c r="D130" s="854"/>
      <c r="E130" s="855"/>
      <c r="F130" s="855"/>
      <c r="G130" s="855"/>
      <c r="H130" s="855"/>
      <c r="I130" s="855"/>
      <c r="J130" s="854"/>
    </row>
    <row r="131" spans="1:12" hidden="1">
      <c r="A131" s="780">
        <v>1177000</v>
      </c>
      <c r="B131" s="784" t="s">
        <v>482</v>
      </c>
      <c r="C131" s="760" t="s">
        <v>301</v>
      </c>
      <c r="D131" s="854">
        <v>0</v>
      </c>
      <c r="E131" s="855">
        <v>0</v>
      </c>
      <c r="F131" s="855">
        <v>0</v>
      </c>
      <c r="G131" s="855">
        <v>0</v>
      </c>
      <c r="H131" s="855">
        <v>0</v>
      </c>
      <c r="I131" s="855">
        <v>0</v>
      </c>
      <c r="J131" s="854">
        <v>0</v>
      </c>
    </row>
    <row r="132" spans="1:12" ht="13.5" hidden="1" thickBot="1">
      <c r="A132" s="774">
        <v>1177100</v>
      </c>
      <c r="B132" s="788" t="s">
        <v>1497</v>
      </c>
      <c r="C132" s="735" t="s">
        <v>209</v>
      </c>
      <c r="D132" s="856"/>
      <c r="E132" s="857"/>
      <c r="F132" s="856"/>
      <c r="G132" s="856"/>
      <c r="H132" s="856"/>
      <c r="I132" s="856"/>
      <c r="J132" s="856"/>
    </row>
    <row r="133" spans="1:12" ht="13.5" thickBot="1">
      <c r="A133" s="790" t="s">
        <v>210</v>
      </c>
      <c r="B133" s="791" t="s">
        <v>211</v>
      </c>
      <c r="C133" s="792"/>
      <c r="D133" s="858"/>
      <c r="E133" s="859"/>
      <c r="F133" s="858"/>
      <c r="G133" s="858"/>
      <c r="H133" s="858"/>
      <c r="I133" s="858"/>
      <c r="J133" s="858"/>
    </row>
    <row r="134" spans="1:12" ht="26.25" thickBot="1">
      <c r="A134" s="794" t="s">
        <v>212</v>
      </c>
      <c r="B134" s="795" t="s">
        <v>534</v>
      </c>
      <c r="C134" s="796" t="s">
        <v>301</v>
      </c>
      <c r="D134" s="860">
        <f t="shared" ref="D134:I134" si="2">D137</f>
        <v>45975</v>
      </c>
      <c r="E134" s="861">
        <f t="shared" si="2"/>
        <v>0</v>
      </c>
      <c r="F134" s="860">
        <f t="shared" si="2"/>
        <v>45975</v>
      </c>
      <c r="G134" s="860">
        <f t="shared" si="2"/>
        <v>71370</v>
      </c>
      <c r="H134" s="860">
        <f t="shared" si="2"/>
        <v>71370</v>
      </c>
      <c r="I134" s="860">
        <f t="shared" si="2"/>
        <v>71370</v>
      </c>
      <c r="J134" s="860">
        <f>F134</f>
        <v>45975</v>
      </c>
    </row>
    <row r="135" spans="1:12" ht="13.5" thickBot="1">
      <c r="A135" s="797"/>
      <c r="B135" s="798" t="s">
        <v>535</v>
      </c>
      <c r="C135" s="799"/>
      <c r="D135" s="862"/>
      <c r="E135" s="984"/>
      <c r="F135" s="862"/>
      <c r="G135" s="862"/>
      <c r="H135" s="862"/>
      <c r="I135" s="862"/>
      <c r="J135" s="862"/>
    </row>
    <row r="136" spans="1:12" ht="7.5" customHeight="1">
      <c r="A136" s="790" t="s">
        <v>210</v>
      </c>
      <c r="B136" s="791" t="s">
        <v>211</v>
      </c>
      <c r="C136" s="801"/>
      <c r="D136" s="864"/>
      <c r="E136" s="985"/>
      <c r="F136" s="864"/>
      <c r="G136" s="864"/>
      <c r="H136" s="864"/>
      <c r="I136" s="864"/>
      <c r="J136" s="864"/>
    </row>
    <row r="137" spans="1:12" ht="24" customHeight="1">
      <c r="A137" s="803" t="s">
        <v>536</v>
      </c>
      <c r="B137" s="752" t="s">
        <v>537</v>
      </c>
      <c r="C137" s="986" t="s">
        <v>301</v>
      </c>
      <c r="D137" s="987">
        <f>SUM(D138:D145)</f>
        <v>45975</v>
      </c>
      <c r="E137" s="988">
        <f>E139+E140</f>
        <v>0</v>
      </c>
      <c r="F137" s="987">
        <f>SUM(F138:F145)</f>
        <v>45975</v>
      </c>
      <c r="G137" s="987">
        <f>SUM(G138:G145)</f>
        <v>71370</v>
      </c>
      <c r="H137" s="987">
        <f>SUM(H138:H145)</f>
        <v>71370</v>
      </c>
      <c r="I137" s="987">
        <f>SUM(I138:I145)</f>
        <v>71370</v>
      </c>
      <c r="J137" s="987">
        <f>SUM(J138:J145)</f>
        <v>45975</v>
      </c>
    </row>
    <row r="138" spans="1:12">
      <c r="A138" s="807" t="s">
        <v>538</v>
      </c>
      <c r="B138" s="786" t="s">
        <v>1498</v>
      </c>
      <c r="C138" s="808" t="s">
        <v>833</v>
      </c>
      <c r="D138" s="854"/>
      <c r="E138" s="855"/>
      <c r="F138" s="854"/>
      <c r="G138" s="854"/>
      <c r="H138" s="854"/>
      <c r="I138" s="854"/>
      <c r="J138" s="854"/>
    </row>
    <row r="139" spans="1:12" ht="24.75" customHeight="1">
      <c r="A139" s="807" t="s">
        <v>834</v>
      </c>
      <c r="B139" s="786" t="s">
        <v>1499</v>
      </c>
      <c r="C139" s="808" t="s">
        <v>812</v>
      </c>
      <c r="D139" s="1981">
        <v>45975</v>
      </c>
      <c r="E139" s="853">
        <v>0</v>
      </c>
      <c r="F139" s="852">
        <f>D139+E139</f>
        <v>45975</v>
      </c>
      <c r="G139" s="852">
        <v>71370</v>
      </c>
      <c r="H139" s="852">
        <v>71370</v>
      </c>
      <c r="I139" s="852">
        <v>71370</v>
      </c>
      <c r="J139" s="849">
        <f>F139</f>
        <v>45975</v>
      </c>
      <c r="K139" s="2130"/>
      <c r="L139" s="2131"/>
    </row>
    <row r="140" spans="1:12" ht="27" customHeight="1">
      <c r="A140" s="807" t="s">
        <v>813</v>
      </c>
      <c r="B140" s="786" t="s">
        <v>1500</v>
      </c>
      <c r="C140" s="808" t="s">
        <v>815</v>
      </c>
      <c r="D140" s="852">
        <v>0</v>
      </c>
      <c r="E140" s="853">
        <v>0</v>
      </c>
      <c r="F140" s="852">
        <f>D140+E140</f>
        <v>0</v>
      </c>
      <c r="G140" s="852">
        <v>0</v>
      </c>
      <c r="H140" s="852">
        <v>0</v>
      </c>
      <c r="I140" s="852">
        <v>0</v>
      </c>
      <c r="J140" s="849">
        <f>F140</f>
        <v>0</v>
      </c>
      <c r="K140" s="1513"/>
      <c r="L140" s="846"/>
    </row>
    <row r="141" spans="1:12" hidden="1">
      <c r="A141" s="807" t="s">
        <v>816</v>
      </c>
      <c r="B141" s="786" t="s">
        <v>1501</v>
      </c>
      <c r="C141" s="808" t="s">
        <v>916</v>
      </c>
      <c r="D141" s="854"/>
      <c r="E141" s="855"/>
      <c r="F141" s="854"/>
      <c r="G141" s="854"/>
      <c r="H141" s="854"/>
      <c r="I141" s="854"/>
      <c r="J141" s="854"/>
    </row>
    <row r="142" spans="1:12" hidden="1">
      <c r="A142" s="807" t="s">
        <v>112</v>
      </c>
      <c r="B142" s="787" t="s">
        <v>113</v>
      </c>
      <c r="C142" s="808" t="s">
        <v>114</v>
      </c>
      <c r="D142" s="854">
        <v>0</v>
      </c>
      <c r="E142" s="855"/>
      <c r="F142" s="854">
        <f>D142+E142</f>
        <v>0</v>
      </c>
      <c r="G142" s="854">
        <v>0</v>
      </c>
      <c r="H142" s="854">
        <v>0</v>
      </c>
      <c r="I142" s="854">
        <v>0</v>
      </c>
      <c r="J142" s="854">
        <f>F142</f>
        <v>0</v>
      </c>
    </row>
    <row r="143" spans="1:12" hidden="1">
      <c r="A143" s="807" t="s">
        <v>115</v>
      </c>
      <c r="B143" s="786" t="s">
        <v>1502</v>
      </c>
      <c r="C143" s="808" t="s">
        <v>755</v>
      </c>
      <c r="D143" s="854">
        <v>0</v>
      </c>
      <c r="E143" s="855">
        <v>0</v>
      </c>
      <c r="F143" s="854">
        <f>D143+E143</f>
        <v>0</v>
      </c>
      <c r="G143" s="854"/>
      <c r="H143" s="854"/>
      <c r="I143" s="854">
        <v>0</v>
      </c>
      <c r="J143" s="854">
        <f>F143</f>
        <v>0</v>
      </c>
    </row>
    <row r="144" spans="1:12" hidden="1">
      <c r="A144" s="807" t="s">
        <v>756</v>
      </c>
      <c r="B144" s="786" t="s">
        <v>1503</v>
      </c>
      <c r="C144" s="808" t="s">
        <v>758</v>
      </c>
      <c r="D144" s="854"/>
      <c r="E144" s="855"/>
      <c r="F144" s="854"/>
      <c r="G144" s="854"/>
      <c r="H144" s="854"/>
      <c r="I144" s="854"/>
      <c r="J144" s="854"/>
    </row>
    <row r="145" spans="1:10" hidden="1">
      <c r="A145" s="807" t="s">
        <v>541</v>
      </c>
      <c r="B145" s="786" t="s">
        <v>1504</v>
      </c>
      <c r="C145" s="808" t="s">
        <v>543</v>
      </c>
      <c r="D145" s="854"/>
      <c r="E145" s="855"/>
      <c r="F145" s="854"/>
      <c r="G145" s="854"/>
      <c r="H145" s="854"/>
      <c r="I145" s="854"/>
      <c r="J145" s="854"/>
    </row>
    <row r="146" spans="1:10" hidden="1">
      <c r="A146" s="807" t="s">
        <v>544</v>
      </c>
      <c r="B146" s="784" t="s">
        <v>545</v>
      </c>
      <c r="C146" s="809" t="s">
        <v>301</v>
      </c>
      <c r="D146" s="854">
        <v>0</v>
      </c>
      <c r="E146" s="855">
        <v>0</v>
      </c>
      <c r="F146" s="854">
        <v>0</v>
      </c>
      <c r="G146" s="854">
        <v>0</v>
      </c>
      <c r="H146" s="854">
        <v>0</v>
      </c>
      <c r="I146" s="854">
        <v>0</v>
      </c>
      <c r="J146" s="854">
        <v>0</v>
      </c>
    </row>
    <row r="147" spans="1:10" hidden="1">
      <c r="A147" s="807" t="s">
        <v>546</v>
      </c>
      <c r="B147" s="787" t="s">
        <v>547</v>
      </c>
      <c r="C147" s="808" t="s">
        <v>548</v>
      </c>
      <c r="D147" s="854"/>
      <c r="E147" s="855"/>
      <c r="F147" s="854"/>
      <c r="G147" s="854"/>
      <c r="H147" s="854"/>
      <c r="I147" s="854"/>
      <c r="J147" s="854"/>
    </row>
    <row r="148" spans="1:10" ht="19.5" customHeight="1">
      <c r="A148" s="807" t="s">
        <v>549</v>
      </c>
      <c r="B148" s="787" t="s">
        <v>550</v>
      </c>
      <c r="C148" s="808" t="s">
        <v>551</v>
      </c>
      <c r="D148" s="854"/>
      <c r="E148" s="855"/>
      <c r="F148" s="855"/>
      <c r="G148" s="854"/>
      <c r="H148" s="854"/>
      <c r="I148" s="854"/>
      <c r="J148" s="854">
        <v>0</v>
      </c>
    </row>
    <row r="149" spans="1:10" ht="25.5" hidden="1">
      <c r="A149" s="807" t="s">
        <v>552</v>
      </c>
      <c r="B149" s="786" t="s">
        <v>1505</v>
      </c>
      <c r="C149" s="808" t="s">
        <v>258</v>
      </c>
      <c r="D149" s="854"/>
      <c r="E149" s="855"/>
      <c r="F149" s="854"/>
      <c r="G149" s="854"/>
      <c r="H149" s="854"/>
      <c r="I149" s="854"/>
      <c r="J149" s="854"/>
    </row>
    <row r="150" spans="1:10" hidden="1">
      <c r="A150" s="807" t="s">
        <v>259</v>
      </c>
      <c r="B150" s="786" t="s">
        <v>1506</v>
      </c>
      <c r="C150" s="808" t="s">
        <v>261</v>
      </c>
      <c r="D150" s="854"/>
      <c r="E150" s="855"/>
      <c r="F150" s="854"/>
      <c r="G150" s="854"/>
      <c r="H150" s="854"/>
      <c r="I150" s="854"/>
      <c r="J150" s="854"/>
    </row>
    <row r="151" spans="1:10" hidden="1">
      <c r="A151" s="807" t="s">
        <v>262</v>
      </c>
      <c r="B151" s="784" t="s">
        <v>263</v>
      </c>
      <c r="C151" s="809" t="s">
        <v>301</v>
      </c>
      <c r="D151" s="854">
        <v>0</v>
      </c>
      <c r="E151" s="855">
        <v>0</v>
      </c>
      <c r="F151" s="854">
        <v>0</v>
      </c>
      <c r="G151" s="854">
        <v>0</v>
      </c>
      <c r="H151" s="854">
        <v>0</v>
      </c>
      <c r="I151" s="854">
        <v>0</v>
      </c>
      <c r="J151" s="854">
        <v>0</v>
      </c>
    </row>
    <row r="152" spans="1:10" hidden="1">
      <c r="A152" s="807" t="s">
        <v>264</v>
      </c>
      <c r="B152" s="787" t="s">
        <v>921</v>
      </c>
      <c r="C152" s="808" t="s">
        <v>265</v>
      </c>
      <c r="D152" s="854"/>
      <c r="E152" s="855"/>
      <c r="F152" s="854"/>
      <c r="G152" s="854"/>
      <c r="H152" s="854"/>
      <c r="I152" s="854"/>
      <c r="J152" s="854"/>
    </row>
    <row r="153" spans="1:10" hidden="1">
      <c r="A153" s="810" t="s">
        <v>266</v>
      </c>
      <c r="B153" s="811" t="s">
        <v>267</v>
      </c>
      <c r="C153" s="809" t="s">
        <v>301</v>
      </c>
      <c r="D153" s="854">
        <v>0</v>
      </c>
      <c r="E153" s="855">
        <v>0</v>
      </c>
      <c r="F153" s="854">
        <v>0</v>
      </c>
      <c r="G153" s="854">
        <v>0</v>
      </c>
      <c r="H153" s="854">
        <v>0</v>
      </c>
      <c r="I153" s="854">
        <v>0</v>
      </c>
      <c r="J153" s="854">
        <v>0</v>
      </c>
    </row>
    <row r="154" spans="1:10" hidden="1">
      <c r="A154" s="807" t="s">
        <v>268</v>
      </c>
      <c r="B154" s="787" t="s">
        <v>922</v>
      </c>
      <c r="C154" s="808" t="s">
        <v>269</v>
      </c>
      <c r="D154" s="854"/>
      <c r="E154" s="855">
        <v>0</v>
      </c>
      <c r="F154" s="854"/>
      <c r="G154" s="854"/>
      <c r="H154" s="854"/>
      <c r="I154" s="854"/>
      <c r="J154" s="854"/>
    </row>
    <row r="155" spans="1:10" hidden="1">
      <c r="A155" s="807" t="s">
        <v>270</v>
      </c>
      <c r="B155" s="787" t="s">
        <v>923</v>
      </c>
      <c r="C155" s="808" t="s">
        <v>271</v>
      </c>
      <c r="D155" s="854"/>
      <c r="E155" s="855"/>
      <c r="F155" s="854"/>
      <c r="G155" s="854"/>
      <c r="H155" s="854"/>
      <c r="I155" s="854"/>
      <c r="J155" s="854"/>
    </row>
    <row r="156" spans="1:10" hidden="1">
      <c r="A156" s="807" t="s">
        <v>272</v>
      </c>
      <c r="B156" s="786" t="s">
        <v>1507</v>
      </c>
      <c r="C156" s="808" t="s">
        <v>274</v>
      </c>
      <c r="D156" s="854"/>
      <c r="E156" s="855"/>
      <c r="F156" s="854"/>
      <c r="G156" s="854"/>
      <c r="H156" s="854"/>
      <c r="I156" s="854"/>
      <c r="J156" s="854"/>
    </row>
    <row r="157" spans="1:10" ht="13.5" thickBot="1">
      <c r="A157" s="812">
        <v>1244000</v>
      </c>
      <c r="B157" s="813" t="s">
        <v>1508</v>
      </c>
      <c r="C157" s="814" t="s">
        <v>947</v>
      </c>
      <c r="D157" s="872"/>
      <c r="E157" s="1320"/>
      <c r="F157" s="872"/>
      <c r="G157" s="872"/>
      <c r="H157" s="872"/>
      <c r="I157" s="872"/>
      <c r="J157" s="872"/>
    </row>
    <row r="158" spans="1:10" ht="26.25" thickBot="1">
      <c r="A158" s="815">
        <v>1000000</v>
      </c>
      <c r="B158" s="816" t="s">
        <v>948</v>
      </c>
      <c r="C158" s="817" t="s">
        <v>301</v>
      </c>
      <c r="D158" s="1352">
        <f>D32+D134</f>
        <v>87975</v>
      </c>
      <c r="E158" s="1518">
        <f>E32+E137</f>
        <v>0</v>
      </c>
      <c r="F158" s="1352">
        <f>F32+F134</f>
        <v>87975</v>
      </c>
      <c r="G158" s="1352">
        <f>G32+G137</f>
        <v>77370</v>
      </c>
      <c r="H158" s="1352">
        <f>H32+H134</f>
        <v>87370</v>
      </c>
      <c r="I158" s="1352">
        <f>I32+I134</f>
        <v>98870</v>
      </c>
      <c r="J158" s="1518">
        <f>J32+J134</f>
        <v>87975</v>
      </c>
    </row>
    <row r="159" spans="1:10" ht="11.25" customHeight="1">
      <c r="A159" s="818"/>
      <c r="B159" s="819"/>
      <c r="C159" s="820"/>
      <c r="D159" s="667"/>
      <c r="F159" s="667"/>
      <c r="G159" s="667"/>
      <c r="H159" s="667"/>
      <c r="I159" s="667"/>
      <c r="J159" s="667"/>
    </row>
    <row r="160" spans="1:10" ht="12.75" customHeight="1">
      <c r="A160" s="2051"/>
      <c r="B160" s="2051"/>
      <c r="C160" s="2051"/>
      <c r="D160" s="2051"/>
      <c r="E160" s="2051"/>
      <c r="F160" s="2051"/>
      <c r="G160" s="2051"/>
      <c r="H160" s="2051"/>
      <c r="I160" s="2051"/>
      <c r="J160" s="2051"/>
    </row>
    <row r="161" spans="1:10" s="667" customFormat="1">
      <c r="A161" s="2028" t="s">
        <v>1877</v>
      </c>
      <c r="B161" s="2028"/>
      <c r="C161" s="2028"/>
      <c r="D161" s="2028"/>
      <c r="E161" s="2028"/>
      <c r="F161" s="2028"/>
      <c r="G161" s="2028"/>
      <c r="H161" s="2028"/>
      <c r="I161" s="2028"/>
      <c r="J161" s="2028"/>
    </row>
    <row r="162" spans="1:10" ht="12.75" customHeight="1">
      <c r="A162" s="2080" t="s">
        <v>930</v>
      </c>
      <c r="B162" s="2080"/>
      <c r="C162" s="2080"/>
      <c r="D162" s="2080"/>
      <c r="E162" s="2080"/>
      <c r="F162" s="2080"/>
      <c r="G162" s="2080"/>
      <c r="H162" s="2080"/>
      <c r="I162" s="2080"/>
      <c r="J162" s="2080"/>
    </row>
    <row r="163" spans="1:10" ht="12.75" customHeight="1">
      <c r="A163" s="821" t="s">
        <v>1509</v>
      </c>
      <c r="B163" s="821"/>
      <c r="C163" s="822"/>
      <c r="D163" s="821"/>
      <c r="E163" s="1629"/>
      <c r="F163" s="821"/>
      <c r="G163" s="667" t="s">
        <v>956</v>
      </c>
      <c r="H163" s="821"/>
      <c r="I163" s="821"/>
      <c r="J163" s="821"/>
    </row>
    <row r="164" spans="1:10" ht="12.75" customHeight="1">
      <c r="A164" s="823" t="s">
        <v>1510</v>
      </c>
      <c r="B164" s="823"/>
      <c r="C164" s="823"/>
      <c r="D164" s="667"/>
      <c r="E164" s="1630" t="s">
        <v>253</v>
      </c>
      <c r="F164" s="667"/>
      <c r="G164" s="666" t="s">
        <v>254</v>
      </c>
      <c r="H164" s="667"/>
      <c r="I164" s="667"/>
      <c r="J164" s="823"/>
    </row>
    <row r="165" spans="1:10" ht="12.75" hidden="1" customHeight="1">
      <c r="A165" s="824"/>
      <c r="B165" s="824"/>
      <c r="C165" s="823"/>
      <c r="D165" s="824"/>
      <c r="E165" s="1766"/>
      <c r="F165" s="824"/>
      <c r="G165" s="824"/>
      <c r="H165" s="824"/>
      <c r="I165" s="824"/>
      <c r="J165" s="824"/>
    </row>
    <row r="166" spans="1:10" ht="14.25">
      <c r="A166" s="821" t="s">
        <v>1758</v>
      </c>
      <c r="B166" s="821"/>
      <c r="C166" s="822"/>
      <c r="D166" s="821"/>
      <c r="E166" s="1629"/>
      <c r="F166" s="821"/>
      <c r="G166" s="821" t="s">
        <v>960</v>
      </c>
      <c r="H166" s="821"/>
      <c r="I166" s="821"/>
      <c r="J166" s="821"/>
    </row>
    <row r="167" spans="1:10" ht="14.25">
      <c r="A167" s="823" t="s">
        <v>1513</v>
      </c>
      <c r="B167" s="822" t="s">
        <v>528</v>
      </c>
      <c r="C167" s="825"/>
      <c r="D167" s="667"/>
      <c r="E167" s="1630" t="s">
        <v>253</v>
      </c>
      <c r="F167" s="667"/>
      <c r="G167" s="666" t="s">
        <v>254</v>
      </c>
      <c r="H167" s="667"/>
      <c r="I167" s="667"/>
      <c r="J167" s="823"/>
    </row>
    <row r="168" spans="1:10" ht="12.75" customHeight="1">
      <c r="A168" s="677"/>
      <c r="B168" s="668"/>
      <c r="C168" s="678"/>
      <c r="D168" s="667"/>
      <c r="F168" s="667"/>
      <c r="G168" s="667"/>
      <c r="H168" s="667"/>
      <c r="I168" s="667"/>
      <c r="J168" s="667"/>
    </row>
    <row r="169" spans="1:10" ht="12.75" customHeight="1">
      <c r="A169" s="677"/>
      <c r="B169" s="668"/>
      <c r="C169" s="678"/>
      <c r="D169" s="667"/>
      <c r="F169" s="667"/>
      <c r="G169" s="667"/>
      <c r="H169" s="667"/>
      <c r="I169" s="667"/>
      <c r="J169" s="667"/>
    </row>
    <row r="170" spans="1:10" ht="12.75" customHeight="1">
      <c r="A170" s="677"/>
      <c r="B170" s="668"/>
      <c r="C170" s="678"/>
      <c r="D170" s="667"/>
      <c r="F170" s="667"/>
      <c r="G170" s="667"/>
      <c r="H170" s="667"/>
      <c r="I170" s="667"/>
      <c r="J170" s="667"/>
    </row>
    <row r="171" spans="1:10" ht="12.75" customHeight="1">
      <c r="A171" s="677"/>
      <c r="B171" s="668"/>
      <c r="C171" s="989"/>
      <c r="D171" s="667"/>
      <c r="F171" s="667"/>
      <c r="G171" s="667"/>
      <c r="H171" s="667"/>
      <c r="I171" s="667"/>
      <c r="J171" s="667"/>
    </row>
  </sheetData>
  <mergeCells count="19">
    <mergeCell ref="K139:L139"/>
    <mergeCell ref="A16:E17"/>
    <mergeCell ref="F16:J17"/>
    <mergeCell ref="A13:J13"/>
    <mergeCell ref="A14:J14"/>
    <mergeCell ref="A15:J15"/>
    <mergeCell ref="H27:J27"/>
    <mergeCell ref="F1:J1"/>
    <mergeCell ref="F3:J3"/>
    <mergeCell ref="A10:E10"/>
    <mergeCell ref="A11:E11"/>
    <mergeCell ref="A12:B12"/>
    <mergeCell ref="A161:J161"/>
    <mergeCell ref="A162:J162"/>
    <mergeCell ref="A160:J160"/>
    <mergeCell ref="F21:I21"/>
    <mergeCell ref="F23:J24"/>
    <mergeCell ref="F29:F30"/>
    <mergeCell ref="G29:J29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8.7109375" style="846" customWidth="1"/>
    <col min="6" max="6" width="9.42578125" style="667" customWidth="1"/>
    <col min="7" max="7" width="9.85546875" style="667" customWidth="1"/>
    <col min="8" max="8" width="9.140625" style="667" customWidth="1"/>
    <col min="9" max="9" width="9" style="667" customWidth="1"/>
    <col min="10" max="10" width="15.425781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>
      <c r="A8" s="677" t="s">
        <v>1901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>
      <c r="B11" s="882"/>
      <c r="C11" s="883"/>
      <c r="D11" s="882"/>
      <c r="E11" s="1397"/>
      <c r="F11" s="882"/>
      <c r="G11" s="882"/>
      <c r="H11" s="884"/>
    </row>
    <row r="12" spans="1:10">
      <c r="A12" s="885" t="s">
        <v>392</v>
      </c>
      <c r="B12" s="878" t="s">
        <v>958</v>
      </c>
      <c r="C12" s="879"/>
      <c r="D12" s="878"/>
      <c r="E12" s="139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680"/>
      <c r="H16" s="891"/>
      <c r="I16" s="891"/>
      <c r="J16" s="891"/>
    </row>
    <row r="17" spans="1:12" s="631" customFormat="1">
      <c r="A17" s="2059" t="s">
        <v>1876</v>
      </c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2" s="677" customFormat="1" ht="10.5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</row>
    <row r="19" spans="1:12" s="672" customFormat="1" thickBot="1">
      <c r="A19" s="682" t="s">
        <v>346</v>
      </c>
      <c r="B19" s="893"/>
      <c r="C19" s="894"/>
      <c r="D19" s="674"/>
      <c r="E19" s="1400"/>
      <c r="G19" s="895" t="s">
        <v>1019</v>
      </c>
      <c r="H19" s="896"/>
      <c r="I19" s="896"/>
      <c r="J19" s="896"/>
    </row>
    <row r="20" spans="1:12" s="874" customFormat="1" thickBot="1">
      <c r="A20" s="682" t="s">
        <v>78</v>
      </c>
      <c r="B20" s="897"/>
      <c r="C20" s="894"/>
      <c r="E20" s="1401"/>
      <c r="G20" s="897" t="s">
        <v>277</v>
      </c>
      <c r="H20" s="898">
        <v>6</v>
      </c>
      <c r="I20" s="899">
        <v>6</v>
      </c>
      <c r="J20" s="900" t="s">
        <v>613</v>
      </c>
    </row>
    <row r="21" spans="1:12" s="897" customFormat="1" thickBot="1">
      <c r="A21" s="682" t="s">
        <v>516</v>
      </c>
      <c r="C21" s="894"/>
      <c r="E21" s="1402"/>
      <c r="G21" s="897" t="s">
        <v>993</v>
      </c>
    </row>
    <row r="22" spans="1:12" s="897" customFormat="1" thickBot="1">
      <c r="A22" s="682" t="s">
        <v>465</v>
      </c>
      <c r="C22" s="901"/>
      <c r="D22" s="902"/>
      <c r="E22" s="1402"/>
      <c r="G22" s="897" t="s">
        <v>466</v>
      </c>
    </row>
    <row r="23" spans="1:12" s="874" customForma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2" s="874" customFormat="1" ht="12">
      <c r="A24" s="682" t="s">
        <v>183</v>
      </c>
      <c r="B24" s="904"/>
      <c r="C24" s="905"/>
      <c r="E24" s="1401"/>
      <c r="F24" s="906"/>
      <c r="G24" s="897" t="s">
        <v>794</v>
      </c>
    </row>
    <row r="25" spans="1:12" s="874" customForma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2" s="906" customForma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2" s="906" customForma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2" s="906" customFormat="1" thickBot="1">
      <c r="A28" s="685"/>
      <c r="B28" s="874"/>
      <c r="C28" s="913"/>
      <c r="E28" s="1405"/>
      <c r="F28" s="874"/>
      <c r="G28" s="874"/>
      <c r="H28" s="2075">
        <v>900272383028</v>
      </c>
      <c r="I28" s="2075"/>
      <c r="J28" s="2075"/>
    </row>
    <row r="29" spans="1:12" s="677" customFormat="1" ht="42.75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116.25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11.2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7.75" thickBot="1">
      <c r="A32" s="916">
        <v>1100000</v>
      </c>
      <c r="B32" s="716" t="s">
        <v>1517</v>
      </c>
      <c r="C32" s="717" t="s">
        <v>301</v>
      </c>
      <c r="D32" s="992">
        <f>D105+D33+D43+D69</f>
        <v>122500</v>
      </c>
      <c r="E32" s="1654">
        <f>E35+E41+E73+E77+E67+E45+E76+E63</f>
        <v>0</v>
      </c>
      <c r="F32" s="992">
        <f>D32+E32</f>
        <v>122500</v>
      </c>
      <c r="G32" s="992">
        <f>G33+G42+G131+G105</f>
        <v>41702</v>
      </c>
      <c r="H32" s="992">
        <f>H33+H42+H131+H105</f>
        <v>76702</v>
      </c>
      <c r="I32" s="992">
        <f>I33+I42+I131+I99+I105</f>
        <v>111702</v>
      </c>
      <c r="J32" s="992">
        <f>F32</f>
        <v>122500</v>
      </c>
    </row>
    <row r="33" spans="1:11" s="677" customFormat="1" ht="77.25" thickBot="1">
      <c r="A33" s="916">
        <v>1110000</v>
      </c>
      <c r="B33" s="719" t="s">
        <v>1475</v>
      </c>
      <c r="C33" s="717" t="s">
        <v>301</v>
      </c>
      <c r="D33" s="993">
        <f>D34</f>
        <v>96100</v>
      </c>
      <c r="E33" s="1655"/>
      <c r="F33" s="993">
        <f>F34</f>
        <v>96100</v>
      </c>
      <c r="G33" s="993">
        <f>G34</f>
        <v>5160</v>
      </c>
      <c r="H33" s="993">
        <f>H34</f>
        <v>5160</v>
      </c>
      <c r="I33" s="993">
        <f>I34</f>
        <v>5160</v>
      </c>
      <c r="J33" s="993">
        <f>J34</f>
        <v>96100</v>
      </c>
    </row>
    <row r="34" spans="1:11" s="677" customFormat="1" ht="14.25">
      <c r="A34" s="917">
        <v>1110000</v>
      </c>
      <c r="B34" s="722" t="s">
        <v>672</v>
      </c>
      <c r="C34" s="723" t="s">
        <v>301</v>
      </c>
      <c r="D34" s="994">
        <f>SUM(D35:D41)</f>
        <v>96100</v>
      </c>
      <c r="E34" s="1656"/>
      <c r="F34" s="994">
        <f>SUM(F35:F41)</f>
        <v>96100</v>
      </c>
      <c r="G34" s="994">
        <f>SUM(G35:G41)</f>
        <v>5160</v>
      </c>
      <c r="H34" s="994">
        <f>SUM(H35:H41)</f>
        <v>5160</v>
      </c>
      <c r="I34" s="994">
        <f>SUM(I35:I41)</f>
        <v>5160</v>
      </c>
      <c r="J34" s="994">
        <f>SUM(J35:J41)</f>
        <v>96100</v>
      </c>
    </row>
    <row r="35" spans="1:11" s="677" customFormat="1" ht="25.5">
      <c r="A35" s="918">
        <v>1111000</v>
      </c>
      <c r="B35" s="1606" t="s">
        <v>558</v>
      </c>
      <c r="C35" s="727" t="s">
        <v>673</v>
      </c>
      <c r="D35" s="1007">
        <v>89100</v>
      </c>
      <c r="E35" s="1806">
        <v>0</v>
      </c>
      <c r="F35" s="1007">
        <f>D35+E35</f>
        <v>89100</v>
      </c>
      <c r="G35" s="1007">
        <v>5160</v>
      </c>
      <c r="H35" s="1007">
        <v>5160</v>
      </c>
      <c r="I35" s="1007">
        <v>5160</v>
      </c>
      <c r="J35" s="1007">
        <f>F35</f>
        <v>89100</v>
      </c>
      <c r="K35" s="990"/>
    </row>
    <row r="36" spans="1:11" s="677" customFormat="1" ht="24.75" customHeight="1">
      <c r="A36" s="919">
        <v>1112000</v>
      </c>
      <c r="B36" s="742" t="s">
        <v>221</v>
      </c>
      <c r="C36" s="731" t="s">
        <v>674</v>
      </c>
      <c r="D36" s="1002">
        <v>7000</v>
      </c>
      <c r="E36" s="1002">
        <v>0</v>
      </c>
      <c r="F36" s="1002">
        <f>D36+E36</f>
        <v>7000</v>
      </c>
      <c r="G36" s="1002">
        <v>0</v>
      </c>
      <c r="H36" s="1002">
        <v>0</v>
      </c>
      <c r="I36" s="1002">
        <v>0</v>
      </c>
      <c r="J36" s="1002">
        <f>F36</f>
        <v>7000</v>
      </c>
    </row>
    <row r="37" spans="1:11" s="677" customFormat="1" ht="25.5" hidden="1">
      <c r="A37" s="919">
        <v>1113000</v>
      </c>
      <c r="B37" s="730" t="s">
        <v>675</v>
      </c>
      <c r="C37" s="731" t="s">
        <v>676</v>
      </c>
      <c r="D37" s="1002"/>
      <c r="E37" s="1002"/>
      <c r="F37" s="1002"/>
      <c r="G37" s="1002"/>
      <c r="H37" s="1002"/>
      <c r="I37" s="1002"/>
      <c r="J37" s="1427">
        <v>0</v>
      </c>
    </row>
    <row r="38" spans="1:11" s="677" customFormat="1" ht="38.25" hidden="1">
      <c r="A38" s="919">
        <v>1114000</v>
      </c>
      <c r="B38" s="730" t="s">
        <v>339</v>
      </c>
      <c r="C38" s="731" t="s">
        <v>340</v>
      </c>
      <c r="D38" s="1002"/>
      <c r="E38" s="1002"/>
      <c r="F38" s="1002"/>
      <c r="G38" s="1002"/>
      <c r="H38" s="1002"/>
      <c r="I38" s="1002"/>
      <c r="J38" s="1427">
        <v>0</v>
      </c>
    </row>
    <row r="39" spans="1:11" s="677" customFormat="1" hidden="1">
      <c r="A39" s="919">
        <v>1115000</v>
      </c>
      <c r="B39" s="730" t="s">
        <v>508</v>
      </c>
      <c r="C39" s="731" t="s">
        <v>329</v>
      </c>
      <c r="D39" s="1002"/>
      <c r="E39" s="1002"/>
      <c r="F39" s="1002"/>
      <c r="G39" s="1002"/>
      <c r="H39" s="1002"/>
      <c r="I39" s="1002"/>
      <c r="J39" s="1427">
        <v>0</v>
      </c>
    </row>
    <row r="40" spans="1:11" s="677" customFormat="1" ht="25.5">
      <c r="A40" s="919">
        <v>1116000</v>
      </c>
      <c r="B40" s="730" t="s">
        <v>863</v>
      </c>
      <c r="C40" s="731" t="s">
        <v>330</v>
      </c>
      <c r="D40" s="1002"/>
      <c r="E40" s="1002"/>
      <c r="F40" s="1002"/>
      <c r="G40" s="1002"/>
      <c r="H40" s="1002"/>
      <c r="I40" s="1002"/>
      <c r="J40" s="1427">
        <v>0</v>
      </c>
    </row>
    <row r="41" spans="1:11" s="677" customFormat="1" ht="13.5" thickBot="1">
      <c r="A41" s="921">
        <v>1117000</v>
      </c>
      <c r="B41" s="734" t="s">
        <v>526</v>
      </c>
      <c r="C41" s="735" t="s">
        <v>14</v>
      </c>
      <c r="D41" s="1004">
        <v>0</v>
      </c>
      <c r="E41" s="1004">
        <v>0</v>
      </c>
      <c r="F41" s="1004">
        <f>D41</f>
        <v>0</v>
      </c>
      <c r="G41" s="1004">
        <v>0</v>
      </c>
      <c r="H41" s="1004">
        <v>0</v>
      </c>
      <c r="I41" s="1004">
        <v>0</v>
      </c>
      <c r="J41" s="1427">
        <f>F41</f>
        <v>0</v>
      </c>
    </row>
    <row r="42" spans="1:11" s="677" customFormat="1" ht="29.25" thickBot="1">
      <c r="A42" s="922">
        <v>1120000</v>
      </c>
      <c r="B42" s="738" t="s">
        <v>15</v>
      </c>
      <c r="C42" s="717" t="s">
        <v>301</v>
      </c>
      <c r="D42" s="1376">
        <f>D43+D55+D66+D69+D51+D64</f>
        <v>40400</v>
      </c>
      <c r="E42" s="1376"/>
      <c r="F42" s="1376">
        <f>F43+F55+F66+F69+F51+F64</f>
        <v>40400</v>
      </c>
      <c r="G42" s="1376">
        <f>G43+G51+G55+G64+G66+G69</f>
        <v>1542</v>
      </c>
      <c r="H42" s="1376">
        <f>H43+H51+H55+H64+H66+H69</f>
        <v>1542</v>
      </c>
      <c r="I42" s="1376">
        <f>I43+I51+I55+I64+I66+I69</f>
        <v>1542</v>
      </c>
      <c r="J42" s="1428">
        <f>F42</f>
        <v>40400</v>
      </c>
    </row>
    <row r="43" spans="1:11" s="677" customFormat="1" ht="14.25">
      <c r="A43" s="917">
        <v>1121000</v>
      </c>
      <c r="B43" s="740" t="s">
        <v>16</v>
      </c>
      <c r="C43" s="741"/>
      <c r="D43" s="1429">
        <f>SUM(D44:D49)</f>
        <v>0</v>
      </c>
      <c r="E43" s="1429"/>
      <c r="F43" s="1429">
        <f>SUM(F44:F49)</f>
        <v>0</v>
      </c>
      <c r="G43" s="1429">
        <f>SUM(G44:G49)</f>
        <v>0</v>
      </c>
      <c r="H43" s="1429">
        <f>SUM(H44:H49)</f>
        <v>0</v>
      </c>
      <c r="I43" s="1429">
        <f>SUM(I44:I49)</f>
        <v>0</v>
      </c>
      <c r="J43" s="1428">
        <f>SUM(J44:J49)</f>
        <v>0</v>
      </c>
    </row>
    <row r="44" spans="1:11" s="677" customFormat="1" ht="25.5">
      <c r="A44" s="919">
        <v>1121100</v>
      </c>
      <c r="B44" s="742" t="s">
        <v>321</v>
      </c>
      <c r="C44" s="731" t="s">
        <v>322</v>
      </c>
      <c r="D44" s="1000"/>
      <c r="E44" s="1000"/>
      <c r="F44" s="1000"/>
      <c r="G44" s="1000"/>
      <c r="H44" s="1000"/>
      <c r="I44" s="1000"/>
      <c r="J44" s="1428">
        <v>0</v>
      </c>
    </row>
    <row r="45" spans="1:11" s="677" customFormat="1">
      <c r="A45" s="919">
        <v>1121200</v>
      </c>
      <c r="B45" s="743" t="s">
        <v>1476</v>
      </c>
      <c r="C45" s="731" t="s">
        <v>324</v>
      </c>
      <c r="D45" s="1000">
        <v>0</v>
      </c>
      <c r="E45" s="1802">
        <v>0</v>
      </c>
      <c r="F45" s="1000">
        <f>D45+E45</f>
        <v>0</v>
      </c>
      <c r="G45" s="1000">
        <v>0</v>
      </c>
      <c r="H45" s="1000">
        <v>0</v>
      </c>
      <c r="I45" s="1000">
        <v>0</v>
      </c>
      <c r="J45" s="1428">
        <f>F45</f>
        <v>0</v>
      </c>
    </row>
    <row r="46" spans="1:11" s="677" customFormat="1">
      <c r="A46" s="919">
        <v>1121300</v>
      </c>
      <c r="B46" s="742" t="s">
        <v>640</v>
      </c>
      <c r="C46" s="731" t="s">
        <v>325</v>
      </c>
      <c r="D46" s="1000">
        <v>0</v>
      </c>
      <c r="E46" s="1000">
        <v>0</v>
      </c>
      <c r="F46" s="1000">
        <f>D46+E46</f>
        <v>0</v>
      </c>
      <c r="G46" s="1000">
        <v>0</v>
      </c>
      <c r="H46" s="1000">
        <v>0</v>
      </c>
      <c r="I46" s="1000">
        <v>0</v>
      </c>
      <c r="J46" s="1428">
        <f>F46</f>
        <v>0</v>
      </c>
    </row>
    <row r="47" spans="1:11" s="677" customFormat="1">
      <c r="A47" s="919">
        <v>1121400</v>
      </c>
      <c r="B47" s="742" t="s">
        <v>641</v>
      </c>
      <c r="C47" s="731" t="s">
        <v>326</v>
      </c>
      <c r="D47" s="1000">
        <v>0</v>
      </c>
      <c r="E47" s="1000"/>
      <c r="F47" s="1000">
        <v>0</v>
      </c>
      <c r="G47" s="1000">
        <v>0</v>
      </c>
      <c r="H47" s="1000">
        <v>0</v>
      </c>
      <c r="I47" s="1000">
        <v>0</v>
      </c>
      <c r="J47" s="1428">
        <f>F47</f>
        <v>0</v>
      </c>
    </row>
    <row r="48" spans="1:11" s="677" customFormat="1">
      <c r="A48" s="919">
        <v>1121500</v>
      </c>
      <c r="B48" s="742" t="s">
        <v>60</v>
      </c>
      <c r="C48" s="731" t="s">
        <v>327</v>
      </c>
      <c r="D48" s="1429">
        <v>0</v>
      </c>
      <c r="E48" s="1000">
        <v>0</v>
      </c>
      <c r="F48" s="1429">
        <f>D48+E48</f>
        <v>0</v>
      </c>
      <c r="G48" s="1429">
        <v>0</v>
      </c>
      <c r="H48" s="1429">
        <v>0</v>
      </c>
      <c r="I48" s="1429">
        <v>0</v>
      </c>
      <c r="J48" s="1428">
        <f>F48</f>
        <v>0</v>
      </c>
    </row>
    <row r="49" spans="1:10" s="677" customFormat="1">
      <c r="A49" s="919">
        <v>1121600</v>
      </c>
      <c r="B49" s="742" t="s">
        <v>61</v>
      </c>
      <c r="C49" s="731" t="s">
        <v>328</v>
      </c>
      <c r="D49" s="1000">
        <v>0</v>
      </c>
      <c r="E49" s="1000">
        <v>0</v>
      </c>
      <c r="F49" s="1000">
        <f>D49+E49</f>
        <v>0</v>
      </c>
      <c r="G49" s="1000">
        <v>0</v>
      </c>
      <c r="H49" s="1000">
        <v>0</v>
      </c>
      <c r="I49" s="1000">
        <v>0</v>
      </c>
      <c r="J49" s="1428">
        <f>F49</f>
        <v>0</v>
      </c>
    </row>
    <row r="50" spans="1:10" s="677" customFormat="1" ht="13.5" thickBot="1">
      <c r="A50" s="923">
        <v>1121700</v>
      </c>
      <c r="B50" s="746" t="s">
        <v>62</v>
      </c>
      <c r="C50" s="735" t="s">
        <v>637</v>
      </c>
      <c r="D50" s="1009"/>
      <c r="E50" s="1009"/>
      <c r="F50" s="1009"/>
      <c r="G50" s="1009"/>
      <c r="H50" s="1009"/>
      <c r="I50" s="1009"/>
      <c r="J50" s="1428">
        <v>0</v>
      </c>
    </row>
    <row r="51" spans="1:10" s="677" customFormat="1" ht="28.5">
      <c r="A51" s="917">
        <v>1122000</v>
      </c>
      <c r="B51" s="747" t="s">
        <v>638</v>
      </c>
      <c r="C51" s="723" t="s">
        <v>301</v>
      </c>
      <c r="D51" s="1010">
        <f>D52</f>
        <v>1000</v>
      </c>
      <c r="E51" s="1010"/>
      <c r="F51" s="1010">
        <f>F52</f>
        <v>1000</v>
      </c>
      <c r="G51" s="1010">
        <f>G52</f>
        <v>0</v>
      </c>
      <c r="H51" s="1010">
        <f>H52</f>
        <v>0</v>
      </c>
      <c r="I51" s="1010">
        <f>I52</f>
        <v>0</v>
      </c>
      <c r="J51" s="1428">
        <f>J52</f>
        <v>1000</v>
      </c>
    </row>
    <row r="52" spans="1:10" s="677" customFormat="1">
      <c r="A52" s="924">
        <v>1122100</v>
      </c>
      <c r="B52" s="742" t="s">
        <v>63</v>
      </c>
      <c r="C52" s="727" t="s">
        <v>639</v>
      </c>
      <c r="D52" s="1000">
        <v>1000</v>
      </c>
      <c r="E52" s="1000"/>
      <c r="F52" s="1000">
        <f>D52+E52</f>
        <v>1000</v>
      </c>
      <c r="G52" s="1000">
        <v>0</v>
      </c>
      <c r="H52" s="1000">
        <v>0</v>
      </c>
      <c r="I52" s="1000">
        <v>0</v>
      </c>
      <c r="J52" s="1428">
        <f>F52</f>
        <v>1000</v>
      </c>
    </row>
    <row r="53" spans="1:10" s="677" customFormat="1">
      <c r="A53" s="924">
        <v>1122200</v>
      </c>
      <c r="B53" s="742" t="s">
        <v>404</v>
      </c>
      <c r="C53" s="731" t="s">
        <v>860</v>
      </c>
      <c r="D53" s="1000"/>
      <c r="E53" s="1000"/>
      <c r="F53" s="1000"/>
      <c r="G53" s="1000"/>
      <c r="H53" s="1000"/>
      <c r="I53" s="1000"/>
      <c r="J53" s="1428">
        <v>0</v>
      </c>
    </row>
    <row r="54" spans="1:10" s="677" customFormat="1" ht="13.5" thickBot="1">
      <c r="A54" s="922">
        <v>1122300</v>
      </c>
      <c r="B54" s="746" t="s">
        <v>121</v>
      </c>
      <c r="C54" s="735" t="s">
        <v>861</v>
      </c>
      <c r="D54" s="1009"/>
      <c r="E54" s="1009"/>
      <c r="F54" s="1009"/>
      <c r="G54" s="1009"/>
      <c r="H54" s="1009"/>
      <c r="I54" s="1009"/>
      <c r="J54" s="1428">
        <v>0</v>
      </c>
    </row>
    <row r="55" spans="1:10" s="677" customFormat="1" ht="28.5">
      <c r="A55" s="917">
        <v>1123000</v>
      </c>
      <c r="B55" s="747" t="s">
        <v>47</v>
      </c>
      <c r="C55" s="723" t="s">
        <v>301</v>
      </c>
      <c r="D55" s="1010">
        <f>SUM(D56:D63)</f>
        <v>3000</v>
      </c>
      <c r="E55" s="1010"/>
      <c r="F55" s="1010">
        <f>SUM(F56:F63)</f>
        <v>3000</v>
      </c>
      <c r="G55" s="1010">
        <f>SUM(G56:G63)</f>
        <v>0</v>
      </c>
      <c r="H55" s="1010">
        <f>SUM(H56:H63)</f>
        <v>0</v>
      </c>
      <c r="I55" s="1010">
        <f>SUM(I56:I63)</f>
        <v>0</v>
      </c>
      <c r="J55" s="1428">
        <f>F55</f>
        <v>3000</v>
      </c>
    </row>
    <row r="56" spans="1:10" s="677" customFormat="1">
      <c r="A56" s="924">
        <v>1123100</v>
      </c>
      <c r="B56" s="742" t="s">
        <v>122</v>
      </c>
      <c r="C56" s="727" t="s">
        <v>308</v>
      </c>
      <c r="D56" s="1000"/>
      <c r="E56" s="1000"/>
      <c r="F56" s="1000"/>
      <c r="G56" s="1000"/>
      <c r="H56" s="1000"/>
      <c r="I56" s="1000"/>
      <c r="J56" s="1428">
        <f>F56</f>
        <v>0</v>
      </c>
    </row>
    <row r="57" spans="1:10" s="677" customFormat="1">
      <c r="A57" s="924">
        <v>1123200</v>
      </c>
      <c r="B57" s="742" t="s">
        <v>123</v>
      </c>
      <c r="C57" s="731" t="s">
        <v>309</v>
      </c>
      <c r="D57" s="1000">
        <v>0</v>
      </c>
      <c r="E57" s="1000"/>
      <c r="F57" s="1000">
        <v>0</v>
      </c>
      <c r="G57" s="1000">
        <v>0</v>
      </c>
      <c r="H57" s="1000">
        <v>0</v>
      </c>
      <c r="I57" s="1000">
        <v>0</v>
      </c>
      <c r="J57" s="1428">
        <f>F57</f>
        <v>0</v>
      </c>
    </row>
    <row r="58" spans="1:10" s="677" customFormat="1" ht="25.5">
      <c r="A58" s="924">
        <v>1123300</v>
      </c>
      <c r="B58" s="742" t="s">
        <v>124</v>
      </c>
      <c r="C58" s="731" t="s">
        <v>310</v>
      </c>
      <c r="D58" s="1000"/>
      <c r="E58" s="1000"/>
      <c r="F58" s="1000"/>
      <c r="G58" s="1000"/>
      <c r="H58" s="1000"/>
      <c r="I58" s="1000"/>
      <c r="J58" s="1428"/>
    </row>
    <row r="59" spans="1:10" s="677" customFormat="1">
      <c r="A59" s="924">
        <v>1123400</v>
      </c>
      <c r="B59" s="742" t="s">
        <v>467</v>
      </c>
      <c r="C59" s="731" t="s">
        <v>311</v>
      </c>
      <c r="D59" s="1000">
        <v>0</v>
      </c>
      <c r="E59" s="1000"/>
      <c r="F59" s="1000">
        <v>0</v>
      </c>
      <c r="G59" s="1000">
        <v>0</v>
      </c>
      <c r="H59" s="1000">
        <v>0</v>
      </c>
      <c r="I59" s="1000">
        <v>0</v>
      </c>
      <c r="J59" s="1428">
        <f t="shared" ref="J59:J65" si="0">F59</f>
        <v>0</v>
      </c>
    </row>
    <row r="60" spans="1:10" s="677" customFormat="1" ht="17.25" customHeight="1">
      <c r="A60" s="924">
        <v>1123500</v>
      </c>
      <c r="B60" s="750" t="s">
        <v>468</v>
      </c>
      <c r="C60" s="751">
        <v>423500</v>
      </c>
      <c r="D60" s="1000"/>
      <c r="E60" s="1000"/>
      <c r="F60" s="1000"/>
      <c r="G60" s="1000"/>
      <c r="H60" s="1000"/>
      <c r="I60" s="1000"/>
      <c r="J60" s="1428">
        <f t="shared" si="0"/>
        <v>0</v>
      </c>
    </row>
    <row r="61" spans="1:10" s="677" customFormat="1">
      <c r="A61" s="924">
        <v>1123600</v>
      </c>
      <c r="B61" s="742" t="s">
        <v>158</v>
      </c>
      <c r="C61" s="731" t="s">
        <v>312</v>
      </c>
      <c r="D61" s="1000"/>
      <c r="E61" s="1000"/>
      <c r="F61" s="1000"/>
      <c r="G61" s="1000"/>
      <c r="H61" s="1000"/>
      <c r="I61" s="1000"/>
      <c r="J61" s="1428">
        <f t="shared" si="0"/>
        <v>0</v>
      </c>
    </row>
    <row r="62" spans="1:10" s="677" customFormat="1">
      <c r="A62" s="924">
        <v>1123700</v>
      </c>
      <c r="B62" s="742" t="s">
        <v>159</v>
      </c>
      <c r="C62" s="731" t="s">
        <v>313</v>
      </c>
      <c r="D62" s="1000">
        <v>0</v>
      </c>
      <c r="E62" s="1000"/>
      <c r="F62" s="1000">
        <v>0</v>
      </c>
      <c r="G62" s="1000">
        <v>0</v>
      </c>
      <c r="H62" s="1000">
        <v>0</v>
      </c>
      <c r="I62" s="1000">
        <v>0</v>
      </c>
      <c r="J62" s="1428">
        <f t="shared" si="0"/>
        <v>0</v>
      </c>
    </row>
    <row r="63" spans="1:10" s="677" customFormat="1" ht="27.75" customHeight="1" thickBot="1">
      <c r="A63" s="922">
        <v>1123800</v>
      </c>
      <c r="B63" s="1486" t="s">
        <v>160</v>
      </c>
      <c r="C63" s="735" t="s">
        <v>314</v>
      </c>
      <c r="D63" s="1009">
        <v>3000</v>
      </c>
      <c r="E63" s="1009">
        <v>0</v>
      </c>
      <c r="F63" s="1009">
        <f>D63+E63</f>
        <v>3000</v>
      </c>
      <c r="G63" s="1009">
        <v>0</v>
      </c>
      <c r="H63" s="1009">
        <v>0</v>
      </c>
      <c r="I63" s="1009">
        <v>0</v>
      </c>
      <c r="J63" s="1428">
        <f t="shared" si="0"/>
        <v>3000</v>
      </c>
    </row>
    <row r="64" spans="1:10" s="677" customFormat="1" ht="28.5">
      <c r="A64" s="917">
        <v>1124000</v>
      </c>
      <c r="B64" s="747" t="s">
        <v>179</v>
      </c>
      <c r="C64" s="723" t="s">
        <v>301</v>
      </c>
      <c r="D64" s="1010">
        <f>D65</f>
        <v>0</v>
      </c>
      <c r="E64" s="1010"/>
      <c r="F64" s="1010">
        <f>F65</f>
        <v>0</v>
      </c>
      <c r="G64" s="1010">
        <f>G65</f>
        <v>0</v>
      </c>
      <c r="H64" s="1010">
        <f>H65</f>
        <v>0</v>
      </c>
      <c r="I64" s="1010">
        <f>I65</f>
        <v>0</v>
      </c>
      <c r="J64" s="1428">
        <f t="shared" si="0"/>
        <v>0</v>
      </c>
    </row>
    <row r="65" spans="1:13" s="677" customFormat="1" ht="13.5" thickBot="1">
      <c r="A65" s="922">
        <v>1124100</v>
      </c>
      <c r="B65" s="746" t="s">
        <v>161</v>
      </c>
      <c r="C65" s="735" t="s">
        <v>180</v>
      </c>
      <c r="D65" s="1009"/>
      <c r="E65" s="1009"/>
      <c r="F65" s="1009"/>
      <c r="G65" s="1009"/>
      <c r="H65" s="1009"/>
      <c r="I65" s="1009"/>
      <c r="J65" s="1428">
        <f t="shared" si="0"/>
        <v>0</v>
      </c>
    </row>
    <row r="66" spans="1:13" s="677" customFormat="1" ht="28.5">
      <c r="A66" s="917">
        <v>1125000</v>
      </c>
      <c r="B66" s="747" t="s">
        <v>768</v>
      </c>
      <c r="C66" s="723" t="s">
        <v>301</v>
      </c>
      <c r="D66" s="1010">
        <f>D67+D68</f>
        <v>10000</v>
      </c>
      <c r="E66" s="1010"/>
      <c r="F66" s="1010">
        <f>F67+F68</f>
        <v>10000</v>
      </c>
      <c r="G66" s="1010">
        <f>G67+G68</f>
        <v>0</v>
      </c>
      <c r="H66" s="1010">
        <f>H67+H68</f>
        <v>0</v>
      </c>
      <c r="I66" s="1010">
        <f>I67+I68</f>
        <v>0</v>
      </c>
      <c r="J66" s="1428">
        <f>J67+J68</f>
        <v>10000</v>
      </c>
    </row>
    <row r="67" spans="1:13" s="677" customFormat="1" ht="25.5">
      <c r="A67" s="924">
        <v>1125100</v>
      </c>
      <c r="B67" s="742" t="s">
        <v>162</v>
      </c>
      <c r="C67" s="727" t="s">
        <v>769</v>
      </c>
      <c r="D67" s="1000">
        <v>10000</v>
      </c>
      <c r="E67" s="1000">
        <v>0</v>
      </c>
      <c r="F67" s="1000">
        <f>D67+E67</f>
        <v>10000</v>
      </c>
      <c r="G67" s="1000">
        <v>0</v>
      </c>
      <c r="H67" s="1000">
        <v>0</v>
      </c>
      <c r="I67" s="1000">
        <v>0</v>
      </c>
      <c r="J67" s="1428">
        <f t="shared" ref="J67:J73" si="1">F67</f>
        <v>10000</v>
      </c>
    </row>
    <row r="68" spans="1:13" s="677" customFormat="1" ht="26.25" thickBot="1">
      <c r="A68" s="922">
        <v>1125200</v>
      </c>
      <c r="B68" s="746" t="s">
        <v>580</v>
      </c>
      <c r="C68" s="735" t="s">
        <v>870</v>
      </c>
      <c r="D68" s="1009">
        <v>0</v>
      </c>
      <c r="E68" s="1009">
        <v>0</v>
      </c>
      <c r="F68" s="1009">
        <f>D68+E68</f>
        <v>0</v>
      </c>
      <c r="G68" s="1009">
        <v>0</v>
      </c>
      <c r="H68" s="1009">
        <v>0</v>
      </c>
      <c r="I68" s="1009">
        <v>0</v>
      </c>
      <c r="J68" s="1428">
        <f t="shared" si="1"/>
        <v>0</v>
      </c>
    </row>
    <row r="69" spans="1:13" s="677" customFormat="1" ht="23.25" customHeight="1">
      <c r="A69" s="917">
        <v>1126000</v>
      </c>
      <c r="B69" s="747" t="s">
        <v>871</v>
      </c>
      <c r="C69" s="723" t="s">
        <v>301</v>
      </c>
      <c r="D69" s="1010">
        <f>SUM(D70:D77)</f>
        <v>26400</v>
      </c>
      <c r="E69" s="1010"/>
      <c r="F69" s="1010">
        <f>SUM(F70:F77)</f>
        <v>26400</v>
      </c>
      <c r="G69" s="1010">
        <f>SUM(G70:G77)</f>
        <v>1542</v>
      </c>
      <c r="H69" s="1010">
        <f>SUM(H70:H77)</f>
        <v>1542</v>
      </c>
      <c r="I69" s="1010">
        <f>SUM(I70:I77)</f>
        <v>1542</v>
      </c>
      <c r="J69" s="1428">
        <f t="shared" si="1"/>
        <v>26400</v>
      </c>
    </row>
    <row r="70" spans="1:13" s="677" customFormat="1" ht="20.25" customHeight="1">
      <c r="A70" s="917">
        <v>1126100</v>
      </c>
      <c r="B70" s="742" t="s">
        <v>829</v>
      </c>
      <c r="C70" s="727" t="s">
        <v>872</v>
      </c>
      <c r="D70" s="1000">
        <v>400</v>
      </c>
      <c r="E70" s="1000"/>
      <c r="F70" s="1000">
        <f>D70+E70</f>
        <v>400</v>
      </c>
      <c r="G70" s="1000">
        <v>0</v>
      </c>
      <c r="H70" s="1000">
        <v>0</v>
      </c>
      <c r="I70" s="1000">
        <v>0</v>
      </c>
      <c r="J70" s="1428">
        <f t="shared" si="1"/>
        <v>400</v>
      </c>
    </row>
    <row r="71" spans="1:13" s="677" customFormat="1" hidden="1">
      <c r="A71" s="917">
        <v>1126200</v>
      </c>
      <c r="B71" s="742" t="s">
        <v>830</v>
      </c>
      <c r="C71" s="731" t="s">
        <v>873</v>
      </c>
      <c r="D71" s="1000"/>
      <c r="E71" s="1000"/>
      <c r="F71" s="1000"/>
      <c r="G71" s="1000"/>
      <c r="H71" s="1000"/>
      <c r="I71" s="1000"/>
      <c r="J71" s="1428">
        <f t="shared" si="1"/>
        <v>0</v>
      </c>
    </row>
    <row r="72" spans="1:13" s="677" customFormat="1" hidden="1">
      <c r="A72" s="917">
        <v>1126300</v>
      </c>
      <c r="B72" s="742" t="s">
        <v>331</v>
      </c>
      <c r="C72" s="731" t="s">
        <v>332</v>
      </c>
      <c r="D72" s="1000"/>
      <c r="E72" s="1000"/>
      <c r="F72" s="1000"/>
      <c r="G72" s="1000"/>
      <c r="H72" s="1000"/>
      <c r="I72" s="1000"/>
      <c r="J72" s="1428">
        <f t="shared" si="1"/>
        <v>0</v>
      </c>
    </row>
    <row r="73" spans="1:13" s="677" customFormat="1" ht="21.75" customHeight="1">
      <c r="A73" s="924">
        <v>1126400</v>
      </c>
      <c r="B73" s="752" t="s">
        <v>831</v>
      </c>
      <c r="C73" s="731" t="s">
        <v>333</v>
      </c>
      <c r="D73" s="1000">
        <v>20000</v>
      </c>
      <c r="E73" s="1802">
        <v>0</v>
      </c>
      <c r="F73" s="1000">
        <f>D73+E73</f>
        <v>20000</v>
      </c>
      <c r="G73" s="1000">
        <v>1291</v>
      </c>
      <c r="H73" s="1000">
        <v>1291</v>
      </c>
      <c r="I73" s="1000">
        <v>1291</v>
      </c>
      <c r="J73" s="1428">
        <f t="shared" si="1"/>
        <v>20000</v>
      </c>
      <c r="K73" s="1541"/>
      <c r="L73" s="990"/>
      <c r="M73" s="990"/>
    </row>
    <row r="74" spans="1:13" s="677" customFormat="1" ht="25.5">
      <c r="A74" s="921">
        <v>1126500</v>
      </c>
      <c r="B74" s="753" t="s">
        <v>791</v>
      </c>
      <c r="C74" s="731" t="s">
        <v>334</v>
      </c>
      <c r="D74" s="1000"/>
      <c r="E74" s="1000"/>
      <c r="F74" s="1000"/>
      <c r="G74" s="1000"/>
      <c r="H74" s="1000"/>
      <c r="I74" s="1000"/>
      <c r="J74" s="1428">
        <v>0</v>
      </c>
    </row>
    <row r="75" spans="1:13" s="677" customFormat="1" ht="26.25" customHeight="1">
      <c r="A75" s="919">
        <v>1126600</v>
      </c>
      <c r="B75" s="752" t="s">
        <v>195</v>
      </c>
      <c r="C75" s="731" t="s">
        <v>335</v>
      </c>
      <c r="D75" s="1000"/>
      <c r="E75" s="1000"/>
      <c r="F75" s="1000"/>
      <c r="G75" s="1000"/>
      <c r="H75" s="1000"/>
      <c r="I75" s="1000"/>
      <c r="J75" s="1428">
        <f>F75</f>
        <v>0</v>
      </c>
    </row>
    <row r="76" spans="1:13" s="677" customFormat="1" ht="31.5" customHeight="1">
      <c r="A76" s="921">
        <v>1126700</v>
      </c>
      <c r="B76" s="752" t="s">
        <v>196</v>
      </c>
      <c r="C76" s="731" t="s">
        <v>336</v>
      </c>
      <c r="D76" s="1000">
        <v>1000</v>
      </c>
      <c r="E76" s="1000">
        <v>0</v>
      </c>
      <c r="F76" s="1000">
        <f>D76+E76</f>
        <v>1000</v>
      </c>
      <c r="G76" s="996">
        <v>0</v>
      </c>
      <c r="H76" s="996">
        <v>0</v>
      </c>
      <c r="I76" s="996">
        <v>0</v>
      </c>
      <c r="J76" s="1430">
        <f>F76</f>
        <v>1000</v>
      </c>
    </row>
    <row r="77" spans="1:13" s="677" customFormat="1" ht="30.75" customHeight="1" thickBot="1">
      <c r="A77" s="991">
        <v>1126800</v>
      </c>
      <c r="B77" s="754" t="s">
        <v>398</v>
      </c>
      <c r="C77" s="735" t="s">
        <v>337</v>
      </c>
      <c r="D77" s="1009">
        <v>5000</v>
      </c>
      <c r="E77" s="1801">
        <v>0</v>
      </c>
      <c r="F77" s="1009">
        <f>D77+E77</f>
        <v>5000</v>
      </c>
      <c r="G77" s="997">
        <v>251</v>
      </c>
      <c r="H77" s="997">
        <v>251</v>
      </c>
      <c r="I77" s="997">
        <v>251</v>
      </c>
      <c r="J77" s="1430">
        <f>F77</f>
        <v>5000</v>
      </c>
    </row>
    <row r="78" spans="1:13" s="677" customFormat="1" ht="1.5" hidden="1" customHeight="1" thickBot="1">
      <c r="A78" s="925">
        <v>1130000</v>
      </c>
      <c r="B78" s="756" t="s">
        <v>238</v>
      </c>
      <c r="C78" s="723" t="s">
        <v>301</v>
      </c>
      <c r="D78" s="1010">
        <v>0</v>
      </c>
      <c r="E78" s="1010"/>
      <c r="F78" s="1010">
        <v>0</v>
      </c>
      <c r="G78" s="999">
        <v>0</v>
      </c>
      <c r="H78" s="999">
        <v>0</v>
      </c>
      <c r="I78" s="999">
        <v>0</v>
      </c>
      <c r="J78" s="1430">
        <v>0</v>
      </c>
    </row>
    <row r="79" spans="1:13" s="677" customFormat="1" ht="12" hidden="1" customHeight="1" thickBot="1">
      <c r="A79" s="925">
        <v>1130100</v>
      </c>
      <c r="B79" s="752" t="s">
        <v>399</v>
      </c>
      <c r="C79" s="727" t="s">
        <v>239</v>
      </c>
      <c r="D79" s="1000"/>
      <c r="E79" s="1000"/>
      <c r="F79" s="1000"/>
      <c r="G79" s="996"/>
      <c r="H79" s="996"/>
      <c r="I79" s="996"/>
      <c r="J79" s="1430">
        <v>0</v>
      </c>
    </row>
    <row r="80" spans="1:13" s="677" customFormat="1" hidden="1">
      <c r="A80" s="925">
        <v>1130200</v>
      </c>
      <c r="B80" s="752" t="s">
        <v>400</v>
      </c>
      <c r="C80" s="731" t="s">
        <v>240</v>
      </c>
      <c r="D80" s="1000"/>
      <c r="E80" s="1000"/>
      <c r="F80" s="1000"/>
      <c r="G80" s="996"/>
      <c r="H80" s="996"/>
      <c r="I80" s="996"/>
      <c r="J80" s="1430">
        <v>0</v>
      </c>
    </row>
    <row r="81" spans="1:10" s="677" customFormat="1" ht="13.5" hidden="1" thickBot="1">
      <c r="A81" s="925">
        <v>1130300</v>
      </c>
      <c r="B81" s="752" t="s">
        <v>401</v>
      </c>
      <c r="C81" s="731" t="s">
        <v>241</v>
      </c>
      <c r="D81" s="1000"/>
      <c r="E81" s="1000"/>
      <c r="F81" s="1000"/>
      <c r="G81" s="996"/>
      <c r="H81" s="996"/>
      <c r="I81" s="996"/>
      <c r="J81" s="143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1429"/>
      <c r="E82" s="1429"/>
      <c r="F82" s="1429"/>
      <c r="G82" s="995"/>
      <c r="H82" s="995"/>
      <c r="I82" s="995"/>
      <c r="J82" s="1430">
        <v>0</v>
      </c>
    </row>
    <row r="83" spans="1:10" s="677" customFormat="1" ht="10.5" hidden="1" customHeight="1">
      <c r="A83" s="919">
        <v>1131000</v>
      </c>
      <c r="B83" s="759" t="s">
        <v>243</v>
      </c>
      <c r="C83" s="760" t="s">
        <v>301</v>
      </c>
      <c r="D83" s="1000"/>
      <c r="E83" s="1000"/>
      <c r="F83" s="1000"/>
      <c r="G83" s="996"/>
      <c r="H83" s="996"/>
      <c r="I83" s="996"/>
      <c r="J83" s="143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1000"/>
      <c r="E84" s="1000"/>
      <c r="F84" s="1000"/>
      <c r="G84" s="996"/>
      <c r="H84" s="996"/>
      <c r="I84" s="996"/>
      <c r="J84" s="143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1000"/>
      <c r="E85" s="1000"/>
      <c r="F85" s="1000"/>
      <c r="G85" s="996"/>
      <c r="H85" s="996"/>
      <c r="I85" s="996"/>
      <c r="J85" s="1430">
        <v>0</v>
      </c>
    </row>
    <row r="86" spans="1:10" s="677" customFormat="1" ht="10.5" hidden="1" customHeight="1" thickBot="1">
      <c r="A86" s="919">
        <v>1131300</v>
      </c>
      <c r="B86" s="754" t="s">
        <v>485</v>
      </c>
      <c r="C86" s="735" t="s">
        <v>246</v>
      </c>
      <c r="D86" s="1009"/>
      <c r="E86" s="1009"/>
      <c r="F86" s="1009"/>
      <c r="G86" s="997"/>
      <c r="H86" s="997"/>
      <c r="I86" s="997"/>
      <c r="J86" s="143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1010">
        <v>0</v>
      </c>
      <c r="E87" s="1010"/>
      <c r="F87" s="1010">
        <v>0</v>
      </c>
      <c r="G87" s="999">
        <v>0</v>
      </c>
      <c r="H87" s="999">
        <v>0</v>
      </c>
      <c r="I87" s="999">
        <v>0</v>
      </c>
      <c r="J87" s="143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1000"/>
      <c r="E88" s="1000"/>
      <c r="F88" s="1000"/>
      <c r="G88" s="996"/>
      <c r="H88" s="996"/>
      <c r="I88" s="996"/>
      <c r="J88" s="143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1000"/>
      <c r="E89" s="1000"/>
      <c r="F89" s="1000"/>
      <c r="G89" s="996"/>
      <c r="H89" s="996"/>
      <c r="I89" s="996"/>
      <c r="J89" s="143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1000"/>
      <c r="E90" s="1000"/>
      <c r="F90" s="1000"/>
      <c r="G90" s="996"/>
      <c r="H90" s="996"/>
      <c r="I90" s="996"/>
      <c r="J90" s="143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1009"/>
      <c r="E91" s="1009"/>
      <c r="F91" s="1009"/>
      <c r="G91" s="997"/>
      <c r="H91" s="997"/>
      <c r="I91" s="997"/>
      <c r="J91" s="143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1010">
        <v>0</v>
      </c>
      <c r="E92" s="1010"/>
      <c r="F92" s="1010">
        <v>0</v>
      </c>
      <c r="G92" s="999">
        <v>0</v>
      </c>
      <c r="H92" s="999">
        <v>0</v>
      </c>
      <c r="I92" s="999">
        <v>0</v>
      </c>
      <c r="J92" s="1430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1431">
        <v>0</v>
      </c>
      <c r="E93" s="1431"/>
      <c r="F93" s="1431">
        <v>0</v>
      </c>
      <c r="G93" s="1139">
        <v>0</v>
      </c>
      <c r="H93" s="1139">
        <v>0</v>
      </c>
      <c r="I93" s="1139">
        <v>0</v>
      </c>
      <c r="J93" s="143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1431"/>
      <c r="E94" s="1431"/>
      <c r="F94" s="1431"/>
      <c r="G94" s="1139"/>
      <c r="H94" s="1139"/>
      <c r="I94" s="1139"/>
      <c r="J94" s="143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1431"/>
      <c r="E95" s="1431"/>
      <c r="F95" s="1431"/>
      <c r="G95" s="1139"/>
      <c r="H95" s="1139"/>
      <c r="I95" s="1139"/>
      <c r="J95" s="143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1432">
        <v>0</v>
      </c>
      <c r="E96" s="1432"/>
      <c r="F96" s="1432">
        <v>0</v>
      </c>
      <c r="G96" s="1140">
        <v>0</v>
      </c>
      <c r="H96" s="1140">
        <v>0</v>
      </c>
      <c r="I96" s="1140">
        <v>0</v>
      </c>
      <c r="J96" s="143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1000"/>
      <c r="E97" s="1000"/>
      <c r="F97" s="1000"/>
      <c r="G97" s="996"/>
      <c r="H97" s="996"/>
      <c r="I97" s="996"/>
      <c r="J97" s="143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1009"/>
      <c r="E98" s="1009"/>
      <c r="F98" s="1009"/>
      <c r="G98" s="997"/>
      <c r="H98" s="997"/>
      <c r="I98" s="997"/>
      <c r="J98" s="143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1433">
        <v>0</v>
      </c>
      <c r="E99" s="1433"/>
      <c r="F99" s="1433">
        <f>F107</f>
        <v>0</v>
      </c>
      <c r="G99" s="1143">
        <v>0</v>
      </c>
      <c r="H99" s="1143">
        <v>0</v>
      </c>
      <c r="I99" s="1143">
        <f>I107</f>
        <v>0</v>
      </c>
      <c r="J99" s="1430">
        <f>F99</f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1432"/>
      <c r="E100" s="1432"/>
      <c r="F100" s="1432"/>
      <c r="G100" s="1140"/>
      <c r="H100" s="1140"/>
      <c r="I100" s="1140"/>
      <c r="J100" s="143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1432"/>
      <c r="E101" s="1432"/>
      <c r="F101" s="1432"/>
      <c r="G101" s="1140"/>
      <c r="H101" s="1140"/>
      <c r="I101" s="1140"/>
      <c r="J101" s="1430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1432"/>
      <c r="E102" s="1432"/>
      <c r="F102" s="1432"/>
      <c r="G102" s="1140"/>
      <c r="H102" s="1140"/>
      <c r="I102" s="1140"/>
      <c r="J102" s="1430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1432"/>
      <c r="E103" s="1432"/>
      <c r="F103" s="1432"/>
      <c r="G103" s="1140"/>
      <c r="H103" s="1140"/>
      <c r="I103" s="1140"/>
      <c r="J103" s="1430">
        <v>0</v>
      </c>
    </row>
    <row r="104" spans="1:10" s="677" customFormat="1" hidden="1">
      <c r="A104" s="929">
        <v>1153500</v>
      </c>
      <c r="B104" s="946" t="s">
        <v>420</v>
      </c>
      <c r="C104" s="933">
        <v>463500</v>
      </c>
      <c r="D104" s="1432"/>
      <c r="E104" s="1432"/>
      <c r="F104" s="1432"/>
      <c r="G104" s="1140"/>
      <c r="H104" s="1140"/>
      <c r="I104" s="1140"/>
      <c r="J104" s="1430">
        <v>0</v>
      </c>
    </row>
    <row r="105" spans="1:10" s="677" customFormat="1" ht="38.25" hidden="1">
      <c r="A105" s="929">
        <v>1153700</v>
      </c>
      <c r="B105" s="946" t="s">
        <v>421</v>
      </c>
      <c r="C105" s="751">
        <v>463700</v>
      </c>
      <c r="D105" s="1432">
        <v>0</v>
      </c>
      <c r="E105" s="1432"/>
      <c r="F105" s="1432">
        <f>D105+E105</f>
        <v>0</v>
      </c>
      <c r="G105" s="1140">
        <v>35000</v>
      </c>
      <c r="H105" s="1140">
        <v>70000</v>
      </c>
      <c r="I105" s="1140">
        <v>105000</v>
      </c>
      <c r="J105" s="1430">
        <f>F105</f>
        <v>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1432"/>
      <c r="E106" s="1432"/>
      <c r="F106" s="1432"/>
      <c r="G106" s="1140"/>
      <c r="H106" s="1140"/>
      <c r="I106" s="1140"/>
      <c r="J106" s="1430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1432"/>
      <c r="E107" s="1432">
        <v>0</v>
      </c>
      <c r="F107" s="1432">
        <f>D107+E107</f>
        <v>0</v>
      </c>
      <c r="G107" s="1140"/>
      <c r="H107" s="1140"/>
      <c r="I107" s="1140">
        <v>0</v>
      </c>
      <c r="J107" s="1430">
        <f>F107</f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1432">
        <v>0</v>
      </c>
      <c r="E108" s="1432"/>
      <c r="F108" s="1432">
        <v>0</v>
      </c>
      <c r="G108" s="1140">
        <v>0</v>
      </c>
      <c r="H108" s="1140">
        <v>0</v>
      </c>
      <c r="I108" s="1140">
        <v>0</v>
      </c>
      <c r="J108" s="1430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1434"/>
      <c r="E109" s="1434"/>
      <c r="F109" s="1434"/>
      <c r="G109" s="1144"/>
      <c r="H109" s="1144"/>
      <c r="I109" s="1144"/>
      <c r="J109" s="1430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1434"/>
      <c r="E110" s="1434"/>
      <c r="F110" s="1434"/>
      <c r="G110" s="1144"/>
      <c r="H110" s="1144"/>
      <c r="I110" s="1144"/>
      <c r="J110" s="1430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1434"/>
      <c r="E111" s="1434"/>
      <c r="F111" s="1434"/>
      <c r="G111" s="1144"/>
      <c r="H111" s="1144"/>
      <c r="I111" s="1144"/>
      <c r="J111" s="1430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1434"/>
      <c r="E112" s="1434"/>
      <c r="F112" s="1434"/>
      <c r="G112" s="1144"/>
      <c r="H112" s="1144"/>
      <c r="I112" s="1144"/>
      <c r="J112" s="143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1000"/>
      <c r="E113" s="1000"/>
      <c r="F113" s="1000"/>
      <c r="G113" s="996"/>
      <c r="H113" s="996"/>
      <c r="I113" s="996"/>
      <c r="J113" s="143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1009">
        <v>0</v>
      </c>
      <c r="E114" s="1009">
        <v>0</v>
      </c>
      <c r="F114" s="1009">
        <f>D114+E114</f>
        <v>0</v>
      </c>
      <c r="G114" s="997">
        <v>0</v>
      </c>
      <c r="H114" s="997">
        <v>0</v>
      </c>
      <c r="I114" s="997">
        <v>0</v>
      </c>
      <c r="J114" s="1430">
        <f>F114</f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1010">
        <v>0</v>
      </c>
      <c r="E115" s="1010"/>
      <c r="F115" s="1010">
        <v>0</v>
      </c>
      <c r="G115" s="999">
        <v>0</v>
      </c>
      <c r="H115" s="999">
        <v>0</v>
      </c>
      <c r="I115" s="999">
        <v>0</v>
      </c>
      <c r="J115" s="1430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1000">
        <v>0</v>
      </c>
      <c r="E116" s="1000"/>
      <c r="F116" s="1000">
        <v>0</v>
      </c>
      <c r="G116" s="996">
        <v>0</v>
      </c>
      <c r="H116" s="996">
        <v>0</v>
      </c>
      <c r="I116" s="996">
        <v>0</v>
      </c>
      <c r="J116" s="1430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1000"/>
      <c r="E117" s="1000"/>
      <c r="F117" s="1000"/>
      <c r="G117" s="996"/>
      <c r="H117" s="996"/>
      <c r="I117" s="996"/>
      <c r="J117" s="1430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1000"/>
      <c r="E118" s="1000"/>
      <c r="F118" s="1000"/>
      <c r="G118" s="996"/>
      <c r="H118" s="996"/>
      <c r="I118" s="996"/>
      <c r="J118" s="143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1000">
        <v>0</v>
      </c>
      <c r="E119" s="1000"/>
      <c r="F119" s="1000">
        <v>0</v>
      </c>
      <c r="G119" s="996">
        <v>0</v>
      </c>
      <c r="H119" s="996">
        <v>0</v>
      </c>
      <c r="I119" s="996">
        <v>0</v>
      </c>
      <c r="J119" s="143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1000"/>
      <c r="E120" s="1000"/>
      <c r="F120" s="1000"/>
      <c r="G120" s="996"/>
      <c r="H120" s="996"/>
      <c r="I120" s="996"/>
      <c r="J120" s="143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1000"/>
      <c r="E121" s="1000"/>
      <c r="F121" s="1000"/>
      <c r="G121" s="996"/>
      <c r="H121" s="996"/>
      <c r="I121" s="996"/>
      <c r="J121" s="143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1000"/>
      <c r="E122" s="1000"/>
      <c r="F122" s="1000"/>
      <c r="G122" s="996"/>
      <c r="H122" s="996"/>
      <c r="I122" s="996"/>
      <c r="J122" s="143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1000"/>
      <c r="E123" s="1000"/>
      <c r="F123" s="1000"/>
      <c r="G123" s="996"/>
      <c r="H123" s="996"/>
      <c r="I123" s="996"/>
      <c r="J123" s="143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1000"/>
      <c r="E124" s="1000"/>
      <c r="F124" s="1000"/>
      <c r="G124" s="996"/>
      <c r="H124" s="996"/>
      <c r="I124" s="996"/>
      <c r="J124" s="143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1000"/>
      <c r="E125" s="1000"/>
      <c r="F125" s="1000"/>
      <c r="G125" s="996"/>
      <c r="H125" s="996"/>
      <c r="I125" s="996"/>
      <c r="J125" s="143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1000"/>
      <c r="E126" s="1000"/>
      <c r="F126" s="1000"/>
      <c r="G126" s="996"/>
      <c r="H126" s="996"/>
      <c r="I126" s="996"/>
      <c r="J126" s="143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1000"/>
      <c r="E127" s="1000"/>
      <c r="F127" s="1000"/>
      <c r="G127" s="996"/>
      <c r="H127" s="996"/>
      <c r="I127" s="996"/>
      <c r="J127" s="143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1000"/>
      <c r="E128" s="1000"/>
      <c r="F128" s="1000"/>
      <c r="G128" s="996"/>
      <c r="H128" s="996"/>
      <c r="I128" s="996"/>
      <c r="J128" s="1430">
        <v>0</v>
      </c>
    </row>
    <row r="129" spans="1:12" s="677" customFormat="1" hidden="1">
      <c r="A129" s="953">
        <v>1163000</v>
      </c>
      <c r="B129" s="771" t="s">
        <v>49</v>
      </c>
      <c r="C129" s="760" t="s">
        <v>301</v>
      </c>
      <c r="D129" s="1000">
        <v>0</v>
      </c>
      <c r="E129" s="1000"/>
      <c r="F129" s="1000">
        <v>0</v>
      </c>
      <c r="G129" s="996">
        <v>0</v>
      </c>
      <c r="H129" s="996">
        <v>0</v>
      </c>
      <c r="I129" s="996">
        <v>0</v>
      </c>
      <c r="J129" s="1430">
        <v>0</v>
      </c>
    </row>
    <row r="130" spans="1:12" s="677" customFormat="1" ht="13.5" hidden="1" thickBot="1">
      <c r="A130" s="954">
        <v>1163100</v>
      </c>
      <c r="B130" s="754" t="s">
        <v>667</v>
      </c>
      <c r="C130" s="735" t="s">
        <v>668</v>
      </c>
      <c r="D130" s="1009"/>
      <c r="E130" s="1009"/>
      <c r="F130" s="1009"/>
      <c r="G130" s="997"/>
      <c r="H130" s="997"/>
      <c r="I130" s="997"/>
      <c r="J130" s="1430">
        <v>0</v>
      </c>
    </row>
    <row r="131" spans="1:12" s="677" customFormat="1" hidden="1">
      <c r="A131" s="955">
        <v>1170000</v>
      </c>
      <c r="B131" s="777" t="s">
        <v>740</v>
      </c>
      <c r="C131" s="723" t="s">
        <v>301</v>
      </c>
      <c r="D131" s="1010">
        <f>D138+D137</f>
        <v>0</v>
      </c>
      <c r="E131" s="1010">
        <v>0</v>
      </c>
      <c r="F131" s="1010">
        <f>F138+F137</f>
        <v>0</v>
      </c>
      <c r="G131" s="999">
        <f>G135</f>
        <v>0</v>
      </c>
      <c r="H131" s="999">
        <f>H135</f>
        <v>0</v>
      </c>
      <c r="I131" s="999">
        <f>I135</f>
        <v>0</v>
      </c>
      <c r="J131" s="1430">
        <f>J138+J137</f>
        <v>0</v>
      </c>
    </row>
    <row r="132" spans="1:12" s="677" customFormat="1" ht="38.25" hidden="1">
      <c r="A132" s="953">
        <v>1171000</v>
      </c>
      <c r="B132" s="781" t="s">
        <v>181</v>
      </c>
      <c r="C132" s="723" t="s">
        <v>301</v>
      </c>
      <c r="D132" s="1431">
        <v>0</v>
      </c>
      <c r="E132" s="1431"/>
      <c r="F132" s="1431">
        <v>0</v>
      </c>
      <c r="G132" s="1139">
        <v>0</v>
      </c>
      <c r="H132" s="1139">
        <v>0</v>
      </c>
      <c r="I132" s="1139">
        <v>0</v>
      </c>
      <c r="J132" s="1430">
        <v>0</v>
      </c>
    </row>
    <row r="133" spans="1:12" s="677" customFormat="1" ht="38.25" hidden="1">
      <c r="A133" s="953">
        <v>1171100</v>
      </c>
      <c r="B133" s="730" t="s">
        <v>1490</v>
      </c>
      <c r="C133" s="727" t="s">
        <v>397</v>
      </c>
      <c r="D133" s="1000"/>
      <c r="E133" s="1000"/>
      <c r="F133" s="1000"/>
      <c r="G133" s="996"/>
      <c r="H133" s="996"/>
      <c r="I133" s="996"/>
      <c r="J133" s="1430">
        <v>0</v>
      </c>
    </row>
    <row r="134" spans="1:12" s="677" customFormat="1" ht="25.5" hidden="1">
      <c r="A134" s="953">
        <v>1171200</v>
      </c>
      <c r="B134" s="765" t="s">
        <v>1491</v>
      </c>
      <c r="C134" s="783" t="s">
        <v>296</v>
      </c>
      <c r="D134" s="1000"/>
      <c r="E134" s="1000"/>
      <c r="F134" s="1000"/>
      <c r="G134" s="996"/>
      <c r="H134" s="996"/>
      <c r="I134" s="996"/>
      <c r="J134" s="1430">
        <v>0</v>
      </c>
    </row>
    <row r="135" spans="1:12" s="677" customFormat="1" ht="51" hidden="1">
      <c r="A135" s="924">
        <v>1172000</v>
      </c>
      <c r="B135" s="784" t="s">
        <v>856</v>
      </c>
      <c r="C135" s="760" t="s">
        <v>301</v>
      </c>
      <c r="D135" s="1010">
        <f>D138+D137</f>
        <v>0</v>
      </c>
      <c r="E135" s="1010">
        <v>0</v>
      </c>
      <c r="F135" s="1010">
        <f>F138+F137</f>
        <v>0</v>
      </c>
      <c r="G135" s="999">
        <f>G138+G137</f>
        <v>0</v>
      </c>
      <c r="H135" s="999">
        <f>H138+H137</f>
        <v>0</v>
      </c>
      <c r="I135" s="999">
        <f>I138+I137</f>
        <v>0</v>
      </c>
      <c r="J135" s="1430">
        <f>F135</f>
        <v>0</v>
      </c>
    </row>
    <row r="136" spans="1:12" s="677" customFormat="1" hidden="1">
      <c r="A136" s="924">
        <v>1172100</v>
      </c>
      <c r="B136" s="752" t="s">
        <v>918</v>
      </c>
      <c r="C136" s="727" t="s">
        <v>857</v>
      </c>
      <c r="D136" s="1000"/>
      <c r="E136" s="1000"/>
      <c r="F136" s="1000"/>
      <c r="G136" s="996"/>
      <c r="H136" s="996"/>
      <c r="I136" s="996"/>
      <c r="J136" s="1430">
        <v>0</v>
      </c>
    </row>
    <row r="137" spans="1:12" s="677" customFormat="1" hidden="1">
      <c r="A137" s="924">
        <v>1172200</v>
      </c>
      <c r="B137" s="752" t="s">
        <v>919</v>
      </c>
      <c r="C137" s="785">
        <v>482200</v>
      </c>
      <c r="D137" s="1000">
        <v>0</v>
      </c>
      <c r="E137" s="1000">
        <v>0</v>
      </c>
      <c r="F137" s="1000">
        <f>D137+E137</f>
        <v>0</v>
      </c>
      <c r="G137" s="996">
        <v>0</v>
      </c>
      <c r="H137" s="996">
        <v>0</v>
      </c>
      <c r="I137" s="996">
        <v>0</v>
      </c>
      <c r="J137" s="1430">
        <f>F137</f>
        <v>0</v>
      </c>
    </row>
    <row r="138" spans="1:12" s="677" customFormat="1" hidden="1">
      <c r="A138" s="924">
        <v>1172300</v>
      </c>
      <c r="B138" s="765" t="s">
        <v>1492</v>
      </c>
      <c r="C138" s="731" t="s">
        <v>859</v>
      </c>
      <c r="D138" s="1000">
        <v>0</v>
      </c>
      <c r="E138" s="1000">
        <v>0</v>
      </c>
      <c r="F138" s="1000">
        <f>D138+E138</f>
        <v>0</v>
      </c>
      <c r="G138" s="996">
        <v>0</v>
      </c>
      <c r="H138" s="996">
        <v>0</v>
      </c>
      <c r="I138" s="996">
        <v>0</v>
      </c>
      <c r="J138" s="1430">
        <f>F138</f>
        <v>0</v>
      </c>
      <c r="L138" s="677">
        <v>0</v>
      </c>
    </row>
    <row r="139" spans="1:12" s="677" customFormat="1" ht="25.5" hidden="1">
      <c r="A139" s="924">
        <v>1172400</v>
      </c>
      <c r="B139" s="786" t="s">
        <v>1493</v>
      </c>
      <c r="C139" s="731" t="s">
        <v>104</v>
      </c>
      <c r="D139" s="1431"/>
      <c r="E139" s="1000"/>
      <c r="F139" s="1431"/>
      <c r="G139" s="1139"/>
      <c r="H139" s="1139"/>
      <c r="I139" s="1139"/>
      <c r="J139" s="1430">
        <v>0</v>
      </c>
    </row>
    <row r="140" spans="1:12" s="677" customFormat="1" ht="25.5" hidden="1">
      <c r="A140" s="924">
        <v>1173000</v>
      </c>
      <c r="B140" s="784" t="s">
        <v>105</v>
      </c>
      <c r="C140" s="760" t="s">
        <v>301</v>
      </c>
      <c r="D140" s="1431">
        <v>0</v>
      </c>
      <c r="E140" s="1431"/>
      <c r="F140" s="1431">
        <v>0</v>
      </c>
      <c r="G140" s="1139">
        <v>0</v>
      </c>
      <c r="H140" s="1139">
        <v>0</v>
      </c>
      <c r="I140" s="1139">
        <v>0</v>
      </c>
      <c r="J140" s="1430">
        <v>0</v>
      </c>
    </row>
    <row r="141" spans="1:12" s="677" customFormat="1" ht="25.5" hidden="1">
      <c r="A141" s="953">
        <v>1173100</v>
      </c>
      <c r="B141" s="787" t="s">
        <v>106</v>
      </c>
      <c r="C141" s="731" t="s">
        <v>906</v>
      </c>
      <c r="D141" s="1431"/>
      <c r="E141" s="1000"/>
      <c r="F141" s="1431"/>
      <c r="G141" s="1139"/>
      <c r="H141" s="1139"/>
      <c r="I141" s="1139"/>
      <c r="J141" s="1430">
        <v>0</v>
      </c>
    </row>
    <row r="142" spans="1:12" s="677" customFormat="1" ht="38.25" hidden="1">
      <c r="A142" s="953">
        <v>1174000</v>
      </c>
      <c r="B142" s="784" t="s">
        <v>907</v>
      </c>
      <c r="C142" s="760" t="s">
        <v>301</v>
      </c>
      <c r="D142" s="1431">
        <v>0</v>
      </c>
      <c r="E142" s="1431"/>
      <c r="F142" s="1431">
        <v>0</v>
      </c>
      <c r="G142" s="1139">
        <v>0</v>
      </c>
      <c r="H142" s="1139">
        <v>0</v>
      </c>
      <c r="I142" s="1139">
        <v>0</v>
      </c>
      <c r="J142" s="1430">
        <v>0</v>
      </c>
    </row>
    <row r="143" spans="1:12" s="677" customFormat="1" ht="25.5" hidden="1">
      <c r="A143" s="953">
        <v>1174100</v>
      </c>
      <c r="B143" s="787" t="s">
        <v>920</v>
      </c>
      <c r="C143" s="731" t="s">
        <v>908</v>
      </c>
      <c r="D143" s="1431"/>
      <c r="E143" s="1431"/>
      <c r="F143" s="1431"/>
      <c r="G143" s="1139"/>
      <c r="H143" s="1139"/>
      <c r="I143" s="1139"/>
      <c r="J143" s="1430">
        <v>0</v>
      </c>
    </row>
    <row r="144" spans="1:12" s="677" customFormat="1" ht="25.5" hidden="1">
      <c r="A144" s="953">
        <v>1174200</v>
      </c>
      <c r="B144" s="786" t="s">
        <v>1494</v>
      </c>
      <c r="C144" s="731" t="s">
        <v>366</v>
      </c>
      <c r="D144" s="1431"/>
      <c r="E144" s="1431"/>
      <c r="F144" s="1431"/>
      <c r="G144" s="1139"/>
      <c r="H144" s="1139"/>
      <c r="I144" s="1139"/>
      <c r="J144" s="1430">
        <v>0</v>
      </c>
    </row>
    <row r="145" spans="1:11" s="677" customFormat="1" ht="51" hidden="1">
      <c r="A145" s="953">
        <v>1175000</v>
      </c>
      <c r="B145" s="784" t="s">
        <v>469</v>
      </c>
      <c r="C145" s="760" t="s">
        <v>301</v>
      </c>
      <c r="D145" s="1431">
        <v>0</v>
      </c>
      <c r="E145" s="1431"/>
      <c r="F145" s="1431">
        <v>0</v>
      </c>
      <c r="G145" s="1139">
        <v>0</v>
      </c>
      <c r="H145" s="1139">
        <v>0</v>
      </c>
      <c r="I145" s="1139">
        <v>0</v>
      </c>
      <c r="J145" s="1430">
        <v>0</v>
      </c>
    </row>
    <row r="146" spans="1:11" s="677" customFormat="1" ht="38.25" hidden="1">
      <c r="A146" s="953">
        <v>1175100</v>
      </c>
      <c r="B146" s="786" t="s">
        <v>1495</v>
      </c>
      <c r="C146" s="731" t="s">
        <v>193</v>
      </c>
      <c r="D146" s="1431"/>
      <c r="E146" s="1431"/>
      <c r="F146" s="1431"/>
      <c r="G146" s="1139"/>
      <c r="H146" s="1139"/>
      <c r="I146" s="1139"/>
      <c r="J146" s="1430">
        <v>0</v>
      </c>
    </row>
    <row r="147" spans="1:11" s="677" customFormat="1" hidden="1">
      <c r="A147" s="953">
        <v>1176000</v>
      </c>
      <c r="B147" s="784" t="s">
        <v>194</v>
      </c>
      <c r="C147" s="760" t="s">
        <v>301</v>
      </c>
      <c r="D147" s="1431">
        <v>0</v>
      </c>
      <c r="E147" s="1431"/>
      <c r="F147" s="1431">
        <v>0</v>
      </c>
      <c r="G147" s="1139">
        <v>0</v>
      </c>
      <c r="H147" s="1139">
        <v>0</v>
      </c>
      <c r="I147" s="1139">
        <v>0</v>
      </c>
      <c r="J147" s="1430">
        <v>0</v>
      </c>
    </row>
    <row r="148" spans="1:11" s="677" customFormat="1" ht="13.5" hidden="1" thickBot="1">
      <c r="A148" s="953">
        <v>1176100</v>
      </c>
      <c r="B148" s="786" t="s">
        <v>1496</v>
      </c>
      <c r="C148" s="731" t="s">
        <v>8</v>
      </c>
      <c r="D148" s="1431"/>
      <c r="E148" s="1000"/>
      <c r="F148" s="1431"/>
      <c r="G148" s="1139"/>
      <c r="H148" s="1139"/>
      <c r="I148" s="1139"/>
      <c r="J148" s="1430">
        <v>0</v>
      </c>
    </row>
    <row r="149" spans="1:11" s="677" customFormat="1" ht="13.5" hidden="1" thickBot="1">
      <c r="A149" s="953">
        <v>1177000</v>
      </c>
      <c r="B149" s="784" t="s">
        <v>482</v>
      </c>
      <c r="C149" s="760" t="s">
        <v>301</v>
      </c>
      <c r="D149" s="1431">
        <v>0</v>
      </c>
      <c r="E149" s="1431"/>
      <c r="F149" s="1431">
        <v>0</v>
      </c>
      <c r="G149" s="1139">
        <v>0</v>
      </c>
      <c r="H149" s="1139">
        <v>0</v>
      </c>
      <c r="I149" s="1139">
        <v>0</v>
      </c>
      <c r="J149" s="1430">
        <v>0</v>
      </c>
    </row>
    <row r="150" spans="1:11" s="677" customFormat="1" ht="13.5" hidden="1" thickBot="1">
      <c r="A150" s="954">
        <v>1177100</v>
      </c>
      <c r="B150" s="788" t="s">
        <v>1497</v>
      </c>
      <c r="C150" s="735" t="s">
        <v>209</v>
      </c>
      <c r="D150" s="1009"/>
      <c r="E150" s="1009"/>
      <c r="F150" s="1009"/>
      <c r="G150" s="997"/>
      <c r="H150" s="997"/>
      <c r="I150" s="997"/>
      <c r="J150" s="1430">
        <v>0</v>
      </c>
    </row>
    <row r="151" spans="1:11" s="677" customFormat="1" ht="26.25" thickBot="1">
      <c r="A151" s="957" t="s">
        <v>212</v>
      </c>
      <c r="B151" s="795" t="s">
        <v>534</v>
      </c>
      <c r="C151" s="796" t="s">
        <v>301</v>
      </c>
      <c r="D151" s="1435">
        <f t="shared" ref="D151:J151" si="2">D152</f>
        <v>26500</v>
      </c>
      <c r="E151" s="1435">
        <f t="shared" si="2"/>
        <v>0</v>
      </c>
      <c r="F151" s="1435">
        <f t="shared" si="2"/>
        <v>17500</v>
      </c>
      <c r="G151" s="1149">
        <f t="shared" si="2"/>
        <v>0</v>
      </c>
      <c r="H151" s="1149">
        <f t="shared" si="2"/>
        <v>0</v>
      </c>
      <c r="I151" s="1149">
        <f t="shared" si="2"/>
        <v>0</v>
      </c>
      <c r="J151" s="1430">
        <f t="shared" si="2"/>
        <v>17500</v>
      </c>
    </row>
    <row r="152" spans="1:11" s="677" customFormat="1" ht="21" customHeight="1">
      <c r="A152" s="955" t="s">
        <v>536</v>
      </c>
      <c r="B152" s="804" t="s">
        <v>537</v>
      </c>
      <c r="C152" s="723" t="s">
        <v>301</v>
      </c>
      <c r="D152" s="1010">
        <f>SUM(D153:D159)</f>
        <v>26500</v>
      </c>
      <c r="E152" s="1010">
        <f>E156+E157+E158+E155</f>
        <v>0</v>
      </c>
      <c r="F152" s="1010">
        <f>SUM(F153:F158)</f>
        <v>17500</v>
      </c>
      <c r="G152" s="999">
        <f>SUM(G153:G158)</f>
        <v>0</v>
      </c>
      <c r="H152" s="999">
        <f>+SUM(H153:H158)</f>
        <v>0</v>
      </c>
      <c r="I152" s="999">
        <f>SUM(I153:I158)</f>
        <v>0</v>
      </c>
      <c r="J152" s="1430">
        <f t="shared" ref="J152:J159" si="3">F152</f>
        <v>17500</v>
      </c>
    </row>
    <row r="153" spans="1:11" s="677" customFormat="1">
      <c r="A153" s="953" t="s">
        <v>538</v>
      </c>
      <c r="B153" s="786" t="s">
        <v>1498</v>
      </c>
      <c r="C153" s="960" t="s">
        <v>833</v>
      </c>
      <c r="D153" s="1431"/>
      <c r="E153" s="1000"/>
      <c r="F153" s="1431"/>
      <c r="G153" s="1139"/>
      <c r="H153" s="1139"/>
      <c r="I153" s="1139"/>
      <c r="J153" s="1430">
        <f t="shared" si="3"/>
        <v>0</v>
      </c>
    </row>
    <row r="154" spans="1:11" s="677" customFormat="1">
      <c r="A154" s="953" t="s">
        <v>834</v>
      </c>
      <c r="B154" s="786" t="s">
        <v>1499</v>
      </c>
      <c r="C154" s="960" t="s">
        <v>812</v>
      </c>
      <c r="D154" s="1431">
        <v>0</v>
      </c>
      <c r="E154" s="1000"/>
      <c r="F154" s="1431">
        <f t="shared" ref="F154:F159" si="4">D154+E154</f>
        <v>0</v>
      </c>
      <c r="G154" s="1139">
        <v>0</v>
      </c>
      <c r="H154" s="1139">
        <v>0</v>
      </c>
      <c r="I154" s="1139">
        <v>0</v>
      </c>
      <c r="J154" s="1430">
        <f t="shared" si="3"/>
        <v>0</v>
      </c>
    </row>
    <row r="155" spans="1:11" s="677" customFormat="1" ht="25.5">
      <c r="A155" s="953" t="s">
        <v>813</v>
      </c>
      <c r="B155" s="786" t="s">
        <v>1500</v>
      </c>
      <c r="C155" s="960" t="s">
        <v>815</v>
      </c>
      <c r="D155" s="1436">
        <v>0</v>
      </c>
      <c r="E155" s="1476">
        <v>0</v>
      </c>
      <c r="F155" s="1436">
        <f t="shared" si="4"/>
        <v>0</v>
      </c>
      <c r="G155" s="1437">
        <v>0</v>
      </c>
      <c r="H155" s="1438">
        <v>0</v>
      </c>
      <c r="I155" s="1438">
        <v>0</v>
      </c>
      <c r="J155" s="1439">
        <f t="shared" si="3"/>
        <v>0</v>
      </c>
    </row>
    <row r="156" spans="1:11" s="677" customFormat="1" ht="24" customHeight="1">
      <c r="A156" s="962" t="s">
        <v>816</v>
      </c>
      <c r="B156" s="786" t="s">
        <v>1501</v>
      </c>
      <c r="C156" s="960" t="s">
        <v>916</v>
      </c>
      <c r="D156" s="1431">
        <v>15000</v>
      </c>
      <c r="E156" s="1000">
        <v>0</v>
      </c>
      <c r="F156" s="1431">
        <f t="shared" si="4"/>
        <v>15000</v>
      </c>
      <c r="G156" s="1139">
        <v>0</v>
      </c>
      <c r="H156" s="1139">
        <v>0</v>
      </c>
      <c r="I156" s="1431">
        <v>0</v>
      </c>
      <c r="J156" s="1430">
        <f t="shared" si="3"/>
        <v>15000</v>
      </c>
    </row>
    <row r="157" spans="1:11" s="677" customFormat="1" ht="18" customHeight="1">
      <c r="A157" s="962" t="s">
        <v>112</v>
      </c>
      <c r="B157" s="787" t="s">
        <v>113</v>
      </c>
      <c r="C157" s="960" t="s">
        <v>114</v>
      </c>
      <c r="D157" s="1431">
        <v>1000</v>
      </c>
      <c r="E157" s="1000">
        <v>0</v>
      </c>
      <c r="F157" s="1431">
        <f t="shared" si="4"/>
        <v>1000</v>
      </c>
      <c r="G157" s="1139">
        <v>0</v>
      </c>
      <c r="H157" s="1139">
        <v>0</v>
      </c>
      <c r="I157" s="1139">
        <v>0</v>
      </c>
      <c r="J157" s="1430">
        <f t="shared" si="3"/>
        <v>1000</v>
      </c>
    </row>
    <row r="158" spans="1:11" s="677" customFormat="1" ht="21" customHeight="1">
      <c r="A158" s="962" t="s">
        <v>115</v>
      </c>
      <c r="B158" s="786" t="s">
        <v>1502</v>
      </c>
      <c r="C158" s="960" t="s">
        <v>755</v>
      </c>
      <c r="D158" s="1431">
        <v>1500</v>
      </c>
      <c r="E158" s="1000">
        <v>0</v>
      </c>
      <c r="F158" s="1431">
        <f t="shared" si="4"/>
        <v>1500</v>
      </c>
      <c r="G158" s="1139">
        <v>0</v>
      </c>
      <c r="H158" s="1139">
        <v>0</v>
      </c>
      <c r="I158" s="1139">
        <v>0</v>
      </c>
      <c r="J158" s="1430">
        <f t="shared" si="3"/>
        <v>1500</v>
      </c>
    </row>
    <row r="159" spans="1:11" s="677" customFormat="1" ht="24" customHeight="1">
      <c r="A159" s="962" t="s">
        <v>756</v>
      </c>
      <c r="B159" s="786" t="s">
        <v>1503</v>
      </c>
      <c r="C159" s="960" t="s">
        <v>758</v>
      </c>
      <c r="D159" s="1431">
        <v>9000</v>
      </c>
      <c r="E159" s="1000">
        <v>0</v>
      </c>
      <c r="F159" s="1431">
        <f t="shared" si="4"/>
        <v>9000</v>
      </c>
      <c r="G159" s="1139">
        <v>0</v>
      </c>
      <c r="H159" s="1139">
        <v>0</v>
      </c>
      <c r="I159" s="1139">
        <v>0</v>
      </c>
      <c r="J159" s="1430">
        <f t="shared" si="3"/>
        <v>9000</v>
      </c>
      <c r="K159" s="990"/>
    </row>
    <row r="160" spans="1:11" s="677" customFormat="1" hidden="1">
      <c r="A160" s="963" t="s">
        <v>669</v>
      </c>
      <c r="B160" s="964" t="s">
        <v>1504</v>
      </c>
      <c r="C160" s="965" t="s">
        <v>543</v>
      </c>
      <c r="D160" s="1431"/>
      <c r="E160" s="1000"/>
      <c r="F160" s="1139"/>
      <c r="G160" s="1139"/>
      <c r="H160" s="1139"/>
      <c r="I160" s="1139"/>
      <c r="J160" s="143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1431"/>
      <c r="E161" s="1000"/>
      <c r="F161" s="1139"/>
      <c r="G161" s="1139"/>
      <c r="H161" s="1139"/>
      <c r="I161" s="1139"/>
      <c r="J161" s="143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1431"/>
      <c r="E162" s="1000"/>
      <c r="F162" s="1139"/>
      <c r="G162" s="1139"/>
      <c r="H162" s="1139"/>
      <c r="I162" s="1139"/>
      <c r="J162" s="143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1431">
        <v>0</v>
      </c>
      <c r="E163" s="1431"/>
      <c r="F163" s="1139">
        <v>0</v>
      </c>
      <c r="G163" s="1139">
        <v>0</v>
      </c>
      <c r="H163" s="1139">
        <v>0</v>
      </c>
      <c r="I163" s="1139">
        <v>0</v>
      </c>
      <c r="J163" s="143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1431"/>
      <c r="E164" s="1000"/>
      <c r="F164" s="1139"/>
      <c r="G164" s="1139"/>
      <c r="H164" s="1139"/>
      <c r="I164" s="1139"/>
      <c r="J164" s="143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1431"/>
      <c r="E165" s="1000"/>
      <c r="F165" s="1139"/>
      <c r="G165" s="1139"/>
      <c r="H165" s="1139"/>
      <c r="I165" s="1139"/>
      <c r="J165" s="143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1431"/>
      <c r="E166" s="1000"/>
      <c r="F166" s="1139"/>
      <c r="G166" s="1139"/>
      <c r="H166" s="1139"/>
      <c r="I166" s="1139"/>
      <c r="J166" s="143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1431"/>
      <c r="E167" s="1000"/>
      <c r="F167" s="1139"/>
      <c r="G167" s="1139"/>
      <c r="H167" s="1139"/>
      <c r="I167" s="1139"/>
      <c r="J167" s="143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1431">
        <v>0</v>
      </c>
      <c r="E168" s="1431"/>
      <c r="F168" s="1139">
        <v>0</v>
      </c>
      <c r="G168" s="1139">
        <v>0</v>
      </c>
      <c r="H168" s="1139">
        <v>0</v>
      </c>
      <c r="I168" s="1139">
        <v>0</v>
      </c>
      <c r="J168" s="143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1431"/>
      <c r="E169" s="1000"/>
      <c r="F169" s="1139"/>
      <c r="G169" s="1139"/>
      <c r="H169" s="1139"/>
      <c r="I169" s="1139"/>
      <c r="J169" s="143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1431">
        <v>0</v>
      </c>
      <c r="E170" s="1431"/>
      <c r="F170" s="1139">
        <v>0</v>
      </c>
      <c r="G170" s="1139">
        <v>0</v>
      </c>
      <c r="H170" s="1139">
        <v>0</v>
      </c>
      <c r="I170" s="1139">
        <v>0</v>
      </c>
      <c r="J170" s="1430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1139"/>
      <c r="E171" s="1431"/>
      <c r="F171" s="1139"/>
      <c r="G171" s="1139"/>
      <c r="H171" s="1139"/>
      <c r="I171" s="1139"/>
      <c r="J171" s="1430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1139"/>
      <c r="E172" s="1431"/>
      <c r="F172" s="1139"/>
      <c r="G172" s="1139"/>
      <c r="H172" s="1139"/>
      <c r="I172" s="1139"/>
      <c r="J172" s="1139"/>
    </row>
    <row r="173" spans="1:10" hidden="1">
      <c r="A173" s="962" t="s">
        <v>272</v>
      </c>
      <c r="B173" s="786" t="s">
        <v>1507</v>
      </c>
      <c r="C173" s="960" t="s">
        <v>274</v>
      </c>
      <c r="D173" s="1139"/>
      <c r="E173" s="1431"/>
      <c r="F173" s="1139"/>
      <c r="G173" s="1139"/>
      <c r="H173" s="1139"/>
      <c r="I173" s="1139"/>
      <c r="J173" s="1139"/>
    </row>
    <row r="174" spans="1:10" ht="18.75" customHeight="1" thickBot="1">
      <c r="A174" s="971">
        <v>1244000</v>
      </c>
      <c r="B174" s="972" t="s">
        <v>1519</v>
      </c>
      <c r="C174" s="965" t="s">
        <v>947</v>
      </c>
      <c r="D174" s="1140"/>
      <c r="E174" s="1432"/>
      <c r="F174" s="1140"/>
      <c r="G174" s="1140"/>
      <c r="H174" s="1140"/>
      <c r="I174" s="1140"/>
      <c r="J174" s="1140"/>
    </row>
    <row r="175" spans="1:10" ht="13.5" thickBot="1">
      <c r="A175" s="973">
        <v>1000000</v>
      </c>
      <c r="B175" s="974" t="s">
        <v>292</v>
      </c>
      <c r="C175" s="975" t="s">
        <v>301</v>
      </c>
      <c r="D175" s="1149">
        <f>D32+D151</f>
        <v>149000</v>
      </c>
      <c r="E175" s="1435">
        <f t="shared" ref="E175:J175" si="5">E32+E151</f>
        <v>0</v>
      </c>
      <c r="F175" s="1149">
        <f t="shared" si="5"/>
        <v>140000</v>
      </c>
      <c r="G175" s="1149">
        <f t="shared" si="5"/>
        <v>41702</v>
      </c>
      <c r="H175" s="1149">
        <f t="shared" si="5"/>
        <v>76702</v>
      </c>
      <c r="I175" s="1149">
        <f t="shared" si="5"/>
        <v>111702</v>
      </c>
      <c r="J175" s="1435">
        <f t="shared" si="5"/>
        <v>140000</v>
      </c>
    </row>
    <row r="176" spans="1:10" ht="14.25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1528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25" workbookViewId="0">
      <selection activeCell="E151" sqref="E151"/>
    </sheetView>
  </sheetViews>
  <sheetFormatPr defaultRowHeight="12.75"/>
  <cols>
    <col min="1" max="1" width="7.140625" style="677" customWidth="1"/>
    <col min="2" max="2" width="40.140625" style="668" customWidth="1"/>
    <col min="3" max="3" width="8.7109375" style="678" customWidth="1"/>
    <col min="4" max="4" width="13.140625" style="667" customWidth="1"/>
    <col min="5" max="5" width="10.85546875" style="846" customWidth="1"/>
    <col min="6" max="6" width="11.42578125" style="667" customWidth="1"/>
    <col min="7" max="7" width="9.85546875" style="667" customWidth="1"/>
    <col min="8" max="8" width="9.140625" style="667" customWidth="1"/>
    <col min="9" max="9" width="9" style="667" customWidth="1"/>
    <col min="10" max="10" width="15.425781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1913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 ht="14.25" customHeight="1">
      <c r="B11" s="882"/>
      <c r="C11" s="883"/>
      <c r="D11" s="882"/>
      <c r="E11" s="1397"/>
      <c r="F11" s="882"/>
      <c r="G11" s="882"/>
      <c r="H11" s="884"/>
    </row>
    <row r="12" spans="1:10" ht="10.5" customHeight="1">
      <c r="A12" s="885" t="s">
        <v>392</v>
      </c>
      <c r="B12" s="878" t="s">
        <v>958</v>
      </c>
      <c r="C12" s="879"/>
      <c r="D12" s="878"/>
      <c r="E12" s="139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 customHeight="1">
      <c r="A16" s="667"/>
      <c r="B16" s="2057" t="s">
        <v>208</v>
      </c>
      <c r="C16" s="2057"/>
      <c r="D16" s="2057"/>
      <c r="E16" s="2057"/>
      <c r="F16" s="2057"/>
      <c r="G16" s="680"/>
      <c r="H16" s="891"/>
      <c r="I16" s="891"/>
      <c r="J16" s="891"/>
    </row>
    <row r="17" spans="1:12" s="631" customFormat="1" ht="14.25" customHeight="1">
      <c r="A17" s="2059" t="s">
        <v>1876</v>
      </c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2" s="677" customFormat="1" ht="1.5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</row>
    <row r="19" spans="1:12" s="672" customFormat="1" thickBot="1">
      <c r="A19" s="682" t="s">
        <v>346</v>
      </c>
      <c r="B19" s="893"/>
      <c r="C19" s="894"/>
      <c r="D19" s="674"/>
      <c r="E19" s="1400"/>
      <c r="G19" s="895" t="s">
        <v>1019</v>
      </c>
      <c r="H19" s="896"/>
      <c r="I19" s="896"/>
      <c r="J19" s="896"/>
    </row>
    <row r="20" spans="1:12" s="874" customFormat="1" ht="15.75" customHeight="1" thickBot="1">
      <c r="A20" s="682" t="s">
        <v>78</v>
      </c>
      <c r="B20" s="897"/>
      <c r="C20" s="894"/>
      <c r="E20" s="1401"/>
      <c r="G20" s="897" t="s">
        <v>277</v>
      </c>
      <c r="H20" s="898">
        <v>6</v>
      </c>
      <c r="I20" s="899">
        <v>6</v>
      </c>
      <c r="J20" s="900" t="s">
        <v>613</v>
      </c>
    </row>
    <row r="21" spans="1:12" s="897" customFormat="1" ht="15" customHeight="1" thickBot="1">
      <c r="A21" s="682" t="s">
        <v>516</v>
      </c>
      <c r="C21" s="894"/>
      <c r="E21" s="1402"/>
      <c r="G21" s="897" t="s">
        <v>993</v>
      </c>
    </row>
    <row r="22" spans="1:12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2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2" s="874" customFormat="1" ht="12.75" customHeight="1">
      <c r="A24" s="682" t="s">
        <v>183</v>
      </c>
      <c r="B24" s="904"/>
      <c r="C24" s="905"/>
      <c r="E24" s="1401"/>
      <c r="F24" s="906"/>
      <c r="G24" s="897" t="s">
        <v>794</v>
      </c>
    </row>
    <row r="25" spans="1:12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2" s="906" customFormat="1" ht="15.7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2" s="906" customFormat="1" ht="16.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2" s="906" customFormat="1" ht="16.5" customHeight="1" thickBot="1">
      <c r="A28" s="685"/>
      <c r="B28" s="874"/>
      <c r="C28" s="913"/>
      <c r="E28" s="1405"/>
      <c r="F28" s="874"/>
      <c r="G28" s="874"/>
      <c r="H28" s="2075">
        <v>900272000580</v>
      </c>
      <c r="I28" s="2075"/>
      <c r="J28" s="2075"/>
    </row>
    <row r="29" spans="1:12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0.25" customHeight="1" thickBot="1">
      <c r="A32" s="916">
        <v>1100000</v>
      </c>
      <c r="B32" s="716" t="s">
        <v>1517</v>
      </c>
      <c r="C32" s="717" t="s">
        <v>301</v>
      </c>
      <c r="D32" s="992">
        <f>D105+D33+D43+D69</f>
        <v>140000</v>
      </c>
      <c r="E32" s="1654">
        <f>E35+E41+E73+E77+E67+E45+E76+E63+E105</f>
        <v>0</v>
      </c>
      <c r="F32" s="992">
        <f>D32+E32</f>
        <v>140000</v>
      </c>
      <c r="G32" s="992">
        <f>G33+G42+G131+G105</f>
        <v>15000</v>
      </c>
      <c r="H32" s="992">
        <f>H33+H42+H131+H105</f>
        <v>60000</v>
      </c>
      <c r="I32" s="992">
        <f>I33+I42+I131+I99+I105</f>
        <v>95000</v>
      </c>
      <c r="J32" s="992">
        <f>F32</f>
        <v>140000</v>
      </c>
    </row>
    <row r="33" spans="1:11" s="677" customFormat="1" ht="38.25" customHeight="1" thickBot="1">
      <c r="A33" s="916">
        <v>1110000</v>
      </c>
      <c r="B33" s="719" t="s">
        <v>1475</v>
      </c>
      <c r="C33" s="717" t="s">
        <v>301</v>
      </c>
      <c r="D33" s="993">
        <f>D34</f>
        <v>0</v>
      </c>
      <c r="E33" s="1655"/>
      <c r="F33" s="993">
        <f>F34</f>
        <v>0</v>
      </c>
      <c r="G33" s="993">
        <f>G34</f>
        <v>0</v>
      </c>
      <c r="H33" s="993">
        <f>H34</f>
        <v>0</v>
      </c>
      <c r="I33" s="993">
        <f>I34</f>
        <v>0</v>
      </c>
      <c r="J33" s="993">
        <f>J34</f>
        <v>0</v>
      </c>
    </row>
    <row r="34" spans="1:11" s="677" customFormat="1" ht="14.25" hidden="1">
      <c r="A34" s="917">
        <v>1110000</v>
      </c>
      <c r="B34" s="722" t="s">
        <v>672</v>
      </c>
      <c r="C34" s="723" t="s">
        <v>301</v>
      </c>
      <c r="D34" s="994">
        <f>SUM(D35:D41)</f>
        <v>0</v>
      </c>
      <c r="E34" s="1656"/>
      <c r="F34" s="994">
        <f>SUM(F35:F41)</f>
        <v>0</v>
      </c>
      <c r="G34" s="994">
        <f>SUM(G35:G41)</f>
        <v>0</v>
      </c>
      <c r="H34" s="994">
        <f>SUM(H35:H41)</f>
        <v>0</v>
      </c>
      <c r="I34" s="994">
        <f>SUM(I35:I41)</f>
        <v>0</v>
      </c>
      <c r="J34" s="994">
        <f>SUM(J35:J41)</f>
        <v>0</v>
      </c>
    </row>
    <row r="35" spans="1:11" s="677" customFormat="1" ht="25.5" hidden="1">
      <c r="A35" s="918">
        <v>1111000</v>
      </c>
      <c r="B35" s="1606" t="s">
        <v>558</v>
      </c>
      <c r="C35" s="727" t="s">
        <v>673</v>
      </c>
      <c r="D35" s="1007">
        <v>0</v>
      </c>
      <c r="E35" s="1010">
        <v>0</v>
      </c>
      <c r="F35" s="1007">
        <f>D35+E35</f>
        <v>0</v>
      </c>
      <c r="G35" s="1007">
        <v>0</v>
      </c>
      <c r="H35" s="1007">
        <v>0</v>
      </c>
      <c r="I35" s="1007">
        <v>0</v>
      </c>
      <c r="J35" s="1007">
        <f>F35</f>
        <v>0</v>
      </c>
      <c r="K35" s="990"/>
    </row>
    <row r="36" spans="1:11" s="677" customFormat="1" ht="24" hidden="1" customHeight="1">
      <c r="A36" s="919">
        <v>1112000</v>
      </c>
      <c r="B36" s="742" t="s">
        <v>221</v>
      </c>
      <c r="C36" s="731" t="s">
        <v>674</v>
      </c>
      <c r="D36" s="1002">
        <v>0</v>
      </c>
      <c r="E36" s="1002">
        <v>0</v>
      </c>
      <c r="F36" s="1002">
        <f>D36+E36</f>
        <v>0</v>
      </c>
      <c r="G36" s="1002">
        <v>0</v>
      </c>
      <c r="H36" s="1002">
        <v>0</v>
      </c>
      <c r="I36" s="1002">
        <v>0</v>
      </c>
      <c r="J36" s="1002">
        <f>F36</f>
        <v>0</v>
      </c>
    </row>
    <row r="37" spans="1:11" s="677" customFormat="1" ht="38.25" hidden="1">
      <c r="A37" s="919">
        <v>1113000</v>
      </c>
      <c r="B37" s="730" t="s">
        <v>675</v>
      </c>
      <c r="C37" s="731" t="s">
        <v>676</v>
      </c>
      <c r="D37" s="1002"/>
      <c r="E37" s="1002"/>
      <c r="F37" s="1002"/>
      <c r="G37" s="1002"/>
      <c r="H37" s="1002"/>
      <c r="I37" s="1002"/>
      <c r="J37" s="1427">
        <v>0</v>
      </c>
    </row>
    <row r="38" spans="1:11" s="677" customFormat="1" ht="51" hidden="1">
      <c r="A38" s="919">
        <v>1114000</v>
      </c>
      <c r="B38" s="730" t="s">
        <v>339</v>
      </c>
      <c r="C38" s="731" t="s">
        <v>340</v>
      </c>
      <c r="D38" s="1002"/>
      <c r="E38" s="1002"/>
      <c r="F38" s="1002"/>
      <c r="G38" s="1002"/>
      <c r="H38" s="1002"/>
      <c r="I38" s="1002"/>
      <c r="J38" s="1427">
        <v>0</v>
      </c>
    </row>
    <row r="39" spans="1:11" s="677" customFormat="1" hidden="1">
      <c r="A39" s="919">
        <v>1115000</v>
      </c>
      <c r="B39" s="730" t="s">
        <v>508</v>
      </c>
      <c r="C39" s="731" t="s">
        <v>329</v>
      </c>
      <c r="D39" s="1002"/>
      <c r="E39" s="1002"/>
      <c r="F39" s="1002"/>
      <c r="G39" s="1002"/>
      <c r="H39" s="1002"/>
      <c r="I39" s="1002"/>
      <c r="J39" s="1427">
        <v>0</v>
      </c>
    </row>
    <row r="40" spans="1:11" s="677" customFormat="1" ht="25.5" hidden="1">
      <c r="A40" s="919">
        <v>1116000</v>
      </c>
      <c r="B40" s="730" t="s">
        <v>863</v>
      </c>
      <c r="C40" s="731" t="s">
        <v>330</v>
      </c>
      <c r="D40" s="1002"/>
      <c r="E40" s="1002"/>
      <c r="F40" s="1002"/>
      <c r="G40" s="1002"/>
      <c r="H40" s="1002"/>
      <c r="I40" s="1002"/>
      <c r="J40" s="1427">
        <v>0</v>
      </c>
    </row>
    <row r="41" spans="1:11" s="677" customFormat="1" ht="26.25" hidden="1" thickBot="1">
      <c r="A41" s="921">
        <v>1117000</v>
      </c>
      <c r="B41" s="734" t="s">
        <v>526</v>
      </c>
      <c r="C41" s="735" t="s">
        <v>14</v>
      </c>
      <c r="D41" s="1004">
        <v>0</v>
      </c>
      <c r="E41" s="1004">
        <v>0</v>
      </c>
      <c r="F41" s="1004">
        <f>D41</f>
        <v>0</v>
      </c>
      <c r="G41" s="1004">
        <v>0</v>
      </c>
      <c r="H41" s="1004">
        <v>0</v>
      </c>
      <c r="I41" s="1004">
        <v>0</v>
      </c>
      <c r="J41" s="1427">
        <f>F41</f>
        <v>0</v>
      </c>
    </row>
    <row r="42" spans="1:11" s="677" customFormat="1" ht="29.25" hidden="1" thickBot="1">
      <c r="A42" s="922">
        <v>1120000</v>
      </c>
      <c r="B42" s="738" t="s">
        <v>15</v>
      </c>
      <c r="C42" s="717" t="s">
        <v>301</v>
      </c>
      <c r="D42" s="1376">
        <f>D43+D55+D66+D69+D51+D64</f>
        <v>0</v>
      </c>
      <c r="E42" s="1376"/>
      <c r="F42" s="1376">
        <f>F43+F55+F66+F69+F51+F64</f>
        <v>0</v>
      </c>
      <c r="G42" s="1376">
        <f>G43+G51+G55+G64+G66+G69</f>
        <v>0</v>
      </c>
      <c r="H42" s="1376">
        <f>H43+H51+H55+H64+H66+H69</f>
        <v>0</v>
      </c>
      <c r="I42" s="1376">
        <f>I43+I51+I55+I64+I66+I69</f>
        <v>0</v>
      </c>
      <c r="J42" s="1428">
        <f>F42</f>
        <v>0</v>
      </c>
    </row>
    <row r="43" spans="1:11" s="677" customFormat="1" ht="12.75" hidden="1" customHeight="1">
      <c r="A43" s="917">
        <v>1121000</v>
      </c>
      <c r="B43" s="740" t="s">
        <v>16</v>
      </c>
      <c r="C43" s="741"/>
      <c r="D43" s="1429">
        <f>SUM(D44:D49)</f>
        <v>0</v>
      </c>
      <c r="E43" s="1429"/>
      <c r="F43" s="1429">
        <f>SUM(F44:F49)</f>
        <v>0</v>
      </c>
      <c r="G43" s="1429">
        <f>SUM(G44:G49)</f>
        <v>0</v>
      </c>
      <c r="H43" s="1429">
        <f>SUM(H44:H49)</f>
        <v>0</v>
      </c>
      <c r="I43" s="1429">
        <f>SUM(I44:I49)</f>
        <v>0</v>
      </c>
      <c r="J43" s="1428">
        <f>SUM(J44:J49)</f>
        <v>0</v>
      </c>
    </row>
    <row r="44" spans="1:11" s="677" customFormat="1" ht="25.5" hidden="1">
      <c r="A44" s="919">
        <v>1121100</v>
      </c>
      <c r="B44" s="742" t="s">
        <v>321</v>
      </c>
      <c r="C44" s="731" t="s">
        <v>322</v>
      </c>
      <c r="D44" s="1000"/>
      <c r="E44" s="1000"/>
      <c r="F44" s="1000"/>
      <c r="G44" s="1000"/>
      <c r="H44" s="1000"/>
      <c r="I44" s="1000"/>
      <c r="J44" s="1428">
        <v>0</v>
      </c>
    </row>
    <row r="45" spans="1:11" s="677" customFormat="1" ht="24.75" hidden="1" customHeight="1">
      <c r="A45" s="919">
        <v>1121200</v>
      </c>
      <c r="B45" s="743" t="s">
        <v>1476</v>
      </c>
      <c r="C45" s="731" t="s">
        <v>324</v>
      </c>
      <c r="D45" s="1000">
        <v>0</v>
      </c>
      <c r="E45" s="1000">
        <v>0</v>
      </c>
      <c r="F45" s="1000">
        <v>0</v>
      </c>
      <c r="G45" s="1000">
        <v>0</v>
      </c>
      <c r="H45" s="1000">
        <v>0</v>
      </c>
      <c r="I45" s="1000">
        <v>0</v>
      </c>
      <c r="J45" s="1428">
        <f>F45</f>
        <v>0</v>
      </c>
    </row>
    <row r="46" spans="1:11" s="677" customFormat="1" hidden="1">
      <c r="A46" s="919">
        <v>1121300</v>
      </c>
      <c r="B46" s="742" t="s">
        <v>640</v>
      </c>
      <c r="C46" s="731" t="s">
        <v>325</v>
      </c>
      <c r="D46" s="1000">
        <v>0</v>
      </c>
      <c r="E46" s="1000">
        <v>0</v>
      </c>
      <c r="F46" s="1000">
        <f>D46+E46</f>
        <v>0</v>
      </c>
      <c r="G46" s="1000">
        <v>0</v>
      </c>
      <c r="H46" s="1000">
        <v>0</v>
      </c>
      <c r="I46" s="1000">
        <v>0</v>
      </c>
      <c r="J46" s="1428">
        <f>F46</f>
        <v>0</v>
      </c>
    </row>
    <row r="47" spans="1:11" s="677" customFormat="1" hidden="1">
      <c r="A47" s="919">
        <v>1121400</v>
      </c>
      <c r="B47" s="742" t="s">
        <v>641</v>
      </c>
      <c r="C47" s="731" t="s">
        <v>326</v>
      </c>
      <c r="D47" s="1000">
        <v>0</v>
      </c>
      <c r="E47" s="1000"/>
      <c r="F47" s="1000">
        <v>0</v>
      </c>
      <c r="G47" s="1000">
        <v>0</v>
      </c>
      <c r="H47" s="1000">
        <v>0</v>
      </c>
      <c r="I47" s="1000">
        <v>0</v>
      </c>
      <c r="J47" s="1428">
        <f>F47</f>
        <v>0</v>
      </c>
    </row>
    <row r="48" spans="1:11" s="677" customFormat="1" hidden="1">
      <c r="A48" s="919">
        <v>1121500</v>
      </c>
      <c r="B48" s="742" t="s">
        <v>60</v>
      </c>
      <c r="C48" s="731" t="s">
        <v>327</v>
      </c>
      <c r="D48" s="1429">
        <v>0</v>
      </c>
      <c r="E48" s="1000">
        <v>0</v>
      </c>
      <c r="F48" s="1429">
        <f>D48+E48</f>
        <v>0</v>
      </c>
      <c r="G48" s="1429">
        <v>0</v>
      </c>
      <c r="H48" s="1429">
        <v>0</v>
      </c>
      <c r="I48" s="1429">
        <v>0</v>
      </c>
      <c r="J48" s="1428">
        <f>F48</f>
        <v>0</v>
      </c>
    </row>
    <row r="49" spans="1:10" s="677" customFormat="1" ht="25.5" hidden="1">
      <c r="A49" s="919">
        <v>1121600</v>
      </c>
      <c r="B49" s="742" t="s">
        <v>61</v>
      </c>
      <c r="C49" s="731" t="s">
        <v>328</v>
      </c>
      <c r="D49" s="1000">
        <v>0</v>
      </c>
      <c r="E49" s="1000">
        <v>0</v>
      </c>
      <c r="F49" s="1000">
        <f>D49+E49</f>
        <v>0</v>
      </c>
      <c r="G49" s="1000">
        <v>0</v>
      </c>
      <c r="H49" s="1000">
        <v>0</v>
      </c>
      <c r="I49" s="1000">
        <v>0</v>
      </c>
      <c r="J49" s="1428">
        <f>F49</f>
        <v>0</v>
      </c>
    </row>
    <row r="50" spans="1:10" s="677" customFormat="1" ht="12.75" hidden="1" customHeight="1" thickBot="1">
      <c r="A50" s="923">
        <v>1121700</v>
      </c>
      <c r="B50" s="746" t="s">
        <v>62</v>
      </c>
      <c r="C50" s="735" t="s">
        <v>637</v>
      </c>
      <c r="D50" s="1009"/>
      <c r="E50" s="1009"/>
      <c r="F50" s="1009"/>
      <c r="G50" s="1009"/>
      <c r="H50" s="1009"/>
      <c r="I50" s="1009"/>
      <c r="J50" s="1428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1010">
        <f>D52</f>
        <v>0</v>
      </c>
      <c r="E51" s="1010"/>
      <c r="F51" s="1010">
        <f>F52</f>
        <v>0</v>
      </c>
      <c r="G51" s="1010">
        <f>G52</f>
        <v>0</v>
      </c>
      <c r="H51" s="1010">
        <f>H52</f>
        <v>0</v>
      </c>
      <c r="I51" s="1010">
        <f>I52</f>
        <v>0</v>
      </c>
      <c r="J51" s="1428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1000">
        <v>0</v>
      </c>
      <c r="E52" s="1000"/>
      <c r="F52" s="1000">
        <f>D52+E52</f>
        <v>0</v>
      </c>
      <c r="G52" s="1000">
        <v>0</v>
      </c>
      <c r="H52" s="1000">
        <v>0</v>
      </c>
      <c r="I52" s="1000">
        <v>0</v>
      </c>
      <c r="J52" s="1428">
        <f>F52</f>
        <v>0</v>
      </c>
    </row>
    <row r="53" spans="1:10" s="677" customFormat="1" ht="25.5" hidden="1">
      <c r="A53" s="924">
        <v>1122200</v>
      </c>
      <c r="B53" s="742" t="s">
        <v>404</v>
      </c>
      <c r="C53" s="731" t="s">
        <v>860</v>
      </c>
      <c r="D53" s="1000"/>
      <c r="E53" s="1000"/>
      <c r="F53" s="1000"/>
      <c r="G53" s="1000"/>
      <c r="H53" s="1000"/>
      <c r="I53" s="1000"/>
      <c r="J53" s="1428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1009"/>
      <c r="E54" s="1009"/>
      <c r="F54" s="1009"/>
      <c r="G54" s="1009"/>
      <c r="H54" s="1009"/>
      <c r="I54" s="1009"/>
      <c r="J54" s="1428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1010">
        <f>SUM(D56:D63)</f>
        <v>0</v>
      </c>
      <c r="E55" s="1010"/>
      <c r="F55" s="1010">
        <f>SUM(F56:F63)</f>
        <v>0</v>
      </c>
      <c r="G55" s="1010">
        <f>SUM(G56:G63)</f>
        <v>0</v>
      </c>
      <c r="H55" s="1010">
        <f>SUM(H56:H63)</f>
        <v>0</v>
      </c>
      <c r="I55" s="1010">
        <f>SUM(I56:I63)</f>
        <v>0</v>
      </c>
      <c r="J55" s="1428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1000"/>
      <c r="E56" s="1000"/>
      <c r="F56" s="1000"/>
      <c r="G56" s="1000"/>
      <c r="H56" s="1000"/>
      <c r="I56" s="1000"/>
      <c r="J56" s="1428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1000">
        <v>0</v>
      </c>
      <c r="E57" s="1000"/>
      <c r="F57" s="1000">
        <v>0</v>
      </c>
      <c r="G57" s="1000">
        <v>0</v>
      </c>
      <c r="H57" s="1000">
        <v>0</v>
      </c>
      <c r="I57" s="1000">
        <v>0</v>
      </c>
      <c r="J57" s="1428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1000"/>
      <c r="E58" s="1000"/>
      <c r="F58" s="1000"/>
      <c r="G58" s="1000"/>
      <c r="H58" s="1000"/>
      <c r="I58" s="1000"/>
      <c r="J58" s="1428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1000">
        <v>0</v>
      </c>
      <c r="E59" s="1000"/>
      <c r="F59" s="1000">
        <v>0</v>
      </c>
      <c r="G59" s="1000">
        <v>0</v>
      </c>
      <c r="H59" s="1000">
        <v>0</v>
      </c>
      <c r="I59" s="1000">
        <v>0</v>
      </c>
      <c r="J59" s="1428">
        <f t="shared" ref="J59:J65" si="0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1000"/>
      <c r="E60" s="1000"/>
      <c r="F60" s="1000"/>
      <c r="G60" s="1000"/>
      <c r="H60" s="1000"/>
      <c r="I60" s="1000"/>
      <c r="J60" s="1428">
        <f t="shared" si="0"/>
        <v>0</v>
      </c>
    </row>
    <row r="61" spans="1:10" s="677" customFormat="1" ht="25.5" hidden="1">
      <c r="A61" s="924">
        <v>1123600</v>
      </c>
      <c r="B61" s="742" t="s">
        <v>158</v>
      </c>
      <c r="C61" s="731" t="s">
        <v>312</v>
      </c>
      <c r="D61" s="1000"/>
      <c r="E61" s="1000"/>
      <c r="F61" s="1000"/>
      <c r="G61" s="1000"/>
      <c r="H61" s="1000"/>
      <c r="I61" s="1000"/>
      <c r="J61" s="1428">
        <f t="shared" si="0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1000">
        <v>0</v>
      </c>
      <c r="E62" s="1000"/>
      <c r="F62" s="1000">
        <v>0</v>
      </c>
      <c r="G62" s="1000">
        <v>0</v>
      </c>
      <c r="H62" s="1000">
        <v>0</v>
      </c>
      <c r="I62" s="1000">
        <v>0</v>
      </c>
      <c r="J62" s="1428">
        <f t="shared" si="0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1009">
        <v>0</v>
      </c>
      <c r="E63" s="1009">
        <v>0</v>
      </c>
      <c r="F63" s="1009">
        <f>D63+E63</f>
        <v>0</v>
      </c>
      <c r="G63" s="1009">
        <v>0</v>
      </c>
      <c r="H63" s="1009">
        <v>0</v>
      </c>
      <c r="I63" s="1009">
        <v>0</v>
      </c>
      <c r="J63" s="1428">
        <f t="shared" si="0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1010">
        <f>D65</f>
        <v>0</v>
      </c>
      <c r="E64" s="1010"/>
      <c r="F64" s="1010">
        <f>F65</f>
        <v>0</v>
      </c>
      <c r="G64" s="1010">
        <f>G65</f>
        <v>0</v>
      </c>
      <c r="H64" s="1010">
        <f>H65</f>
        <v>0</v>
      </c>
      <c r="I64" s="1010">
        <f>I65</f>
        <v>0</v>
      </c>
      <c r="J64" s="1428">
        <f t="shared" si="0"/>
        <v>0</v>
      </c>
    </row>
    <row r="65" spans="1:13" s="677" customFormat="1" ht="13.5" hidden="1" thickBot="1">
      <c r="A65" s="922">
        <v>1124100</v>
      </c>
      <c r="B65" s="746" t="s">
        <v>161</v>
      </c>
      <c r="C65" s="735" t="s">
        <v>180</v>
      </c>
      <c r="D65" s="1009"/>
      <c r="E65" s="1009"/>
      <c r="F65" s="1009"/>
      <c r="G65" s="1009"/>
      <c r="H65" s="1009"/>
      <c r="I65" s="1009"/>
      <c r="J65" s="1428">
        <f t="shared" si="0"/>
        <v>0</v>
      </c>
    </row>
    <row r="66" spans="1:13" s="677" customFormat="1" ht="42.75" hidden="1">
      <c r="A66" s="917">
        <v>1125000</v>
      </c>
      <c r="B66" s="747" t="s">
        <v>768</v>
      </c>
      <c r="C66" s="723" t="s">
        <v>301</v>
      </c>
      <c r="D66" s="1010">
        <f>D67+D68</f>
        <v>0</v>
      </c>
      <c r="E66" s="1010"/>
      <c r="F66" s="1010">
        <f>F67+F68</f>
        <v>0</v>
      </c>
      <c r="G66" s="1010">
        <f>G67+G68</f>
        <v>0</v>
      </c>
      <c r="H66" s="1010">
        <f>H67+H68</f>
        <v>0</v>
      </c>
      <c r="I66" s="1010">
        <f>I67+I68</f>
        <v>0</v>
      </c>
      <c r="J66" s="1428">
        <f>J67+J68</f>
        <v>0</v>
      </c>
    </row>
    <row r="67" spans="1:13" s="677" customFormat="1" ht="25.5" hidden="1">
      <c r="A67" s="924">
        <v>1125100</v>
      </c>
      <c r="B67" s="742" t="s">
        <v>162</v>
      </c>
      <c r="C67" s="727" t="s">
        <v>769</v>
      </c>
      <c r="D67" s="1000">
        <v>0</v>
      </c>
      <c r="E67" s="1000">
        <v>0</v>
      </c>
      <c r="F67" s="1000">
        <f>D67+E67</f>
        <v>0</v>
      </c>
      <c r="G67" s="1000">
        <v>0</v>
      </c>
      <c r="H67" s="1000">
        <v>0</v>
      </c>
      <c r="I67" s="1000">
        <v>0</v>
      </c>
      <c r="J67" s="1428">
        <f t="shared" ref="J67:J73" si="1">F67</f>
        <v>0</v>
      </c>
    </row>
    <row r="68" spans="1:13" s="677" customFormat="1" ht="26.25" hidden="1" thickBot="1">
      <c r="A68" s="922">
        <v>1125200</v>
      </c>
      <c r="B68" s="746" t="s">
        <v>580</v>
      </c>
      <c r="C68" s="735" t="s">
        <v>870</v>
      </c>
      <c r="D68" s="1009">
        <v>0</v>
      </c>
      <c r="E68" s="1009">
        <v>0</v>
      </c>
      <c r="F68" s="1009">
        <f>D68+E68</f>
        <v>0</v>
      </c>
      <c r="G68" s="1009">
        <v>0</v>
      </c>
      <c r="H68" s="1009">
        <v>0</v>
      </c>
      <c r="I68" s="1009">
        <v>0</v>
      </c>
      <c r="J68" s="1428">
        <f t="shared" si="1"/>
        <v>0</v>
      </c>
    </row>
    <row r="69" spans="1:13" s="677" customFormat="1" ht="24.75" hidden="1" customHeight="1">
      <c r="A69" s="917">
        <v>1126000</v>
      </c>
      <c r="B69" s="747" t="s">
        <v>871</v>
      </c>
      <c r="C69" s="723" t="s">
        <v>301</v>
      </c>
      <c r="D69" s="1010">
        <f>SUM(D70:D77)</f>
        <v>0</v>
      </c>
      <c r="E69" s="1010"/>
      <c r="F69" s="1010">
        <f>SUM(F70:F77)</f>
        <v>0</v>
      </c>
      <c r="G69" s="1010">
        <f>SUM(G70:G77)</f>
        <v>0</v>
      </c>
      <c r="H69" s="1010">
        <f>SUM(H70:H77)</f>
        <v>0</v>
      </c>
      <c r="I69" s="1010">
        <f>SUM(I70:I77)</f>
        <v>0</v>
      </c>
      <c r="J69" s="1428">
        <f t="shared" si="1"/>
        <v>0</v>
      </c>
    </row>
    <row r="70" spans="1:13" s="677" customFormat="1" hidden="1">
      <c r="A70" s="917">
        <v>1126100</v>
      </c>
      <c r="B70" s="742" t="s">
        <v>829</v>
      </c>
      <c r="C70" s="727" t="s">
        <v>872</v>
      </c>
      <c r="D70" s="1000">
        <v>0</v>
      </c>
      <c r="E70" s="1000"/>
      <c r="F70" s="1000">
        <f>D70+E70</f>
        <v>0</v>
      </c>
      <c r="G70" s="1000">
        <v>0</v>
      </c>
      <c r="H70" s="1000">
        <v>0</v>
      </c>
      <c r="I70" s="1000">
        <v>0</v>
      </c>
      <c r="J70" s="1428">
        <f t="shared" si="1"/>
        <v>0</v>
      </c>
    </row>
    <row r="71" spans="1:13" s="677" customFormat="1" hidden="1">
      <c r="A71" s="917">
        <v>1126200</v>
      </c>
      <c r="B71" s="742" t="s">
        <v>830</v>
      </c>
      <c r="C71" s="731" t="s">
        <v>873</v>
      </c>
      <c r="D71" s="1000"/>
      <c r="E71" s="1000"/>
      <c r="F71" s="1000"/>
      <c r="G71" s="1000"/>
      <c r="H71" s="1000"/>
      <c r="I71" s="1000"/>
      <c r="J71" s="1428">
        <f t="shared" si="1"/>
        <v>0</v>
      </c>
    </row>
    <row r="72" spans="1:13" s="677" customFormat="1" hidden="1">
      <c r="A72" s="917">
        <v>1126300</v>
      </c>
      <c r="B72" s="742" t="s">
        <v>331</v>
      </c>
      <c r="C72" s="731" t="s">
        <v>332</v>
      </c>
      <c r="D72" s="1000"/>
      <c r="E72" s="1000"/>
      <c r="F72" s="1000"/>
      <c r="G72" s="1000"/>
      <c r="H72" s="1000"/>
      <c r="I72" s="1000"/>
      <c r="J72" s="1428">
        <f t="shared" si="1"/>
        <v>0</v>
      </c>
    </row>
    <row r="73" spans="1:13" s="677" customFormat="1" ht="21.75" hidden="1" customHeight="1">
      <c r="A73" s="924">
        <v>1126400</v>
      </c>
      <c r="B73" s="752" t="s">
        <v>831</v>
      </c>
      <c r="C73" s="731" t="s">
        <v>333</v>
      </c>
      <c r="D73" s="1000">
        <v>0</v>
      </c>
      <c r="E73" s="1000">
        <v>0</v>
      </c>
      <c r="F73" s="1000">
        <f>D73+E73</f>
        <v>0</v>
      </c>
      <c r="G73" s="1000">
        <v>0</v>
      </c>
      <c r="H73" s="1000">
        <v>0</v>
      </c>
      <c r="I73" s="1000">
        <v>0</v>
      </c>
      <c r="J73" s="1428">
        <f t="shared" si="1"/>
        <v>0</v>
      </c>
      <c r="K73" s="1541"/>
      <c r="L73" s="990"/>
      <c r="M73" s="990"/>
    </row>
    <row r="74" spans="1:13" s="677" customFormat="1" ht="25.5" hidden="1">
      <c r="A74" s="921">
        <v>1126500</v>
      </c>
      <c r="B74" s="753" t="s">
        <v>791</v>
      </c>
      <c r="C74" s="731" t="s">
        <v>334</v>
      </c>
      <c r="D74" s="1000"/>
      <c r="E74" s="1000"/>
      <c r="F74" s="1000"/>
      <c r="G74" s="1000"/>
      <c r="H74" s="1000"/>
      <c r="I74" s="1000"/>
      <c r="J74" s="1428">
        <v>0</v>
      </c>
    </row>
    <row r="75" spans="1:13" s="677" customFormat="1" hidden="1">
      <c r="A75" s="919">
        <v>1126600</v>
      </c>
      <c r="B75" s="752" t="s">
        <v>195</v>
      </c>
      <c r="C75" s="731" t="s">
        <v>335</v>
      </c>
      <c r="D75" s="1000"/>
      <c r="E75" s="1000"/>
      <c r="F75" s="1000"/>
      <c r="G75" s="1000"/>
      <c r="H75" s="1000"/>
      <c r="I75" s="1000"/>
      <c r="J75" s="1428">
        <f>F75</f>
        <v>0</v>
      </c>
    </row>
    <row r="76" spans="1:13" s="677" customFormat="1" hidden="1">
      <c r="A76" s="921">
        <v>1126700</v>
      </c>
      <c r="B76" s="752" t="s">
        <v>196</v>
      </c>
      <c r="C76" s="731" t="s">
        <v>336</v>
      </c>
      <c r="D76" s="1000">
        <v>0</v>
      </c>
      <c r="E76" s="1000">
        <v>0</v>
      </c>
      <c r="F76" s="1000">
        <f>D76+E76</f>
        <v>0</v>
      </c>
      <c r="G76" s="996">
        <v>0</v>
      </c>
      <c r="H76" s="996">
        <v>0</v>
      </c>
      <c r="I76" s="996">
        <v>0</v>
      </c>
      <c r="J76" s="1430">
        <f>F76</f>
        <v>0</v>
      </c>
    </row>
    <row r="77" spans="1:13" s="677" customFormat="1" ht="33" hidden="1" customHeight="1" thickBot="1">
      <c r="A77" s="991">
        <v>1126800</v>
      </c>
      <c r="B77" s="1807" t="s">
        <v>398</v>
      </c>
      <c r="C77" s="735" t="s">
        <v>337</v>
      </c>
      <c r="D77" s="1009">
        <v>0</v>
      </c>
      <c r="E77" s="1009">
        <v>0</v>
      </c>
      <c r="F77" s="1009">
        <f>D77+E77</f>
        <v>0</v>
      </c>
      <c r="G77" s="997">
        <v>0</v>
      </c>
      <c r="H77" s="997">
        <v>0</v>
      </c>
      <c r="I77" s="997">
        <v>0</v>
      </c>
      <c r="J77" s="1430">
        <f>F77</f>
        <v>0</v>
      </c>
    </row>
    <row r="78" spans="1:13" s="677" customFormat="1" ht="14.25" hidden="1">
      <c r="A78" s="925">
        <v>1130000</v>
      </c>
      <c r="B78" s="756" t="s">
        <v>238</v>
      </c>
      <c r="C78" s="723" t="s">
        <v>301</v>
      </c>
      <c r="D78" s="1010">
        <v>0</v>
      </c>
      <c r="E78" s="1010"/>
      <c r="F78" s="1010">
        <v>0</v>
      </c>
      <c r="G78" s="999">
        <v>0</v>
      </c>
      <c r="H78" s="999">
        <v>0</v>
      </c>
      <c r="I78" s="999">
        <v>0</v>
      </c>
      <c r="J78" s="1430">
        <v>0</v>
      </c>
    </row>
    <row r="79" spans="1:13" s="677" customFormat="1" ht="12" hidden="1" customHeight="1">
      <c r="A79" s="925">
        <v>1130100</v>
      </c>
      <c r="B79" s="752" t="s">
        <v>399</v>
      </c>
      <c r="C79" s="727" t="s">
        <v>239</v>
      </c>
      <c r="D79" s="1000"/>
      <c r="E79" s="1000"/>
      <c r="F79" s="1000"/>
      <c r="G79" s="996"/>
      <c r="H79" s="996"/>
      <c r="I79" s="996"/>
      <c r="J79" s="1430">
        <v>0</v>
      </c>
    </row>
    <row r="80" spans="1:13" s="677" customFormat="1" hidden="1">
      <c r="A80" s="925">
        <v>1130200</v>
      </c>
      <c r="B80" s="752" t="s">
        <v>400</v>
      </c>
      <c r="C80" s="731" t="s">
        <v>240</v>
      </c>
      <c r="D80" s="1000"/>
      <c r="E80" s="1000"/>
      <c r="F80" s="1000"/>
      <c r="G80" s="996"/>
      <c r="H80" s="996"/>
      <c r="I80" s="996"/>
      <c r="J80" s="1430">
        <v>0</v>
      </c>
    </row>
    <row r="81" spans="1:10" s="677" customFormat="1" ht="25.5" hidden="1">
      <c r="A81" s="925">
        <v>1130300</v>
      </c>
      <c r="B81" s="752" t="s">
        <v>401</v>
      </c>
      <c r="C81" s="731" t="s">
        <v>241</v>
      </c>
      <c r="D81" s="1000"/>
      <c r="E81" s="1000"/>
      <c r="F81" s="1000"/>
      <c r="G81" s="996"/>
      <c r="H81" s="996"/>
      <c r="I81" s="996"/>
      <c r="J81" s="1430">
        <v>0</v>
      </c>
    </row>
    <row r="82" spans="1:10" s="677" customFormat="1" ht="25.5" hidden="1">
      <c r="A82" s="925">
        <v>1130400</v>
      </c>
      <c r="B82" s="757" t="s">
        <v>402</v>
      </c>
      <c r="C82" s="758" t="s">
        <v>242</v>
      </c>
      <c r="D82" s="1429"/>
      <c r="E82" s="1429"/>
      <c r="F82" s="1429"/>
      <c r="G82" s="995"/>
      <c r="H82" s="995"/>
      <c r="I82" s="995"/>
      <c r="J82" s="1430">
        <v>0</v>
      </c>
    </row>
    <row r="83" spans="1:10" s="677" customFormat="1" ht="28.5" hidden="1">
      <c r="A83" s="919">
        <v>1131000</v>
      </c>
      <c r="B83" s="759" t="s">
        <v>243</v>
      </c>
      <c r="C83" s="760" t="s">
        <v>301</v>
      </c>
      <c r="D83" s="1000"/>
      <c r="E83" s="1000"/>
      <c r="F83" s="1000"/>
      <c r="G83" s="996"/>
      <c r="H83" s="996"/>
      <c r="I83" s="996"/>
      <c r="J83" s="143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1000"/>
      <c r="E84" s="1000"/>
      <c r="F84" s="1000"/>
      <c r="G84" s="996"/>
      <c r="H84" s="996"/>
      <c r="I84" s="996"/>
      <c r="J84" s="143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1000"/>
      <c r="E85" s="1000"/>
      <c r="F85" s="1000"/>
      <c r="G85" s="996"/>
      <c r="H85" s="996"/>
      <c r="I85" s="996"/>
      <c r="J85" s="143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1009"/>
      <c r="E86" s="1009"/>
      <c r="F86" s="1009"/>
      <c r="G86" s="997"/>
      <c r="H86" s="997"/>
      <c r="I86" s="997"/>
      <c r="J86" s="143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1010">
        <v>0</v>
      </c>
      <c r="E87" s="1010"/>
      <c r="F87" s="1010">
        <v>0</v>
      </c>
      <c r="G87" s="999">
        <v>0</v>
      </c>
      <c r="H87" s="999">
        <v>0</v>
      </c>
      <c r="I87" s="999">
        <v>0</v>
      </c>
      <c r="J87" s="143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1000"/>
      <c r="E88" s="1000"/>
      <c r="F88" s="1000"/>
      <c r="G88" s="996"/>
      <c r="H88" s="996"/>
      <c r="I88" s="996"/>
      <c r="J88" s="143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1000"/>
      <c r="E89" s="1000"/>
      <c r="F89" s="1000"/>
      <c r="G89" s="996"/>
      <c r="H89" s="996"/>
      <c r="I89" s="996"/>
      <c r="J89" s="143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1000"/>
      <c r="E90" s="1000"/>
      <c r="F90" s="1000"/>
      <c r="G90" s="996"/>
      <c r="H90" s="996"/>
      <c r="I90" s="996"/>
      <c r="J90" s="143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1009"/>
      <c r="E91" s="1009"/>
      <c r="F91" s="1009"/>
      <c r="G91" s="997"/>
      <c r="H91" s="997"/>
      <c r="I91" s="997"/>
      <c r="J91" s="143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1010">
        <v>0</v>
      </c>
      <c r="E92" s="1010"/>
      <c r="F92" s="1010">
        <v>0</v>
      </c>
      <c r="G92" s="999">
        <v>0</v>
      </c>
      <c r="H92" s="999">
        <v>0</v>
      </c>
      <c r="I92" s="999">
        <v>0</v>
      </c>
      <c r="J92" s="1430">
        <v>0</v>
      </c>
    </row>
    <row r="93" spans="1:10" s="677" customFormat="1" ht="25.5">
      <c r="A93" s="929">
        <v>1151000</v>
      </c>
      <c r="B93" s="930" t="s">
        <v>564</v>
      </c>
      <c r="C93" s="723" t="s">
        <v>301</v>
      </c>
      <c r="D93" s="1431">
        <v>0</v>
      </c>
      <c r="E93" s="1431"/>
      <c r="F93" s="1431">
        <v>0</v>
      </c>
      <c r="G93" s="1139">
        <v>0</v>
      </c>
      <c r="H93" s="1139">
        <v>0</v>
      </c>
      <c r="I93" s="1139">
        <v>0</v>
      </c>
      <c r="J93" s="143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1431"/>
      <c r="E94" s="1431"/>
      <c r="F94" s="1431"/>
      <c r="G94" s="1139"/>
      <c r="H94" s="1139"/>
      <c r="I94" s="1139"/>
      <c r="J94" s="143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1431"/>
      <c r="E95" s="1431"/>
      <c r="F95" s="1431"/>
      <c r="G95" s="1139"/>
      <c r="H95" s="1139"/>
      <c r="I95" s="1139"/>
      <c r="J95" s="143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1432">
        <v>0</v>
      </c>
      <c r="E96" s="1432"/>
      <c r="F96" s="1432">
        <v>0</v>
      </c>
      <c r="G96" s="1140">
        <v>0</v>
      </c>
      <c r="H96" s="1140">
        <v>0</v>
      </c>
      <c r="I96" s="1140">
        <v>0</v>
      </c>
      <c r="J96" s="143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1000"/>
      <c r="E97" s="1000"/>
      <c r="F97" s="1000"/>
      <c r="G97" s="996"/>
      <c r="H97" s="996"/>
      <c r="I97" s="996"/>
      <c r="J97" s="143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1009"/>
      <c r="E98" s="1009"/>
      <c r="F98" s="1009"/>
      <c r="G98" s="997"/>
      <c r="H98" s="997"/>
      <c r="I98" s="997"/>
      <c r="J98" s="143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1433">
        <v>0</v>
      </c>
      <c r="E99" s="1433"/>
      <c r="F99" s="1433">
        <f>F107</f>
        <v>0</v>
      </c>
      <c r="G99" s="1143">
        <v>0</v>
      </c>
      <c r="H99" s="1143">
        <v>0</v>
      </c>
      <c r="I99" s="1143">
        <f>I107</f>
        <v>0</v>
      </c>
      <c r="J99" s="1430">
        <f>F99</f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1432"/>
      <c r="E100" s="1432"/>
      <c r="F100" s="1432"/>
      <c r="G100" s="1140"/>
      <c r="H100" s="1140"/>
      <c r="I100" s="1140"/>
      <c r="J100" s="143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1432"/>
      <c r="E101" s="1432"/>
      <c r="F101" s="1432"/>
      <c r="G101" s="1140"/>
      <c r="H101" s="1140"/>
      <c r="I101" s="1140"/>
      <c r="J101" s="1430">
        <v>0</v>
      </c>
    </row>
    <row r="102" spans="1:10" s="677" customFormat="1" ht="51" hidden="1">
      <c r="A102" s="929">
        <v>1153300</v>
      </c>
      <c r="B102" s="937" t="s">
        <v>418</v>
      </c>
      <c r="C102" s="933">
        <v>463300</v>
      </c>
      <c r="D102" s="1432"/>
      <c r="E102" s="1432"/>
      <c r="F102" s="1432"/>
      <c r="G102" s="1140"/>
      <c r="H102" s="1140"/>
      <c r="I102" s="1140"/>
      <c r="J102" s="1430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1432"/>
      <c r="E103" s="1432"/>
      <c r="F103" s="1432"/>
      <c r="G103" s="1140"/>
      <c r="H103" s="1140"/>
      <c r="I103" s="1140"/>
      <c r="J103" s="1430">
        <v>0</v>
      </c>
    </row>
    <row r="104" spans="1:10" s="677" customFormat="1" ht="21" customHeight="1">
      <c r="A104" s="929">
        <v>1153500</v>
      </c>
      <c r="B104" s="946" t="s">
        <v>420</v>
      </c>
      <c r="C104" s="933">
        <v>463500</v>
      </c>
      <c r="D104" s="1432"/>
      <c r="E104" s="1432"/>
      <c r="F104" s="1432"/>
      <c r="G104" s="1140"/>
      <c r="H104" s="1140"/>
      <c r="I104" s="1140"/>
      <c r="J104" s="1430">
        <v>0</v>
      </c>
    </row>
    <row r="105" spans="1:10" s="677" customFormat="1" ht="38.25">
      <c r="A105" s="929">
        <v>1153700</v>
      </c>
      <c r="B105" s="946" t="s">
        <v>421</v>
      </c>
      <c r="C105" s="751">
        <v>463700</v>
      </c>
      <c r="D105" s="1432">
        <v>140000</v>
      </c>
      <c r="E105" s="1432">
        <v>0</v>
      </c>
      <c r="F105" s="1432">
        <f>D105+E105</f>
        <v>140000</v>
      </c>
      <c r="G105" s="1140">
        <v>15000</v>
      </c>
      <c r="H105" s="1140">
        <v>60000</v>
      </c>
      <c r="I105" s="1140">
        <v>95000</v>
      </c>
      <c r="J105" s="1430">
        <f>F105</f>
        <v>140000</v>
      </c>
    </row>
    <row r="106" spans="1:10" s="677" customFormat="1" ht="0.75" customHeight="1" thickBot="1">
      <c r="A106" s="929">
        <v>1153800</v>
      </c>
      <c r="B106" s="946" t="s">
        <v>841</v>
      </c>
      <c r="C106" s="933">
        <v>463800</v>
      </c>
      <c r="D106" s="1432"/>
      <c r="E106" s="1432"/>
      <c r="F106" s="1432"/>
      <c r="G106" s="1140"/>
      <c r="H106" s="1140"/>
      <c r="I106" s="1140"/>
      <c r="J106" s="1430">
        <v>0</v>
      </c>
    </row>
    <row r="107" spans="1:10" s="677" customFormat="1" ht="0.75" hidden="1" customHeight="1" thickBot="1">
      <c r="A107" s="929">
        <v>1153900</v>
      </c>
      <c r="B107" s="946" t="s">
        <v>842</v>
      </c>
      <c r="C107" s="933">
        <v>463900</v>
      </c>
      <c r="D107" s="1432"/>
      <c r="E107" s="1432">
        <v>0</v>
      </c>
      <c r="F107" s="1432">
        <f>D107+E107</f>
        <v>0</v>
      </c>
      <c r="G107" s="1140"/>
      <c r="H107" s="1140"/>
      <c r="I107" s="1140">
        <v>0</v>
      </c>
      <c r="J107" s="1430">
        <f>F107</f>
        <v>0</v>
      </c>
    </row>
    <row r="108" spans="1:10" s="677" customFormat="1" ht="26.25" hidden="1" thickBot="1">
      <c r="A108" s="929">
        <v>1154000</v>
      </c>
      <c r="B108" s="947" t="s">
        <v>843</v>
      </c>
      <c r="C108" s="935" t="s">
        <v>301</v>
      </c>
      <c r="D108" s="1432">
        <v>0</v>
      </c>
      <c r="E108" s="1432"/>
      <c r="F108" s="1432">
        <v>0</v>
      </c>
      <c r="G108" s="1140">
        <v>0</v>
      </c>
      <c r="H108" s="1140">
        <v>0</v>
      </c>
      <c r="I108" s="1140">
        <v>0</v>
      </c>
      <c r="J108" s="1430">
        <v>0</v>
      </c>
    </row>
    <row r="109" spans="1:10" s="677" customFormat="1" ht="26.25" hidden="1" thickBot="1">
      <c r="A109" s="929">
        <v>1154100</v>
      </c>
      <c r="B109" s="946" t="s">
        <v>176</v>
      </c>
      <c r="C109" s="933">
        <v>465100</v>
      </c>
      <c r="D109" s="1434"/>
      <c r="E109" s="1434"/>
      <c r="F109" s="1434"/>
      <c r="G109" s="1144"/>
      <c r="H109" s="1144"/>
      <c r="I109" s="1144"/>
      <c r="J109" s="1430">
        <v>0</v>
      </c>
    </row>
    <row r="110" spans="1:10" s="677" customFormat="1" ht="13.5" hidden="1" thickBot="1">
      <c r="A110" s="929">
        <v>1154200</v>
      </c>
      <c r="B110" s="946" t="s">
        <v>177</v>
      </c>
      <c r="C110" s="933">
        <v>465200</v>
      </c>
      <c r="D110" s="1434"/>
      <c r="E110" s="1434"/>
      <c r="F110" s="1434"/>
      <c r="G110" s="1144"/>
      <c r="H110" s="1144"/>
      <c r="I110" s="1144"/>
      <c r="J110" s="1430">
        <v>0</v>
      </c>
    </row>
    <row r="111" spans="1:10" s="677" customFormat="1" ht="26.25" hidden="1" thickBot="1">
      <c r="A111" s="929">
        <v>1154300</v>
      </c>
      <c r="B111" s="946" t="s">
        <v>178</v>
      </c>
      <c r="C111" s="933">
        <v>465300</v>
      </c>
      <c r="D111" s="1434"/>
      <c r="E111" s="1434"/>
      <c r="F111" s="1434"/>
      <c r="G111" s="1144"/>
      <c r="H111" s="1144"/>
      <c r="I111" s="1144"/>
      <c r="J111" s="1430">
        <v>0</v>
      </c>
    </row>
    <row r="112" spans="1:10" s="677" customFormat="1" ht="39" hidden="1" thickBot="1">
      <c r="A112" s="929">
        <v>1154500</v>
      </c>
      <c r="B112" s="946" t="s">
        <v>58</v>
      </c>
      <c r="C112" s="933">
        <v>465500</v>
      </c>
      <c r="D112" s="1434"/>
      <c r="E112" s="1434"/>
      <c r="F112" s="1434"/>
      <c r="G112" s="1144"/>
      <c r="H112" s="1144"/>
      <c r="I112" s="1144"/>
      <c r="J112" s="1430">
        <v>0</v>
      </c>
    </row>
    <row r="113" spans="1:10" s="677" customFormat="1" ht="39" hidden="1" thickBot="1">
      <c r="A113" s="929">
        <v>1154600</v>
      </c>
      <c r="B113" s="946" t="s">
        <v>59</v>
      </c>
      <c r="C113" s="933">
        <v>465600</v>
      </c>
      <c r="D113" s="1000"/>
      <c r="E113" s="1000"/>
      <c r="F113" s="1000"/>
      <c r="G113" s="996"/>
      <c r="H113" s="996"/>
      <c r="I113" s="996"/>
      <c r="J113" s="1430">
        <v>0</v>
      </c>
    </row>
    <row r="114" spans="1:10" s="677" customFormat="1" ht="26.25" hidden="1" customHeight="1" thickBot="1">
      <c r="A114" s="939">
        <v>1154700</v>
      </c>
      <c r="B114" s="951" t="s">
        <v>69</v>
      </c>
      <c r="C114" s="735" t="s">
        <v>70</v>
      </c>
      <c r="D114" s="1009">
        <v>0</v>
      </c>
      <c r="E114" s="1009">
        <v>0</v>
      </c>
      <c r="F114" s="1009">
        <f>D114+E114</f>
        <v>0</v>
      </c>
      <c r="G114" s="997">
        <v>0</v>
      </c>
      <c r="H114" s="997">
        <v>0</v>
      </c>
      <c r="I114" s="997">
        <v>0</v>
      </c>
      <c r="J114" s="1430">
        <f>F114</f>
        <v>0</v>
      </c>
    </row>
    <row r="115" spans="1:10" s="677" customFormat="1" ht="26.25" hidden="1" thickBot="1">
      <c r="A115" s="952">
        <v>1160000</v>
      </c>
      <c r="B115" s="769" t="s">
        <v>71</v>
      </c>
      <c r="C115" s="723" t="s">
        <v>301</v>
      </c>
      <c r="D115" s="1010">
        <v>0</v>
      </c>
      <c r="E115" s="1010"/>
      <c r="F115" s="1010">
        <v>0</v>
      </c>
      <c r="G115" s="999">
        <v>0</v>
      </c>
      <c r="H115" s="999">
        <v>0</v>
      </c>
      <c r="I115" s="999">
        <v>0</v>
      </c>
      <c r="J115" s="1430">
        <v>0</v>
      </c>
    </row>
    <row r="116" spans="1:10" s="677" customFormat="1" ht="26.25" hidden="1" thickBot="1">
      <c r="A116" s="924">
        <v>1161000</v>
      </c>
      <c r="B116" s="771" t="s">
        <v>72</v>
      </c>
      <c r="C116" s="772" t="s">
        <v>301</v>
      </c>
      <c r="D116" s="1000">
        <v>0</v>
      </c>
      <c r="E116" s="1000"/>
      <c r="F116" s="1000">
        <v>0</v>
      </c>
      <c r="G116" s="996">
        <v>0</v>
      </c>
      <c r="H116" s="996">
        <v>0</v>
      </c>
      <c r="I116" s="996">
        <v>0</v>
      </c>
      <c r="J116" s="1430">
        <v>0</v>
      </c>
    </row>
    <row r="117" spans="1:10" s="677" customFormat="1" ht="0.75" hidden="1" customHeight="1" thickBot="1">
      <c r="A117" s="924">
        <v>1161100</v>
      </c>
      <c r="B117" s="730" t="s">
        <v>1518</v>
      </c>
      <c r="C117" s="751">
        <v>471100</v>
      </c>
      <c r="D117" s="1000"/>
      <c r="E117" s="1000"/>
      <c r="F117" s="1000"/>
      <c r="G117" s="996"/>
      <c r="H117" s="996"/>
      <c r="I117" s="996"/>
      <c r="J117" s="1430">
        <v>0</v>
      </c>
    </row>
    <row r="118" spans="1:10" s="677" customFormat="1" ht="39" hidden="1" thickBot="1">
      <c r="A118" s="924">
        <v>1161200</v>
      </c>
      <c r="B118" s="765" t="s">
        <v>1480</v>
      </c>
      <c r="C118" s="751">
        <v>471200</v>
      </c>
      <c r="D118" s="1000"/>
      <c r="E118" s="1000"/>
      <c r="F118" s="1000"/>
      <c r="G118" s="996"/>
      <c r="H118" s="996"/>
      <c r="I118" s="996"/>
      <c r="J118" s="1430">
        <v>0</v>
      </c>
    </row>
    <row r="119" spans="1:10" s="677" customFormat="1" ht="39" hidden="1" thickBot="1">
      <c r="A119" s="924">
        <v>1162000</v>
      </c>
      <c r="B119" s="771" t="s">
        <v>940</v>
      </c>
      <c r="C119" s="772" t="s">
        <v>301</v>
      </c>
      <c r="D119" s="1000">
        <v>0</v>
      </c>
      <c r="E119" s="1000"/>
      <c r="F119" s="1000">
        <v>0</v>
      </c>
      <c r="G119" s="996">
        <v>0</v>
      </c>
      <c r="H119" s="996">
        <v>0</v>
      </c>
      <c r="I119" s="996">
        <v>0</v>
      </c>
      <c r="J119" s="1430">
        <v>0</v>
      </c>
    </row>
    <row r="120" spans="1:10" s="677" customFormat="1" ht="26.25" hidden="1" thickBot="1">
      <c r="A120" s="924">
        <v>1162100</v>
      </c>
      <c r="B120" s="765" t="s">
        <v>1481</v>
      </c>
      <c r="C120" s="731" t="s">
        <v>109</v>
      </c>
      <c r="D120" s="1000"/>
      <c r="E120" s="1000"/>
      <c r="F120" s="1000"/>
      <c r="G120" s="996"/>
      <c r="H120" s="996"/>
      <c r="I120" s="996"/>
      <c r="J120" s="1430">
        <v>0</v>
      </c>
    </row>
    <row r="121" spans="1:10" s="677" customFormat="1" ht="13.5" hidden="1" thickBot="1">
      <c r="A121" s="924">
        <v>1162200</v>
      </c>
      <c r="B121" s="765" t="s">
        <v>1482</v>
      </c>
      <c r="C121" s="731" t="s">
        <v>18</v>
      </c>
      <c r="D121" s="1000"/>
      <c r="E121" s="1000"/>
      <c r="F121" s="1000"/>
      <c r="G121" s="996"/>
      <c r="H121" s="996"/>
      <c r="I121" s="996"/>
      <c r="J121" s="1430">
        <v>0</v>
      </c>
    </row>
    <row r="122" spans="1:10" s="677" customFormat="1" ht="26.25" hidden="1" thickBot="1">
      <c r="A122" s="924">
        <v>1162300</v>
      </c>
      <c r="B122" s="765" t="s">
        <v>1483</v>
      </c>
      <c r="C122" s="731" t="s">
        <v>20</v>
      </c>
      <c r="D122" s="1000"/>
      <c r="E122" s="1000"/>
      <c r="F122" s="1000"/>
      <c r="G122" s="996"/>
      <c r="H122" s="996"/>
      <c r="I122" s="996"/>
      <c r="J122" s="1430">
        <v>0</v>
      </c>
    </row>
    <row r="123" spans="1:10" s="677" customFormat="1" ht="13.5" hidden="1" thickBot="1">
      <c r="A123" s="924">
        <v>1162400</v>
      </c>
      <c r="B123" s="765" t="s">
        <v>1484</v>
      </c>
      <c r="C123" s="731" t="s">
        <v>699</v>
      </c>
      <c r="D123" s="1000"/>
      <c r="E123" s="1000"/>
      <c r="F123" s="1000"/>
      <c r="G123" s="996"/>
      <c r="H123" s="996"/>
      <c r="I123" s="996"/>
      <c r="J123" s="1430">
        <v>0</v>
      </c>
    </row>
    <row r="124" spans="1:10" s="677" customFormat="1" ht="26.25" hidden="1" thickBot="1">
      <c r="A124" s="924">
        <v>1162500</v>
      </c>
      <c r="B124" s="765" t="s">
        <v>1485</v>
      </c>
      <c r="C124" s="731" t="s">
        <v>701</v>
      </c>
      <c r="D124" s="1000"/>
      <c r="E124" s="1000"/>
      <c r="F124" s="1000"/>
      <c r="G124" s="996"/>
      <c r="H124" s="996"/>
      <c r="I124" s="996"/>
      <c r="J124" s="1430">
        <v>0</v>
      </c>
    </row>
    <row r="125" spans="1:10" s="677" customFormat="1" ht="13.5" hidden="1" thickBot="1">
      <c r="A125" s="924">
        <v>1162600</v>
      </c>
      <c r="B125" s="765" t="s">
        <v>1486</v>
      </c>
      <c r="C125" s="731" t="s">
        <v>424</v>
      </c>
      <c r="D125" s="1000"/>
      <c r="E125" s="1000"/>
      <c r="F125" s="1000"/>
      <c r="G125" s="996"/>
      <c r="H125" s="996"/>
      <c r="I125" s="996"/>
      <c r="J125" s="1430">
        <v>0</v>
      </c>
    </row>
    <row r="126" spans="1:10" s="677" customFormat="1" ht="26.25" hidden="1" thickBot="1">
      <c r="A126" s="924">
        <v>1162700</v>
      </c>
      <c r="B126" s="730" t="s">
        <v>1487</v>
      </c>
      <c r="C126" s="731" t="s">
        <v>426</v>
      </c>
      <c r="D126" s="1000"/>
      <c r="E126" s="1000"/>
      <c r="F126" s="1000"/>
      <c r="G126" s="996"/>
      <c r="H126" s="996"/>
      <c r="I126" s="996"/>
      <c r="J126" s="1430">
        <v>0</v>
      </c>
    </row>
    <row r="127" spans="1:10" s="677" customFormat="1" ht="13.5" hidden="1" thickBot="1">
      <c r="A127" s="924">
        <v>1162800</v>
      </c>
      <c r="B127" s="765" t="s">
        <v>1488</v>
      </c>
      <c r="C127" s="731" t="s">
        <v>737</v>
      </c>
      <c r="D127" s="1000"/>
      <c r="E127" s="1000"/>
      <c r="F127" s="1000"/>
      <c r="G127" s="996"/>
      <c r="H127" s="996"/>
      <c r="I127" s="996"/>
      <c r="J127" s="1430">
        <v>0</v>
      </c>
    </row>
    <row r="128" spans="1:10" s="677" customFormat="1" ht="13.5" hidden="1" thickBot="1">
      <c r="A128" s="953">
        <v>1162900</v>
      </c>
      <c r="B128" s="765" t="s">
        <v>1489</v>
      </c>
      <c r="C128" s="731" t="s">
        <v>739</v>
      </c>
      <c r="D128" s="1000"/>
      <c r="E128" s="1000"/>
      <c r="F128" s="1000"/>
      <c r="G128" s="996"/>
      <c r="H128" s="996"/>
      <c r="I128" s="996"/>
      <c r="J128" s="1430">
        <v>0</v>
      </c>
    </row>
    <row r="129" spans="1:12" s="677" customFormat="1" ht="13.5" hidden="1" thickBot="1">
      <c r="A129" s="953">
        <v>1163000</v>
      </c>
      <c r="B129" s="771" t="s">
        <v>49</v>
      </c>
      <c r="C129" s="760" t="s">
        <v>301</v>
      </c>
      <c r="D129" s="1000">
        <v>0</v>
      </c>
      <c r="E129" s="1000"/>
      <c r="F129" s="1000">
        <v>0</v>
      </c>
      <c r="G129" s="996">
        <v>0</v>
      </c>
      <c r="H129" s="996">
        <v>0</v>
      </c>
      <c r="I129" s="996">
        <v>0</v>
      </c>
      <c r="J129" s="1430">
        <v>0</v>
      </c>
    </row>
    <row r="130" spans="1:12" s="677" customFormat="1" ht="13.5" hidden="1" thickBot="1">
      <c r="A130" s="954">
        <v>1163100</v>
      </c>
      <c r="B130" s="754" t="s">
        <v>667</v>
      </c>
      <c r="C130" s="735" t="s">
        <v>668</v>
      </c>
      <c r="D130" s="1009"/>
      <c r="E130" s="1009"/>
      <c r="F130" s="1009"/>
      <c r="G130" s="997"/>
      <c r="H130" s="997"/>
      <c r="I130" s="997"/>
      <c r="J130" s="1430">
        <v>0</v>
      </c>
    </row>
    <row r="131" spans="1:12" s="677" customFormat="1" ht="17.25" hidden="1" customHeight="1" thickBot="1">
      <c r="A131" s="955">
        <v>1170000</v>
      </c>
      <c r="B131" s="777" t="s">
        <v>740</v>
      </c>
      <c r="C131" s="723" t="s">
        <v>301</v>
      </c>
      <c r="D131" s="1010">
        <f>D138+D137</f>
        <v>0</v>
      </c>
      <c r="E131" s="1010">
        <v>0</v>
      </c>
      <c r="F131" s="1010">
        <f>F138+F137</f>
        <v>0</v>
      </c>
      <c r="G131" s="999">
        <f>G135</f>
        <v>0</v>
      </c>
      <c r="H131" s="999">
        <f>H135</f>
        <v>0</v>
      </c>
      <c r="I131" s="999">
        <f>I135</f>
        <v>0</v>
      </c>
      <c r="J131" s="1430">
        <f>J138+J137</f>
        <v>0</v>
      </c>
    </row>
    <row r="132" spans="1:12" s="677" customFormat="1" ht="0.75" hidden="1" customHeight="1" thickBot="1">
      <c r="A132" s="953">
        <v>1171000</v>
      </c>
      <c r="B132" s="781" t="s">
        <v>181</v>
      </c>
      <c r="C132" s="723" t="s">
        <v>301</v>
      </c>
      <c r="D132" s="1431">
        <v>0</v>
      </c>
      <c r="E132" s="1431"/>
      <c r="F132" s="1431">
        <v>0</v>
      </c>
      <c r="G132" s="1139">
        <v>0</v>
      </c>
      <c r="H132" s="1139">
        <v>0</v>
      </c>
      <c r="I132" s="1139">
        <v>0</v>
      </c>
      <c r="J132" s="1430">
        <v>0</v>
      </c>
    </row>
    <row r="133" spans="1:12" s="677" customFormat="1" ht="51.75" hidden="1" thickBot="1">
      <c r="A133" s="953">
        <v>1171100</v>
      </c>
      <c r="B133" s="730" t="s">
        <v>1490</v>
      </c>
      <c r="C133" s="727" t="s">
        <v>397</v>
      </c>
      <c r="D133" s="1000"/>
      <c r="E133" s="1000"/>
      <c r="F133" s="1000"/>
      <c r="G133" s="996"/>
      <c r="H133" s="996"/>
      <c r="I133" s="996"/>
      <c r="J133" s="1430">
        <v>0</v>
      </c>
    </row>
    <row r="134" spans="1:12" s="677" customFormat="1" ht="26.25" hidden="1" thickBot="1">
      <c r="A134" s="953">
        <v>1171200</v>
      </c>
      <c r="B134" s="765" t="s">
        <v>1491</v>
      </c>
      <c r="C134" s="783" t="s">
        <v>296</v>
      </c>
      <c r="D134" s="1000"/>
      <c r="E134" s="1000"/>
      <c r="F134" s="1000"/>
      <c r="G134" s="996"/>
      <c r="H134" s="996"/>
      <c r="I134" s="996"/>
      <c r="J134" s="1430">
        <v>0</v>
      </c>
    </row>
    <row r="135" spans="1:12" s="677" customFormat="1" ht="29.25" hidden="1" customHeight="1" thickBot="1">
      <c r="A135" s="924">
        <v>1172000</v>
      </c>
      <c r="B135" s="784" t="s">
        <v>856</v>
      </c>
      <c r="C135" s="760" t="s">
        <v>301</v>
      </c>
      <c r="D135" s="1010">
        <f>D138+D137</f>
        <v>0</v>
      </c>
      <c r="E135" s="1010">
        <v>0</v>
      </c>
      <c r="F135" s="1010">
        <f>F138+F137</f>
        <v>0</v>
      </c>
      <c r="G135" s="999">
        <f>G138+G137</f>
        <v>0</v>
      </c>
      <c r="H135" s="999">
        <f>H138+H137</f>
        <v>0</v>
      </c>
      <c r="I135" s="999">
        <f>I138+I137</f>
        <v>0</v>
      </c>
      <c r="J135" s="1430">
        <f>F135</f>
        <v>0</v>
      </c>
    </row>
    <row r="136" spans="1:12" s="677" customFormat="1" ht="13.5" hidden="1" thickBot="1">
      <c r="A136" s="924">
        <v>1172100</v>
      </c>
      <c r="B136" s="752" t="s">
        <v>918</v>
      </c>
      <c r="C136" s="727" t="s">
        <v>857</v>
      </c>
      <c r="D136" s="1000"/>
      <c r="E136" s="1000"/>
      <c r="F136" s="1000"/>
      <c r="G136" s="996"/>
      <c r="H136" s="996"/>
      <c r="I136" s="996"/>
      <c r="J136" s="1430">
        <v>0</v>
      </c>
    </row>
    <row r="137" spans="1:12" s="677" customFormat="1" ht="18.75" hidden="1" customHeight="1" thickBot="1">
      <c r="A137" s="924">
        <v>1172200</v>
      </c>
      <c r="B137" s="752" t="s">
        <v>919</v>
      </c>
      <c r="C137" s="785">
        <v>482200</v>
      </c>
      <c r="D137" s="1000">
        <v>0</v>
      </c>
      <c r="E137" s="1000">
        <v>0</v>
      </c>
      <c r="F137" s="1000">
        <f>D137+E137</f>
        <v>0</v>
      </c>
      <c r="G137" s="996">
        <v>0</v>
      </c>
      <c r="H137" s="996">
        <v>0</v>
      </c>
      <c r="I137" s="996">
        <v>0</v>
      </c>
      <c r="J137" s="1430">
        <f>F137</f>
        <v>0</v>
      </c>
    </row>
    <row r="138" spans="1:12" s="677" customFormat="1" ht="21.75" hidden="1" customHeight="1" thickBot="1">
      <c r="A138" s="924">
        <v>1172300</v>
      </c>
      <c r="B138" s="765" t="s">
        <v>1492</v>
      </c>
      <c r="C138" s="731" t="s">
        <v>859</v>
      </c>
      <c r="D138" s="1000">
        <v>0</v>
      </c>
      <c r="E138" s="1000">
        <v>0</v>
      </c>
      <c r="F138" s="1000">
        <f>D138+E138</f>
        <v>0</v>
      </c>
      <c r="G138" s="996">
        <v>0</v>
      </c>
      <c r="H138" s="996">
        <v>0</v>
      </c>
      <c r="I138" s="996">
        <v>0</v>
      </c>
      <c r="J138" s="1430">
        <f>F138</f>
        <v>0</v>
      </c>
      <c r="L138" s="677">
        <v>0</v>
      </c>
    </row>
    <row r="139" spans="1:12" s="677" customFormat="1" ht="0.75" hidden="1" customHeight="1" thickBot="1">
      <c r="A139" s="924">
        <v>1172400</v>
      </c>
      <c r="B139" s="786" t="s">
        <v>1493</v>
      </c>
      <c r="C139" s="731" t="s">
        <v>104</v>
      </c>
      <c r="D139" s="1431"/>
      <c r="E139" s="1000"/>
      <c r="F139" s="1431"/>
      <c r="G139" s="1139"/>
      <c r="H139" s="1139"/>
      <c r="I139" s="1139"/>
      <c r="J139" s="1430">
        <v>0</v>
      </c>
    </row>
    <row r="140" spans="1:12" s="677" customFormat="1" ht="27" hidden="1" customHeight="1">
      <c r="A140" s="924">
        <v>1173000</v>
      </c>
      <c r="B140" s="784" t="s">
        <v>105</v>
      </c>
      <c r="C140" s="760" t="s">
        <v>301</v>
      </c>
      <c r="D140" s="1431">
        <v>0</v>
      </c>
      <c r="E140" s="1431"/>
      <c r="F140" s="1431">
        <v>0</v>
      </c>
      <c r="G140" s="1139">
        <v>0</v>
      </c>
      <c r="H140" s="1139">
        <v>0</v>
      </c>
      <c r="I140" s="1139">
        <v>0</v>
      </c>
      <c r="J140" s="1430">
        <v>0</v>
      </c>
    </row>
    <row r="141" spans="1:12" s="677" customFormat="1" ht="24.75" hidden="1" customHeight="1">
      <c r="A141" s="953">
        <v>1173100</v>
      </c>
      <c r="B141" s="787" t="s">
        <v>106</v>
      </c>
      <c r="C141" s="731" t="s">
        <v>906</v>
      </c>
      <c r="D141" s="1431"/>
      <c r="E141" s="1000"/>
      <c r="F141" s="1431"/>
      <c r="G141" s="1139"/>
      <c r="H141" s="1139"/>
      <c r="I141" s="1139"/>
      <c r="J141" s="1430">
        <v>0</v>
      </c>
    </row>
    <row r="142" spans="1:12" s="677" customFormat="1" ht="42" hidden="1" customHeight="1">
      <c r="A142" s="953">
        <v>1174000</v>
      </c>
      <c r="B142" s="784" t="s">
        <v>907</v>
      </c>
      <c r="C142" s="760" t="s">
        <v>301</v>
      </c>
      <c r="D142" s="1431">
        <v>0</v>
      </c>
      <c r="E142" s="1431"/>
      <c r="F142" s="1431">
        <v>0</v>
      </c>
      <c r="G142" s="1139">
        <v>0</v>
      </c>
      <c r="H142" s="1139">
        <v>0</v>
      </c>
      <c r="I142" s="1139">
        <v>0</v>
      </c>
      <c r="J142" s="1430">
        <v>0</v>
      </c>
    </row>
    <row r="143" spans="1:12" s="677" customFormat="1" ht="29.25" hidden="1" customHeight="1">
      <c r="A143" s="953">
        <v>1174100</v>
      </c>
      <c r="B143" s="787" t="s">
        <v>920</v>
      </c>
      <c r="C143" s="731" t="s">
        <v>908</v>
      </c>
      <c r="D143" s="1431"/>
      <c r="E143" s="1431"/>
      <c r="F143" s="1431"/>
      <c r="G143" s="1139"/>
      <c r="H143" s="1139"/>
      <c r="I143" s="1139"/>
      <c r="J143" s="1430">
        <v>0</v>
      </c>
    </row>
    <row r="144" spans="1:12" s="677" customFormat="1" ht="27.75" hidden="1" customHeight="1">
      <c r="A144" s="953">
        <v>1174200</v>
      </c>
      <c r="B144" s="786" t="s">
        <v>1494</v>
      </c>
      <c r="C144" s="731" t="s">
        <v>366</v>
      </c>
      <c r="D144" s="1431"/>
      <c r="E144" s="1431"/>
      <c r="F144" s="1431"/>
      <c r="G144" s="1139"/>
      <c r="H144" s="1139"/>
      <c r="I144" s="1139"/>
      <c r="J144" s="1430">
        <v>0</v>
      </c>
    </row>
    <row r="145" spans="1:11" s="677" customFormat="1" ht="42" hidden="1" customHeight="1">
      <c r="A145" s="953">
        <v>1175000</v>
      </c>
      <c r="B145" s="784" t="s">
        <v>469</v>
      </c>
      <c r="C145" s="760" t="s">
        <v>301</v>
      </c>
      <c r="D145" s="1431">
        <v>0</v>
      </c>
      <c r="E145" s="1431"/>
      <c r="F145" s="1431">
        <v>0</v>
      </c>
      <c r="G145" s="1139">
        <v>0</v>
      </c>
      <c r="H145" s="1139">
        <v>0</v>
      </c>
      <c r="I145" s="1139">
        <v>0</v>
      </c>
      <c r="J145" s="1430">
        <v>0</v>
      </c>
    </row>
    <row r="146" spans="1:11" s="677" customFormat="1" ht="42" hidden="1" customHeight="1">
      <c r="A146" s="953">
        <v>1175100</v>
      </c>
      <c r="B146" s="786" t="s">
        <v>1495</v>
      </c>
      <c r="C146" s="731" t="s">
        <v>193</v>
      </c>
      <c r="D146" s="1431"/>
      <c r="E146" s="1431"/>
      <c r="F146" s="1431"/>
      <c r="G146" s="1139"/>
      <c r="H146" s="1139"/>
      <c r="I146" s="1139"/>
      <c r="J146" s="1430">
        <v>0</v>
      </c>
    </row>
    <row r="147" spans="1:11" s="677" customFormat="1" ht="21" hidden="1" customHeight="1">
      <c r="A147" s="953">
        <v>1176000</v>
      </c>
      <c r="B147" s="784" t="s">
        <v>194</v>
      </c>
      <c r="C147" s="760" t="s">
        <v>301</v>
      </c>
      <c r="D147" s="1431">
        <v>0</v>
      </c>
      <c r="E147" s="1431"/>
      <c r="F147" s="1431">
        <v>0</v>
      </c>
      <c r="G147" s="1139">
        <v>0</v>
      </c>
      <c r="H147" s="1139">
        <v>0</v>
      </c>
      <c r="I147" s="1139">
        <v>0</v>
      </c>
      <c r="J147" s="1430">
        <v>0</v>
      </c>
    </row>
    <row r="148" spans="1:11" s="677" customFormat="1" ht="3.75" hidden="1" customHeight="1">
      <c r="A148" s="953">
        <v>1176100</v>
      </c>
      <c r="B148" s="786" t="s">
        <v>1496</v>
      </c>
      <c r="C148" s="731" t="s">
        <v>8</v>
      </c>
      <c r="D148" s="1431"/>
      <c r="E148" s="1000"/>
      <c r="F148" s="1431"/>
      <c r="G148" s="1139"/>
      <c r="H148" s="1139"/>
      <c r="I148" s="1139"/>
      <c r="J148" s="1430">
        <v>0</v>
      </c>
    </row>
    <row r="149" spans="1:11" s="677" customFormat="1" ht="0.75" hidden="1" customHeight="1" thickBot="1">
      <c r="A149" s="953">
        <v>1177000</v>
      </c>
      <c r="B149" s="784" t="s">
        <v>482</v>
      </c>
      <c r="C149" s="760" t="s">
        <v>301</v>
      </c>
      <c r="D149" s="1431">
        <v>0</v>
      </c>
      <c r="E149" s="1431"/>
      <c r="F149" s="1431">
        <v>0</v>
      </c>
      <c r="G149" s="1139">
        <v>0</v>
      </c>
      <c r="H149" s="1139">
        <v>0</v>
      </c>
      <c r="I149" s="1139">
        <v>0</v>
      </c>
      <c r="J149" s="1430">
        <v>0</v>
      </c>
    </row>
    <row r="150" spans="1:11" s="677" customFormat="1" ht="42" hidden="1" customHeight="1">
      <c r="A150" s="954">
        <v>1177100</v>
      </c>
      <c r="B150" s="788" t="s">
        <v>1497</v>
      </c>
      <c r="C150" s="735" t="s">
        <v>209</v>
      </c>
      <c r="D150" s="1009"/>
      <c r="E150" s="1009"/>
      <c r="F150" s="1009"/>
      <c r="G150" s="997"/>
      <c r="H150" s="997"/>
      <c r="I150" s="997"/>
      <c r="J150" s="1430">
        <v>0</v>
      </c>
    </row>
    <row r="151" spans="1:11" s="677" customFormat="1" ht="32.25" customHeight="1" thickBot="1">
      <c r="A151" s="957" t="s">
        <v>212</v>
      </c>
      <c r="B151" s="795" t="s">
        <v>534</v>
      </c>
      <c r="C151" s="796" t="s">
        <v>301</v>
      </c>
      <c r="D151" s="1435">
        <f t="shared" ref="D151:J151" si="2">D152</f>
        <v>0</v>
      </c>
      <c r="E151" s="1435">
        <f t="shared" si="2"/>
        <v>0</v>
      </c>
      <c r="F151" s="1435">
        <f t="shared" si="2"/>
        <v>0</v>
      </c>
      <c r="G151" s="1149">
        <f t="shared" si="2"/>
        <v>0</v>
      </c>
      <c r="H151" s="1149">
        <f t="shared" si="2"/>
        <v>0</v>
      </c>
      <c r="I151" s="1149">
        <f t="shared" si="2"/>
        <v>0</v>
      </c>
      <c r="J151" s="1430">
        <f t="shared" si="2"/>
        <v>0</v>
      </c>
    </row>
    <row r="152" spans="1:11" s="677" customFormat="1" ht="13.5" customHeight="1">
      <c r="A152" s="955" t="s">
        <v>536</v>
      </c>
      <c r="B152" s="804" t="s">
        <v>537</v>
      </c>
      <c r="C152" s="723" t="s">
        <v>301</v>
      </c>
      <c r="D152" s="1010">
        <f>SUM(D153:D158)</f>
        <v>0</v>
      </c>
      <c r="E152" s="1010">
        <f>E156+E157+E158+E155</f>
        <v>0</v>
      </c>
      <c r="F152" s="1010">
        <f>SUM(F153:F158)</f>
        <v>0</v>
      </c>
      <c r="G152" s="999">
        <f>SUM(G153:G158)</f>
        <v>0</v>
      </c>
      <c r="H152" s="999">
        <f>+SUM(H153:H158)</f>
        <v>0</v>
      </c>
      <c r="I152" s="999">
        <f>SUM(I153:I158)</f>
        <v>0</v>
      </c>
      <c r="J152" s="1430">
        <f t="shared" ref="J152:J159" si="3">F152</f>
        <v>0</v>
      </c>
    </row>
    <row r="153" spans="1:11" s="677" customFormat="1" ht="21.75" hidden="1" customHeight="1">
      <c r="A153" s="953" t="s">
        <v>538</v>
      </c>
      <c r="B153" s="786" t="s">
        <v>1498</v>
      </c>
      <c r="C153" s="960" t="s">
        <v>833</v>
      </c>
      <c r="D153" s="1431"/>
      <c r="E153" s="1000"/>
      <c r="F153" s="1431"/>
      <c r="G153" s="1139"/>
      <c r="H153" s="1139"/>
      <c r="I153" s="1139"/>
      <c r="J153" s="1430">
        <f t="shared" si="3"/>
        <v>0</v>
      </c>
    </row>
    <row r="154" spans="1:11" s="677" customFormat="1" ht="24" hidden="1" customHeight="1">
      <c r="A154" s="953" t="s">
        <v>834</v>
      </c>
      <c r="B154" s="786" t="s">
        <v>1499</v>
      </c>
      <c r="C154" s="960" t="s">
        <v>812</v>
      </c>
      <c r="D154" s="1431">
        <v>0</v>
      </c>
      <c r="E154" s="1000"/>
      <c r="F154" s="1431">
        <f t="shared" ref="F154:F159" si="4">D154+E154</f>
        <v>0</v>
      </c>
      <c r="G154" s="1139">
        <v>0</v>
      </c>
      <c r="H154" s="1139">
        <v>0</v>
      </c>
      <c r="I154" s="1139">
        <v>0</v>
      </c>
      <c r="J154" s="1430">
        <f t="shared" si="3"/>
        <v>0</v>
      </c>
    </row>
    <row r="155" spans="1:11" s="677" customFormat="1" ht="25.5" hidden="1">
      <c r="A155" s="953" t="s">
        <v>813</v>
      </c>
      <c r="B155" s="786" t="s">
        <v>1500</v>
      </c>
      <c r="C155" s="960" t="s">
        <v>815</v>
      </c>
      <c r="D155" s="1436">
        <v>0</v>
      </c>
      <c r="E155" s="1476">
        <v>0</v>
      </c>
      <c r="F155" s="1436">
        <f t="shared" si="4"/>
        <v>0</v>
      </c>
      <c r="G155" s="1437">
        <v>0</v>
      </c>
      <c r="H155" s="1438">
        <v>0</v>
      </c>
      <c r="I155" s="1438">
        <v>0</v>
      </c>
      <c r="J155" s="1439">
        <f t="shared" si="3"/>
        <v>0</v>
      </c>
    </row>
    <row r="156" spans="1:11" s="677" customFormat="1" ht="27" hidden="1" customHeight="1">
      <c r="A156" s="962" t="s">
        <v>816</v>
      </c>
      <c r="B156" s="786" t="s">
        <v>1501</v>
      </c>
      <c r="C156" s="960" t="s">
        <v>916</v>
      </c>
      <c r="D156" s="1431">
        <v>0</v>
      </c>
      <c r="E156" s="1000">
        <v>0</v>
      </c>
      <c r="F156" s="1431">
        <f t="shared" si="4"/>
        <v>0</v>
      </c>
      <c r="G156" s="1139">
        <v>0</v>
      </c>
      <c r="H156" s="1139">
        <v>0</v>
      </c>
      <c r="I156" s="1431">
        <v>0</v>
      </c>
      <c r="J156" s="1430">
        <f t="shared" si="3"/>
        <v>0</v>
      </c>
    </row>
    <row r="157" spans="1:11" s="677" customFormat="1" ht="25.5" hidden="1" customHeight="1">
      <c r="A157" s="962" t="s">
        <v>112</v>
      </c>
      <c r="B157" s="787" t="s">
        <v>113</v>
      </c>
      <c r="C157" s="960" t="s">
        <v>114</v>
      </c>
      <c r="D157" s="1431">
        <v>0</v>
      </c>
      <c r="E157" s="1000">
        <v>0</v>
      </c>
      <c r="F157" s="1431">
        <f t="shared" si="4"/>
        <v>0</v>
      </c>
      <c r="G157" s="1139">
        <v>0</v>
      </c>
      <c r="H157" s="1139">
        <v>0</v>
      </c>
      <c r="I157" s="1139">
        <v>0</v>
      </c>
      <c r="J157" s="1430">
        <f t="shared" si="3"/>
        <v>0</v>
      </c>
    </row>
    <row r="158" spans="1:11" s="677" customFormat="1" ht="19.5" hidden="1" customHeight="1">
      <c r="A158" s="962" t="s">
        <v>115</v>
      </c>
      <c r="B158" s="786" t="s">
        <v>1502</v>
      </c>
      <c r="C158" s="960" t="s">
        <v>755</v>
      </c>
      <c r="D158" s="1431">
        <v>0</v>
      </c>
      <c r="E158" s="1000">
        <v>0</v>
      </c>
      <c r="F158" s="1431">
        <f t="shared" si="4"/>
        <v>0</v>
      </c>
      <c r="G158" s="1139">
        <v>0</v>
      </c>
      <c r="H158" s="1139">
        <v>0</v>
      </c>
      <c r="I158" s="1139">
        <v>0</v>
      </c>
      <c r="J158" s="1430">
        <f t="shared" si="3"/>
        <v>0</v>
      </c>
    </row>
    <row r="159" spans="1:11" s="677" customFormat="1" hidden="1">
      <c r="A159" s="962" t="s">
        <v>756</v>
      </c>
      <c r="B159" s="786" t="s">
        <v>1503</v>
      </c>
      <c r="C159" s="960" t="s">
        <v>758</v>
      </c>
      <c r="D159" s="1431">
        <v>0</v>
      </c>
      <c r="E159" s="1000">
        <v>0</v>
      </c>
      <c r="F159" s="1431">
        <f t="shared" si="4"/>
        <v>0</v>
      </c>
      <c r="G159" s="1139">
        <v>0</v>
      </c>
      <c r="H159" s="1139">
        <v>0</v>
      </c>
      <c r="I159" s="1139">
        <v>0</v>
      </c>
      <c r="J159" s="1430">
        <f t="shared" si="3"/>
        <v>0</v>
      </c>
      <c r="K159" s="990"/>
    </row>
    <row r="160" spans="1:11" s="677" customFormat="1" hidden="1">
      <c r="A160" s="963" t="s">
        <v>669</v>
      </c>
      <c r="B160" s="964" t="s">
        <v>1504</v>
      </c>
      <c r="C160" s="965" t="s">
        <v>543</v>
      </c>
      <c r="D160" s="1431"/>
      <c r="E160" s="1000"/>
      <c r="F160" s="1139"/>
      <c r="G160" s="1139"/>
      <c r="H160" s="1139"/>
      <c r="I160" s="1139"/>
      <c r="J160" s="143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1431"/>
      <c r="E161" s="1000"/>
      <c r="F161" s="1139"/>
      <c r="G161" s="1139"/>
      <c r="H161" s="1139"/>
      <c r="I161" s="1139"/>
      <c r="J161" s="143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1431"/>
      <c r="E162" s="1000"/>
      <c r="F162" s="1139"/>
      <c r="G162" s="1139"/>
      <c r="H162" s="1139"/>
      <c r="I162" s="1139"/>
      <c r="J162" s="143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1431">
        <v>0</v>
      </c>
      <c r="E163" s="1431"/>
      <c r="F163" s="1139">
        <v>0</v>
      </c>
      <c r="G163" s="1139">
        <v>0</v>
      </c>
      <c r="H163" s="1139">
        <v>0</v>
      </c>
      <c r="I163" s="1139">
        <v>0</v>
      </c>
      <c r="J163" s="143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1431"/>
      <c r="E164" s="1000"/>
      <c r="F164" s="1139"/>
      <c r="G164" s="1139"/>
      <c r="H164" s="1139"/>
      <c r="I164" s="1139"/>
      <c r="J164" s="143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1431"/>
      <c r="E165" s="1000"/>
      <c r="F165" s="1139"/>
      <c r="G165" s="1139"/>
      <c r="H165" s="1139"/>
      <c r="I165" s="1139"/>
      <c r="J165" s="143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1431"/>
      <c r="E166" s="1000"/>
      <c r="F166" s="1139"/>
      <c r="G166" s="1139"/>
      <c r="H166" s="1139"/>
      <c r="I166" s="1139"/>
      <c r="J166" s="1430">
        <v>0</v>
      </c>
    </row>
    <row r="167" spans="1:10" ht="25.5" hidden="1">
      <c r="A167" s="962" t="s">
        <v>259</v>
      </c>
      <c r="B167" s="786" t="s">
        <v>1506</v>
      </c>
      <c r="C167" s="960" t="s">
        <v>261</v>
      </c>
      <c r="D167" s="1431"/>
      <c r="E167" s="1000"/>
      <c r="F167" s="1139"/>
      <c r="G167" s="1139"/>
      <c r="H167" s="1139"/>
      <c r="I167" s="1139"/>
      <c r="J167" s="143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1431">
        <v>0</v>
      </c>
      <c r="E168" s="1431"/>
      <c r="F168" s="1139">
        <v>0</v>
      </c>
      <c r="G168" s="1139">
        <v>0</v>
      </c>
      <c r="H168" s="1139">
        <v>0</v>
      </c>
      <c r="I168" s="1139">
        <v>0</v>
      </c>
      <c r="J168" s="143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1431"/>
      <c r="E169" s="1000"/>
      <c r="F169" s="1139"/>
      <c r="G169" s="1139"/>
      <c r="H169" s="1139"/>
      <c r="I169" s="1139"/>
      <c r="J169" s="1430">
        <v>0</v>
      </c>
    </row>
    <row r="170" spans="1:10" ht="15.75" customHeight="1">
      <c r="A170" s="970" t="s">
        <v>266</v>
      </c>
      <c r="B170" s="811" t="s">
        <v>887</v>
      </c>
      <c r="C170" s="772" t="s">
        <v>301</v>
      </c>
      <c r="D170" s="1431">
        <v>0</v>
      </c>
      <c r="E170" s="1431"/>
      <c r="F170" s="1139">
        <v>0</v>
      </c>
      <c r="G170" s="1139">
        <v>0</v>
      </c>
      <c r="H170" s="1139">
        <v>0</v>
      </c>
      <c r="I170" s="1139">
        <v>0</v>
      </c>
      <c r="J170" s="1430">
        <v>0</v>
      </c>
    </row>
    <row r="171" spans="1:10" ht="2.25" customHeight="1" thickBot="1">
      <c r="A171" s="962" t="s">
        <v>268</v>
      </c>
      <c r="B171" s="787" t="s">
        <v>922</v>
      </c>
      <c r="C171" s="960" t="s">
        <v>269</v>
      </c>
      <c r="D171" s="1139"/>
      <c r="E171" s="1431"/>
      <c r="F171" s="1139"/>
      <c r="G171" s="1139"/>
      <c r="H171" s="1139"/>
      <c r="I171" s="1139"/>
      <c r="J171" s="1430">
        <v>0</v>
      </c>
    </row>
    <row r="172" spans="1:10" ht="13.5" hidden="1" thickBot="1">
      <c r="A172" s="962" t="s">
        <v>270</v>
      </c>
      <c r="B172" s="787" t="s">
        <v>923</v>
      </c>
      <c r="C172" s="960" t="s">
        <v>271</v>
      </c>
      <c r="D172" s="1139"/>
      <c r="E172" s="1431"/>
      <c r="F172" s="1139"/>
      <c r="G172" s="1139"/>
      <c r="H172" s="1139"/>
      <c r="I172" s="1139"/>
      <c r="J172" s="1139"/>
    </row>
    <row r="173" spans="1:10" ht="13.5" hidden="1" thickBot="1">
      <c r="A173" s="962" t="s">
        <v>272</v>
      </c>
      <c r="B173" s="786" t="s">
        <v>1507</v>
      </c>
      <c r="C173" s="960" t="s">
        <v>274</v>
      </c>
      <c r="D173" s="1139"/>
      <c r="E173" s="1431"/>
      <c r="F173" s="1139"/>
      <c r="G173" s="1139"/>
      <c r="H173" s="1139"/>
      <c r="I173" s="1139"/>
      <c r="J173" s="1139"/>
    </row>
    <row r="174" spans="1:10" ht="13.5" hidden="1" thickBot="1">
      <c r="A174" s="971">
        <v>1244000</v>
      </c>
      <c r="B174" s="972" t="s">
        <v>1519</v>
      </c>
      <c r="C174" s="965" t="s">
        <v>947</v>
      </c>
      <c r="D174" s="1140"/>
      <c r="E174" s="1432"/>
      <c r="F174" s="1140"/>
      <c r="G174" s="1140"/>
      <c r="H174" s="1140"/>
      <c r="I174" s="1140"/>
      <c r="J174" s="1140"/>
    </row>
    <row r="175" spans="1:10" ht="23.25" customHeight="1" thickBot="1">
      <c r="A175" s="973">
        <v>1000000</v>
      </c>
      <c r="B175" s="974" t="s">
        <v>292</v>
      </c>
      <c r="C175" s="975" t="s">
        <v>301</v>
      </c>
      <c r="D175" s="1149">
        <f>D32+D151</f>
        <v>140000</v>
      </c>
      <c r="E175" s="1435">
        <f t="shared" ref="E175:J175" si="5">E32+E151</f>
        <v>0</v>
      </c>
      <c r="F175" s="1149">
        <f t="shared" si="5"/>
        <v>140000</v>
      </c>
      <c r="G175" s="1149">
        <f t="shared" si="5"/>
        <v>15000</v>
      </c>
      <c r="H175" s="1149">
        <f t="shared" si="5"/>
        <v>60000</v>
      </c>
      <c r="I175" s="1149">
        <f t="shared" si="5"/>
        <v>95000</v>
      </c>
      <c r="J175" s="1435">
        <f t="shared" si="5"/>
        <v>140000</v>
      </c>
    </row>
    <row r="176" spans="1:10" ht="18" hidden="1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1528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8.7109375" style="846" customWidth="1"/>
    <col min="6" max="6" width="9.42578125" style="667" customWidth="1"/>
    <col min="7" max="7" width="9.85546875" style="667" customWidth="1"/>
    <col min="8" max="8" width="9.140625" style="667" customWidth="1"/>
    <col min="9" max="9" width="9" style="667" customWidth="1"/>
    <col min="10" max="10" width="15.425781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1914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 ht="14.25" customHeight="1">
      <c r="B11" s="882"/>
      <c r="C11" s="883"/>
      <c r="D11" s="882"/>
      <c r="E11" s="1397"/>
      <c r="F11" s="882"/>
      <c r="G11" s="882"/>
      <c r="H11" s="884"/>
    </row>
    <row r="12" spans="1:10" ht="10.5" customHeight="1">
      <c r="A12" s="885" t="s">
        <v>392</v>
      </c>
      <c r="B12" s="878" t="s">
        <v>958</v>
      </c>
      <c r="C12" s="879"/>
      <c r="D12" s="878"/>
      <c r="E12" s="139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 customHeight="1">
      <c r="A16" s="667"/>
      <c r="B16" s="2057" t="s">
        <v>208</v>
      </c>
      <c r="C16" s="2057"/>
      <c r="D16" s="2057"/>
      <c r="E16" s="2057"/>
      <c r="F16" s="2057"/>
      <c r="G16" s="680"/>
      <c r="H16" s="891"/>
      <c r="I16" s="891"/>
      <c r="J16" s="891"/>
    </row>
    <row r="17" spans="1:12" s="631" customFormat="1" ht="14.25" customHeight="1">
      <c r="A17" s="2059" t="s">
        <v>1876</v>
      </c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2" s="677" customFormat="1" ht="1.5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</row>
    <row r="19" spans="1:12" s="672" customFormat="1" thickBot="1">
      <c r="A19" s="682" t="s">
        <v>346</v>
      </c>
      <c r="B19" s="893"/>
      <c r="C19" s="894"/>
      <c r="D19" s="674"/>
      <c r="E19" s="1400"/>
      <c r="G19" s="895" t="s">
        <v>1019</v>
      </c>
      <c r="H19" s="896"/>
      <c r="I19" s="896"/>
      <c r="J19" s="896"/>
    </row>
    <row r="20" spans="1:12" s="874" customFormat="1" ht="15.75" customHeight="1" thickBot="1">
      <c r="A20" s="682" t="s">
        <v>78</v>
      </c>
      <c r="B20" s="897"/>
      <c r="C20" s="894"/>
      <c r="E20" s="1401"/>
      <c r="G20" s="897" t="s">
        <v>277</v>
      </c>
      <c r="H20" s="898">
        <v>6</v>
      </c>
      <c r="I20" s="899">
        <v>6</v>
      </c>
      <c r="J20" s="900" t="s">
        <v>613</v>
      </c>
    </row>
    <row r="21" spans="1:12" s="897" customFormat="1" ht="15" customHeight="1" thickBot="1">
      <c r="A21" s="682" t="s">
        <v>516</v>
      </c>
      <c r="C21" s="894"/>
      <c r="E21" s="1402"/>
      <c r="G21" s="897" t="s">
        <v>993</v>
      </c>
    </row>
    <row r="22" spans="1:12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2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2" s="874" customFormat="1" ht="12.75" customHeight="1">
      <c r="A24" s="682" t="s">
        <v>183</v>
      </c>
      <c r="B24" s="904"/>
      <c r="C24" s="905"/>
      <c r="E24" s="1401"/>
      <c r="F24" s="906"/>
      <c r="G24" s="897" t="s">
        <v>794</v>
      </c>
    </row>
    <row r="25" spans="1:12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2" s="906" customFormat="1" ht="15.7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2" s="906" customFormat="1" ht="16.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2" s="906" customFormat="1" ht="16.5" customHeight="1" thickBot="1">
      <c r="A28" s="685"/>
      <c r="B28" s="874"/>
      <c r="C28" s="913"/>
      <c r="E28" s="1405"/>
      <c r="F28" s="874"/>
      <c r="G28" s="874"/>
      <c r="H28" s="2075">
        <v>900272383028</v>
      </c>
      <c r="I28" s="2075"/>
      <c r="J28" s="2075"/>
    </row>
    <row r="29" spans="1:12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0.25" customHeight="1" thickBot="1">
      <c r="A32" s="916">
        <v>1100000</v>
      </c>
      <c r="B32" s="716" t="s">
        <v>1517</v>
      </c>
      <c r="C32" s="717" t="s">
        <v>301</v>
      </c>
      <c r="D32" s="992">
        <f>D105+D33+D43+D69</f>
        <v>0</v>
      </c>
      <c r="E32" s="1654">
        <f>E35+E41+E73+E77+E67+E45+E76+E63+E105</f>
        <v>0</v>
      </c>
      <c r="F32" s="992">
        <f>D32+E32</f>
        <v>0</v>
      </c>
      <c r="G32" s="992">
        <f>G33+G42+G131+G105</f>
        <v>0</v>
      </c>
      <c r="H32" s="992">
        <f>H33+H42+H131+H105</f>
        <v>0</v>
      </c>
      <c r="I32" s="992">
        <f>I33+I42+I131+I99+I105</f>
        <v>0</v>
      </c>
      <c r="J32" s="992">
        <f>F32</f>
        <v>0</v>
      </c>
    </row>
    <row r="33" spans="1:11" s="677" customFormat="1" ht="39.75" customHeight="1" thickBot="1">
      <c r="A33" s="916">
        <v>1110000</v>
      </c>
      <c r="B33" s="719" t="s">
        <v>1475</v>
      </c>
      <c r="C33" s="717" t="s">
        <v>301</v>
      </c>
      <c r="D33" s="993">
        <f>D34</f>
        <v>0</v>
      </c>
      <c r="E33" s="1655"/>
      <c r="F33" s="993">
        <f>F34</f>
        <v>0</v>
      </c>
      <c r="G33" s="993">
        <f>G34</f>
        <v>0</v>
      </c>
      <c r="H33" s="993">
        <f>H34</f>
        <v>0</v>
      </c>
      <c r="I33" s="993">
        <f>I34</f>
        <v>0</v>
      </c>
      <c r="J33" s="993">
        <f>J34</f>
        <v>0</v>
      </c>
    </row>
    <row r="34" spans="1:11" s="677" customFormat="1" ht="22.5" customHeight="1">
      <c r="A34" s="917">
        <v>1110000</v>
      </c>
      <c r="B34" s="722" t="s">
        <v>672</v>
      </c>
      <c r="C34" s="723" t="s">
        <v>301</v>
      </c>
      <c r="D34" s="994">
        <f>SUM(D35:D41)</f>
        <v>0</v>
      </c>
      <c r="E34" s="1656"/>
      <c r="F34" s="994">
        <f>SUM(F35:F41)</f>
        <v>0</v>
      </c>
      <c r="G34" s="994">
        <f>SUM(G35:G41)</f>
        <v>0</v>
      </c>
      <c r="H34" s="994">
        <f>SUM(H35:H41)</f>
        <v>0</v>
      </c>
      <c r="I34" s="994">
        <f>SUM(I35:I41)</f>
        <v>0</v>
      </c>
      <c r="J34" s="994">
        <f>SUM(J35:J41)</f>
        <v>0</v>
      </c>
    </row>
    <row r="35" spans="1:11" s="677" customFormat="1" ht="25.5">
      <c r="A35" s="918">
        <v>1111000</v>
      </c>
      <c r="B35" s="1606" t="s">
        <v>558</v>
      </c>
      <c r="C35" s="727" t="s">
        <v>673</v>
      </c>
      <c r="D35" s="1007">
        <v>0</v>
      </c>
      <c r="E35" s="1010">
        <v>0</v>
      </c>
      <c r="F35" s="1429">
        <f>D35+E35</f>
        <v>0</v>
      </c>
      <c r="G35" s="1429">
        <v>0</v>
      </c>
      <c r="H35" s="1429">
        <v>0</v>
      </c>
      <c r="I35" s="1429">
        <v>0</v>
      </c>
      <c r="J35" s="1429">
        <f>F35</f>
        <v>0</v>
      </c>
      <c r="K35" s="990"/>
    </row>
    <row r="36" spans="1:11" s="677" customFormat="1" ht="24" customHeight="1">
      <c r="A36" s="919">
        <v>1112000</v>
      </c>
      <c r="B36" s="742" t="s">
        <v>221</v>
      </c>
      <c r="C36" s="731" t="s">
        <v>674</v>
      </c>
      <c r="D36" s="1002">
        <v>0</v>
      </c>
      <c r="E36" s="1002">
        <v>0</v>
      </c>
      <c r="F36" s="1002">
        <f>D36+E36</f>
        <v>0</v>
      </c>
      <c r="G36" s="1002">
        <v>0</v>
      </c>
      <c r="H36" s="1002">
        <v>0</v>
      </c>
      <c r="I36" s="1002">
        <v>0</v>
      </c>
      <c r="J36" s="1002">
        <f>F36</f>
        <v>0</v>
      </c>
    </row>
    <row r="37" spans="1:11" s="677" customFormat="1" ht="25.5" hidden="1">
      <c r="A37" s="919">
        <v>1113000</v>
      </c>
      <c r="B37" s="730" t="s">
        <v>675</v>
      </c>
      <c r="C37" s="731" t="s">
        <v>676</v>
      </c>
      <c r="D37" s="1002"/>
      <c r="E37" s="1002"/>
      <c r="F37" s="1002"/>
      <c r="G37" s="1002"/>
      <c r="H37" s="1002"/>
      <c r="I37" s="1002"/>
      <c r="J37" s="1427">
        <v>0</v>
      </c>
    </row>
    <row r="38" spans="1:11" s="677" customFormat="1" ht="38.25" hidden="1">
      <c r="A38" s="919">
        <v>1114000</v>
      </c>
      <c r="B38" s="730" t="s">
        <v>339</v>
      </c>
      <c r="C38" s="731" t="s">
        <v>340</v>
      </c>
      <c r="D38" s="1002"/>
      <c r="E38" s="1002"/>
      <c r="F38" s="1002"/>
      <c r="G38" s="1002"/>
      <c r="H38" s="1002"/>
      <c r="I38" s="1002"/>
      <c r="J38" s="1427">
        <v>0</v>
      </c>
    </row>
    <row r="39" spans="1:11" s="677" customFormat="1" hidden="1">
      <c r="A39" s="919">
        <v>1115000</v>
      </c>
      <c r="B39" s="730" t="s">
        <v>508</v>
      </c>
      <c r="C39" s="731" t="s">
        <v>329</v>
      </c>
      <c r="D39" s="1002"/>
      <c r="E39" s="1002"/>
      <c r="F39" s="1002"/>
      <c r="G39" s="1002"/>
      <c r="H39" s="1002"/>
      <c r="I39" s="1002"/>
      <c r="J39" s="1427">
        <v>0</v>
      </c>
    </row>
    <row r="40" spans="1:11" s="677" customFormat="1" ht="25.5" hidden="1">
      <c r="A40" s="919">
        <v>1116000</v>
      </c>
      <c r="B40" s="730" t="s">
        <v>863</v>
      </c>
      <c r="C40" s="731" t="s">
        <v>330</v>
      </c>
      <c r="D40" s="1002"/>
      <c r="E40" s="1002"/>
      <c r="F40" s="1002"/>
      <c r="G40" s="1002"/>
      <c r="H40" s="1002"/>
      <c r="I40" s="1002"/>
      <c r="J40" s="1427">
        <v>0</v>
      </c>
    </row>
    <row r="41" spans="1:11" s="677" customFormat="1" ht="13.5" hidden="1" thickBot="1">
      <c r="A41" s="921">
        <v>1117000</v>
      </c>
      <c r="B41" s="734" t="s">
        <v>526</v>
      </c>
      <c r="C41" s="735" t="s">
        <v>14</v>
      </c>
      <c r="D41" s="1004">
        <v>0</v>
      </c>
      <c r="E41" s="1004">
        <v>0</v>
      </c>
      <c r="F41" s="1004">
        <f>D41</f>
        <v>0</v>
      </c>
      <c r="G41" s="1004">
        <v>0</v>
      </c>
      <c r="H41" s="1004">
        <v>0</v>
      </c>
      <c r="I41" s="1004">
        <v>0</v>
      </c>
      <c r="J41" s="1427">
        <f>F41</f>
        <v>0</v>
      </c>
    </row>
    <row r="42" spans="1:11" s="677" customFormat="1" ht="29.25" hidden="1" thickBot="1">
      <c r="A42" s="922">
        <v>1120000</v>
      </c>
      <c r="B42" s="738" t="s">
        <v>15</v>
      </c>
      <c r="C42" s="717" t="s">
        <v>301</v>
      </c>
      <c r="D42" s="1376">
        <f>D43+D55+D66+D69+D51+D64</f>
        <v>0</v>
      </c>
      <c r="E42" s="1376"/>
      <c r="F42" s="1376">
        <f>F43+F55+F66+F69+F51+F64</f>
        <v>0</v>
      </c>
      <c r="G42" s="1376">
        <f>G43+G51+G55+G64+G66+G69</f>
        <v>0</v>
      </c>
      <c r="H42" s="1376">
        <f>H43+H51+H55+H64+H66+H69</f>
        <v>0</v>
      </c>
      <c r="I42" s="1376">
        <f>I43+I51+I55+I64+I66+I69</f>
        <v>0</v>
      </c>
      <c r="J42" s="1428">
        <f>F42</f>
        <v>0</v>
      </c>
    </row>
    <row r="43" spans="1:11" s="677" customFormat="1" ht="27" customHeight="1">
      <c r="A43" s="917">
        <v>1121000</v>
      </c>
      <c r="B43" s="740" t="s">
        <v>16</v>
      </c>
      <c r="C43" s="741"/>
      <c r="D43" s="1429">
        <f>SUM(D44:D49)</f>
        <v>0</v>
      </c>
      <c r="E43" s="1429"/>
      <c r="F43" s="1429">
        <f>SUM(F44:F49)</f>
        <v>0</v>
      </c>
      <c r="G43" s="1429">
        <f>SUM(G44:G49)</f>
        <v>0</v>
      </c>
      <c r="H43" s="1429">
        <f>SUM(H44:H49)</f>
        <v>0</v>
      </c>
      <c r="I43" s="1429">
        <f>SUM(I44:I49)</f>
        <v>0</v>
      </c>
      <c r="J43" s="1428">
        <f>SUM(J44:J49)</f>
        <v>0</v>
      </c>
    </row>
    <row r="44" spans="1:11" s="677" customFormat="1" ht="25.5" hidden="1">
      <c r="A44" s="919">
        <v>1121100</v>
      </c>
      <c r="B44" s="742" t="s">
        <v>321</v>
      </c>
      <c r="C44" s="731" t="s">
        <v>322</v>
      </c>
      <c r="D44" s="1000"/>
      <c r="E44" s="1000"/>
      <c r="F44" s="1000"/>
      <c r="G44" s="1000"/>
      <c r="H44" s="1000"/>
      <c r="I44" s="1000"/>
      <c r="J44" s="1428">
        <v>0</v>
      </c>
    </row>
    <row r="45" spans="1:11" s="677" customFormat="1" ht="0.75" customHeight="1">
      <c r="A45" s="919">
        <v>1121200</v>
      </c>
      <c r="B45" s="743" t="s">
        <v>1476</v>
      </c>
      <c r="C45" s="731" t="s">
        <v>324</v>
      </c>
      <c r="D45" s="1000">
        <v>0</v>
      </c>
      <c r="E45" s="1000">
        <v>0</v>
      </c>
      <c r="F45" s="1000">
        <f>D45+E45</f>
        <v>0</v>
      </c>
      <c r="G45" s="1000">
        <v>0</v>
      </c>
      <c r="H45" s="1000">
        <v>0</v>
      </c>
      <c r="I45" s="1000">
        <v>0</v>
      </c>
      <c r="J45" s="1428">
        <f>F45</f>
        <v>0</v>
      </c>
    </row>
    <row r="46" spans="1:11" s="677" customFormat="1" hidden="1">
      <c r="A46" s="919">
        <v>1121300</v>
      </c>
      <c r="B46" s="742" t="s">
        <v>640</v>
      </c>
      <c r="C46" s="731" t="s">
        <v>325</v>
      </c>
      <c r="D46" s="1000">
        <v>0</v>
      </c>
      <c r="E46" s="1000">
        <v>0</v>
      </c>
      <c r="F46" s="1000">
        <f>D46+E46</f>
        <v>0</v>
      </c>
      <c r="G46" s="1000">
        <v>0</v>
      </c>
      <c r="H46" s="1000">
        <v>0</v>
      </c>
      <c r="I46" s="1000">
        <v>0</v>
      </c>
      <c r="J46" s="1428">
        <f>F46</f>
        <v>0</v>
      </c>
    </row>
    <row r="47" spans="1:11" s="677" customFormat="1" hidden="1">
      <c r="A47" s="919">
        <v>1121400</v>
      </c>
      <c r="B47" s="742" t="s">
        <v>641</v>
      </c>
      <c r="C47" s="731" t="s">
        <v>326</v>
      </c>
      <c r="D47" s="1000">
        <v>0</v>
      </c>
      <c r="E47" s="1000"/>
      <c r="F47" s="1000">
        <v>0</v>
      </c>
      <c r="G47" s="1000">
        <v>0</v>
      </c>
      <c r="H47" s="1000">
        <v>0</v>
      </c>
      <c r="I47" s="1000">
        <v>0</v>
      </c>
      <c r="J47" s="1428">
        <f>F47</f>
        <v>0</v>
      </c>
    </row>
    <row r="48" spans="1:11" s="677" customFormat="1" hidden="1">
      <c r="A48" s="919">
        <v>1121500</v>
      </c>
      <c r="B48" s="742" t="s">
        <v>60</v>
      </c>
      <c r="C48" s="731" t="s">
        <v>327</v>
      </c>
      <c r="D48" s="1429">
        <v>0</v>
      </c>
      <c r="E48" s="1000">
        <v>0</v>
      </c>
      <c r="F48" s="1429">
        <f>D48+E48</f>
        <v>0</v>
      </c>
      <c r="G48" s="1429">
        <v>0</v>
      </c>
      <c r="H48" s="1429">
        <v>0</v>
      </c>
      <c r="I48" s="1429">
        <v>0</v>
      </c>
      <c r="J48" s="1428">
        <f>F48</f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1000">
        <v>0</v>
      </c>
      <c r="E49" s="1000">
        <v>0</v>
      </c>
      <c r="F49" s="1000">
        <f>D49+E49</f>
        <v>0</v>
      </c>
      <c r="G49" s="1000">
        <v>0</v>
      </c>
      <c r="H49" s="1000">
        <v>0</v>
      </c>
      <c r="I49" s="1000">
        <v>0</v>
      </c>
      <c r="J49" s="1428">
        <f>F49</f>
        <v>0</v>
      </c>
    </row>
    <row r="50" spans="1:10" s="677" customFormat="1" ht="12.75" hidden="1" customHeight="1" thickBot="1">
      <c r="A50" s="923">
        <v>1121700</v>
      </c>
      <c r="B50" s="746" t="s">
        <v>62</v>
      </c>
      <c r="C50" s="735" t="s">
        <v>637</v>
      </c>
      <c r="D50" s="1009"/>
      <c r="E50" s="1009"/>
      <c r="F50" s="1009"/>
      <c r="G50" s="1009"/>
      <c r="H50" s="1009"/>
      <c r="I50" s="1009"/>
      <c r="J50" s="1428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1010">
        <f>D52</f>
        <v>0</v>
      </c>
      <c r="E51" s="1010"/>
      <c r="F51" s="1010">
        <f>F52</f>
        <v>0</v>
      </c>
      <c r="G51" s="1010">
        <f>G52</f>
        <v>0</v>
      </c>
      <c r="H51" s="1010">
        <f>H52</f>
        <v>0</v>
      </c>
      <c r="I51" s="1010">
        <f>I52</f>
        <v>0</v>
      </c>
      <c r="J51" s="1428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1000">
        <v>0</v>
      </c>
      <c r="E52" s="1000"/>
      <c r="F52" s="1000">
        <f>D52+E52</f>
        <v>0</v>
      </c>
      <c r="G52" s="1000">
        <v>0</v>
      </c>
      <c r="H52" s="1000">
        <v>0</v>
      </c>
      <c r="I52" s="1000">
        <v>0</v>
      </c>
      <c r="J52" s="1428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1000"/>
      <c r="E53" s="1000"/>
      <c r="F53" s="1000"/>
      <c r="G53" s="1000"/>
      <c r="H53" s="1000"/>
      <c r="I53" s="1000"/>
      <c r="J53" s="1428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1009"/>
      <c r="E54" s="1009"/>
      <c r="F54" s="1009"/>
      <c r="G54" s="1009"/>
      <c r="H54" s="1009"/>
      <c r="I54" s="1009"/>
      <c r="J54" s="1428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1010">
        <f>SUM(D56:D63)</f>
        <v>0</v>
      </c>
      <c r="E55" s="1010"/>
      <c r="F55" s="1010">
        <f>SUM(F56:F63)</f>
        <v>0</v>
      </c>
      <c r="G55" s="1010">
        <f>SUM(G56:G63)</f>
        <v>0</v>
      </c>
      <c r="H55" s="1010">
        <f>SUM(H56:H63)</f>
        <v>0</v>
      </c>
      <c r="I55" s="1010">
        <f>SUM(I56:I63)</f>
        <v>0</v>
      </c>
      <c r="J55" s="1428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1000"/>
      <c r="E56" s="1000"/>
      <c r="F56" s="1000"/>
      <c r="G56" s="1000"/>
      <c r="H56" s="1000"/>
      <c r="I56" s="1000"/>
      <c r="J56" s="1428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1000">
        <v>0</v>
      </c>
      <c r="E57" s="1000"/>
      <c r="F57" s="1000">
        <v>0</v>
      </c>
      <c r="G57" s="1000">
        <v>0</v>
      </c>
      <c r="H57" s="1000">
        <v>0</v>
      </c>
      <c r="I57" s="1000">
        <v>0</v>
      </c>
      <c r="J57" s="1428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1000"/>
      <c r="E58" s="1000"/>
      <c r="F58" s="1000"/>
      <c r="G58" s="1000"/>
      <c r="H58" s="1000"/>
      <c r="I58" s="1000"/>
      <c r="J58" s="1428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1000">
        <v>0</v>
      </c>
      <c r="E59" s="1000"/>
      <c r="F59" s="1000">
        <v>0</v>
      </c>
      <c r="G59" s="1000">
        <v>0</v>
      </c>
      <c r="H59" s="1000">
        <v>0</v>
      </c>
      <c r="I59" s="1000">
        <v>0</v>
      </c>
      <c r="J59" s="1428">
        <f t="shared" ref="J59:J65" si="0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1000"/>
      <c r="E60" s="1000"/>
      <c r="F60" s="1000"/>
      <c r="G60" s="1000"/>
      <c r="H60" s="1000"/>
      <c r="I60" s="1000"/>
      <c r="J60" s="1428">
        <f t="shared" si="0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1000"/>
      <c r="E61" s="1000"/>
      <c r="F61" s="1000"/>
      <c r="G61" s="1000"/>
      <c r="H61" s="1000"/>
      <c r="I61" s="1000"/>
      <c r="J61" s="1428">
        <f t="shared" si="0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1000">
        <v>0</v>
      </c>
      <c r="E62" s="1000"/>
      <c r="F62" s="1000">
        <v>0</v>
      </c>
      <c r="G62" s="1000">
        <v>0</v>
      </c>
      <c r="H62" s="1000">
        <v>0</v>
      </c>
      <c r="I62" s="1000">
        <v>0</v>
      </c>
      <c r="J62" s="1428">
        <f t="shared" si="0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1009">
        <v>0</v>
      </c>
      <c r="E63" s="1009">
        <v>0</v>
      </c>
      <c r="F63" s="1009">
        <f>D63+E63</f>
        <v>0</v>
      </c>
      <c r="G63" s="1009">
        <v>0</v>
      </c>
      <c r="H63" s="1009">
        <v>0</v>
      </c>
      <c r="I63" s="1009">
        <v>0</v>
      </c>
      <c r="J63" s="1428">
        <f t="shared" si="0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1010">
        <f>D65</f>
        <v>0</v>
      </c>
      <c r="E64" s="1010"/>
      <c r="F64" s="1010">
        <f>F65</f>
        <v>0</v>
      </c>
      <c r="G64" s="1010">
        <f>G65</f>
        <v>0</v>
      </c>
      <c r="H64" s="1010">
        <f>H65</f>
        <v>0</v>
      </c>
      <c r="I64" s="1010">
        <f>I65</f>
        <v>0</v>
      </c>
      <c r="J64" s="1428">
        <f t="shared" si="0"/>
        <v>0</v>
      </c>
    </row>
    <row r="65" spans="1:13" s="677" customFormat="1" ht="13.5" hidden="1" thickBot="1">
      <c r="A65" s="922">
        <v>1124100</v>
      </c>
      <c r="B65" s="746" t="s">
        <v>161</v>
      </c>
      <c r="C65" s="735" t="s">
        <v>180</v>
      </c>
      <c r="D65" s="1009"/>
      <c r="E65" s="1009"/>
      <c r="F65" s="1009"/>
      <c r="G65" s="1009"/>
      <c r="H65" s="1009"/>
      <c r="I65" s="1009"/>
      <c r="J65" s="1428">
        <f t="shared" si="0"/>
        <v>0</v>
      </c>
    </row>
    <row r="66" spans="1:13" s="677" customFormat="1" ht="28.5" hidden="1">
      <c r="A66" s="917">
        <v>1125000</v>
      </c>
      <c r="B66" s="747" t="s">
        <v>768</v>
      </c>
      <c r="C66" s="723" t="s">
        <v>301</v>
      </c>
      <c r="D66" s="1010">
        <f>D67+D68</f>
        <v>0</v>
      </c>
      <c r="E66" s="1010"/>
      <c r="F66" s="1010">
        <f>F67+F68</f>
        <v>0</v>
      </c>
      <c r="G66" s="1010">
        <f>G67+G68</f>
        <v>0</v>
      </c>
      <c r="H66" s="1010">
        <f>H67+H68</f>
        <v>0</v>
      </c>
      <c r="I66" s="1010">
        <f>I67+I68</f>
        <v>0</v>
      </c>
      <c r="J66" s="1428">
        <f>J67+J68</f>
        <v>0</v>
      </c>
    </row>
    <row r="67" spans="1:13" s="677" customFormat="1" ht="25.5" hidden="1">
      <c r="A67" s="924">
        <v>1125100</v>
      </c>
      <c r="B67" s="742" t="s">
        <v>162</v>
      </c>
      <c r="C67" s="727" t="s">
        <v>769</v>
      </c>
      <c r="D67" s="1000">
        <v>0</v>
      </c>
      <c r="E67" s="1000">
        <v>0</v>
      </c>
      <c r="F67" s="1000">
        <f>D67+E67</f>
        <v>0</v>
      </c>
      <c r="G67" s="1000">
        <v>0</v>
      </c>
      <c r="H67" s="1000">
        <v>0</v>
      </c>
      <c r="I67" s="1000">
        <v>0</v>
      </c>
      <c r="J67" s="1428">
        <f t="shared" ref="J67:J73" si="1">F67</f>
        <v>0</v>
      </c>
    </row>
    <row r="68" spans="1:13" s="677" customFormat="1" ht="26.25" hidden="1" thickBot="1">
      <c r="A68" s="922">
        <v>1125200</v>
      </c>
      <c r="B68" s="746" t="s">
        <v>580</v>
      </c>
      <c r="C68" s="735" t="s">
        <v>870</v>
      </c>
      <c r="D68" s="1009">
        <v>0</v>
      </c>
      <c r="E68" s="1009">
        <v>0</v>
      </c>
      <c r="F68" s="1009">
        <f>D68+E68</f>
        <v>0</v>
      </c>
      <c r="G68" s="1009">
        <v>0</v>
      </c>
      <c r="H68" s="1009">
        <v>0</v>
      </c>
      <c r="I68" s="1009">
        <v>0</v>
      </c>
      <c r="J68" s="1428">
        <f t="shared" si="1"/>
        <v>0</v>
      </c>
    </row>
    <row r="69" spans="1:13" s="677" customFormat="1" ht="24.75" hidden="1" customHeight="1">
      <c r="A69" s="917">
        <v>1126000</v>
      </c>
      <c r="B69" s="747" t="s">
        <v>871</v>
      </c>
      <c r="C69" s="723" t="s">
        <v>301</v>
      </c>
      <c r="D69" s="1010">
        <f>SUM(D70:D77)</f>
        <v>0</v>
      </c>
      <c r="E69" s="1010"/>
      <c r="F69" s="1010">
        <f>SUM(F70:F77)</f>
        <v>0</v>
      </c>
      <c r="G69" s="1010">
        <f>SUM(G70:G77)</f>
        <v>0</v>
      </c>
      <c r="H69" s="1010">
        <f>SUM(H70:H77)</f>
        <v>0</v>
      </c>
      <c r="I69" s="1010">
        <f>SUM(I70:I77)</f>
        <v>0</v>
      </c>
      <c r="J69" s="1428">
        <f t="shared" si="1"/>
        <v>0</v>
      </c>
    </row>
    <row r="70" spans="1:13" s="677" customFormat="1" ht="21" hidden="1" customHeight="1">
      <c r="A70" s="917">
        <v>1126100</v>
      </c>
      <c r="B70" s="742" t="s">
        <v>829</v>
      </c>
      <c r="C70" s="727" t="s">
        <v>872</v>
      </c>
      <c r="D70" s="1000">
        <v>0</v>
      </c>
      <c r="E70" s="1000"/>
      <c r="F70" s="1000">
        <f>D70+E70</f>
        <v>0</v>
      </c>
      <c r="G70" s="1000">
        <v>0</v>
      </c>
      <c r="H70" s="1000">
        <v>0</v>
      </c>
      <c r="I70" s="1000">
        <v>0</v>
      </c>
      <c r="J70" s="1428">
        <f t="shared" si="1"/>
        <v>0</v>
      </c>
    </row>
    <row r="71" spans="1:13" s="677" customFormat="1" hidden="1">
      <c r="A71" s="917">
        <v>1126200</v>
      </c>
      <c r="B71" s="742" t="s">
        <v>830</v>
      </c>
      <c r="C71" s="731" t="s">
        <v>873</v>
      </c>
      <c r="D71" s="1000"/>
      <c r="E71" s="1000"/>
      <c r="F71" s="1000"/>
      <c r="G71" s="1000"/>
      <c r="H71" s="1000"/>
      <c r="I71" s="1000"/>
      <c r="J71" s="1428">
        <f t="shared" si="1"/>
        <v>0</v>
      </c>
    </row>
    <row r="72" spans="1:13" s="677" customFormat="1" hidden="1">
      <c r="A72" s="917">
        <v>1126300</v>
      </c>
      <c r="B72" s="742" t="s">
        <v>331</v>
      </c>
      <c r="C72" s="731" t="s">
        <v>332</v>
      </c>
      <c r="D72" s="1000"/>
      <c r="E72" s="1000"/>
      <c r="F72" s="1000"/>
      <c r="G72" s="1000"/>
      <c r="H72" s="1000"/>
      <c r="I72" s="1000"/>
      <c r="J72" s="1428">
        <f t="shared" si="1"/>
        <v>0</v>
      </c>
    </row>
    <row r="73" spans="1:13" s="677" customFormat="1" ht="21.75" hidden="1" customHeight="1">
      <c r="A73" s="924">
        <v>1126400</v>
      </c>
      <c r="B73" s="752" t="s">
        <v>831</v>
      </c>
      <c r="C73" s="731" t="s">
        <v>333</v>
      </c>
      <c r="D73" s="1000">
        <v>0</v>
      </c>
      <c r="E73" s="1000">
        <v>0</v>
      </c>
      <c r="F73" s="1000">
        <f>D73+E73</f>
        <v>0</v>
      </c>
      <c r="G73" s="1000">
        <v>0</v>
      </c>
      <c r="H73" s="1000">
        <v>0</v>
      </c>
      <c r="I73" s="1000">
        <v>0</v>
      </c>
      <c r="J73" s="1428">
        <f t="shared" si="1"/>
        <v>0</v>
      </c>
      <c r="K73" s="1541"/>
      <c r="L73" s="990"/>
      <c r="M73" s="990"/>
    </row>
    <row r="74" spans="1:13" s="677" customFormat="1" ht="25.5" hidden="1">
      <c r="A74" s="921">
        <v>1126500</v>
      </c>
      <c r="B74" s="753" t="s">
        <v>791</v>
      </c>
      <c r="C74" s="731" t="s">
        <v>334</v>
      </c>
      <c r="D74" s="1000"/>
      <c r="E74" s="1000"/>
      <c r="F74" s="1000"/>
      <c r="G74" s="1000"/>
      <c r="H74" s="1000">
        <v>0</v>
      </c>
      <c r="I74" s="1000"/>
      <c r="J74" s="1428">
        <v>0</v>
      </c>
    </row>
    <row r="75" spans="1:13" s="677" customFormat="1" hidden="1">
      <c r="A75" s="919">
        <v>1126600</v>
      </c>
      <c r="B75" s="752" t="s">
        <v>195</v>
      </c>
      <c r="C75" s="731" t="s">
        <v>335</v>
      </c>
      <c r="D75" s="1000"/>
      <c r="E75" s="1000"/>
      <c r="F75" s="1000"/>
      <c r="G75" s="1000"/>
      <c r="H75" s="1000"/>
      <c r="I75" s="1000"/>
      <c r="J75" s="1428">
        <f>F75</f>
        <v>0</v>
      </c>
    </row>
    <row r="76" spans="1:13" s="677" customFormat="1" hidden="1">
      <c r="A76" s="921">
        <v>1126700</v>
      </c>
      <c r="B76" s="752" t="s">
        <v>196</v>
      </c>
      <c r="C76" s="731" t="s">
        <v>336</v>
      </c>
      <c r="D76" s="1000">
        <v>0</v>
      </c>
      <c r="E76" s="1000">
        <v>0</v>
      </c>
      <c r="F76" s="1000">
        <f>D76+E76</f>
        <v>0</v>
      </c>
      <c r="G76" s="996">
        <v>0</v>
      </c>
      <c r="H76" s="996">
        <v>0</v>
      </c>
      <c r="I76" s="996">
        <v>0</v>
      </c>
      <c r="J76" s="1430">
        <f>F76</f>
        <v>0</v>
      </c>
    </row>
    <row r="77" spans="1:13" s="677" customFormat="1" ht="33" hidden="1" customHeight="1" thickBot="1">
      <c r="A77" s="991">
        <v>1126800</v>
      </c>
      <c r="B77" s="754" t="s">
        <v>398</v>
      </c>
      <c r="C77" s="735" t="s">
        <v>337</v>
      </c>
      <c r="D77" s="1009">
        <v>0</v>
      </c>
      <c r="E77" s="1009">
        <v>0</v>
      </c>
      <c r="F77" s="1009">
        <f>D77+E77</f>
        <v>0</v>
      </c>
      <c r="G77" s="997">
        <v>0</v>
      </c>
      <c r="H77" s="997">
        <v>0</v>
      </c>
      <c r="I77" s="997">
        <v>0</v>
      </c>
      <c r="J77" s="1430">
        <f>F77</f>
        <v>0</v>
      </c>
    </row>
    <row r="78" spans="1:13" s="677" customFormat="1" ht="14.25" hidden="1">
      <c r="A78" s="925">
        <v>1130000</v>
      </c>
      <c r="B78" s="756" t="s">
        <v>238</v>
      </c>
      <c r="C78" s="723" t="s">
        <v>301</v>
      </c>
      <c r="D78" s="1010">
        <v>0</v>
      </c>
      <c r="E78" s="1010"/>
      <c r="F78" s="1010">
        <v>0</v>
      </c>
      <c r="G78" s="999">
        <v>0</v>
      </c>
      <c r="H78" s="999">
        <v>0</v>
      </c>
      <c r="I78" s="999">
        <v>0</v>
      </c>
      <c r="J78" s="1430">
        <v>0</v>
      </c>
    </row>
    <row r="79" spans="1:13" s="677" customFormat="1" ht="12" hidden="1" customHeight="1">
      <c r="A79" s="925">
        <v>1130100</v>
      </c>
      <c r="B79" s="752" t="s">
        <v>399</v>
      </c>
      <c r="C79" s="727" t="s">
        <v>239</v>
      </c>
      <c r="D79" s="1000"/>
      <c r="E79" s="1000"/>
      <c r="F79" s="1000"/>
      <c r="G79" s="996"/>
      <c r="H79" s="996"/>
      <c r="I79" s="996"/>
      <c r="J79" s="1430">
        <v>0</v>
      </c>
    </row>
    <row r="80" spans="1:13" s="677" customFormat="1" hidden="1">
      <c r="A80" s="925">
        <v>1130200</v>
      </c>
      <c r="B80" s="752" t="s">
        <v>400</v>
      </c>
      <c r="C80" s="731" t="s">
        <v>240</v>
      </c>
      <c r="D80" s="1000"/>
      <c r="E80" s="1000"/>
      <c r="F80" s="1000"/>
      <c r="G80" s="996"/>
      <c r="H80" s="996"/>
      <c r="I80" s="996"/>
      <c r="J80" s="1430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1000"/>
      <c r="E81" s="1000"/>
      <c r="F81" s="1000"/>
      <c r="G81" s="996"/>
      <c r="H81" s="996"/>
      <c r="I81" s="996"/>
      <c r="J81" s="143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1429"/>
      <c r="E82" s="1429"/>
      <c r="F82" s="1429"/>
      <c r="G82" s="995"/>
      <c r="H82" s="995"/>
      <c r="I82" s="995"/>
      <c r="J82" s="1430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1000"/>
      <c r="E83" s="1000"/>
      <c r="F83" s="1000"/>
      <c r="G83" s="996"/>
      <c r="H83" s="996"/>
      <c r="I83" s="996"/>
      <c r="J83" s="143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1000"/>
      <c r="E84" s="1000"/>
      <c r="F84" s="1000"/>
      <c r="G84" s="996"/>
      <c r="H84" s="996"/>
      <c r="I84" s="996"/>
      <c r="J84" s="143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1000"/>
      <c r="E85" s="1000"/>
      <c r="F85" s="1000"/>
      <c r="G85" s="996"/>
      <c r="H85" s="996"/>
      <c r="I85" s="996"/>
      <c r="J85" s="143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1009"/>
      <c r="E86" s="1009"/>
      <c r="F86" s="1009"/>
      <c r="G86" s="997"/>
      <c r="H86" s="997"/>
      <c r="I86" s="997"/>
      <c r="J86" s="143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1010">
        <v>0</v>
      </c>
      <c r="E87" s="1010"/>
      <c r="F87" s="1010">
        <v>0</v>
      </c>
      <c r="G87" s="999">
        <v>0</v>
      </c>
      <c r="H87" s="999">
        <v>0</v>
      </c>
      <c r="I87" s="999">
        <v>0</v>
      </c>
      <c r="J87" s="143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1000"/>
      <c r="E88" s="1000"/>
      <c r="F88" s="1000"/>
      <c r="G88" s="996"/>
      <c r="H88" s="996"/>
      <c r="I88" s="996"/>
      <c r="J88" s="143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1000"/>
      <c r="E89" s="1000"/>
      <c r="F89" s="1000"/>
      <c r="G89" s="996"/>
      <c r="H89" s="996"/>
      <c r="I89" s="996"/>
      <c r="J89" s="143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1000"/>
      <c r="E90" s="1000"/>
      <c r="F90" s="1000"/>
      <c r="G90" s="996"/>
      <c r="H90" s="996"/>
      <c r="I90" s="996"/>
      <c r="J90" s="143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1009"/>
      <c r="E91" s="1009"/>
      <c r="F91" s="1009"/>
      <c r="G91" s="997"/>
      <c r="H91" s="997"/>
      <c r="I91" s="997"/>
      <c r="J91" s="143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1010">
        <v>0</v>
      </c>
      <c r="E92" s="1010"/>
      <c r="F92" s="1010">
        <v>0</v>
      </c>
      <c r="G92" s="999">
        <v>0</v>
      </c>
      <c r="H92" s="999">
        <v>0</v>
      </c>
      <c r="I92" s="999">
        <v>0</v>
      </c>
      <c r="J92" s="1430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1431">
        <v>0</v>
      </c>
      <c r="E93" s="1431"/>
      <c r="F93" s="1431">
        <v>0</v>
      </c>
      <c r="G93" s="1139">
        <v>0</v>
      </c>
      <c r="H93" s="1139">
        <v>0</v>
      </c>
      <c r="I93" s="1139">
        <v>0</v>
      </c>
      <c r="J93" s="143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1431"/>
      <c r="E94" s="1431"/>
      <c r="F94" s="1431"/>
      <c r="G94" s="1139"/>
      <c r="H94" s="1139"/>
      <c r="I94" s="1139"/>
      <c r="J94" s="143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1431"/>
      <c r="E95" s="1431"/>
      <c r="F95" s="1431"/>
      <c r="G95" s="1139"/>
      <c r="H95" s="1139"/>
      <c r="I95" s="1139"/>
      <c r="J95" s="143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1432">
        <v>0</v>
      </c>
      <c r="E96" s="1432"/>
      <c r="F96" s="1432">
        <v>0</v>
      </c>
      <c r="G96" s="1140">
        <v>0</v>
      </c>
      <c r="H96" s="1140">
        <v>0</v>
      </c>
      <c r="I96" s="1140">
        <v>0</v>
      </c>
      <c r="J96" s="143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1000"/>
      <c r="E97" s="1000"/>
      <c r="F97" s="1000"/>
      <c r="G97" s="996"/>
      <c r="H97" s="996"/>
      <c r="I97" s="996"/>
      <c r="J97" s="143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1009"/>
      <c r="E98" s="1009"/>
      <c r="F98" s="1009"/>
      <c r="G98" s="997"/>
      <c r="H98" s="997"/>
      <c r="I98" s="997"/>
      <c r="J98" s="143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1433">
        <v>0</v>
      </c>
      <c r="E99" s="1433"/>
      <c r="F99" s="1433">
        <f>F107</f>
        <v>0</v>
      </c>
      <c r="G99" s="1143">
        <v>0</v>
      </c>
      <c r="H99" s="1143">
        <v>0</v>
      </c>
      <c r="I99" s="1143">
        <f>I107</f>
        <v>0</v>
      </c>
      <c r="J99" s="1430">
        <f>F99</f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1432"/>
      <c r="E100" s="1432"/>
      <c r="F100" s="1432"/>
      <c r="G100" s="1140"/>
      <c r="H100" s="1140"/>
      <c r="I100" s="1140"/>
      <c r="J100" s="143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1432"/>
      <c r="E101" s="1432"/>
      <c r="F101" s="1432"/>
      <c r="G101" s="1140"/>
      <c r="H101" s="1140"/>
      <c r="I101" s="1140"/>
      <c r="J101" s="1430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1432"/>
      <c r="E102" s="1432"/>
      <c r="F102" s="1432"/>
      <c r="G102" s="1140"/>
      <c r="H102" s="1140"/>
      <c r="I102" s="1140"/>
      <c r="J102" s="1430">
        <v>0</v>
      </c>
    </row>
    <row r="103" spans="1:10" s="677" customFormat="1" ht="25.5" hidden="1">
      <c r="A103" s="929">
        <v>1153400</v>
      </c>
      <c r="B103" s="937" t="s">
        <v>419</v>
      </c>
      <c r="C103" s="933">
        <v>463400</v>
      </c>
      <c r="D103" s="1432"/>
      <c r="E103" s="1432"/>
      <c r="F103" s="1432"/>
      <c r="G103" s="1140"/>
      <c r="H103" s="1140"/>
      <c r="I103" s="1140"/>
      <c r="J103" s="1430">
        <v>0</v>
      </c>
    </row>
    <row r="104" spans="1:10" s="677" customFormat="1" ht="21" hidden="1" customHeight="1">
      <c r="A104" s="929">
        <v>1153500</v>
      </c>
      <c r="B104" s="946" t="s">
        <v>420</v>
      </c>
      <c r="C104" s="933">
        <v>463500</v>
      </c>
      <c r="D104" s="1432"/>
      <c r="E104" s="1432"/>
      <c r="F104" s="1432"/>
      <c r="G104" s="1140"/>
      <c r="H104" s="1140"/>
      <c r="I104" s="1140"/>
      <c r="J104" s="1430">
        <v>0</v>
      </c>
    </row>
    <row r="105" spans="1:10" s="677" customFormat="1" ht="38.25" hidden="1">
      <c r="A105" s="929">
        <v>1153700</v>
      </c>
      <c r="B105" s="946" t="s">
        <v>421</v>
      </c>
      <c r="C105" s="751">
        <v>463700</v>
      </c>
      <c r="D105" s="1432">
        <v>0</v>
      </c>
      <c r="E105" s="1432">
        <v>0</v>
      </c>
      <c r="F105" s="1432">
        <f>D105+E105</f>
        <v>0</v>
      </c>
      <c r="G105" s="1140">
        <v>0</v>
      </c>
      <c r="H105" s="1140">
        <v>0</v>
      </c>
      <c r="I105" s="1140">
        <v>0</v>
      </c>
      <c r="J105" s="1430">
        <f>F105</f>
        <v>0</v>
      </c>
    </row>
    <row r="106" spans="1:10" s="677" customFormat="1" ht="0.75" customHeight="1" thickBot="1">
      <c r="A106" s="929">
        <v>1153800</v>
      </c>
      <c r="B106" s="946" t="s">
        <v>841</v>
      </c>
      <c r="C106" s="933">
        <v>463800</v>
      </c>
      <c r="D106" s="1432"/>
      <c r="E106" s="1432"/>
      <c r="F106" s="1432"/>
      <c r="G106" s="1140"/>
      <c r="H106" s="1140"/>
      <c r="I106" s="1140"/>
      <c r="J106" s="1430">
        <v>0</v>
      </c>
    </row>
    <row r="107" spans="1:10" s="677" customFormat="1" ht="0.75" hidden="1" customHeight="1" thickBot="1">
      <c r="A107" s="929">
        <v>1153900</v>
      </c>
      <c r="B107" s="946" t="s">
        <v>842</v>
      </c>
      <c r="C107" s="933">
        <v>463900</v>
      </c>
      <c r="D107" s="1432"/>
      <c r="E107" s="1432">
        <v>0</v>
      </c>
      <c r="F107" s="1432">
        <f>D107+E107</f>
        <v>0</v>
      </c>
      <c r="G107" s="1140"/>
      <c r="H107" s="1140"/>
      <c r="I107" s="1140">
        <v>0</v>
      </c>
      <c r="J107" s="1430">
        <f>F107</f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1432">
        <v>0</v>
      </c>
      <c r="E108" s="1432"/>
      <c r="F108" s="1432">
        <v>0</v>
      </c>
      <c r="G108" s="1140">
        <v>0</v>
      </c>
      <c r="H108" s="1140">
        <v>0</v>
      </c>
      <c r="I108" s="1140">
        <v>0</v>
      </c>
      <c r="J108" s="1430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1434"/>
      <c r="E109" s="1434"/>
      <c r="F109" s="1434"/>
      <c r="G109" s="1144"/>
      <c r="H109" s="1144"/>
      <c r="I109" s="1144"/>
      <c r="J109" s="1430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1434"/>
      <c r="E110" s="1434"/>
      <c r="F110" s="1434"/>
      <c r="G110" s="1144"/>
      <c r="H110" s="1144"/>
      <c r="I110" s="1144"/>
      <c r="J110" s="1430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1434"/>
      <c r="E111" s="1434"/>
      <c r="F111" s="1434"/>
      <c r="G111" s="1144"/>
      <c r="H111" s="1144"/>
      <c r="I111" s="1144"/>
      <c r="J111" s="1430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1434"/>
      <c r="E112" s="1434"/>
      <c r="F112" s="1434"/>
      <c r="G112" s="1144"/>
      <c r="H112" s="1144"/>
      <c r="I112" s="1144"/>
      <c r="J112" s="143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1000"/>
      <c r="E113" s="1000"/>
      <c r="F113" s="1000"/>
      <c r="G113" s="996"/>
      <c r="H113" s="996"/>
      <c r="I113" s="996"/>
      <c r="J113" s="1430">
        <v>0</v>
      </c>
    </row>
    <row r="114" spans="1:10" s="677" customFormat="1" ht="26.25" hidden="1" customHeight="1" thickBot="1">
      <c r="A114" s="939">
        <v>1154700</v>
      </c>
      <c r="B114" s="951" t="s">
        <v>69</v>
      </c>
      <c r="C114" s="735" t="s">
        <v>70</v>
      </c>
      <c r="D114" s="1009">
        <v>0</v>
      </c>
      <c r="E114" s="1009">
        <v>0</v>
      </c>
      <c r="F114" s="1009">
        <f>D114+E114</f>
        <v>0</v>
      </c>
      <c r="G114" s="997">
        <v>0</v>
      </c>
      <c r="H114" s="997">
        <v>0</v>
      </c>
      <c r="I114" s="997">
        <v>0</v>
      </c>
      <c r="J114" s="1430">
        <f>F114</f>
        <v>0</v>
      </c>
    </row>
    <row r="115" spans="1:10" s="677" customFormat="1" ht="26.25" hidden="1" thickBot="1">
      <c r="A115" s="952">
        <v>1160000</v>
      </c>
      <c r="B115" s="769" t="s">
        <v>71</v>
      </c>
      <c r="C115" s="723" t="s">
        <v>301</v>
      </c>
      <c r="D115" s="1010">
        <v>0</v>
      </c>
      <c r="E115" s="1010"/>
      <c r="F115" s="1010">
        <v>0</v>
      </c>
      <c r="G115" s="999">
        <v>0</v>
      </c>
      <c r="H115" s="999">
        <v>0</v>
      </c>
      <c r="I115" s="999">
        <v>0</v>
      </c>
      <c r="J115" s="1430">
        <v>0</v>
      </c>
    </row>
    <row r="116" spans="1:10" s="677" customFormat="1" ht="13.5" hidden="1" thickBot="1">
      <c r="A116" s="924">
        <v>1161000</v>
      </c>
      <c r="B116" s="771" t="s">
        <v>72</v>
      </c>
      <c r="C116" s="772" t="s">
        <v>301</v>
      </c>
      <c r="D116" s="1000">
        <v>0</v>
      </c>
      <c r="E116" s="1000"/>
      <c r="F116" s="1000">
        <v>0</v>
      </c>
      <c r="G116" s="996">
        <v>0</v>
      </c>
      <c r="H116" s="996">
        <v>0</v>
      </c>
      <c r="I116" s="996">
        <v>0</v>
      </c>
      <c r="J116" s="1430">
        <v>0</v>
      </c>
    </row>
    <row r="117" spans="1:10" s="677" customFormat="1" ht="0.75" hidden="1" customHeight="1" thickBot="1">
      <c r="A117" s="924">
        <v>1161100</v>
      </c>
      <c r="B117" s="730" t="s">
        <v>1518</v>
      </c>
      <c r="C117" s="751">
        <v>471100</v>
      </c>
      <c r="D117" s="1000"/>
      <c r="E117" s="1000"/>
      <c r="F117" s="1000"/>
      <c r="G117" s="996"/>
      <c r="H117" s="996"/>
      <c r="I117" s="996"/>
      <c r="J117" s="1430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1000"/>
      <c r="E118" s="1000"/>
      <c r="F118" s="1000"/>
      <c r="G118" s="996"/>
      <c r="H118" s="996"/>
      <c r="I118" s="996"/>
      <c r="J118" s="143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1000">
        <v>0</v>
      </c>
      <c r="E119" s="1000"/>
      <c r="F119" s="1000">
        <v>0</v>
      </c>
      <c r="G119" s="996">
        <v>0</v>
      </c>
      <c r="H119" s="996">
        <v>0</v>
      </c>
      <c r="I119" s="996">
        <v>0</v>
      </c>
      <c r="J119" s="143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1000"/>
      <c r="E120" s="1000"/>
      <c r="F120" s="1000"/>
      <c r="G120" s="996"/>
      <c r="H120" s="996"/>
      <c r="I120" s="996"/>
      <c r="J120" s="143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1000"/>
      <c r="E121" s="1000"/>
      <c r="F121" s="1000"/>
      <c r="G121" s="996"/>
      <c r="H121" s="996"/>
      <c r="I121" s="996"/>
      <c r="J121" s="143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1000"/>
      <c r="E122" s="1000"/>
      <c r="F122" s="1000"/>
      <c r="G122" s="996"/>
      <c r="H122" s="996"/>
      <c r="I122" s="996"/>
      <c r="J122" s="143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1000"/>
      <c r="E123" s="1000"/>
      <c r="F123" s="1000"/>
      <c r="G123" s="996"/>
      <c r="H123" s="996"/>
      <c r="I123" s="996"/>
      <c r="J123" s="143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1000"/>
      <c r="E124" s="1000"/>
      <c r="F124" s="1000"/>
      <c r="G124" s="996"/>
      <c r="H124" s="996"/>
      <c r="I124" s="996"/>
      <c r="J124" s="143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1000"/>
      <c r="E125" s="1000"/>
      <c r="F125" s="1000"/>
      <c r="G125" s="996"/>
      <c r="H125" s="996"/>
      <c r="I125" s="996"/>
      <c r="J125" s="143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1000"/>
      <c r="E126" s="1000"/>
      <c r="F126" s="1000"/>
      <c r="G126" s="996"/>
      <c r="H126" s="996"/>
      <c r="I126" s="996"/>
      <c r="J126" s="143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1000"/>
      <c r="E127" s="1000"/>
      <c r="F127" s="1000"/>
      <c r="G127" s="996"/>
      <c r="H127" s="996"/>
      <c r="I127" s="996"/>
      <c r="J127" s="143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1000"/>
      <c r="E128" s="1000"/>
      <c r="F128" s="1000"/>
      <c r="G128" s="996"/>
      <c r="H128" s="996"/>
      <c r="I128" s="996"/>
      <c r="J128" s="1430">
        <v>0</v>
      </c>
    </row>
    <row r="129" spans="1:12" s="677" customFormat="1" hidden="1">
      <c r="A129" s="953">
        <v>1163000</v>
      </c>
      <c r="B129" s="771" t="s">
        <v>49</v>
      </c>
      <c r="C129" s="760" t="s">
        <v>301</v>
      </c>
      <c r="D129" s="1000">
        <v>0</v>
      </c>
      <c r="E129" s="1000"/>
      <c r="F129" s="1000">
        <v>0</v>
      </c>
      <c r="G129" s="996">
        <v>0</v>
      </c>
      <c r="H129" s="996">
        <v>0</v>
      </c>
      <c r="I129" s="996">
        <v>0</v>
      </c>
      <c r="J129" s="1430">
        <v>0</v>
      </c>
    </row>
    <row r="130" spans="1:12" s="677" customFormat="1" ht="13.5" hidden="1" thickBot="1">
      <c r="A130" s="954">
        <v>1163100</v>
      </c>
      <c r="B130" s="754" t="s">
        <v>667</v>
      </c>
      <c r="C130" s="735" t="s">
        <v>668</v>
      </c>
      <c r="D130" s="1009"/>
      <c r="E130" s="1009"/>
      <c r="F130" s="1009"/>
      <c r="G130" s="997"/>
      <c r="H130" s="997"/>
      <c r="I130" s="997"/>
      <c r="J130" s="1430">
        <v>0</v>
      </c>
    </row>
    <row r="131" spans="1:12" s="677" customFormat="1" ht="17.25" hidden="1" customHeight="1" thickBot="1">
      <c r="A131" s="955">
        <v>1170000</v>
      </c>
      <c r="B131" s="777" t="s">
        <v>740</v>
      </c>
      <c r="C131" s="723" t="s">
        <v>301</v>
      </c>
      <c r="D131" s="1010">
        <f>D138+D137</f>
        <v>0</v>
      </c>
      <c r="E131" s="1010">
        <v>0</v>
      </c>
      <c r="F131" s="1010">
        <f>F138+F137</f>
        <v>0</v>
      </c>
      <c r="G131" s="999">
        <f>G135</f>
        <v>0</v>
      </c>
      <c r="H131" s="999">
        <f>H135</f>
        <v>0</v>
      </c>
      <c r="I131" s="999">
        <f>I135</f>
        <v>0</v>
      </c>
      <c r="J131" s="1430">
        <f>J138+J137</f>
        <v>0</v>
      </c>
    </row>
    <row r="132" spans="1:12" s="677" customFormat="1" ht="0.75" hidden="1" customHeight="1" thickBot="1">
      <c r="A132" s="953">
        <v>1171000</v>
      </c>
      <c r="B132" s="781" t="s">
        <v>181</v>
      </c>
      <c r="C132" s="723" t="s">
        <v>301</v>
      </c>
      <c r="D132" s="1431">
        <v>0</v>
      </c>
      <c r="E132" s="1431"/>
      <c r="F132" s="1431">
        <v>0</v>
      </c>
      <c r="G132" s="1139">
        <v>0</v>
      </c>
      <c r="H132" s="1139">
        <v>0</v>
      </c>
      <c r="I132" s="1139">
        <v>0</v>
      </c>
      <c r="J132" s="1430">
        <v>0</v>
      </c>
    </row>
    <row r="133" spans="1:12" s="677" customFormat="1" ht="38.25" hidden="1">
      <c r="A133" s="953">
        <v>1171100</v>
      </c>
      <c r="B133" s="730" t="s">
        <v>1490</v>
      </c>
      <c r="C133" s="727" t="s">
        <v>397</v>
      </c>
      <c r="D133" s="1000"/>
      <c r="E133" s="1000"/>
      <c r="F133" s="1000"/>
      <c r="G133" s="996"/>
      <c r="H133" s="996"/>
      <c r="I133" s="996"/>
      <c r="J133" s="1430">
        <v>0</v>
      </c>
    </row>
    <row r="134" spans="1:12" s="677" customFormat="1" ht="25.5" hidden="1">
      <c r="A134" s="953">
        <v>1171200</v>
      </c>
      <c r="B134" s="765" t="s">
        <v>1491</v>
      </c>
      <c r="C134" s="783" t="s">
        <v>296</v>
      </c>
      <c r="D134" s="1000"/>
      <c r="E134" s="1000"/>
      <c r="F134" s="1000"/>
      <c r="G134" s="996"/>
      <c r="H134" s="996"/>
      <c r="I134" s="996"/>
      <c r="J134" s="1430">
        <v>0</v>
      </c>
    </row>
    <row r="135" spans="1:12" s="677" customFormat="1" ht="29.25" hidden="1" customHeight="1" thickBot="1">
      <c r="A135" s="924">
        <v>1172000</v>
      </c>
      <c r="B135" s="784" t="s">
        <v>856</v>
      </c>
      <c r="C135" s="760" t="s">
        <v>301</v>
      </c>
      <c r="D135" s="1010">
        <f>D138+D137</f>
        <v>0</v>
      </c>
      <c r="E135" s="1010">
        <v>0</v>
      </c>
      <c r="F135" s="1010">
        <f>F138+F137</f>
        <v>0</v>
      </c>
      <c r="G135" s="999">
        <f>G138+G137</f>
        <v>0</v>
      </c>
      <c r="H135" s="999">
        <f>H138+H137</f>
        <v>0</v>
      </c>
      <c r="I135" s="999">
        <f>I138+I137</f>
        <v>0</v>
      </c>
      <c r="J135" s="1430">
        <f>F135</f>
        <v>0</v>
      </c>
    </row>
    <row r="136" spans="1:12" s="677" customFormat="1" hidden="1">
      <c r="A136" s="924">
        <v>1172100</v>
      </c>
      <c r="B136" s="752" t="s">
        <v>918</v>
      </c>
      <c r="C136" s="727" t="s">
        <v>857</v>
      </c>
      <c r="D136" s="1000"/>
      <c r="E136" s="1000"/>
      <c r="F136" s="1000"/>
      <c r="G136" s="996"/>
      <c r="H136" s="996"/>
      <c r="I136" s="996"/>
      <c r="J136" s="1430">
        <v>0</v>
      </c>
    </row>
    <row r="137" spans="1:12" s="677" customFormat="1" ht="18.75" hidden="1" customHeight="1" thickBot="1">
      <c r="A137" s="924">
        <v>1172200</v>
      </c>
      <c r="B137" s="752" t="s">
        <v>919</v>
      </c>
      <c r="C137" s="785">
        <v>482200</v>
      </c>
      <c r="D137" s="1000">
        <v>0</v>
      </c>
      <c r="E137" s="1000">
        <v>0</v>
      </c>
      <c r="F137" s="1000">
        <f>D137+E137</f>
        <v>0</v>
      </c>
      <c r="G137" s="996">
        <v>0</v>
      </c>
      <c r="H137" s="996">
        <v>0</v>
      </c>
      <c r="I137" s="996">
        <v>0</v>
      </c>
      <c r="J137" s="1430">
        <f>F137</f>
        <v>0</v>
      </c>
    </row>
    <row r="138" spans="1:12" s="677" customFormat="1" ht="21.75" hidden="1" customHeight="1" thickBot="1">
      <c r="A138" s="924">
        <v>1172300</v>
      </c>
      <c r="B138" s="765" t="s">
        <v>1492</v>
      </c>
      <c r="C138" s="731" t="s">
        <v>859</v>
      </c>
      <c r="D138" s="1000">
        <v>0</v>
      </c>
      <c r="E138" s="1000">
        <v>0</v>
      </c>
      <c r="F138" s="1000">
        <f>D138+E138</f>
        <v>0</v>
      </c>
      <c r="G138" s="996">
        <v>0</v>
      </c>
      <c r="H138" s="996">
        <v>0</v>
      </c>
      <c r="I138" s="996">
        <v>0</v>
      </c>
      <c r="J138" s="1430">
        <f>F138</f>
        <v>0</v>
      </c>
      <c r="L138" s="677">
        <v>0</v>
      </c>
    </row>
    <row r="139" spans="1:12" s="677" customFormat="1" ht="0.75" hidden="1" customHeight="1" thickBot="1">
      <c r="A139" s="924">
        <v>1172400</v>
      </c>
      <c r="B139" s="786" t="s">
        <v>1493</v>
      </c>
      <c r="C139" s="731" t="s">
        <v>104</v>
      </c>
      <c r="D139" s="1431"/>
      <c r="E139" s="1000"/>
      <c r="F139" s="1431"/>
      <c r="G139" s="1139"/>
      <c r="H139" s="1139"/>
      <c r="I139" s="1139"/>
      <c r="J139" s="1430">
        <v>0</v>
      </c>
    </row>
    <row r="140" spans="1:12" s="677" customFormat="1" ht="27" hidden="1" customHeight="1">
      <c r="A140" s="924">
        <v>1173000</v>
      </c>
      <c r="B140" s="784" t="s">
        <v>105</v>
      </c>
      <c r="C140" s="760" t="s">
        <v>301</v>
      </c>
      <c r="D140" s="1431">
        <v>0</v>
      </c>
      <c r="E140" s="1431"/>
      <c r="F140" s="1431">
        <v>0</v>
      </c>
      <c r="G140" s="1139">
        <v>0</v>
      </c>
      <c r="H140" s="1139">
        <v>0</v>
      </c>
      <c r="I140" s="1139">
        <v>0</v>
      </c>
      <c r="J140" s="1430">
        <v>0</v>
      </c>
    </row>
    <row r="141" spans="1:12" s="677" customFormat="1" ht="24.75" hidden="1" customHeight="1">
      <c r="A141" s="953">
        <v>1173100</v>
      </c>
      <c r="B141" s="787" t="s">
        <v>106</v>
      </c>
      <c r="C141" s="731" t="s">
        <v>906</v>
      </c>
      <c r="D141" s="1431"/>
      <c r="E141" s="1000"/>
      <c r="F141" s="1431"/>
      <c r="G141" s="1139"/>
      <c r="H141" s="1139"/>
      <c r="I141" s="1139"/>
      <c r="J141" s="1430">
        <v>0</v>
      </c>
    </row>
    <row r="142" spans="1:12" s="677" customFormat="1" ht="42" hidden="1" customHeight="1">
      <c r="A142" s="953">
        <v>1174000</v>
      </c>
      <c r="B142" s="784" t="s">
        <v>907</v>
      </c>
      <c r="C142" s="760" t="s">
        <v>301</v>
      </c>
      <c r="D142" s="1431">
        <v>0</v>
      </c>
      <c r="E142" s="1431"/>
      <c r="F142" s="1431">
        <v>0</v>
      </c>
      <c r="G142" s="1139">
        <v>0</v>
      </c>
      <c r="H142" s="1139">
        <v>0</v>
      </c>
      <c r="I142" s="1139">
        <v>0</v>
      </c>
      <c r="J142" s="1430">
        <v>0</v>
      </c>
    </row>
    <row r="143" spans="1:12" s="677" customFormat="1" ht="29.25" hidden="1" customHeight="1">
      <c r="A143" s="953">
        <v>1174100</v>
      </c>
      <c r="B143" s="787" t="s">
        <v>920</v>
      </c>
      <c r="C143" s="731" t="s">
        <v>908</v>
      </c>
      <c r="D143" s="1431"/>
      <c r="E143" s="1431"/>
      <c r="F143" s="1431"/>
      <c r="G143" s="1139"/>
      <c r="H143" s="1139"/>
      <c r="I143" s="1139"/>
      <c r="J143" s="1430">
        <v>0</v>
      </c>
    </row>
    <row r="144" spans="1:12" s="677" customFormat="1" ht="27.75" hidden="1" customHeight="1">
      <c r="A144" s="953">
        <v>1174200</v>
      </c>
      <c r="B144" s="786" t="s">
        <v>1494</v>
      </c>
      <c r="C144" s="731" t="s">
        <v>366</v>
      </c>
      <c r="D144" s="1431"/>
      <c r="E144" s="1431"/>
      <c r="F144" s="1431"/>
      <c r="G144" s="1139"/>
      <c r="H144" s="1139"/>
      <c r="I144" s="1139"/>
      <c r="J144" s="1430">
        <v>0</v>
      </c>
    </row>
    <row r="145" spans="1:11" s="677" customFormat="1" ht="42" hidden="1" customHeight="1">
      <c r="A145" s="953">
        <v>1175000</v>
      </c>
      <c r="B145" s="784" t="s">
        <v>469</v>
      </c>
      <c r="C145" s="760" t="s">
        <v>301</v>
      </c>
      <c r="D145" s="1431">
        <v>0</v>
      </c>
      <c r="E145" s="1431"/>
      <c r="F145" s="1431">
        <v>0</v>
      </c>
      <c r="G145" s="1139">
        <v>0</v>
      </c>
      <c r="H145" s="1139">
        <v>0</v>
      </c>
      <c r="I145" s="1139">
        <v>0</v>
      </c>
      <c r="J145" s="1430">
        <v>0</v>
      </c>
    </row>
    <row r="146" spans="1:11" s="677" customFormat="1" ht="42" hidden="1" customHeight="1">
      <c r="A146" s="953">
        <v>1175100</v>
      </c>
      <c r="B146" s="786" t="s">
        <v>1495</v>
      </c>
      <c r="C146" s="731" t="s">
        <v>193</v>
      </c>
      <c r="D146" s="1431"/>
      <c r="E146" s="1431"/>
      <c r="F146" s="1431"/>
      <c r="G146" s="1139"/>
      <c r="H146" s="1139"/>
      <c r="I146" s="1139"/>
      <c r="J146" s="1430">
        <v>0</v>
      </c>
    </row>
    <row r="147" spans="1:11" s="677" customFormat="1" ht="21" hidden="1" customHeight="1">
      <c r="A147" s="953">
        <v>1176000</v>
      </c>
      <c r="B147" s="784" t="s">
        <v>194</v>
      </c>
      <c r="C147" s="760" t="s">
        <v>301</v>
      </c>
      <c r="D147" s="1431">
        <v>0</v>
      </c>
      <c r="E147" s="1431"/>
      <c r="F147" s="1431">
        <v>0</v>
      </c>
      <c r="G147" s="1139">
        <v>0</v>
      </c>
      <c r="H147" s="1139">
        <v>0</v>
      </c>
      <c r="I147" s="1139">
        <v>0</v>
      </c>
      <c r="J147" s="1430">
        <v>0</v>
      </c>
    </row>
    <row r="148" spans="1:11" s="677" customFormat="1" ht="3.75" hidden="1" customHeight="1">
      <c r="A148" s="953">
        <v>1176100</v>
      </c>
      <c r="B148" s="786" t="s">
        <v>1496</v>
      </c>
      <c r="C148" s="731" t="s">
        <v>8</v>
      </c>
      <c r="D148" s="1431"/>
      <c r="E148" s="1000"/>
      <c r="F148" s="1431"/>
      <c r="G148" s="1139"/>
      <c r="H148" s="1139"/>
      <c r="I148" s="1139"/>
      <c r="J148" s="1430">
        <v>0</v>
      </c>
    </row>
    <row r="149" spans="1:11" s="677" customFormat="1" ht="0.75" hidden="1" customHeight="1" thickBot="1">
      <c r="A149" s="953">
        <v>1177000</v>
      </c>
      <c r="B149" s="784" t="s">
        <v>482</v>
      </c>
      <c r="C149" s="760" t="s">
        <v>301</v>
      </c>
      <c r="D149" s="1431">
        <v>0</v>
      </c>
      <c r="E149" s="1431"/>
      <c r="F149" s="1431">
        <v>0</v>
      </c>
      <c r="G149" s="1139">
        <v>0</v>
      </c>
      <c r="H149" s="1139">
        <v>0</v>
      </c>
      <c r="I149" s="1139">
        <v>0</v>
      </c>
      <c r="J149" s="1430">
        <v>0</v>
      </c>
    </row>
    <row r="150" spans="1:11" s="677" customFormat="1" ht="42" hidden="1" customHeight="1">
      <c r="A150" s="954">
        <v>1177100</v>
      </c>
      <c r="B150" s="788" t="s">
        <v>1497</v>
      </c>
      <c r="C150" s="735" t="s">
        <v>209</v>
      </c>
      <c r="D150" s="1009"/>
      <c r="E150" s="1009"/>
      <c r="F150" s="1009"/>
      <c r="G150" s="997"/>
      <c r="H150" s="997"/>
      <c r="I150" s="997"/>
      <c r="J150" s="1430">
        <v>0</v>
      </c>
    </row>
    <row r="151" spans="1:11" s="677" customFormat="1" ht="23.25" customHeight="1" thickBot="1">
      <c r="A151" s="957" t="s">
        <v>212</v>
      </c>
      <c r="B151" s="795" t="s">
        <v>534</v>
      </c>
      <c r="C151" s="796" t="s">
        <v>301</v>
      </c>
      <c r="D151" s="1435">
        <f t="shared" ref="D151:J151" si="2">D152</f>
        <v>0</v>
      </c>
      <c r="E151" s="1435">
        <f t="shared" si="2"/>
        <v>0</v>
      </c>
      <c r="F151" s="1435">
        <f t="shared" si="2"/>
        <v>0</v>
      </c>
      <c r="G151" s="1149">
        <f t="shared" si="2"/>
        <v>0</v>
      </c>
      <c r="H151" s="1149">
        <f t="shared" si="2"/>
        <v>0</v>
      </c>
      <c r="I151" s="1149">
        <f t="shared" si="2"/>
        <v>0</v>
      </c>
      <c r="J151" s="1430">
        <f t="shared" si="2"/>
        <v>0</v>
      </c>
    </row>
    <row r="152" spans="1:11" s="677" customFormat="1" ht="13.5" customHeight="1">
      <c r="A152" s="955" t="s">
        <v>536</v>
      </c>
      <c r="B152" s="804" t="s">
        <v>537</v>
      </c>
      <c r="C152" s="723" t="s">
        <v>301</v>
      </c>
      <c r="D152" s="1010">
        <f>SUM(D153:D158)</f>
        <v>0</v>
      </c>
      <c r="E152" s="1010">
        <f>E156+E157+E158+E155</f>
        <v>0</v>
      </c>
      <c r="F152" s="1010">
        <f>SUM(F153:F158)</f>
        <v>0</v>
      </c>
      <c r="G152" s="999">
        <f>SUM(G153:G158)</f>
        <v>0</v>
      </c>
      <c r="H152" s="999">
        <f>+SUM(H153:H158)</f>
        <v>0</v>
      </c>
      <c r="I152" s="999">
        <f>SUM(I153:I158)</f>
        <v>0</v>
      </c>
      <c r="J152" s="1430">
        <f t="shared" ref="J152:J159" si="3">F152</f>
        <v>0</v>
      </c>
    </row>
    <row r="153" spans="1:11" s="677" customFormat="1" ht="21.75" hidden="1" customHeight="1">
      <c r="A153" s="953" t="s">
        <v>538</v>
      </c>
      <c r="B153" s="786" t="s">
        <v>1498</v>
      </c>
      <c r="C153" s="960" t="s">
        <v>833</v>
      </c>
      <c r="D153" s="1431"/>
      <c r="E153" s="1000"/>
      <c r="F153" s="1431"/>
      <c r="G153" s="1139"/>
      <c r="H153" s="1139"/>
      <c r="I153" s="1139"/>
      <c r="J153" s="1430">
        <f t="shared" si="3"/>
        <v>0</v>
      </c>
    </row>
    <row r="154" spans="1:11" s="677" customFormat="1" ht="24" hidden="1" customHeight="1">
      <c r="A154" s="953" t="s">
        <v>834</v>
      </c>
      <c r="B154" s="786" t="s">
        <v>1499</v>
      </c>
      <c r="C154" s="960" t="s">
        <v>812</v>
      </c>
      <c r="D154" s="1431">
        <v>0</v>
      </c>
      <c r="E154" s="1000"/>
      <c r="F154" s="1431">
        <f t="shared" ref="F154:F159" si="4">D154+E154</f>
        <v>0</v>
      </c>
      <c r="G154" s="1139">
        <v>0</v>
      </c>
      <c r="H154" s="1139">
        <v>0</v>
      </c>
      <c r="I154" s="1139">
        <v>0</v>
      </c>
      <c r="J154" s="1430">
        <f t="shared" si="3"/>
        <v>0</v>
      </c>
    </row>
    <row r="155" spans="1:11" s="677" customFormat="1" ht="25.5" hidden="1">
      <c r="A155" s="953" t="s">
        <v>813</v>
      </c>
      <c r="B155" s="786" t="s">
        <v>1500</v>
      </c>
      <c r="C155" s="960" t="s">
        <v>815</v>
      </c>
      <c r="D155" s="1436">
        <v>0</v>
      </c>
      <c r="E155" s="1476">
        <v>0</v>
      </c>
      <c r="F155" s="1436">
        <f t="shared" si="4"/>
        <v>0</v>
      </c>
      <c r="G155" s="1437">
        <v>0</v>
      </c>
      <c r="H155" s="1438">
        <v>0</v>
      </c>
      <c r="I155" s="1438">
        <v>0</v>
      </c>
      <c r="J155" s="1439">
        <f t="shared" si="3"/>
        <v>0</v>
      </c>
    </row>
    <row r="156" spans="1:11" s="677" customFormat="1" ht="27" hidden="1" customHeight="1">
      <c r="A156" s="962" t="s">
        <v>816</v>
      </c>
      <c r="B156" s="786" t="s">
        <v>1501</v>
      </c>
      <c r="C156" s="960" t="s">
        <v>916</v>
      </c>
      <c r="D156" s="1431">
        <v>0</v>
      </c>
      <c r="E156" s="1000">
        <v>0</v>
      </c>
      <c r="F156" s="1431">
        <f t="shared" si="4"/>
        <v>0</v>
      </c>
      <c r="G156" s="1139">
        <v>0</v>
      </c>
      <c r="H156" s="1139">
        <v>0</v>
      </c>
      <c r="I156" s="1431">
        <v>0</v>
      </c>
      <c r="J156" s="1430">
        <f t="shared" si="3"/>
        <v>0</v>
      </c>
    </row>
    <row r="157" spans="1:11" s="677" customFormat="1" ht="25.5" hidden="1" customHeight="1">
      <c r="A157" s="962" t="s">
        <v>112</v>
      </c>
      <c r="B157" s="787" t="s">
        <v>113</v>
      </c>
      <c r="C157" s="960" t="s">
        <v>114</v>
      </c>
      <c r="D157" s="1431">
        <v>0</v>
      </c>
      <c r="E157" s="1000">
        <v>0</v>
      </c>
      <c r="F157" s="1431">
        <f t="shared" si="4"/>
        <v>0</v>
      </c>
      <c r="G157" s="1139">
        <v>0</v>
      </c>
      <c r="H157" s="1139">
        <v>0</v>
      </c>
      <c r="I157" s="1139">
        <v>0</v>
      </c>
      <c r="J157" s="1430">
        <f t="shared" si="3"/>
        <v>0</v>
      </c>
    </row>
    <row r="158" spans="1:11" s="677" customFormat="1" ht="19.5" hidden="1" customHeight="1">
      <c r="A158" s="962" t="s">
        <v>115</v>
      </c>
      <c r="B158" s="786" t="s">
        <v>1502</v>
      </c>
      <c r="C158" s="960" t="s">
        <v>755</v>
      </c>
      <c r="D158" s="1431">
        <v>0</v>
      </c>
      <c r="E158" s="1000">
        <v>0</v>
      </c>
      <c r="F158" s="1431">
        <f t="shared" si="4"/>
        <v>0</v>
      </c>
      <c r="G158" s="1139">
        <v>0</v>
      </c>
      <c r="H158" s="1139">
        <v>0</v>
      </c>
      <c r="I158" s="1139">
        <v>0</v>
      </c>
      <c r="J158" s="1430">
        <f t="shared" si="3"/>
        <v>0</v>
      </c>
    </row>
    <row r="159" spans="1:11" s="677" customFormat="1" hidden="1">
      <c r="A159" s="962" t="s">
        <v>756</v>
      </c>
      <c r="B159" s="786" t="s">
        <v>1503</v>
      </c>
      <c r="C159" s="960" t="s">
        <v>758</v>
      </c>
      <c r="D159" s="1431">
        <v>0</v>
      </c>
      <c r="E159" s="1000">
        <v>0</v>
      </c>
      <c r="F159" s="1431">
        <f t="shared" si="4"/>
        <v>0</v>
      </c>
      <c r="G159" s="1139">
        <v>0</v>
      </c>
      <c r="H159" s="1139">
        <v>0</v>
      </c>
      <c r="I159" s="1139">
        <v>0</v>
      </c>
      <c r="J159" s="1430">
        <f t="shared" si="3"/>
        <v>0</v>
      </c>
      <c r="K159" s="990"/>
    </row>
    <row r="160" spans="1:11" s="677" customFormat="1" hidden="1">
      <c r="A160" s="963" t="s">
        <v>669</v>
      </c>
      <c r="B160" s="964" t="s">
        <v>1504</v>
      </c>
      <c r="C160" s="965" t="s">
        <v>543</v>
      </c>
      <c r="D160" s="1431"/>
      <c r="E160" s="1000"/>
      <c r="F160" s="1139"/>
      <c r="G160" s="1139"/>
      <c r="H160" s="1139"/>
      <c r="I160" s="1139"/>
      <c r="J160" s="143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1431"/>
      <c r="E161" s="1000"/>
      <c r="F161" s="1139"/>
      <c r="G161" s="1139"/>
      <c r="H161" s="1139"/>
      <c r="I161" s="1139"/>
      <c r="J161" s="143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1431"/>
      <c r="E162" s="1000"/>
      <c r="F162" s="1139"/>
      <c r="G162" s="1139"/>
      <c r="H162" s="1139"/>
      <c r="I162" s="1139"/>
      <c r="J162" s="143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1431">
        <v>0</v>
      </c>
      <c r="E163" s="1431"/>
      <c r="F163" s="1139">
        <v>0</v>
      </c>
      <c r="G163" s="1139">
        <v>0</v>
      </c>
      <c r="H163" s="1139">
        <v>0</v>
      </c>
      <c r="I163" s="1139">
        <v>0</v>
      </c>
      <c r="J163" s="143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1431"/>
      <c r="E164" s="1000"/>
      <c r="F164" s="1139"/>
      <c r="G164" s="1139"/>
      <c r="H164" s="1139"/>
      <c r="I164" s="1139"/>
      <c r="J164" s="143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1431"/>
      <c r="E165" s="1000"/>
      <c r="F165" s="1139"/>
      <c r="G165" s="1139"/>
      <c r="H165" s="1139"/>
      <c r="I165" s="1139"/>
      <c r="J165" s="143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1431"/>
      <c r="E166" s="1000"/>
      <c r="F166" s="1139"/>
      <c r="G166" s="1139"/>
      <c r="H166" s="1139"/>
      <c r="I166" s="1139"/>
      <c r="J166" s="143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1431"/>
      <c r="E167" s="1000"/>
      <c r="F167" s="1139"/>
      <c r="G167" s="1139"/>
      <c r="H167" s="1139"/>
      <c r="I167" s="1139"/>
      <c r="J167" s="143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1431">
        <v>0</v>
      </c>
      <c r="E168" s="1431"/>
      <c r="F168" s="1139">
        <v>0</v>
      </c>
      <c r="G168" s="1139">
        <v>0</v>
      </c>
      <c r="H168" s="1139">
        <v>0</v>
      </c>
      <c r="I168" s="1139">
        <v>0</v>
      </c>
      <c r="J168" s="143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1431"/>
      <c r="E169" s="1000"/>
      <c r="F169" s="1139"/>
      <c r="G169" s="1139"/>
      <c r="H169" s="1139"/>
      <c r="I169" s="1139"/>
      <c r="J169" s="1430">
        <v>0</v>
      </c>
    </row>
    <row r="170" spans="1:10">
      <c r="A170" s="970" t="s">
        <v>266</v>
      </c>
      <c r="B170" s="811" t="s">
        <v>887</v>
      </c>
      <c r="C170" s="772" t="s">
        <v>301</v>
      </c>
      <c r="D170" s="1431">
        <v>0</v>
      </c>
      <c r="E170" s="1431"/>
      <c r="F170" s="1139">
        <v>0</v>
      </c>
      <c r="G170" s="1139">
        <v>0</v>
      </c>
      <c r="H170" s="1139">
        <v>0</v>
      </c>
      <c r="I170" s="1139">
        <v>0</v>
      </c>
      <c r="J170" s="1430">
        <v>0</v>
      </c>
    </row>
    <row r="171" spans="1:10" ht="2.25" customHeight="1" thickBot="1">
      <c r="A171" s="962" t="s">
        <v>268</v>
      </c>
      <c r="B171" s="787" t="s">
        <v>922</v>
      </c>
      <c r="C171" s="960" t="s">
        <v>269</v>
      </c>
      <c r="D171" s="1139"/>
      <c r="E171" s="1431"/>
      <c r="F171" s="1139"/>
      <c r="G171" s="1139"/>
      <c r="H171" s="1139"/>
      <c r="I171" s="1139"/>
      <c r="J171" s="1430">
        <v>0</v>
      </c>
    </row>
    <row r="172" spans="1:10" ht="13.5" hidden="1" thickBot="1">
      <c r="A172" s="962" t="s">
        <v>270</v>
      </c>
      <c r="B172" s="787" t="s">
        <v>923</v>
      </c>
      <c r="C172" s="960" t="s">
        <v>271</v>
      </c>
      <c r="D172" s="1139"/>
      <c r="E172" s="1431"/>
      <c r="F172" s="1139"/>
      <c r="G172" s="1139"/>
      <c r="H172" s="1139"/>
      <c r="I172" s="1139"/>
      <c r="J172" s="1139"/>
    </row>
    <row r="173" spans="1:10" ht="13.5" hidden="1" thickBot="1">
      <c r="A173" s="962" t="s">
        <v>272</v>
      </c>
      <c r="B173" s="786" t="s">
        <v>1507</v>
      </c>
      <c r="C173" s="960" t="s">
        <v>274</v>
      </c>
      <c r="D173" s="1139"/>
      <c r="E173" s="1431"/>
      <c r="F173" s="1139"/>
      <c r="G173" s="1139"/>
      <c r="H173" s="1139"/>
      <c r="I173" s="1139"/>
      <c r="J173" s="1139"/>
    </row>
    <row r="174" spans="1:10" ht="13.5" hidden="1" thickBot="1">
      <c r="A174" s="971">
        <v>1244000</v>
      </c>
      <c r="B174" s="972" t="s">
        <v>1519</v>
      </c>
      <c r="C174" s="965" t="s">
        <v>947</v>
      </c>
      <c r="D174" s="1140"/>
      <c r="E174" s="1432"/>
      <c r="F174" s="1140"/>
      <c r="G174" s="1140"/>
      <c r="H174" s="1140"/>
      <c r="I174" s="1140"/>
      <c r="J174" s="1140"/>
    </row>
    <row r="175" spans="1:10" ht="23.25" customHeight="1" thickBot="1">
      <c r="A175" s="973">
        <v>1000000</v>
      </c>
      <c r="B175" s="974" t="s">
        <v>292</v>
      </c>
      <c r="C175" s="975" t="s">
        <v>301</v>
      </c>
      <c r="D175" s="1149">
        <f>D32+D151</f>
        <v>0</v>
      </c>
      <c r="E175" s="1435">
        <f t="shared" ref="E175:J175" si="5">E32+E151</f>
        <v>0</v>
      </c>
      <c r="F175" s="1149">
        <f t="shared" si="5"/>
        <v>0</v>
      </c>
      <c r="G175" s="1149">
        <f t="shared" si="5"/>
        <v>0</v>
      </c>
      <c r="H175" s="1149">
        <f t="shared" si="5"/>
        <v>0</v>
      </c>
      <c r="I175" s="1149">
        <f t="shared" si="5"/>
        <v>0</v>
      </c>
      <c r="J175" s="1435">
        <f t="shared" si="5"/>
        <v>0</v>
      </c>
    </row>
    <row r="176" spans="1:10" ht="18" hidden="1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1528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 ht="12" customHeight="1">
      <c r="A8" s="28" t="s">
        <v>1033</v>
      </c>
      <c r="F8" s="179"/>
      <c r="G8" s="179"/>
    </row>
    <row r="9" spans="1:10" s="28" customFormat="1" ht="9.75" customHeight="1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392</v>
      </c>
      <c r="B12" s="177" t="s">
        <v>958</v>
      </c>
      <c r="C12" s="178"/>
      <c r="D12" s="177"/>
      <c r="E12" s="177"/>
      <c r="F12" s="177"/>
      <c r="G12" s="170"/>
      <c r="H12" s="187" t="s">
        <v>174</v>
      </c>
    </row>
    <row r="13" spans="1:10" ht="30" customHeight="1">
      <c r="A13" s="188" t="s">
        <v>504</v>
      </c>
      <c r="B13" s="188"/>
      <c r="C13" s="184"/>
      <c r="D13" s="188"/>
      <c r="E13" s="188"/>
      <c r="F13" s="188"/>
      <c r="G13" s="189"/>
    </row>
    <row r="14" spans="1:10" ht="17.25" customHeight="1">
      <c r="A14" s="2132" t="s">
        <v>1460</v>
      </c>
      <c r="B14" s="2133"/>
      <c r="F14" s="179"/>
      <c r="G14" s="179"/>
    </row>
    <row r="15" spans="1:10" ht="21.75" customHeight="1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21" customHeight="1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2" s="1" customFormat="1" ht="14.25">
      <c r="A17" s="2096" t="s">
        <v>1027</v>
      </c>
      <c r="B17" s="2096"/>
      <c r="C17" s="2096"/>
      <c r="D17" s="2096"/>
      <c r="E17" s="2096"/>
      <c r="F17" s="2096"/>
      <c r="G17" s="2096"/>
      <c r="H17" s="2096"/>
      <c r="I17" s="2096"/>
      <c r="J17" s="2096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346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2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6</v>
      </c>
      <c r="I20" s="206">
        <v>6</v>
      </c>
      <c r="J20" s="207" t="s">
        <v>613</v>
      </c>
    </row>
    <row r="21" spans="1:12" s="204" customFormat="1" ht="15" customHeight="1" thickBot="1">
      <c r="A21" s="38" t="s">
        <v>516</v>
      </c>
      <c r="C21" s="199"/>
      <c r="G21" s="204" t="s">
        <v>773</v>
      </c>
    </row>
    <row r="22" spans="1:12" s="204" customFormat="1" ht="9.75" customHeight="1" thickBot="1">
      <c r="A22" s="38" t="s">
        <v>465</v>
      </c>
      <c r="C22" s="208"/>
      <c r="D22" s="209"/>
      <c r="G22" s="204" t="s">
        <v>466</v>
      </c>
    </row>
    <row r="23" spans="1:12" s="173" customFormat="1" ht="15.75" customHeight="1" thickBot="1">
      <c r="A23" s="38" t="s">
        <v>603</v>
      </c>
      <c r="B23" s="204"/>
      <c r="C23" s="199"/>
      <c r="G23" s="204" t="s">
        <v>792</v>
      </c>
      <c r="I23" s="210"/>
    </row>
    <row r="24" spans="1:12" s="173" customFormat="1" ht="12.75" customHeight="1">
      <c r="A24" s="38" t="s">
        <v>42</v>
      </c>
      <c r="B24" s="211"/>
      <c r="C24" s="212"/>
      <c r="F24" s="213"/>
      <c r="G24" s="204" t="s">
        <v>794</v>
      </c>
    </row>
    <row r="25" spans="1:12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2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2" s="213" customFormat="1" ht="16.5" customHeigh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2" s="28" customFormat="1" ht="96.7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2" s="222" customFormat="1" ht="21" customHeight="1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215</v>
      </c>
      <c r="C32" s="69" t="s">
        <v>301</v>
      </c>
      <c r="D32" s="449">
        <f>D33+D42+D138</f>
        <v>0</v>
      </c>
      <c r="E32" s="449"/>
      <c r="F32" s="449">
        <f>F33+F42+F138</f>
        <v>0</v>
      </c>
      <c r="G32" s="449">
        <f>G33+G42+G131</f>
        <v>0</v>
      </c>
      <c r="H32" s="449">
        <f>H33+H42+H131</f>
        <v>0</v>
      </c>
      <c r="I32" s="449">
        <f>I33+I42+I131</f>
        <v>0</v>
      </c>
      <c r="J32" s="449">
        <f>J33+J42+J131</f>
        <v>0</v>
      </c>
    </row>
    <row r="33" spans="1:10" s="28" customFormat="1" ht="38.25" customHeight="1" thickBot="1">
      <c r="A33" s="259">
        <v>1110000</v>
      </c>
      <c r="B33" s="70" t="s">
        <v>671</v>
      </c>
      <c r="C33" s="69" t="s">
        <v>301</v>
      </c>
      <c r="D33" s="450">
        <f>D34</f>
        <v>0</v>
      </c>
      <c r="E33" s="450"/>
      <c r="F33" s="450">
        <f>F34</f>
        <v>0</v>
      </c>
      <c r="G33" s="450">
        <f>G34</f>
        <v>0</v>
      </c>
      <c r="H33" s="450">
        <f>H34</f>
        <v>0</v>
      </c>
      <c r="I33" s="450">
        <f>I34</f>
        <v>0</v>
      </c>
      <c r="J33" s="450">
        <f>J34</f>
        <v>0</v>
      </c>
    </row>
    <row r="34" spans="1:10" s="28" customFormat="1" ht="18" hidden="1" customHeight="1">
      <c r="A34" s="260">
        <v>1110000</v>
      </c>
      <c r="B34" s="73" t="s">
        <v>672</v>
      </c>
      <c r="C34" s="74" t="s">
        <v>301</v>
      </c>
      <c r="D34" s="451">
        <f>SUM(D35:D41)</f>
        <v>0</v>
      </c>
      <c r="E34" s="451"/>
      <c r="F34" s="451">
        <f>SUM(F35:F41)</f>
        <v>0</v>
      </c>
      <c r="G34" s="451">
        <f>SUM(G35:G41)</f>
        <v>0</v>
      </c>
      <c r="H34" s="451">
        <f>SUM(H35:H41)</f>
        <v>0</v>
      </c>
      <c r="I34" s="451">
        <f>SUM(I35:I41)</f>
        <v>0</v>
      </c>
      <c r="J34" s="451">
        <f>SUM(J35:J41)</f>
        <v>0</v>
      </c>
    </row>
    <row r="35" spans="1:10" s="28" customFormat="1" ht="25.5" hidden="1">
      <c r="A35" s="261">
        <v>1111000</v>
      </c>
      <c r="B35" s="76" t="s">
        <v>558</v>
      </c>
      <c r="C35" s="77" t="s">
        <v>673</v>
      </c>
      <c r="D35" s="452">
        <v>0</v>
      </c>
      <c r="E35" s="453"/>
      <c r="F35" s="452">
        <v>0</v>
      </c>
      <c r="G35" s="454">
        <v>0</v>
      </c>
      <c r="H35" s="454">
        <v>0</v>
      </c>
      <c r="I35" s="454">
        <v>0</v>
      </c>
      <c r="J35" s="454">
        <f>F35</f>
        <v>0</v>
      </c>
    </row>
    <row r="36" spans="1:10" s="28" customFormat="1" ht="24.75" hidden="1" customHeight="1">
      <c r="A36" s="262">
        <v>1112000</v>
      </c>
      <c r="B36" s="14" t="s">
        <v>221</v>
      </c>
      <c r="C36" s="81" t="s">
        <v>674</v>
      </c>
      <c r="D36" s="455">
        <v>0</v>
      </c>
      <c r="E36" s="455"/>
      <c r="F36" s="455">
        <v>0</v>
      </c>
      <c r="G36" s="455"/>
      <c r="H36" s="455">
        <v>0</v>
      </c>
      <c r="I36" s="455">
        <v>0</v>
      </c>
      <c r="J36" s="455">
        <f>F36</f>
        <v>0</v>
      </c>
    </row>
    <row r="37" spans="1:10" s="28" customFormat="1" ht="0.75" customHeight="1">
      <c r="A37" s="262">
        <v>1113000</v>
      </c>
      <c r="B37" s="14" t="s">
        <v>675</v>
      </c>
      <c r="C37" s="81" t="s">
        <v>676</v>
      </c>
      <c r="D37" s="455"/>
      <c r="E37" s="455"/>
      <c r="F37" s="455"/>
      <c r="G37" s="455"/>
      <c r="H37" s="455"/>
      <c r="I37" s="455"/>
      <c r="J37" s="456">
        <v>0</v>
      </c>
    </row>
    <row r="38" spans="1:10" s="28" customFormat="1" ht="40.5" hidden="1" customHeight="1">
      <c r="A38" s="262">
        <v>1114000</v>
      </c>
      <c r="B38" s="14" t="s">
        <v>339</v>
      </c>
      <c r="C38" s="81" t="s">
        <v>340</v>
      </c>
      <c r="D38" s="455"/>
      <c r="E38" s="455"/>
      <c r="F38" s="455"/>
      <c r="G38" s="455"/>
      <c r="H38" s="455"/>
      <c r="I38" s="455"/>
      <c r="J38" s="456">
        <v>0</v>
      </c>
    </row>
    <row r="39" spans="1:10" s="28" customFormat="1" ht="0.75" customHeight="1">
      <c r="A39" s="262">
        <v>1115000</v>
      </c>
      <c r="B39" s="14" t="s">
        <v>508</v>
      </c>
      <c r="C39" s="81" t="s">
        <v>329</v>
      </c>
      <c r="D39" s="455"/>
      <c r="E39" s="455"/>
      <c r="F39" s="455"/>
      <c r="G39" s="455"/>
      <c r="H39" s="455"/>
      <c r="I39" s="455"/>
      <c r="J39" s="456">
        <v>0</v>
      </c>
    </row>
    <row r="40" spans="1:10" s="28" customFormat="1" ht="12" hidden="1" customHeight="1">
      <c r="A40" s="262">
        <v>1116000</v>
      </c>
      <c r="B40" s="14" t="s">
        <v>863</v>
      </c>
      <c r="C40" s="83" t="s">
        <v>330</v>
      </c>
      <c r="D40" s="455"/>
      <c r="E40" s="455"/>
      <c r="F40" s="455"/>
      <c r="G40" s="455"/>
      <c r="H40" s="455"/>
      <c r="I40" s="455"/>
      <c r="J40" s="456">
        <v>0</v>
      </c>
    </row>
    <row r="41" spans="1:10" s="28" customFormat="1" ht="13.5" thickBot="1">
      <c r="A41" s="263">
        <v>1117000</v>
      </c>
      <c r="B41" s="85" t="s">
        <v>526</v>
      </c>
      <c r="C41" s="86" t="s">
        <v>14</v>
      </c>
      <c r="D41" s="457">
        <v>0</v>
      </c>
      <c r="E41" s="457"/>
      <c r="F41" s="457">
        <v>0</v>
      </c>
      <c r="G41" s="457">
        <v>0</v>
      </c>
      <c r="H41" s="457">
        <v>0</v>
      </c>
      <c r="I41" s="457">
        <v>0</v>
      </c>
      <c r="J41" s="456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458">
        <f>D43+D55+D66+D69+D51+D64</f>
        <v>0</v>
      </c>
      <c r="E42" s="458"/>
      <c r="F42" s="458">
        <f>F43+F55+F66+F69+F51+F64</f>
        <v>0</v>
      </c>
      <c r="G42" s="458">
        <f>G43+G51+G55+G64+G66+G69</f>
        <v>0</v>
      </c>
      <c r="H42" s="458">
        <f>H43+H51+H55+H64+H66+H69</f>
        <v>0</v>
      </c>
      <c r="I42" s="458">
        <f>I43+I51+I55+I64+I66+I69</f>
        <v>0</v>
      </c>
      <c r="J42" s="456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54">
        <f>SUM(D44:D49)</f>
        <v>0</v>
      </c>
      <c r="E43" s="454"/>
      <c r="F43" s="454">
        <f>SUM(F44:F49)</f>
        <v>0</v>
      </c>
      <c r="G43" s="454">
        <f>SUM(G44:G49)</f>
        <v>0</v>
      </c>
      <c r="H43" s="454">
        <f>SUM(H44:H49)</f>
        <v>0</v>
      </c>
      <c r="I43" s="454">
        <f>SUM(I44:I49)</f>
        <v>0</v>
      </c>
      <c r="J43" s="456">
        <f>SUM(J44:J49)</f>
        <v>0</v>
      </c>
    </row>
    <row r="44" spans="1:10" s="28" customFormat="1" ht="25.5" hidden="1">
      <c r="A44" s="262">
        <v>1121100</v>
      </c>
      <c r="B44" s="93" t="s">
        <v>321</v>
      </c>
      <c r="C44" s="83" t="s">
        <v>322</v>
      </c>
      <c r="D44" s="455"/>
      <c r="E44" s="455"/>
      <c r="F44" s="455">
        <f>D44+E44</f>
        <v>0</v>
      </c>
      <c r="G44" s="455"/>
      <c r="H44" s="455"/>
      <c r="I44" s="455"/>
      <c r="J44" s="456">
        <v>0</v>
      </c>
    </row>
    <row r="45" spans="1:10" s="28" customFormat="1" hidden="1">
      <c r="A45" s="262">
        <v>1121200</v>
      </c>
      <c r="B45" s="94" t="s">
        <v>323</v>
      </c>
      <c r="C45" s="81" t="s">
        <v>324</v>
      </c>
      <c r="D45" s="455">
        <v>0</v>
      </c>
      <c r="E45" s="455"/>
      <c r="F45" s="455">
        <f>D45+E45</f>
        <v>0</v>
      </c>
      <c r="G45" s="455">
        <v>0</v>
      </c>
      <c r="H45" s="455">
        <v>0</v>
      </c>
      <c r="I45" s="455">
        <v>0</v>
      </c>
      <c r="J45" s="456">
        <f>F45</f>
        <v>0</v>
      </c>
    </row>
    <row r="46" spans="1:10" s="28" customFormat="1" hidden="1">
      <c r="A46" s="262">
        <v>1121300</v>
      </c>
      <c r="B46" s="93" t="s">
        <v>640</v>
      </c>
      <c r="C46" s="83" t="s">
        <v>325</v>
      </c>
      <c r="D46" s="455">
        <v>0</v>
      </c>
      <c r="E46" s="455"/>
      <c r="F46" s="455">
        <f>D46+E46</f>
        <v>0</v>
      </c>
      <c r="G46" s="455">
        <v>0</v>
      </c>
      <c r="H46" s="455">
        <v>0</v>
      </c>
      <c r="I46" s="455">
        <v>0</v>
      </c>
      <c r="J46" s="456">
        <f>F46</f>
        <v>0</v>
      </c>
    </row>
    <row r="47" spans="1:10" s="28" customFormat="1" hidden="1">
      <c r="A47" s="262">
        <v>1121400</v>
      </c>
      <c r="B47" s="93" t="s">
        <v>641</v>
      </c>
      <c r="C47" s="81" t="s">
        <v>326</v>
      </c>
      <c r="D47" s="455">
        <v>0</v>
      </c>
      <c r="E47" s="455"/>
      <c r="F47" s="455">
        <v>0</v>
      </c>
      <c r="G47" s="455">
        <v>0</v>
      </c>
      <c r="H47" s="455">
        <v>0</v>
      </c>
      <c r="I47" s="455">
        <v>0</v>
      </c>
      <c r="J47" s="456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327</v>
      </c>
      <c r="D48" s="454"/>
      <c r="E48" s="455"/>
      <c r="F48" s="454"/>
      <c r="G48" s="454"/>
      <c r="H48" s="454"/>
      <c r="I48" s="454"/>
      <c r="J48" s="456">
        <v>0</v>
      </c>
    </row>
    <row r="49" spans="1:10" s="28" customFormat="1" hidden="1">
      <c r="A49" s="262">
        <v>1121600</v>
      </c>
      <c r="B49" s="93" t="s">
        <v>61</v>
      </c>
      <c r="C49" s="81" t="s">
        <v>328</v>
      </c>
      <c r="D49" s="455"/>
      <c r="E49" s="455"/>
      <c r="F49" s="455"/>
      <c r="G49" s="455"/>
      <c r="H49" s="455"/>
      <c r="I49" s="455"/>
      <c r="J49" s="456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637</v>
      </c>
      <c r="D50" s="457"/>
      <c r="E50" s="457"/>
      <c r="F50" s="457"/>
      <c r="G50" s="457"/>
      <c r="H50" s="457"/>
      <c r="I50" s="457"/>
      <c r="J50" s="456">
        <v>0</v>
      </c>
    </row>
    <row r="51" spans="1:10" s="28" customFormat="1" ht="28.5" hidden="1">
      <c r="A51" s="260">
        <v>1122000</v>
      </c>
      <c r="B51" s="97" t="s">
        <v>638</v>
      </c>
      <c r="C51" s="74" t="s">
        <v>301</v>
      </c>
      <c r="D51" s="453">
        <f>D52</f>
        <v>0</v>
      </c>
      <c r="E51" s="453"/>
      <c r="F51" s="453">
        <f>F52</f>
        <v>0</v>
      </c>
      <c r="G51" s="453">
        <f>G52</f>
        <v>0</v>
      </c>
      <c r="H51" s="453">
        <f>H52</f>
        <v>0</v>
      </c>
      <c r="I51" s="453">
        <f>I52</f>
        <v>0</v>
      </c>
      <c r="J51" s="456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639</v>
      </c>
      <c r="D52" s="455">
        <v>0</v>
      </c>
      <c r="E52" s="455"/>
      <c r="F52" s="455">
        <v>0</v>
      </c>
      <c r="G52" s="455">
        <v>0</v>
      </c>
      <c r="H52" s="455">
        <v>0</v>
      </c>
      <c r="I52" s="455">
        <v>0</v>
      </c>
      <c r="J52" s="456">
        <f>F52</f>
        <v>0</v>
      </c>
    </row>
    <row r="53" spans="1:10" s="28" customFormat="1" hidden="1">
      <c r="A53" s="266">
        <v>1122200</v>
      </c>
      <c r="B53" s="93" t="s">
        <v>404</v>
      </c>
      <c r="C53" s="83" t="s">
        <v>860</v>
      </c>
      <c r="D53" s="455"/>
      <c r="E53" s="455"/>
      <c r="F53" s="455"/>
      <c r="G53" s="455"/>
      <c r="H53" s="455"/>
      <c r="I53" s="455"/>
      <c r="J53" s="456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861</v>
      </c>
      <c r="D54" s="457"/>
      <c r="E54" s="457"/>
      <c r="F54" s="457"/>
      <c r="G54" s="457"/>
      <c r="H54" s="457"/>
      <c r="I54" s="457"/>
      <c r="J54" s="456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301</v>
      </c>
      <c r="D55" s="453">
        <f>SUM(D56:D63)</f>
        <v>0</v>
      </c>
      <c r="E55" s="453"/>
      <c r="F55" s="453">
        <f>SUM(F56:F63)</f>
        <v>0</v>
      </c>
      <c r="G55" s="453">
        <f>SUM(G56:G63)</f>
        <v>0</v>
      </c>
      <c r="H55" s="453">
        <f>SUM(H56:H63)</f>
        <v>0</v>
      </c>
      <c r="I55" s="453">
        <f>SUM(I56:I63)</f>
        <v>0</v>
      </c>
      <c r="J55" s="456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308</v>
      </c>
      <c r="D56" s="455"/>
      <c r="E56" s="455"/>
      <c r="F56" s="455"/>
      <c r="G56" s="455"/>
      <c r="H56" s="455"/>
      <c r="I56" s="455"/>
      <c r="J56" s="456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309</v>
      </c>
      <c r="D57" s="455">
        <v>0</v>
      </c>
      <c r="E57" s="455"/>
      <c r="F57" s="455">
        <v>0</v>
      </c>
      <c r="G57" s="455">
        <v>0</v>
      </c>
      <c r="H57" s="455">
        <v>0</v>
      </c>
      <c r="I57" s="455">
        <v>0</v>
      </c>
      <c r="J57" s="456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310</v>
      </c>
      <c r="D58" s="455"/>
      <c r="E58" s="455"/>
      <c r="F58" s="455"/>
      <c r="G58" s="455"/>
      <c r="H58" s="455"/>
      <c r="I58" s="455"/>
      <c r="J58" s="456"/>
    </row>
    <row r="59" spans="1:10" s="28" customFormat="1" hidden="1">
      <c r="A59" s="266">
        <v>1123400</v>
      </c>
      <c r="B59" s="93" t="s">
        <v>467</v>
      </c>
      <c r="C59" s="83" t="s">
        <v>311</v>
      </c>
      <c r="D59" s="455">
        <v>0</v>
      </c>
      <c r="E59" s="455"/>
      <c r="F59" s="455">
        <v>0</v>
      </c>
      <c r="G59" s="455">
        <v>0</v>
      </c>
      <c r="H59" s="455">
        <v>0</v>
      </c>
      <c r="I59" s="455">
        <v>0</v>
      </c>
      <c r="J59" s="456">
        <f t="shared" ref="J59:J65" si="0">F59</f>
        <v>0</v>
      </c>
    </row>
    <row r="60" spans="1:10" s="28" customFormat="1" hidden="1">
      <c r="A60" s="266">
        <v>1123500</v>
      </c>
      <c r="B60" s="101" t="s">
        <v>468</v>
      </c>
      <c r="C60" s="102">
        <v>423500</v>
      </c>
      <c r="D60" s="455"/>
      <c r="E60" s="455"/>
      <c r="F60" s="455"/>
      <c r="G60" s="455"/>
      <c r="H60" s="455"/>
      <c r="I60" s="455"/>
      <c r="J60" s="456">
        <f t="shared" si="0"/>
        <v>0</v>
      </c>
    </row>
    <row r="61" spans="1:10" s="28" customFormat="1" ht="25.5" hidden="1">
      <c r="A61" s="266">
        <v>1123600</v>
      </c>
      <c r="B61" s="93" t="s">
        <v>158</v>
      </c>
      <c r="C61" s="81" t="s">
        <v>312</v>
      </c>
      <c r="D61" s="455"/>
      <c r="E61" s="455"/>
      <c r="F61" s="455"/>
      <c r="G61" s="455"/>
      <c r="H61" s="455"/>
      <c r="I61" s="455"/>
      <c r="J61" s="456">
        <f t="shared" si="0"/>
        <v>0</v>
      </c>
    </row>
    <row r="62" spans="1:10" s="28" customFormat="1" hidden="1">
      <c r="A62" s="266">
        <v>1123700</v>
      </c>
      <c r="B62" s="93" t="s">
        <v>159</v>
      </c>
      <c r="C62" s="83" t="s">
        <v>313</v>
      </c>
      <c r="D62" s="455">
        <v>0</v>
      </c>
      <c r="E62" s="455"/>
      <c r="F62" s="455">
        <v>0</v>
      </c>
      <c r="G62" s="455">
        <v>0</v>
      </c>
      <c r="H62" s="455">
        <v>0</v>
      </c>
      <c r="I62" s="455">
        <v>0</v>
      </c>
      <c r="J62" s="456">
        <f t="shared" si="0"/>
        <v>0</v>
      </c>
    </row>
    <row r="63" spans="1:10" s="28" customFormat="1" ht="12" hidden="1" customHeight="1" thickBot="1">
      <c r="A63" s="264">
        <v>1123800</v>
      </c>
      <c r="B63" s="96" t="s">
        <v>160</v>
      </c>
      <c r="C63" s="100" t="s">
        <v>314</v>
      </c>
      <c r="D63" s="457">
        <v>0</v>
      </c>
      <c r="E63" s="457"/>
      <c r="F63" s="457">
        <f>D63+E63</f>
        <v>0</v>
      </c>
      <c r="G63" s="457">
        <v>0</v>
      </c>
      <c r="H63" s="457">
        <v>0</v>
      </c>
      <c r="I63" s="457">
        <v>0</v>
      </c>
      <c r="J63" s="456">
        <f t="shared" si="0"/>
        <v>0</v>
      </c>
    </row>
    <row r="64" spans="1:10" s="28" customFormat="1" ht="28.5" hidden="1">
      <c r="A64" s="260">
        <v>1124000</v>
      </c>
      <c r="B64" s="97" t="s">
        <v>179</v>
      </c>
      <c r="C64" s="74" t="s">
        <v>301</v>
      </c>
      <c r="D64" s="453">
        <f>D65</f>
        <v>0</v>
      </c>
      <c r="E64" s="453"/>
      <c r="F64" s="453">
        <f>F65</f>
        <v>0</v>
      </c>
      <c r="G64" s="453">
        <f>G65</f>
        <v>0</v>
      </c>
      <c r="H64" s="453">
        <f>H65</f>
        <v>0</v>
      </c>
      <c r="I64" s="453">
        <f>I65</f>
        <v>0</v>
      </c>
      <c r="J64" s="456">
        <f t="shared" si="0"/>
        <v>0</v>
      </c>
    </row>
    <row r="65" spans="1:10" s="28" customFormat="1" ht="13.5" hidden="1" thickBot="1">
      <c r="A65" s="264">
        <v>1124100</v>
      </c>
      <c r="B65" s="96" t="s">
        <v>161</v>
      </c>
      <c r="C65" s="86" t="s">
        <v>180</v>
      </c>
      <c r="D65" s="457"/>
      <c r="E65" s="457"/>
      <c r="F65" s="457"/>
      <c r="G65" s="457"/>
      <c r="H65" s="457"/>
      <c r="I65" s="457"/>
      <c r="J65" s="456">
        <f t="shared" si="0"/>
        <v>0</v>
      </c>
    </row>
    <row r="66" spans="1:10" s="28" customFormat="1" ht="28.5" hidden="1">
      <c r="A66" s="260">
        <v>1125000</v>
      </c>
      <c r="B66" s="97" t="s">
        <v>768</v>
      </c>
      <c r="C66" s="74" t="s">
        <v>301</v>
      </c>
      <c r="D66" s="453">
        <f>D67+D68</f>
        <v>0</v>
      </c>
      <c r="E66" s="453"/>
      <c r="F66" s="453">
        <f>F67+F68</f>
        <v>0</v>
      </c>
      <c r="G66" s="453">
        <f>G67+G68</f>
        <v>0</v>
      </c>
      <c r="H66" s="453">
        <f>H67+H68</f>
        <v>0</v>
      </c>
      <c r="I66" s="453">
        <f>I67+I68</f>
        <v>0</v>
      </c>
      <c r="J66" s="456">
        <f>J67+J68</f>
        <v>0</v>
      </c>
    </row>
    <row r="67" spans="1:10" s="28" customFormat="1" ht="25.5" hidden="1">
      <c r="A67" s="266">
        <v>1125100</v>
      </c>
      <c r="B67" s="93" t="s">
        <v>162</v>
      </c>
      <c r="C67" s="99" t="s">
        <v>769</v>
      </c>
      <c r="D67" s="455">
        <v>0</v>
      </c>
      <c r="E67" s="455"/>
      <c r="F67" s="455">
        <f>D67+E67</f>
        <v>0</v>
      </c>
      <c r="G67" s="455">
        <v>0</v>
      </c>
      <c r="H67" s="455">
        <v>0</v>
      </c>
      <c r="I67" s="455">
        <v>0</v>
      </c>
      <c r="J67" s="456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580</v>
      </c>
      <c r="C68" s="100" t="s">
        <v>870</v>
      </c>
      <c r="D68" s="457">
        <v>0</v>
      </c>
      <c r="E68" s="457"/>
      <c r="F68" s="457">
        <v>0</v>
      </c>
      <c r="G68" s="457">
        <v>0</v>
      </c>
      <c r="H68" s="457">
        <v>0</v>
      </c>
      <c r="I68" s="457">
        <v>0</v>
      </c>
      <c r="J68" s="456">
        <f t="shared" si="1"/>
        <v>0</v>
      </c>
    </row>
    <row r="69" spans="1:10" s="28" customFormat="1" ht="14.25" hidden="1">
      <c r="A69" s="260">
        <v>1126000</v>
      </c>
      <c r="B69" s="97" t="s">
        <v>871</v>
      </c>
      <c r="C69" s="74" t="s">
        <v>301</v>
      </c>
      <c r="D69" s="453">
        <f>SUM(D70:D77)</f>
        <v>0</v>
      </c>
      <c r="E69" s="453"/>
      <c r="F69" s="453">
        <f>SUM(F70:F77)</f>
        <v>0</v>
      </c>
      <c r="G69" s="453">
        <f>SUM(G70:G77)</f>
        <v>0</v>
      </c>
      <c r="H69" s="453">
        <f>SUM(H70:H77)</f>
        <v>0</v>
      </c>
      <c r="I69" s="453">
        <f>SUM(I70:I77)</f>
        <v>0</v>
      </c>
      <c r="J69" s="456">
        <f t="shared" si="1"/>
        <v>0</v>
      </c>
    </row>
    <row r="70" spans="1:10" s="28" customFormat="1" hidden="1">
      <c r="A70" s="260">
        <v>1126100</v>
      </c>
      <c r="B70" s="93" t="s">
        <v>829</v>
      </c>
      <c r="C70" s="77" t="s">
        <v>872</v>
      </c>
      <c r="D70" s="455">
        <v>0</v>
      </c>
      <c r="E70" s="455"/>
      <c r="F70" s="455">
        <f>D70+E70</f>
        <v>0</v>
      </c>
      <c r="G70" s="455">
        <v>0</v>
      </c>
      <c r="H70" s="455">
        <v>0</v>
      </c>
      <c r="I70" s="455">
        <v>0</v>
      </c>
      <c r="J70" s="456">
        <f t="shared" si="1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455"/>
      <c r="E71" s="455"/>
      <c r="F71" s="455">
        <f t="shared" ref="F71:F77" si="2">D71+E71</f>
        <v>0</v>
      </c>
      <c r="G71" s="455"/>
      <c r="H71" s="455"/>
      <c r="I71" s="455"/>
      <c r="J71" s="456">
        <f t="shared" si="1"/>
        <v>0</v>
      </c>
    </row>
    <row r="72" spans="1:10" s="28" customFormat="1">
      <c r="A72" s="260">
        <v>1126300</v>
      </c>
      <c r="B72" s="93" t="s">
        <v>331</v>
      </c>
      <c r="C72" s="83" t="s">
        <v>332</v>
      </c>
      <c r="D72" s="455"/>
      <c r="E72" s="455"/>
      <c r="F72" s="455">
        <f t="shared" si="2"/>
        <v>0</v>
      </c>
      <c r="G72" s="455"/>
      <c r="H72" s="455"/>
      <c r="I72" s="455"/>
      <c r="J72" s="456">
        <f t="shared" si="1"/>
        <v>0</v>
      </c>
    </row>
    <row r="73" spans="1:10" s="28" customFormat="1" ht="30" customHeight="1">
      <c r="A73" s="262">
        <v>1126400</v>
      </c>
      <c r="B73" s="103" t="s">
        <v>831</v>
      </c>
      <c r="C73" s="81" t="s">
        <v>333</v>
      </c>
      <c r="D73" s="455">
        <v>0</v>
      </c>
      <c r="E73" s="455"/>
      <c r="F73" s="455">
        <f t="shared" si="2"/>
        <v>0</v>
      </c>
      <c r="G73" s="455">
        <v>0</v>
      </c>
      <c r="H73" s="455">
        <v>0</v>
      </c>
      <c r="I73" s="455">
        <v>0</v>
      </c>
      <c r="J73" s="456">
        <f t="shared" si="1"/>
        <v>0</v>
      </c>
    </row>
    <row r="74" spans="1:10" s="28" customFormat="1" ht="25.5">
      <c r="A74" s="263">
        <v>1126500</v>
      </c>
      <c r="B74" s="104" t="s">
        <v>791</v>
      </c>
      <c r="C74" s="83" t="s">
        <v>334</v>
      </c>
      <c r="D74" s="455"/>
      <c r="E74" s="455"/>
      <c r="F74" s="455">
        <f t="shared" si="2"/>
        <v>0</v>
      </c>
      <c r="G74" s="455"/>
      <c r="H74" s="455"/>
      <c r="I74" s="455"/>
      <c r="J74" s="456">
        <v>0</v>
      </c>
    </row>
    <row r="75" spans="1:10" s="28" customFormat="1" ht="0.75" customHeight="1">
      <c r="A75" s="262">
        <v>1126600</v>
      </c>
      <c r="B75" s="103" t="s">
        <v>195</v>
      </c>
      <c r="C75" s="81" t="s">
        <v>335</v>
      </c>
      <c r="D75" s="455"/>
      <c r="E75" s="455"/>
      <c r="F75" s="455">
        <f t="shared" si="2"/>
        <v>0</v>
      </c>
      <c r="G75" s="455"/>
      <c r="H75" s="455"/>
      <c r="I75" s="455"/>
      <c r="J75" s="456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455">
        <v>0</v>
      </c>
      <c r="E76" s="455"/>
      <c r="F76" s="455">
        <f t="shared" si="2"/>
        <v>0</v>
      </c>
      <c r="G76" s="455">
        <v>0</v>
      </c>
      <c r="H76" s="455">
        <v>0</v>
      </c>
      <c r="I76" s="455">
        <v>0</v>
      </c>
      <c r="J76" s="456">
        <f>F76</f>
        <v>0</v>
      </c>
    </row>
    <row r="77" spans="1:10" s="28" customFormat="1" ht="13.5" thickBot="1">
      <c r="A77" s="265">
        <v>1126800</v>
      </c>
      <c r="B77" s="105" t="s">
        <v>398</v>
      </c>
      <c r="C77" s="86" t="s">
        <v>337</v>
      </c>
      <c r="D77" s="457">
        <v>0</v>
      </c>
      <c r="E77" s="457"/>
      <c r="F77" s="455">
        <f t="shared" si="2"/>
        <v>0</v>
      </c>
      <c r="G77" s="457">
        <v>0</v>
      </c>
      <c r="H77" s="457">
        <v>0</v>
      </c>
      <c r="I77" s="457">
        <v>0</v>
      </c>
      <c r="J77" s="456">
        <f>F77</f>
        <v>0</v>
      </c>
    </row>
    <row r="78" spans="1:10" s="28" customFormat="1" ht="14.25">
      <c r="A78" s="267">
        <v>1130000</v>
      </c>
      <c r="B78" s="107" t="s">
        <v>238</v>
      </c>
      <c r="C78" s="74" t="s">
        <v>301</v>
      </c>
      <c r="D78" s="453">
        <v>0</v>
      </c>
      <c r="E78" s="453"/>
      <c r="F78" s="453">
        <v>0</v>
      </c>
      <c r="G78" s="453">
        <v>0</v>
      </c>
      <c r="H78" s="453">
        <v>0</v>
      </c>
      <c r="I78" s="453">
        <v>0</v>
      </c>
      <c r="J78" s="456">
        <v>0</v>
      </c>
    </row>
    <row r="79" spans="1:10" s="28" customFormat="1" ht="0.75" customHeight="1">
      <c r="A79" s="267">
        <v>1130100</v>
      </c>
      <c r="B79" s="103" t="s">
        <v>399</v>
      </c>
      <c r="C79" s="99" t="s">
        <v>239</v>
      </c>
      <c r="D79" s="455"/>
      <c r="E79" s="455"/>
      <c r="F79" s="455"/>
      <c r="G79" s="455"/>
      <c r="H79" s="455"/>
      <c r="I79" s="455"/>
      <c r="J79" s="456">
        <v>0</v>
      </c>
    </row>
    <row r="80" spans="1:10" s="28" customFormat="1" hidden="1">
      <c r="A80" s="267">
        <v>1130200</v>
      </c>
      <c r="B80" s="103" t="s">
        <v>400</v>
      </c>
      <c r="C80" s="83" t="s">
        <v>240</v>
      </c>
      <c r="D80" s="455"/>
      <c r="E80" s="455"/>
      <c r="F80" s="455"/>
      <c r="G80" s="455"/>
      <c r="H80" s="455"/>
      <c r="I80" s="455"/>
      <c r="J80" s="456">
        <v>0</v>
      </c>
    </row>
    <row r="81" spans="1:10" s="28" customFormat="1" ht="14.25" hidden="1" customHeight="1">
      <c r="A81" s="267">
        <v>1130300</v>
      </c>
      <c r="B81" s="103" t="s">
        <v>401</v>
      </c>
      <c r="C81" s="83" t="s">
        <v>241</v>
      </c>
      <c r="D81" s="455"/>
      <c r="E81" s="455"/>
      <c r="F81" s="455"/>
      <c r="G81" s="455"/>
      <c r="H81" s="455"/>
      <c r="I81" s="455"/>
      <c r="J81" s="456">
        <v>0</v>
      </c>
    </row>
    <row r="82" spans="1:10" s="28" customFormat="1" hidden="1">
      <c r="A82" s="267">
        <v>1130400</v>
      </c>
      <c r="B82" s="108" t="s">
        <v>402</v>
      </c>
      <c r="C82" s="109" t="s">
        <v>242</v>
      </c>
      <c r="D82" s="454"/>
      <c r="E82" s="454"/>
      <c r="F82" s="454"/>
      <c r="G82" s="454"/>
      <c r="H82" s="454"/>
      <c r="I82" s="454"/>
      <c r="J82" s="456">
        <v>0</v>
      </c>
    </row>
    <row r="83" spans="1:10" s="28" customFormat="1" ht="1.5" hidden="1" customHeight="1">
      <c r="A83" s="262">
        <v>1131000</v>
      </c>
      <c r="B83" s="110" t="s">
        <v>243</v>
      </c>
      <c r="C83" s="111" t="s">
        <v>301</v>
      </c>
      <c r="D83" s="455"/>
      <c r="E83" s="455"/>
      <c r="F83" s="455"/>
      <c r="G83" s="455"/>
      <c r="H83" s="455"/>
      <c r="I83" s="455"/>
      <c r="J83" s="456">
        <v>0</v>
      </c>
    </row>
    <row r="84" spans="1:10" s="28" customFormat="1" ht="0.75" hidden="1" customHeight="1">
      <c r="A84" s="262">
        <v>1131100</v>
      </c>
      <c r="B84" s="103" t="s">
        <v>483</v>
      </c>
      <c r="C84" s="77" t="s">
        <v>244</v>
      </c>
      <c r="D84" s="455"/>
      <c r="E84" s="455"/>
      <c r="F84" s="455"/>
      <c r="G84" s="455"/>
      <c r="H84" s="455"/>
      <c r="I84" s="455"/>
      <c r="J84" s="456">
        <v>0</v>
      </c>
    </row>
    <row r="85" spans="1:10" s="28" customFormat="1" hidden="1">
      <c r="A85" s="262">
        <v>1131200</v>
      </c>
      <c r="B85" s="103" t="s">
        <v>484</v>
      </c>
      <c r="C85" s="83" t="s">
        <v>245</v>
      </c>
      <c r="D85" s="455"/>
      <c r="E85" s="455"/>
      <c r="F85" s="455"/>
      <c r="G85" s="455"/>
      <c r="H85" s="455"/>
      <c r="I85" s="455"/>
      <c r="J85" s="456">
        <v>0</v>
      </c>
    </row>
    <row r="86" spans="1:10" s="28" customFormat="1" ht="13.5" hidden="1" thickBot="1">
      <c r="A86" s="262">
        <v>1131300</v>
      </c>
      <c r="B86" s="105" t="s">
        <v>485</v>
      </c>
      <c r="C86" s="86" t="s">
        <v>246</v>
      </c>
      <c r="D86" s="457"/>
      <c r="E86" s="457"/>
      <c r="F86" s="457"/>
      <c r="G86" s="457"/>
      <c r="H86" s="457"/>
      <c r="I86" s="457"/>
      <c r="J86" s="456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301</v>
      </c>
      <c r="D87" s="453">
        <v>0</v>
      </c>
      <c r="E87" s="453"/>
      <c r="F87" s="453">
        <v>0</v>
      </c>
      <c r="G87" s="453">
        <v>0</v>
      </c>
      <c r="H87" s="453">
        <v>0</v>
      </c>
      <c r="I87" s="453">
        <v>0</v>
      </c>
      <c r="J87" s="456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847</v>
      </c>
      <c r="D88" s="455"/>
      <c r="E88" s="455"/>
      <c r="F88" s="455"/>
      <c r="G88" s="455"/>
      <c r="H88" s="455"/>
      <c r="I88" s="455"/>
      <c r="J88" s="456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455"/>
      <c r="E89" s="455"/>
      <c r="F89" s="455"/>
      <c r="G89" s="455"/>
      <c r="H89" s="455"/>
      <c r="I89" s="455"/>
      <c r="J89" s="456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455"/>
      <c r="E90" s="455"/>
      <c r="F90" s="455"/>
      <c r="G90" s="455"/>
      <c r="H90" s="455"/>
      <c r="I90" s="455"/>
      <c r="J90" s="456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359</v>
      </c>
      <c r="D91" s="457"/>
      <c r="E91" s="457"/>
      <c r="F91" s="457"/>
      <c r="G91" s="457"/>
      <c r="H91" s="457"/>
      <c r="I91" s="457"/>
      <c r="J91" s="456">
        <v>0</v>
      </c>
    </row>
    <row r="92" spans="1:10" s="28" customFormat="1" ht="16.5" hidden="1" customHeight="1">
      <c r="A92" s="269">
        <v>1150000</v>
      </c>
      <c r="B92" s="224" t="s">
        <v>604</v>
      </c>
      <c r="C92" s="74" t="s">
        <v>301</v>
      </c>
      <c r="D92" s="453">
        <v>0</v>
      </c>
      <c r="E92" s="453"/>
      <c r="F92" s="453">
        <v>0</v>
      </c>
      <c r="G92" s="453">
        <v>0</v>
      </c>
      <c r="H92" s="453">
        <v>0</v>
      </c>
      <c r="I92" s="453">
        <v>0</v>
      </c>
      <c r="J92" s="456">
        <v>0</v>
      </c>
    </row>
    <row r="93" spans="1:10" s="28" customFormat="1" ht="31.5" hidden="1" customHeight="1">
      <c r="A93" s="270">
        <v>1151000</v>
      </c>
      <c r="B93" s="226" t="s">
        <v>564</v>
      </c>
      <c r="C93" s="74" t="s">
        <v>301</v>
      </c>
      <c r="D93" s="459">
        <v>0</v>
      </c>
      <c r="E93" s="459"/>
      <c r="F93" s="459">
        <v>0</v>
      </c>
      <c r="G93" s="459">
        <v>0</v>
      </c>
      <c r="H93" s="459">
        <v>0</v>
      </c>
      <c r="I93" s="459">
        <v>0</v>
      </c>
      <c r="J93" s="456">
        <v>0</v>
      </c>
    </row>
    <row r="94" spans="1:10" s="28" customFormat="1" ht="31.5" hidden="1" customHeight="1">
      <c r="A94" s="270">
        <v>1151100</v>
      </c>
      <c r="B94" s="227" t="s">
        <v>216</v>
      </c>
      <c r="C94" s="228">
        <v>461100</v>
      </c>
      <c r="D94" s="459"/>
      <c r="E94" s="459"/>
      <c r="F94" s="459"/>
      <c r="G94" s="459"/>
      <c r="H94" s="459"/>
      <c r="I94" s="459"/>
      <c r="J94" s="456">
        <v>0</v>
      </c>
    </row>
    <row r="95" spans="1:10" s="28" customFormat="1" ht="31.5" hidden="1" customHeight="1">
      <c r="A95" s="270">
        <v>1151200</v>
      </c>
      <c r="B95" s="227" t="s">
        <v>523</v>
      </c>
      <c r="C95" s="228">
        <v>461200</v>
      </c>
      <c r="D95" s="460"/>
      <c r="E95" s="460"/>
      <c r="F95" s="460"/>
      <c r="G95" s="460"/>
      <c r="H95" s="460"/>
      <c r="I95" s="460"/>
      <c r="J95" s="456">
        <v>0</v>
      </c>
    </row>
    <row r="96" spans="1:10" s="28" customFormat="1" ht="31.5" hidden="1" customHeight="1">
      <c r="A96" s="270">
        <v>1152000</v>
      </c>
      <c r="B96" s="229" t="s">
        <v>429</v>
      </c>
      <c r="C96" s="230" t="s">
        <v>301</v>
      </c>
      <c r="D96" s="461">
        <v>0</v>
      </c>
      <c r="E96" s="461"/>
      <c r="F96" s="461">
        <v>0</v>
      </c>
      <c r="G96" s="461">
        <v>0</v>
      </c>
      <c r="H96" s="461">
        <v>0</v>
      </c>
      <c r="I96" s="461">
        <v>0</v>
      </c>
      <c r="J96" s="456">
        <v>0</v>
      </c>
    </row>
    <row r="97" spans="1:10" s="28" customFormat="1" ht="31.5" hidden="1" customHeight="1">
      <c r="A97" s="270">
        <v>1152100</v>
      </c>
      <c r="B97" s="231" t="s">
        <v>452</v>
      </c>
      <c r="C97" s="228">
        <v>462100</v>
      </c>
      <c r="D97" s="406"/>
      <c r="E97" s="406"/>
      <c r="F97" s="406"/>
      <c r="G97" s="462"/>
      <c r="H97" s="462"/>
      <c r="I97" s="455"/>
      <c r="J97" s="456">
        <v>0</v>
      </c>
    </row>
    <row r="98" spans="1:10" s="28" customFormat="1" ht="31.5" hidden="1" customHeight="1">
      <c r="A98" s="271">
        <v>1152200</v>
      </c>
      <c r="B98" s="233" t="s">
        <v>629</v>
      </c>
      <c r="C98" s="234">
        <v>462200</v>
      </c>
      <c r="D98" s="463"/>
      <c r="E98" s="463"/>
      <c r="F98" s="463"/>
      <c r="G98" s="464"/>
      <c r="H98" s="464"/>
      <c r="I98" s="457"/>
      <c r="J98" s="456">
        <v>0</v>
      </c>
    </row>
    <row r="99" spans="1:10" s="28" customFormat="1" ht="31.5" hidden="1" customHeight="1">
      <c r="A99" s="269">
        <v>1153000</v>
      </c>
      <c r="B99" s="235" t="s">
        <v>630</v>
      </c>
      <c r="C99" s="236" t="s">
        <v>301</v>
      </c>
      <c r="D99" s="465">
        <v>0</v>
      </c>
      <c r="E99" s="465"/>
      <c r="F99" s="465">
        <v>0</v>
      </c>
      <c r="G99" s="465">
        <v>0</v>
      </c>
      <c r="H99" s="465">
        <v>0</v>
      </c>
      <c r="I99" s="465">
        <v>0</v>
      </c>
      <c r="J99" s="456">
        <v>0</v>
      </c>
    </row>
    <row r="100" spans="1:10" s="28" customFormat="1" ht="31.5" hidden="1" customHeight="1">
      <c r="A100" s="270">
        <v>1153100</v>
      </c>
      <c r="B100" s="231" t="s">
        <v>631</v>
      </c>
      <c r="C100" s="228">
        <v>463100</v>
      </c>
      <c r="D100" s="461"/>
      <c r="E100" s="461"/>
      <c r="F100" s="461"/>
      <c r="G100" s="461"/>
      <c r="H100" s="461"/>
      <c r="I100" s="461"/>
      <c r="J100" s="456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461"/>
      <c r="E101" s="461"/>
      <c r="F101" s="461"/>
      <c r="G101" s="461"/>
      <c r="H101" s="461"/>
      <c r="I101" s="461"/>
      <c r="J101" s="456">
        <v>0</v>
      </c>
    </row>
    <row r="102" spans="1:10" s="28" customFormat="1" ht="31.5" hidden="1" customHeight="1">
      <c r="A102" s="270">
        <v>1153300</v>
      </c>
      <c r="B102" s="231" t="s">
        <v>418</v>
      </c>
      <c r="C102" s="228">
        <v>463300</v>
      </c>
      <c r="D102" s="461"/>
      <c r="E102" s="461"/>
      <c r="F102" s="461"/>
      <c r="G102" s="461"/>
      <c r="H102" s="461"/>
      <c r="I102" s="461"/>
      <c r="J102" s="456">
        <v>0</v>
      </c>
    </row>
    <row r="103" spans="1:10" s="28" customFormat="1" ht="31.5" hidden="1" customHeight="1">
      <c r="A103" s="270">
        <v>1153400</v>
      </c>
      <c r="B103" s="231" t="s">
        <v>419</v>
      </c>
      <c r="C103" s="228">
        <v>463400</v>
      </c>
      <c r="D103" s="461"/>
      <c r="E103" s="461"/>
      <c r="F103" s="461"/>
      <c r="G103" s="461"/>
      <c r="H103" s="461"/>
      <c r="I103" s="461"/>
      <c r="J103" s="456">
        <v>0</v>
      </c>
    </row>
    <row r="104" spans="1:10" s="28" customFormat="1" ht="31.5" hidden="1" customHeight="1">
      <c r="A104" s="270">
        <v>1153500</v>
      </c>
      <c r="B104" s="237" t="s">
        <v>420</v>
      </c>
      <c r="C104" s="228">
        <v>463500</v>
      </c>
      <c r="D104" s="461"/>
      <c r="E104" s="461"/>
      <c r="F104" s="461"/>
      <c r="G104" s="461"/>
      <c r="H104" s="461"/>
      <c r="I104" s="461"/>
      <c r="J104" s="456">
        <v>0</v>
      </c>
    </row>
    <row r="105" spans="1:10" s="28" customFormat="1" ht="31.5" hidden="1" customHeight="1">
      <c r="A105" s="270">
        <v>1153700</v>
      </c>
      <c r="B105" s="237" t="s">
        <v>421</v>
      </c>
      <c r="C105" s="228">
        <v>463700</v>
      </c>
      <c r="D105" s="461"/>
      <c r="E105" s="461"/>
      <c r="F105" s="461"/>
      <c r="G105" s="461"/>
      <c r="H105" s="461"/>
      <c r="I105" s="461"/>
      <c r="J105" s="456">
        <v>0</v>
      </c>
    </row>
    <row r="106" spans="1:10" s="28" customFormat="1" ht="31.5" hidden="1" customHeight="1">
      <c r="A106" s="270">
        <v>1153800</v>
      </c>
      <c r="B106" s="237" t="s">
        <v>841</v>
      </c>
      <c r="C106" s="228">
        <v>463800</v>
      </c>
      <c r="D106" s="461"/>
      <c r="E106" s="461"/>
      <c r="F106" s="461"/>
      <c r="G106" s="461"/>
      <c r="H106" s="461"/>
      <c r="I106" s="461"/>
      <c r="J106" s="456">
        <v>0</v>
      </c>
    </row>
    <row r="107" spans="1:10" s="28" customFormat="1" ht="31.5" hidden="1" customHeight="1">
      <c r="A107" s="270">
        <v>1153900</v>
      </c>
      <c r="B107" s="237" t="s">
        <v>842</v>
      </c>
      <c r="C107" s="228">
        <v>463900</v>
      </c>
      <c r="D107" s="461"/>
      <c r="E107" s="461"/>
      <c r="F107" s="461"/>
      <c r="G107" s="461"/>
      <c r="H107" s="461"/>
      <c r="I107" s="461"/>
      <c r="J107" s="456">
        <v>0</v>
      </c>
    </row>
    <row r="108" spans="1:10" s="28" customFormat="1" ht="31.5" hidden="1" customHeight="1">
      <c r="A108" s="270">
        <v>1154000</v>
      </c>
      <c r="B108" s="238" t="s">
        <v>843</v>
      </c>
      <c r="C108" s="230" t="s">
        <v>301</v>
      </c>
      <c r="D108" s="461">
        <v>0</v>
      </c>
      <c r="E108" s="461"/>
      <c r="F108" s="461">
        <v>0</v>
      </c>
      <c r="G108" s="461">
        <v>0</v>
      </c>
      <c r="H108" s="461">
        <v>0</v>
      </c>
      <c r="I108" s="461">
        <v>0</v>
      </c>
      <c r="J108" s="456">
        <v>0</v>
      </c>
    </row>
    <row r="109" spans="1:10" s="28" customFormat="1" ht="31.5" hidden="1" customHeight="1">
      <c r="A109" s="270">
        <v>1154100</v>
      </c>
      <c r="B109" s="237" t="s">
        <v>176</v>
      </c>
      <c r="C109" s="228">
        <v>465100</v>
      </c>
      <c r="D109" s="466"/>
      <c r="E109" s="466"/>
      <c r="F109" s="466"/>
      <c r="G109" s="467"/>
      <c r="H109" s="467"/>
      <c r="I109" s="468"/>
      <c r="J109" s="456">
        <v>0</v>
      </c>
    </row>
    <row r="110" spans="1:10" s="28" customFormat="1" ht="31.5" hidden="1" customHeight="1">
      <c r="A110" s="270">
        <v>1154200</v>
      </c>
      <c r="B110" s="237" t="s">
        <v>177</v>
      </c>
      <c r="C110" s="228">
        <v>465200</v>
      </c>
      <c r="D110" s="466"/>
      <c r="E110" s="466"/>
      <c r="F110" s="466"/>
      <c r="G110" s="467"/>
      <c r="H110" s="467"/>
      <c r="I110" s="468"/>
      <c r="J110" s="456">
        <v>0</v>
      </c>
    </row>
    <row r="111" spans="1:10" s="28" customFormat="1" ht="31.5" hidden="1" customHeight="1">
      <c r="A111" s="270">
        <v>1154300</v>
      </c>
      <c r="B111" s="237" t="s">
        <v>178</v>
      </c>
      <c r="C111" s="228">
        <v>465300</v>
      </c>
      <c r="D111" s="466"/>
      <c r="E111" s="466"/>
      <c r="F111" s="466"/>
      <c r="G111" s="467"/>
      <c r="H111" s="467"/>
      <c r="I111" s="468"/>
      <c r="J111" s="456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466"/>
      <c r="E112" s="466"/>
      <c r="F112" s="466"/>
      <c r="G112" s="467"/>
      <c r="H112" s="467"/>
      <c r="I112" s="468"/>
      <c r="J112" s="456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406"/>
      <c r="E113" s="406"/>
      <c r="F113" s="406"/>
      <c r="G113" s="462"/>
      <c r="H113" s="462"/>
      <c r="I113" s="455"/>
      <c r="J113" s="456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463"/>
      <c r="E114" s="463"/>
      <c r="F114" s="463"/>
      <c r="G114" s="464"/>
      <c r="H114" s="464"/>
      <c r="I114" s="457"/>
      <c r="J114" s="456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301</v>
      </c>
      <c r="D115" s="469">
        <v>0</v>
      </c>
      <c r="E115" s="469"/>
      <c r="F115" s="469">
        <v>0</v>
      </c>
      <c r="G115" s="469">
        <v>0</v>
      </c>
      <c r="H115" s="469">
        <v>0</v>
      </c>
      <c r="I115" s="469">
        <v>0</v>
      </c>
      <c r="J115" s="456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301</v>
      </c>
      <c r="D116" s="406">
        <v>0</v>
      </c>
      <c r="E116" s="406"/>
      <c r="F116" s="406">
        <v>0</v>
      </c>
      <c r="G116" s="406">
        <v>0</v>
      </c>
      <c r="H116" s="406">
        <v>0</v>
      </c>
      <c r="I116" s="406">
        <v>0</v>
      </c>
      <c r="J116" s="456">
        <v>0</v>
      </c>
    </row>
    <row r="117" spans="1:10" s="28" customFormat="1" ht="26.25" hidden="1" customHeight="1">
      <c r="A117" s="266">
        <v>1161100</v>
      </c>
      <c r="B117" s="14" t="s">
        <v>341</v>
      </c>
      <c r="C117" s="124">
        <v>471100</v>
      </c>
      <c r="D117" s="406"/>
      <c r="E117" s="406"/>
      <c r="F117" s="406"/>
      <c r="G117" s="406"/>
      <c r="H117" s="406"/>
      <c r="I117" s="406"/>
      <c r="J117" s="456">
        <v>0</v>
      </c>
    </row>
    <row r="118" spans="1:10" s="28" customFormat="1" ht="26.25" hidden="1" customHeight="1">
      <c r="A118" s="266">
        <v>1161200</v>
      </c>
      <c r="B118" s="116" t="s">
        <v>582</v>
      </c>
      <c r="C118" s="124">
        <v>471200</v>
      </c>
      <c r="D118" s="406"/>
      <c r="E118" s="406"/>
      <c r="F118" s="406"/>
      <c r="G118" s="406"/>
      <c r="H118" s="406"/>
      <c r="I118" s="406"/>
      <c r="J118" s="456">
        <v>0</v>
      </c>
    </row>
    <row r="119" spans="1:10" s="28" customFormat="1" ht="26.25" hidden="1" customHeight="1">
      <c r="A119" s="266">
        <v>1162000</v>
      </c>
      <c r="B119" s="122" t="s">
        <v>940</v>
      </c>
      <c r="C119" s="123" t="s">
        <v>301</v>
      </c>
      <c r="D119" s="406">
        <v>0</v>
      </c>
      <c r="E119" s="406"/>
      <c r="F119" s="406">
        <v>0</v>
      </c>
      <c r="G119" s="406">
        <v>0</v>
      </c>
      <c r="H119" s="406">
        <v>0</v>
      </c>
      <c r="I119" s="406">
        <v>0</v>
      </c>
      <c r="J119" s="456">
        <v>0</v>
      </c>
    </row>
    <row r="120" spans="1:10" s="28" customFormat="1" ht="26.25" hidden="1" customHeight="1">
      <c r="A120" s="266">
        <v>1162100</v>
      </c>
      <c r="B120" s="116" t="s">
        <v>941</v>
      </c>
      <c r="C120" s="83" t="s">
        <v>109</v>
      </c>
      <c r="D120" s="406"/>
      <c r="E120" s="406"/>
      <c r="F120" s="406"/>
      <c r="G120" s="406"/>
      <c r="H120" s="406"/>
      <c r="I120" s="406"/>
      <c r="J120" s="456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406"/>
      <c r="E121" s="406"/>
      <c r="F121" s="406"/>
      <c r="G121" s="406"/>
      <c r="H121" s="406"/>
      <c r="I121" s="406"/>
      <c r="J121" s="456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406"/>
      <c r="E122" s="406"/>
      <c r="F122" s="406"/>
      <c r="G122" s="406"/>
      <c r="H122" s="406"/>
      <c r="I122" s="406"/>
      <c r="J122" s="456">
        <v>0</v>
      </c>
    </row>
    <row r="123" spans="1:10" s="28" customFormat="1" ht="26.25" hidden="1" customHeight="1">
      <c r="A123" s="266">
        <v>1162400</v>
      </c>
      <c r="B123" s="116" t="s">
        <v>698</v>
      </c>
      <c r="C123" s="83" t="s">
        <v>699</v>
      </c>
      <c r="D123" s="406"/>
      <c r="E123" s="406"/>
      <c r="F123" s="406"/>
      <c r="G123" s="406"/>
      <c r="H123" s="406"/>
      <c r="I123" s="406"/>
      <c r="J123" s="456">
        <v>0</v>
      </c>
    </row>
    <row r="124" spans="1:10" s="28" customFormat="1" ht="26.25" hidden="1" customHeight="1">
      <c r="A124" s="266">
        <v>1162500</v>
      </c>
      <c r="B124" s="116" t="s">
        <v>700</v>
      </c>
      <c r="C124" s="83" t="s">
        <v>701</v>
      </c>
      <c r="D124" s="406"/>
      <c r="E124" s="406"/>
      <c r="F124" s="406"/>
      <c r="G124" s="406"/>
      <c r="H124" s="406"/>
      <c r="I124" s="406"/>
      <c r="J124" s="456">
        <v>0</v>
      </c>
    </row>
    <row r="125" spans="1:10" s="28" customFormat="1" ht="26.25" hidden="1" customHeight="1">
      <c r="A125" s="266">
        <v>1162600</v>
      </c>
      <c r="B125" s="116" t="s">
        <v>423</v>
      </c>
      <c r="C125" s="83" t="s">
        <v>424</v>
      </c>
      <c r="D125" s="406"/>
      <c r="E125" s="406"/>
      <c r="F125" s="406"/>
      <c r="G125" s="406"/>
      <c r="H125" s="406"/>
      <c r="I125" s="406"/>
      <c r="J125" s="456">
        <v>0</v>
      </c>
    </row>
    <row r="126" spans="1:10" s="28" customFormat="1" ht="26.25" hidden="1" customHeight="1">
      <c r="A126" s="266">
        <v>1162700</v>
      </c>
      <c r="B126" s="14" t="s">
        <v>425</v>
      </c>
      <c r="C126" s="83" t="s">
        <v>426</v>
      </c>
      <c r="D126" s="406"/>
      <c r="E126" s="406"/>
      <c r="F126" s="406"/>
      <c r="G126" s="406"/>
      <c r="H126" s="406"/>
      <c r="I126" s="406"/>
      <c r="J126" s="456">
        <v>0</v>
      </c>
    </row>
    <row r="127" spans="1:10" s="28" customFormat="1" ht="26.25" hidden="1" customHeight="1">
      <c r="A127" s="266">
        <v>1162800</v>
      </c>
      <c r="B127" s="116" t="s">
        <v>736</v>
      </c>
      <c r="C127" s="83" t="s">
        <v>737</v>
      </c>
      <c r="D127" s="462"/>
      <c r="E127" s="462"/>
      <c r="F127" s="462"/>
      <c r="G127" s="462"/>
      <c r="H127" s="462"/>
      <c r="I127" s="462"/>
      <c r="J127" s="456">
        <v>0</v>
      </c>
    </row>
    <row r="128" spans="1:10" s="28" customFormat="1" ht="26.25" hidden="1" customHeight="1">
      <c r="A128" s="273">
        <v>1162900</v>
      </c>
      <c r="B128" s="116" t="s">
        <v>738</v>
      </c>
      <c r="C128" s="83" t="s">
        <v>739</v>
      </c>
      <c r="D128" s="462"/>
      <c r="E128" s="462"/>
      <c r="F128" s="462"/>
      <c r="G128" s="462"/>
      <c r="H128" s="462"/>
      <c r="I128" s="462"/>
      <c r="J128" s="456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301</v>
      </c>
      <c r="D129" s="462">
        <v>0</v>
      </c>
      <c r="E129" s="462"/>
      <c r="F129" s="462">
        <v>0</v>
      </c>
      <c r="G129" s="462">
        <v>0</v>
      </c>
      <c r="H129" s="462">
        <v>0</v>
      </c>
      <c r="I129" s="462">
        <v>0</v>
      </c>
      <c r="J129" s="456">
        <v>0</v>
      </c>
    </row>
    <row r="130" spans="1:10" s="28" customFormat="1" ht="26.25" hidden="1" customHeight="1">
      <c r="A130" s="274">
        <v>1163100</v>
      </c>
      <c r="B130" s="105" t="s">
        <v>667</v>
      </c>
      <c r="C130" s="86" t="s">
        <v>668</v>
      </c>
      <c r="D130" s="464"/>
      <c r="E130" s="464"/>
      <c r="F130" s="464"/>
      <c r="G130" s="464"/>
      <c r="H130" s="464"/>
      <c r="I130" s="464"/>
      <c r="J130" s="456">
        <v>0</v>
      </c>
    </row>
    <row r="131" spans="1:10" s="28" customFormat="1" ht="16.5" hidden="1" customHeight="1">
      <c r="A131" s="275">
        <v>1170000</v>
      </c>
      <c r="B131" s="126" t="s">
        <v>740</v>
      </c>
      <c r="C131" s="74" t="s">
        <v>301</v>
      </c>
      <c r="D131" s="470">
        <f>D138</f>
        <v>0</v>
      </c>
      <c r="E131" s="470"/>
      <c r="F131" s="470">
        <f>F138</f>
        <v>0</v>
      </c>
      <c r="G131" s="470">
        <f>G138</f>
        <v>0</v>
      </c>
      <c r="H131" s="470">
        <f>H138</f>
        <v>0</v>
      </c>
      <c r="I131" s="470">
        <f>I138</f>
        <v>0</v>
      </c>
      <c r="J131" s="456">
        <f>J138</f>
        <v>0</v>
      </c>
    </row>
    <row r="132" spans="1:10" s="28" customFormat="1" ht="30.75" hidden="1" customHeight="1">
      <c r="A132" s="273">
        <v>1171000</v>
      </c>
      <c r="B132" s="129" t="s">
        <v>181</v>
      </c>
      <c r="C132" s="74" t="s">
        <v>301</v>
      </c>
      <c r="D132" s="471">
        <v>0</v>
      </c>
      <c r="E132" s="471"/>
      <c r="F132" s="471">
        <v>0</v>
      </c>
      <c r="G132" s="471">
        <v>0</v>
      </c>
      <c r="H132" s="471">
        <v>0</v>
      </c>
      <c r="I132" s="471">
        <v>0</v>
      </c>
      <c r="J132" s="456">
        <v>0</v>
      </c>
    </row>
    <row r="133" spans="1:10" s="28" customFormat="1" ht="42" hidden="1" customHeight="1">
      <c r="A133" s="273">
        <v>1171100</v>
      </c>
      <c r="B133" s="14" t="s">
        <v>396</v>
      </c>
      <c r="C133" s="99" t="s">
        <v>397</v>
      </c>
      <c r="D133" s="462"/>
      <c r="E133" s="462"/>
      <c r="F133" s="462"/>
      <c r="G133" s="462"/>
      <c r="H133" s="462"/>
      <c r="I133" s="462"/>
      <c r="J133" s="456">
        <v>0</v>
      </c>
    </row>
    <row r="134" spans="1:10" s="28" customFormat="1" ht="42" hidden="1" customHeight="1">
      <c r="A134" s="273">
        <v>1171200</v>
      </c>
      <c r="B134" s="116" t="s">
        <v>295</v>
      </c>
      <c r="C134" s="131" t="s">
        <v>296</v>
      </c>
      <c r="D134" s="462"/>
      <c r="E134" s="462"/>
      <c r="F134" s="462"/>
      <c r="G134" s="462"/>
      <c r="H134" s="462"/>
      <c r="I134" s="462"/>
      <c r="J134" s="456">
        <v>0</v>
      </c>
    </row>
    <row r="135" spans="1:10" s="28" customFormat="1" ht="42" hidden="1" customHeight="1">
      <c r="A135" s="266">
        <v>1172000</v>
      </c>
      <c r="B135" s="132" t="s">
        <v>856</v>
      </c>
      <c r="C135" s="111" t="s">
        <v>301</v>
      </c>
      <c r="D135" s="470">
        <f>D138</f>
        <v>0</v>
      </c>
      <c r="E135" s="470"/>
      <c r="F135" s="470">
        <f>F138</f>
        <v>0</v>
      </c>
      <c r="G135" s="470">
        <f>G138</f>
        <v>0</v>
      </c>
      <c r="H135" s="470">
        <f>H138</f>
        <v>0</v>
      </c>
      <c r="I135" s="470">
        <f>I138</f>
        <v>0</v>
      </c>
      <c r="J135" s="456">
        <f>J138</f>
        <v>0</v>
      </c>
    </row>
    <row r="136" spans="1:10" s="28" customFormat="1" ht="42" hidden="1" customHeight="1">
      <c r="A136" s="266">
        <v>1172100</v>
      </c>
      <c r="B136" s="103" t="s">
        <v>918</v>
      </c>
      <c r="C136" s="99" t="s">
        <v>857</v>
      </c>
      <c r="D136" s="462"/>
      <c r="E136" s="455"/>
      <c r="F136" s="462"/>
      <c r="G136" s="462"/>
      <c r="H136" s="462"/>
      <c r="I136" s="462"/>
      <c r="J136" s="456">
        <v>0</v>
      </c>
    </row>
    <row r="137" spans="1:10" s="28" customFormat="1" ht="42" hidden="1" customHeight="1">
      <c r="A137" s="266">
        <v>1172200</v>
      </c>
      <c r="B137" s="103" t="s">
        <v>919</v>
      </c>
      <c r="C137" s="133">
        <v>482200</v>
      </c>
      <c r="D137" s="462"/>
      <c r="E137" s="455"/>
      <c r="F137" s="462"/>
      <c r="G137" s="462"/>
      <c r="H137" s="462"/>
      <c r="I137" s="462"/>
      <c r="J137" s="456">
        <v>0</v>
      </c>
    </row>
    <row r="138" spans="1:10" s="28" customFormat="1" ht="21.75" customHeight="1">
      <c r="A138" s="266">
        <v>1172300</v>
      </c>
      <c r="B138" s="116" t="s">
        <v>858</v>
      </c>
      <c r="C138" s="83" t="s">
        <v>859</v>
      </c>
      <c r="D138" s="462">
        <v>0</v>
      </c>
      <c r="E138" s="455"/>
      <c r="F138" s="462">
        <v>0</v>
      </c>
      <c r="G138" s="462">
        <v>0</v>
      </c>
      <c r="H138" s="462">
        <v>0</v>
      </c>
      <c r="I138" s="462">
        <v>0</v>
      </c>
      <c r="J138" s="456">
        <f>F138</f>
        <v>0</v>
      </c>
    </row>
    <row r="139" spans="1:10" s="28" customFormat="1" ht="0.75" customHeight="1">
      <c r="A139" s="266">
        <v>1172400</v>
      </c>
      <c r="B139" s="134" t="s">
        <v>103</v>
      </c>
      <c r="C139" s="83" t="s">
        <v>104</v>
      </c>
      <c r="D139" s="471"/>
      <c r="E139" s="455"/>
      <c r="F139" s="471"/>
      <c r="G139" s="471"/>
      <c r="H139" s="471"/>
      <c r="I139" s="471"/>
      <c r="J139" s="456">
        <v>0</v>
      </c>
    </row>
    <row r="140" spans="1:10" s="28" customFormat="1" ht="27" hidden="1" customHeight="1">
      <c r="A140" s="266">
        <v>1173000</v>
      </c>
      <c r="B140" s="132" t="s">
        <v>105</v>
      </c>
      <c r="C140" s="111" t="s">
        <v>301</v>
      </c>
      <c r="D140" s="471">
        <v>0</v>
      </c>
      <c r="E140" s="471"/>
      <c r="F140" s="471">
        <v>0</v>
      </c>
      <c r="G140" s="471">
        <v>0</v>
      </c>
      <c r="H140" s="471">
        <v>0</v>
      </c>
      <c r="I140" s="471">
        <v>0</v>
      </c>
      <c r="J140" s="456">
        <v>0</v>
      </c>
    </row>
    <row r="141" spans="1:10" s="28" customFormat="1" ht="24.75" hidden="1" customHeight="1">
      <c r="A141" s="273">
        <v>1173100</v>
      </c>
      <c r="B141" s="135" t="s">
        <v>106</v>
      </c>
      <c r="C141" s="83" t="s">
        <v>906</v>
      </c>
      <c r="D141" s="471"/>
      <c r="E141" s="455"/>
      <c r="F141" s="471"/>
      <c r="G141" s="471"/>
      <c r="H141" s="471"/>
      <c r="I141" s="471"/>
      <c r="J141" s="456">
        <v>0</v>
      </c>
    </row>
    <row r="142" spans="1:10" s="28" customFormat="1" ht="42" hidden="1" customHeight="1">
      <c r="A142" s="273">
        <v>1174000</v>
      </c>
      <c r="B142" s="132" t="s">
        <v>907</v>
      </c>
      <c r="C142" s="111" t="s">
        <v>301</v>
      </c>
      <c r="D142" s="471">
        <v>0</v>
      </c>
      <c r="E142" s="471"/>
      <c r="F142" s="471">
        <v>0</v>
      </c>
      <c r="G142" s="471">
        <v>0</v>
      </c>
      <c r="H142" s="471">
        <v>0</v>
      </c>
      <c r="I142" s="471">
        <v>0</v>
      </c>
      <c r="J142" s="456">
        <v>0</v>
      </c>
    </row>
    <row r="143" spans="1:10" s="28" customFormat="1" ht="29.25" hidden="1" customHeight="1">
      <c r="A143" s="273">
        <v>1174100</v>
      </c>
      <c r="B143" s="135" t="s">
        <v>920</v>
      </c>
      <c r="C143" s="83" t="s">
        <v>908</v>
      </c>
      <c r="D143" s="471"/>
      <c r="E143" s="471"/>
      <c r="F143" s="471"/>
      <c r="G143" s="471"/>
      <c r="H143" s="471"/>
      <c r="I143" s="471"/>
      <c r="J143" s="456">
        <v>0</v>
      </c>
    </row>
    <row r="144" spans="1:10" s="28" customFormat="1" ht="27.75" hidden="1" customHeight="1">
      <c r="A144" s="273">
        <v>1174200</v>
      </c>
      <c r="B144" s="134" t="s">
        <v>365</v>
      </c>
      <c r="C144" s="83" t="s">
        <v>366</v>
      </c>
      <c r="D144" s="471"/>
      <c r="E144" s="471"/>
      <c r="F144" s="471"/>
      <c r="G144" s="471"/>
      <c r="H144" s="471"/>
      <c r="I144" s="471"/>
      <c r="J144" s="456">
        <v>0</v>
      </c>
    </row>
    <row r="145" spans="1:10" s="28" customFormat="1" ht="42" hidden="1" customHeight="1">
      <c r="A145" s="273">
        <v>1175000</v>
      </c>
      <c r="B145" s="132" t="s">
        <v>469</v>
      </c>
      <c r="C145" s="111" t="s">
        <v>301</v>
      </c>
      <c r="D145" s="471">
        <v>0</v>
      </c>
      <c r="E145" s="471"/>
      <c r="F145" s="471">
        <v>0</v>
      </c>
      <c r="G145" s="471">
        <v>0</v>
      </c>
      <c r="H145" s="471">
        <v>0</v>
      </c>
      <c r="I145" s="471">
        <v>0</v>
      </c>
      <c r="J145" s="456">
        <v>0</v>
      </c>
    </row>
    <row r="146" spans="1:10" s="28" customFormat="1" ht="42" hidden="1" customHeight="1">
      <c r="A146" s="273">
        <v>1175100</v>
      </c>
      <c r="B146" s="134" t="s">
        <v>192</v>
      </c>
      <c r="C146" s="83" t="s">
        <v>193</v>
      </c>
      <c r="D146" s="471"/>
      <c r="E146" s="471"/>
      <c r="F146" s="471"/>
      <c r="G146" s="471"/>
      <c r="H146" s="471"/>
      <c r="I146" s="471"/>
      <c r="J146" s="456">
        <v>0</v>
      </c>
    </row>
    <row r="147" spans="1:10" s="28" customFormat="1" ht="21" hidden="1" customHeight="1">
      <c r="A147" s="273">
        <v>1176000</v>
      </c>
      <c r="B147" s="132" t="s">
        <v>194</v>
      </c>
      <c r="C147" s="111" t="s">
        <v>301</v>
      </c>
      <c r="D147" s="471">
        <v>0</v>
      </c>
      <c r="E147" s="471"/>
      <c r="F147" s="471">
        <v>0</v>
      </c>
      <c r="G147" s="471">
        <v>0</v>
      </c>
      <c r="H147" s="471">
        <v>0</v>
      </c>
      <c r="I147" s="471">
        <v>0</v>
      </c>
      <c r="J147" s="456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71"/>
      <c r="E148" s="455"/>
      <c r="F148" s="471"/>
      <c r="G148" s="471"/>
      <c r="H148" s="471"/>
      <c r="I148" s="471"/>
      <c r="J148" s="456">
        <v>0</v>
      </c>
    </row>
    <row r="149" spans="1:10" s="28" customFormat="1" ht="1.5" customHeight="1" thickBot="1">
      <c r="A149" s="273">
        <v>1177000</v>
      </c>
      <c r="B149" s="132" t="s">
        <v>482</v>
      </c>
      <c r="C149" s="111" t="s">
        <v>301</v>
      </c>
      <c r="D149" s="471">
        <v>0</v>
      </c>
      <c r="E149" s="471"/>
      <c r="F149" s="471">
        <v>0</v>
      </c>
      <c r="G149" s="471">
        <v>0</v>
      </c>
      <c r="H149" s="471">
        <v>0</v>
      </c>
      <c r="I149" s="471">
        <v>0</v>
      </c>
      <c r="J149" s="456">
        <v>0</v>
      </c>
    </row>
    <row r="150" spans="1:10" s="28" customFormat="1" ht="42" hidden="1" customHeight="1">
      <c r="A150" s="274">
        <v>1177100</v>
      </c>
      <c r="B150" s="136" t="s">
        <v>590</v>
      </c>
      <c r="C150" s="86" t="s">
        <v>209</v>
      </c>
      <c r="D150" s="464"/>
      <c r="E150" s="464"/>
      <c r="F150" s="464"/>
      <c r="G150" s="464"/>
      <c r="H150" s="464"/>
      <c r="I150" s="464"/>
      <c r="J150" s="456">
        <v>0</v>
      </c>
    </row>
    <row r="151" spans="1:10" s="28" customFormat="1" ht="29.25" customHeight="1" thickBot="1">
      <c r="A151" s="276" t="s">
        <v>212</v>
      </c>
      <c r="B151" s="143" t="s">
        <v>534</v>
      </c>
      <c r="C151" s="144" t="s">
        <v>301</v>
      </c>
      <c r="D151" s="472">
        <f>D152</f>
        <v>0</v>
      </c>
      <c r="E151" s="472"/>
      <c r="F151" s="472">
        <f>F152</f>
        <v>0</v>
      </c>
      <c r="G151" s="472">
        <f>G152</f>
        <v>0</v>
      </c>
      <c r="H151" s="472">
        <f>H152</f>
        <v>0</v>
      </c>
      <c r="I151" s="472">
        <f>I152</f>
        <v>0</v>
      </c>
      <c r="J151" s="456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470">
        <f>SUM(D153:D155)</f>
        <v>0</v>
      </c>
      <c r="E152" s="470"/>
      <c r="F152" s="470">
        <f>SUM(F153:F155)</f>
        <v>0</v>
      </c>
      <c r="G152" s="470">
        <f>SUM(G153:G155)</f>
        <v>0</v>
      </c>
      <c r="H152" s="470">
        <f>+SUM(H153:H155)</f>
        <v>0</v>
      </c>
      <c r="I152" s="470">
        <f>SUM(I153:I155)</f>
        <v>0</v>
      </c>
      <c r="J152" s="456">
        <f>F152</f>
        <v>0</v>
      </c>
    </row>
    <row r="153" spans="1:10" s="28" customFormat="1">
      <c r="A153" s="273" t="s">
        <v>538</v>
      </c>
      <c r="B153" s="134" t="s">
        <v>832</v>
      </c>
      <c r="C153" s="241" t="s">
        <v>833</v>
      </c>
      <c r="D153" s="471"/>
      <c r="E153" s="455"/>
      <c r="F153" s="471"/>
      <c r="G153" s="471"/>
      <c r="H153" s="471"/>
      <c r="I153" s="471"/>
      <c r="J153" s="456">
        <f>F153</f>
        <v>0</v>
      </c>
    </row>
    <row r="154" spans="1:10" s="28" customFormat="1">
      <c r="A154" s="273" t="s">
        <v>834</v>
      </c>
      <c r="B154" s="134" t="s">
        <v>811</v>
      </c>
      <c r="C154" s="241" t="s">
        <v>812</v>
      </c>
      <c r="D154" s="471">
        <v>0</v>
      </c>
      <c r="E154" s="455"/>
      <c r="F154" s="471">
        <v>0</v>
      </c>
      <c r="G154" s="471">
        <v>0</v>
      </c>
      <c r="H154" s="471">
        <v>0</v>
      </c>
      <c r="I154" s="471">
        <v>0</v>
      </c>
      <c r="J154" s="456">
        <f>F154</f>
        <v>0</v>
      </c>
    </row>
    <row r="155" spans="1:10" s="28" customFormat="1" ht="26.25" thickBot="1">
      <c r="A155" s="273" t="s">
        <v>813</v>
      </c>
      <c r="B155" s="134" t="s">
        <v>814</v>
      </c>
      <c r="C155" s="241" t="s">
        <v>815</v>
      </c>
      <c r="D155" s="442">
        <v>0</v>
      </c>
      <c r="E155" s="473"/>
      <c r="F155" s="442">
        <v>0</v>
      </c>
      <c r="G155" s="474"/>
      <c r="H155" s="475">
        <v>0</v>
      </c>
      <c r="I155" s="475">
        <v>0</v>
      </c>
      <c r="J155" s="476">
        <f>F155</f>
        <v>0</v>
      </c>
    </row>
    <row r="156" spans="1:10" s="28" customFormat="1" ht="0.75" hidden="1" customHeight="1">
      <c r="A156" s="277" t="s">
        <v>816</v>
      </c>
      <c r="B156" s="134" t="s">
        <v>915</v>
      </c>
      <c r="C156" s="241" t="s">
        <v>916</v>
      </c>
      <c r="D156" s="471"/>
      <c r="E156" s="455"/>
      <c r="F156" s="471"/>
      <c r="G156" s="471"/>
      <c r="H156" s="471"/>
      <c r="I156" s="471"/>
      <c r="J156" s="456">
        <v>0</v>
      </c>
    </row>
    <row r="157" spans="1:10" s="28" customFormat="1" ht="43.5" hidden="1" customHeight="1">
      <c r="A157" s="277" t="s">
        <v>112</v>
      </c>
      <c r="B157" s="135" t="s">
        <v>113</v>
      </c>
      <c r="C157" s="241" t="s">
        <v>114</v>
      </c>
      <c r="D157" s="471"/>
      <c r="E157" s="455"/>
      <c r="F157" s="471"/>
      <c r="G157" s="471"/>
      <c r="H157" s="471"/>
      <c r="I157" s="471"/>
      <c r="J157" s="456">
        <v>0</v>
      </c>
    </row>
    <row r="158" spans="1:10" s="28" customFormat="1" ht="43.5" hidden="1" customHeight="1">
      <c r="A158" s="277" t="s">
        <v>115</v>
      </c>
      <c r="B158" s="134" t="s">
        <v>803</v>
      </c>
      <c r="C158" s="241" t="s">
        <v>755</v>
      </c>
      <c r="D158" s="471"/>
      <c r="E158" s="455"/>
      <c r="F158" s="471"/>
      <c r="G158" s="471"/>
      <c r="H158" s="471"/>
      <c r="I158" s="471"/>
      <c r="J158" s="456">
        <v>0</v>
      </c>
    </row>
    <row r="159" spans="1:10" s="28" customFormat="1" ht="43.5" hidden="1" customHeight="1">
      <c r="A159" s="277" t="s">
        <v>756</v>
      </c>
      <c r="B159" s="134" t="s">
        <v>757</v>
      </c>
      <c r="C159" s="241" t="s">
        <v>758</v>
      </c>
      <c r="D159" s="471"/>
      <c r="E159" s="455"/>
      <c r="F159" s="471"/>
      <c r="G159" s="471"/>
      <c r="H159" s="471"/>
      <c r="I159" s="471"/>
      <c r="J159" s="456">
        <v>0</v>
      </c>
    </row>
    <row r="160" spans="1:10" s="28" customFormat="1" ht="43.5" hidden="1" customHeight="1">
      <c r="A160" s="278" t="s">
        <v>669</v>
      </c>
      <c r="B160" s="243" t="s">
        <v>542</v>
      </c>
      <c r="C160" s="244" t="s">
        <v>543</v>
      </c>
      <c r="D160" s="471"/>
      <c r="E160" s="455"/>
      <c r="F160" s="471"/>
      <c r="G160" s="471"/>
      <c r="H160" s="471"/>
      <c r="I160" s="471"/>
      <c r="J160" s="456">
        <v>0</v>
      </c>
    </row>
    <row r="161" spans="1:10" s="28" customFormat="1" ht="43.5" hidden="1" customHeight="1">
      <c r="A161" s="270" t="s">
        <v>670</v>
      </c>
      <c r="B161" s="245" t="s">
        <v>882</v>
      </c>
      <c r="C161" s="228" t="s">
        <v>883</v>
      </c>
      <c r="D161" s="471"/>
      <c r="E161" s="455"/>
      <c r="F161" s="471"/>
      <c r="G161" s="471"/>
      <c r="H161" s="471"/>
      <c r="I161" s="471"/>
      <c r="J161" s="456">
        <v>0</v>
      </c>
    </row>
    <row r="162" spans="1:10" s="28" customFormat="1" ht="43.5" hidden="1" customHeight="1">
      <c r="A162" s="270" t="s">
        <v>884</v>
      </c>
      <c r="B162" s="245" t="s">
        <v>885</v>
      </c>
      <c r="C162" s="228" t="s">
        <v>886</v>
      </c>
      <c r="D162" s="471"/>
      <c r="E162" s="455"/>
      <c r="F162" s="471"/>
      <c r="G162" s="471"/>
      <c r="H162" s="471"/>
      <c r="I162" s="471"/>
      <c r="J162" s="456">
        <v>0</v>
      </c>
    </row>
    <row r="163" spans="1:10" s="28" customFormat="1" ht="43.5" hidden="1" customHeight="1">
      <c r="A163" s="279" t="s">
        <v>544</v>
      </c>
      <c r="B163" s="246" t="s">
        <v>545</v>
      </c>
      <c r="C163" s="247" t="s">
        <v>301</v>
      </c>
      <c r="D163" s="471">
        <v>0</v>
      </c>
      <c r="E163" s="471"/>
      <c r="F163" s="471">
        <v>0</v>
      </c>
      <c r="G163" s="471">
        <v>0</v>
      </c>
      <c r="H163" s="471">
        <v>0</v>
      </c>
      <c r="I163" s="471">
        <v>0</v>
      </c>
      <c r="J163" s="456">
        <v>0</v>
      </c>
    </row>
    <row r="164" spans="1:10" ht="43.5" hidden="1" customHeight="1">
      <c r="A164" s="277" t="s">
        <v>546</v>
      </c>
      <c r="B164" s="135" t="s">
        <v>547</v>
      </c>
      <c r="C164" s="241" t="s">
        <v>548</v>
      </c>
      <c r="D164" s="471"/>
      <c r="E164" s="455"/>
      <c r="F164" s="471"/>
      <c r="G164" s="471"/>
      <c r="H164" s="471"/>
      <c r="I164" s="471"/>
      <c r="J164" s="456">
        <v>0</v>
      </c>
    </row>
    <row r="165" spans="1:10" ht="43.5" hidden="1" customHeight="1">
      <c r="A165" s="277" t="s">
        <v>549</v>
      </c>
      <c r="B165" s="135" t="s">
        <v>550</v>
      </c>
      <c r="C165" s="241" t="s">
        <v>551</v>
      </c>
      <c r="D165" s="471"/>
      <c r="E165" s="455"/>
      <c r="F165" s="471"/>
      <c r="G165" s="471"/>
      <c r="H165" s="471"/>
      <c r="I165" s="471"/>
      <c r="J165" s="456">
        <v>0</v>
      </c>
    </row>
    <row r="166" spans="1:10" ht="43.5" hidden="1" customHeight="1">
      <c r="A166" s="277" t="s">
        <v>552</v>
      </c>
      <c r="B166" s="134" t="s">
        <v>257</v>
      </c>
      <c r="C166" s="241" t="s">
        <v>258</v>
      </c>
      <c r="D166" s="471"/>
      <c r="E166" s="455"/>
      <c r="F166" s="471"/>
      <c r="G166" s="471"/>
      <c r="H166" s="471"/>
      <c r="I166" s="471"/>
      <c r="J166" s="456">
        <v>0</v>
      </c>
    </row>
    <row r="167" spans="1:10" ht="43.5" hidden="1" customHeight="1">
      <c r="A167" s="277" t="s">
        <v>259</v>
      </c>
      <c r="B167" s="134" t="s">
        <v>260</v>
      </c>
      <c r="C167" s="241" t="s">
        <v>261</v>
      </c>
      <c r="D167" s="471"/>
      <c r="E167" s="455"/>
      <c r="F167" s="471"/>
      <c r="G167" s="471"/>
      <c r="H167" s="471"/>
      <c r="I167" s="471"/>
      <c r="J167" s="456">
        <v>0</v>
      </c>
    </row>
    <row r="168" spans="1:10" ht="43.5" hidden="1" customHeight="1">
      <c r="A168" s="277" t="s">
        <v>262</v>
      </c>
      <c r="B168" s="132" t="s">
        <v>263</v>
      </c>
      <c r="C168" s="123" t="s">
        <v>301</v>
      </c>
      <c r="D168" s="471">
        <v>0</v>
      </c>
      <c r="E168" s="471"/>
      <c r="F168" s="471">
        <v>0</v>
      </c>
      <c r="G168" s="471">
        <v>0</v>
      </c>
      <c r="H168" s="471">
        <v>0</v>
      </c>
      <c r="I168" s="471">
        <v>0</v>
      </c>
      <c r="J168" s="456">
        <v>0</v>
      </c>
    </row>
    <row r="169" spans="1:10" ht="43.5" hidden="1" customHeight="1">
      <c r="A169" s="277" t="s">
        <v>264</v>
      </c>
      <c r="B169" s="135" t="s">
        <v>921</v>
      </c>
      <c r="C169" s="241" t="s">
        <v>265</v>
      </c>
      <c r="D169" s="471"/>
      <c r="E169" s="455"/>
      <c r="F169" s="471"/>
      <c r="G169" s="471"/>
      <c r="H169" s="471"/>
      <c r="I169" s="471"/>
      <c r="J169" s="456">
        <v>0</v>
      </c>
    </row>
    <row r="170" spans="1:10" ht="43.5" hidden="1" customHeight="1">
      <c r="A170" s="280" t="s">
        <v>266</v>
      </c>
      <c r="B170" s="155" t="s">
        <v>887</v>
      </c>
      <c r="C170" s="123" t="s">
        <v>301</v>
      </c>
      <c r="D170" s="471">
        <v>0</v>
      </c>
      <c r="E170" s="471"/>
      <c r="F170" s="471">
        <v>0</v>
      </c>
      <c r="G170" s="471">
        <v>0</v>
      </c>
      <c r="H170" s="471">
        <v>0</v>
      </c>
      <c r="I170" s="471">
        <v>0</v>
      </c>
      <c r="J170" s="456">
        <v>0</v>
      </c>
    </row>
    <row r="171" spans="1:10" ht="43.5" hidden="1" customHeight="1">
      <c r="A171" s="277" t="s">
        <v>268</v>
      </c>
      <c r="B171" s="135" t="s">
        <v>922</v>
      </c>
      <c r="C171" s="241" t="s">
        <v>269</v>
      </c>
      <c r="D171" s="471"/>
      <c r="E171" s="471"/>
      <c r="F171" s="471"/>
      <c r="G171" s="471"/>
      <c r="H171" s="471"/>
      <c r="I171" s="471"/>
      <c r="J171" s="456">
        <v>0</v>
      </c>
    </row>
    <row r="172" spans="1:10" ht="43.5" hidden="1" customHeight="1">
      <c r="A172" s="277" t="s">
        <v>270</v>
      </c>
      <c r="B172" s="135" t="s">
        <v>923</v>
      </c>
      <c r="C172" s="241" t="s">
        <v>271</v>
      </c>
      <c r="D172" s="471"/>
      <c r="E172" s="471"/>
      <c r="F172" s="471"/>
      <c r="G172" s="471"/>
      <c r="H172" s="471"/>
      <c r="I172" s="471"/>
      <c r="J172" s="471"/>
    </row>
    <row r="173" spans="1:10" ht="43.5" hidden="1" customHeight="1">
      <c r="A173" s="277" t="s">
        <v>272</v>
      </c>
      <c r="B173" s="134" t="s">
        <v>273</v>
      </c>
      <c r="C173" s="241" t="s">
        <v>274</v>
      </c>
      <c r="D173" s="471"/>
      <c r="E173" s="471"/>
      <c r="F173" s="471"/>
      <c r="G173" s="471"/>
      <c r="H173" s="471"/>
      <c r="I173" s="471"/>
      <c r="J173" s="471"/>
    </row>
    <row r="174" spans="1:10" ht="43.5" hidden="1" customHeight="1">
      <c r="A174" s="281">
        <v>1244000</v>
      </c>
      <c r="B174" s="250" t="s">
        <v>888</v>
      </c>
      <c r="C174" s="244" t="s">
        <v>947</v>
      </c>
      <c r="D174" s="477"/>
      <c r="E174" s="477"/>
      <c r="F174" s="477"/>
      <c r="G174" s="477"/>
      <c r="H174" s="477"/>
      <c r="I174" s="477"/>
      <c r="J174" s="477"/>
    </row>
    <row r="175" spans="1:10" ht="21.75" customHeight="1" thickBot="1">
      <c r="A175" s="282">
        <v>1000000</v>
      </c>
      <c r="B175" s="252" t="s">
        <v>889</v>
      </c>
      <c r="C175" s="248" t="s">
        <v>301</v>
      </c>
      <c r="D175" s="472">
        <f>D32+D151</f>
        <v>0</v>
      </c>
      <c r="E175" s="472"/>
      <c r="F175" s="472">
        <f>F32+F151</f>
        <v>0</v>
      </c>
      <c r="G175" s="472">
        <f>G32+G151</f>
        <v>0</v>
      </c>
      <c r="H175" s="472">
        <f>H32+H151</f>
        <v>0</v>
      </c>
      <c r="I175" s="472">
        <f>I32+I151</f>
        <v>0</v>
      </c>
      <c r="J175" s="472">
        <f>J32+J151</f>
        <v>0</v>
      </c>
    </row>
    <row r="176" spans="1:10" ht="18" customHeight="1">
      <c r="A176" s="2094"/>
      <c r="B176" s="2094"/>
      <c r="C176" s="2094"/>
      <c r="D176" s="2094"/>
      <c r="E176" s="2094"/>
      <c r="F176" s="2094"/>
      <c r="G176" s="2094"/>
      <c r="H176" s="2094"/>
      <c r="I176" s="2094"/>
      <c r="J176" s="2094"/>
    </row>
    <row r="177" spans="1:10">
      <c r="A177" s="2088" t="s">
        <v>1032</v>
      </c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6" t="s">
        <v>734</v>
      </c>
      <c r="B179" s="2086"/>
      <c r="C179" s="2086"/>
      <c r="D179" s="2086"/>
      <c r="E179" s="2086"/>
      <c r="F179" s="2086"/>
      <c r="G179" s="2086"/>
      <c r="H179" s="2086"/>
      <c r="I179" s="2086"/>
      <c r="J179" s="2086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085" t="s">
        <v>255</v>
      </c>
      <c r="B181" s="2085"/>
      <c r="C181" s="2085"/>
      <c r="D181" s="2085"/>
      <c r="E181" s="2085"/>
      <c r="F181" s="2085"/>
      <c r="G181" s="2085"/>
      <c r="H181" s="2085"/>
      <c r="I181" s="2085"/>
      <c r="J181" s="2085"/>
    </row>
    <row r="182" spans="1:10">
      <c r="A182" s="2086" t="s">
        <v>839</v>
      </c>
      <c r="B182" s="2086"/>
      <c r="C182" s="2086"/>
      <c r="D182" s="2086"/>
      <c r="E182" s="2086"/>
      <c r="F182" s="2086"/>
      <c r="G182" s="2086"/>
      <c r="H182" s="2086"/>
      <c r="I182" s="2086"/>
      <c r="J182" s="2086"/>
    </row>
    <row r="183" spans="1:10">
      <c r="A183" s="2086" t="s">
        <v>735</v>
      </c>
      <c r="B183" s="2086"/>
      <c r="C183" s="2086"/>
      <c r="D183" s="2086"/>
      <c r="E183" s="2086"/>
      <c r="F183" s="2086"/>
      <c r="G183" s="2086"/>
      <c r="H183" s="2086"/>
      <c r="I183" s="2086"/>
      <c r="J183" s="2086"/>
    </row>
    <row r="184" spans="1:10" ht="14.25">
      <c r="A184" s="2087" t="s">
        <v>934</v>
      </c>
      <c r="B184" s="2087"/>
      <c r="C184" s="2087"/>
      <c r="D184" s="2087"/>
      <c r="E184" s="2087"/>
      <c r="F184" s="2087"/>
      <c r="G184" s="2087"/>
      <c r="H184" s="2087"/>
      <c r="I184" s="2087"/>
      <c r="J184" s="2087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 ht="12" customHeight="1">
      <c r="A8" s="28" t="s">
        <v>970</v>
      </c>
      <c r="F8" s="179"/>
      <c r="G8" s="179"/>
    </row>
    <row r="9" spans="1:10" s="28" customFormat="1" ht="9.75" customHeight="1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392</v>
      </c>
      <c r="B12" s="177" t="s">
        <v>956</v>
      </c>
      <c r="C12" s="178"/>
      <c r="D12" s="177"/>
      <c r="E12" s="177"/>
      <c r="F12" s="177"/>
      <c r="G12" s="170"/>
      <c r="H12" s="187" t="s">
        <v>174</v>
      </c>
    </row>
    <row r="13" spans="1:10" ht="30" customHeight="1">
      <c r="A13" s="188" t="s">
        <v>504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21" customHeight="1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21.75" customHeight="1">
      <c r="A17" s="188" t="s">
        <v>1005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190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6</v>
      </c>
      <c r="I20" s="206">
        <v>6</v>
      </c>
      <c r="J20" s="207" t="s">
        <v>613</v>
      </c>
    </row>
    <row r="21" spans="1:10" s="204" customFormat="1" ht="15" customHeight="1" thickBot="1">
      <c r="A21" s="38" t="s">
        <v>516</v>
      </c>
      <c r="C21" s="199"/>
      <c r="G21" s="204" t="s">
        <v>773</v>
      </c>
    </row>
    <row r="22" spans="1:10" s="204" customFormat="1" ht="9.75" customHeight="1" thickBot="1">
      <c r="A22" s="38" t="s">
        <v>465</v>
      </c>
      <c r="C22" s="208"/>
      <c r="D22" s="209"/>
      <c r="G22" s="204" t="s">
        <v>466</v>
      </c>
    </row>
    <row r="23" spans="1:10" s="173" customFormat="1" ht="15.75" customHeigh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2.75" customHeight="1">
      <c r="A24" s="38" t="s">
        <v>251</v>
      </c>
      <c r="B24" s="211"/>
      <c r="C24" s="212"/>
      <c r="F24" s="213"/>
      <c r="G24" s="204" t="s">
        <v>794</v>
      </c>
    </row>
    <row r="25" spans="1:10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ht="16.5" customHeigh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96.7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21" customHeight="1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215</v>
      </c>
      <c r="C32" s="69" t="s">
        <v>301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671</v>
      </c>
      <c r="C33" s="69" t="s">
        <v>301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672</v>
      </c>
      <c r="C34" s="74" t="s">
        <v>301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558</v>
      </c>
      <c r="C35" s="77" t="s">
        <v>673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221</v>
      </c>
      <c r="C36" s="81" t="s">
        <v>674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675</v>
      </c>
      <c r="C37" s="81" t="s">
        <v>676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339</v>
      </c>
      <c r="C38" s="81" t="s">
        <v>340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508</v>
      </c>
      <c r="C39" s="81" t="s">
        <v>329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863</v>
      </c>
      <c r="C40" s="83" t="s">
        <v>330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321</v>
      </c>
      <c r="C44" s="83" t="s">
        <v>322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323</v>
      </c>
      <c r="C45" s="81" t="s">
        <v>324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640</v>
      </c>
      <c r="C46" s="83" t="s">
        <v>325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641</v>
      </c>
      <c r="C47" s="81" t="s">
        <v>326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60</v>
      </c>
      <c r="C48" s="83" t="s">
        <v>327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61</v>
      </c>
      <c r="C49" s="81" t="s">
        <v>328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637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638</v>
      </c>
      <c r="C51" s="74" t="s">
        <v>301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639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404</v>
      </c>
      <c r="C53" s="83" t="s">
        <v>860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861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47</v>
      </c>
      <c r="C55" s="74" t="s">
        <v>301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310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467</v>
      </c>
      <c r="C59" s="83" t="s">
        <v>311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468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158</v>
      </c>
      <c r="C61" s="81" t="s">
        <v>312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159</v>
      </c>
      <c r="C62" s="83" t="s">
        <v>313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160</v>
      </c>
      <c r="C63" s="100" t="s">
        <v>314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179</v>
      </c>
      <c r="C64" s="74" t="s">
        <v>301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161</v>
      </c>
      <c r="C65" s="86" t="s">
        <v>180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768</v>
      </c>
      <c r="C66" s="74" t="s">
        <v>301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162</v>
      </c>
      <c r="C67" s="99" t="s">
        <v>769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580</v>
      </c>
      <c r="C68" s="100" t="s">
        <v>870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829</v>
      </c>
      <c r="C70" s="77" t="s">
        <v>872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830</v>
      </c>
      <c r="C71" s="83" t="s">
        <v>873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331</v>
      </c>
      <c r="C72" s="83" t="s">
        <v>332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831</v>
      </c>
      <c r="C73" s="81" t="s">
        <v>333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791</v>
      </c>
      <c r="C74" s="83" t="s">
        <v>334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195</v>
      </c>
      <c r="C75" s="81" t="s">
        <v>335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398</v>
      </c>
      <c r="C77" s="86" t="s">
        <v>337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238</v>
      </c>
      <c r="C78" s="74" t="s">
        <v>301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399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400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401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402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483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484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485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847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604</v>
      </c>
      <c r="C92" s="74" t="s">
        <v>301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564</v>
      </c>
      <c r="C93" s="74" t="s">
        <v>301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429</v>
      </c>
      <c r="C96" s="230" t="s">
        <v>301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452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629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630</v>
      </c>
      <c r="C99" s="236" t="s">
        <v>301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631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418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419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420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421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841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842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843</v>
      </c>
      <c r="C108" s="230" t="s">
        <v>301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176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177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178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72</v>
      </c>
      <c r="C116" s="123" t="s">
        <v>301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341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582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940</v>
      </c>
      <c r="C119" s="123" t="s">
        <v>301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941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698</v>
      </c>
      <c r="C123" s="83" t="s">
        <v>699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700</v>
      </c>
      <c r="C124" s="83" t="s">
        <v>701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423</v>
      </c>
      <c r="C125" s="83" t="s">
        <v>424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425</v>
      </c>
      <c r="C126" s="83" t="s">
        <v>426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736</v>
      </c>
      <c r="C127" s="83" t="s">
        <v>737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738</v>
      </c>
      <c r="C128" s="83" t="s">
        <v>739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49</v>
      </c>
      <c r="C129" s="111" t="s">
        <v>301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667</v>
      </c>
      <c r="C130" s="86" t="s">
        <v>668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740</v>
      </c>
      <c r="C131" s="74" t="s">
        <v>301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396</v>
      </c>
      <c r="C133" s="99" t="s">
        <v>397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856</v>
      </c>
      <c r="C135" s="111" t="s">
        <v>301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918</v>
      </c>
      <c r="C136" s="99" t="s">
        <v>857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919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858</v>
      </c>
      <c r="C138" s="83" t="s">
        <v>859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301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906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907</v>
      </c>
      <c r="C142" s="111" t="s">
        <v>301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920</v>
      </c>
      <c r="C143" s="83" t="s">
        <v>908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365</v>
      </c>
      <c r="C144" s="83" t="s">
        <v>366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469</v>
      </c>
      <c r="C145" s="111" t="s">
        <v>301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192</v>
      </c>
      <c r="C146" s="83" t="s">
        <v>193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194</v>
      </c>
      <c r="C147" s="111" t="s">
        <v>301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482</v>
      </c>
      <c r="C149" s="111" t="s">
        <v>301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590</v>
      </c>
      <c r="C150" s="86" t="s">
        <v>209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301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538</v>
      </c>
      <c r="B153" s="134" t="s">
        <v>832</v>
      </c>
      <c r="C153" s="241" t="s">
        <v>833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834</v>
      </c>
      <c r="B154" s="134" t="s">
        <v>811</v>
      </c>
      <c r="C154" s="241" t="s">
        <v>812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813</v>
      </c>
      <c r="B155" s="134" t="s">
        <v>814</v>
      </c>
      <c r="C155" s="241" t="s">
        <v>815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816</v>
      </c>
      <c r="B156" s="134" t="s">
        <v>915</v>
      </c>
      <c r="C156" s="241" t="s">
        <v>916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115</v>
      </c>
      <c r="B158" s="134" t="s">
        <v>803</v>
      </c>
      <c r="C158" s="241" t="s">
        <v>755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756</v>
      </c>
      <c r="B159" s="134" t="s">
        <v>757</v>
      </c>
      <c r="C159" s="241" t="s">
        <v>758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669</v>
      </c>
      <c r="B160" s="243" t="s">
        <v>542</v>
      </c>
      <c r="C160" s="244" t="s">
        <v>543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670</v>
      </c>
      <c r="B161" s="245" t="s">
        <v>882</v>
      </c>
      <c r="C161" s="228" t="s">
        <v>883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884</v>
      </c>
      <c r="B162" s="245" t="s">
        <v>885</v>
      </c>
      <c r="C162" s="228" t="s">
        <v>886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544</v>
      </c>
      <c r="B163" s="246" t="s">
        <v>545</v>
      </c>
      <c r="C163" s="247" t="s">
        <v>301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546</v>
      </c>
      <c r="B164" s="135" t="s">
        <v>547</v>
      </c>
      <c r="C164" s="241" t="s">
        <v>548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549</v>
      </c>
      <c r="B165" s="135" t="s">
        <v>550</v>
      </c>
      <c r="C165" s="241" t="s">
        <v>551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552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921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887</v>
      </c>
      <c r="C170" s="123" t="s">
        <v>301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922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923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888</v>
      </c>
      <c r="C174" s="244" t="s">
        <v>947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889</v>
      </c>
      <c r="C175" s="248" t="s">
        <v>301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094"/>
      <c r="B176" s="2094"/>
      <c r="C176" s="2094"/>
      <c r="D176" s="2094"/>
      <c r="E176" s="2094"/>
      <c r="F176" s="2094"/>
      <c r="G176" s="2094"/>
      <c r="H176" s="2094"/>
      <c r="I176" s="2094"/>
      <c r="J176" s="2094"/>
    </row>
    <row r="177" spans="1:10">
      <c r="A177" s="2088"/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6" t="s">
        <v>955</v>
      </c>
      <c r="B179" s="2086"/>
      <c r="C179" s="2086"/>
      <c r="D179" s="2086"/>
      <c r="E179" s="2086"/>
      <c r="F179" s="2086"/>
      <c r="G179" s="2086"/>
      <c r="H179" s="2086"/>
      <c r="I179" s="2086"/>
      <c r="J179" s="2086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085" t="s">
        <v>255</v>
      </c>
      <c r="B181" s="2085"/>
      <c r="C181" s="2085"/>
      <c r="D181" s="2085"/>
      <c r="E181" s="2085"/>
      <c r="F181" s="2085"/>
      <c r="G181" s="2085"/>
      <c r="H181" s="2085"/>
      <c r="I181" s="2085"/>
      <c r="J181" s="2085"/>
    </row>
    <row r="182" spans="1:10">
      <c r="A182" s="2086" t="s">
        <v>839</v>
      </c>
      <c r="B182" s="2086"/>
      <c r="C182" s="2086"/>
      <c r="D182" s="2086"/>
      <c r="E182" s="2086"/>
      <c r="F182" s="2086"/>
      <c r="G182" s="2086"/>
      <c r="H182" s="2086"/>
      <c r="I182" s="2086"/>
      <c r="J182" s="2086"/>
    </row>
    <row r="183" spans="1:10">
      <c r="A183" s="2086" t="s">
        <v>388</v>
      </c>
      <c r="B183" s="2086"/>
      <c r="C183" s="2086"/>
      <c r="D183" s="2086"/>
      <c r="E183" s="2086"/>
      <c r="F183" s="2086"/>
      <c r="G183" s="2086"/>
      <c r="H183" s="2086"/>
      <c r="I183" s="2086"/>
      <c r="J183" s="2086"/>
    </row>
    <row r="184" spans="1:10" ht="14.25">
      <c r="A184" s="2087" t="s">
        <v>934</v>
      </c>
      <c r="B184" s="2087"/>
      <c r="C184" s="2087"/>
      <c r="D184" s="2087"/>
      <c r="E184" s="2087"/>
      <c r="F184" s="2087"/>
      <c r="G184" s="2087"/>
      <c r="H184" s="2087"/>
      <c r="I184" s="2087"/>
      <c r="J184" s="2087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1" style="631" customWidth="1"/>
    <col min="5" max="5" width="7.42578125" style="631" customWidth="1"/>
    <col min="6" max="6" width="10.7109375" style="631" customWidth="1"/>
    <col min="7" max="7" width="11.7109375" style="631" customWidth="1"/>
    <col min="8" max="8" width="10.5703125" style="631" customWidth="1"/>
    <col min="9" max="9" width="11.42578125" style="631" customWidth="1"/>
    <col min="10" max="10" width="10.5703125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1760</v>
      </c>
      <c r="B6" s="676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699"/>
      <c r="F7" s="677"/>
      <c r="G7" s="677"/>
      <c r="H7" s="667"/>
      <c r="I7" s="667"/>
      <c r="J7" s="667"/>
      <c r="K7" s="677"/>
      <c r="L7" s="677"/>
    </row>
    <row r="8" spans="1:12" ht="14.25">
      <c r="A8" s="827" t="s">
        <v>1515</v>
      </c>
      <c r="B8" s="819"/>
      <c r="C8" s="828"/>
      <c r="D8" s="829"/>
      <c r="E8" s="830"/>
      <c r="F8" s="830"/>
      <c r="G8" s="677"/>
      <c r="H8" s="667"/>
      <c r="I8" s="667"/>
      <c r="J8" s="667"/>
      <c r="K8" s="667"/>
      <c r="L8" s="667"/>
    </row>
    <row r="9" spans="1:12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>
      <c r="A10" s="2065" t="s">
        <v>971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1873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4.25" customHeight="1">
      <c r="A16" s="2057" t="s">
        <v>1608</v>
      </c>
      <c r="B16" s="2057"/>
      <c r="C16" s="2057"/>
      <c r="D16" s="2057"/>
      <c r="E16" s="2057"/>
      <c r="F16" s="2057"/>
      <c r="G16" s="2057"/>
      <c r="H16" s="2057"/>
      <c r="I16" s="2057"/>
      <c r="J16" s="2057"/>
      <c r="K16" s="677"/>
      <c r="L16" s="677"/>
    </row>
    <row r="17" spans="1:14" ht="14.25">
      <c r="A17" s="680"/>
      <c r="B17" s="680"/>
      <c r="C17" s="680"/>
      <c r="D17" s="680"/>
      <c r="E17" s="680"/>
      <c r="F17" s="681"/>
      <c r="G17" s="680"/>
      <c r="H17" s="677"/>
      <c r="I17" s="677"/>
      <c r="J17" s="677"/>
      <c r="K17" s="677"/>
      <c r="L17" s="677"/>
    </row>
    <row r="18" spans="1:14">
      <c r="A18" s="682" t="s">
        <v>364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207</v>
      </c>
      <c r="B19" s="685"/>
      <c r="C19" s="685"/>
      <c r="D19" s="685"/>
      <c r="E19" s="685"/>
      <c r="F19" s="682" t="s">
        <v>277</v>
      </c>
      <c r="G19" s="655" t="s">
        <v>474</v>
      </c>
      <c r="H19" s="652" t="s">
        <v>589</v>
      </c>
      <c r="I19" s="653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992</v>
      </c>
      <c r="G21" s="682"/>
      <c r="H21" s="682"/>
      <c r="I21" s="682"/>
      <c r="J21" s="682"/>
      <c r="K21" s="682"/>
      <c r="L21" s="682"/>
    </row>
    <row r="22" spans="1:14" ht="24" customHeight="1">
      <c r="A22" s="682" t="s">
        <v>1473</v>
      </c>
      <c r="B22" s="685"/>
      <c r="C22" s="685"/>
      <c r="D22" s="685"/>
      <c r="E22" s="685"/>
      <c r="F22" s="682" t="s">
        <v>43</v>
      </c>
      <c r="G22" s="682"/>
      <c r="H22" s="682"/>
      <c r="I22" s="685"/>
      <c r="J22" s="687"/>
      <c r="K22" s="685"/>
      <c r="L22" s="685"/>
    </row>
    <row r="23" spans="1:14" ht="17.2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778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677"/>
      <c r="H27" s="2052">
        <v>900272422024</v>
      </c>
      <c r="I27" s="2052"/>
      <c r="J27" s="2052"/>
      <c r="K27" s="677"/>
      <c r="L27" s="677"/>
    </row>
    <row r="28" spans="1:14" ht="4.5" customHeight="1" thickBot="1"/>
    <row r="29" spans="1:14" ht="49.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8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0.25" customHeight="1" thickBot="1">
      <c r="A32" s="709">
        <v>1100000</v>
      </c>
      <c r="B32" s="716" t="s">
        <v>1474</v>
      </c>
      <c r="C32" s="717" t="s">
        <v>301</v>
      </c>
      <c r="D32" s="718">
        <f>D42</f>
        <v>0</v>
      </c>
      <c r="E32" s="718"/>
      <c r="F32" s="718">
        <f>F42</f>
        <v>0</v>
      </c>
      <c r="G32" s="718">
        <f>G42</f>
        <v>0</v>
      </c>
      <c r="H32" s="718">
        <f>H42</f>
        <v>0</v>
      </c>
      <c r="I32" s="718">
        <f>I42</f>
        <v>0</v>
      </c>
      <c r="J32" s="718">
        <f>F32</f>
        <v>0</v>
      </c>
    </row>
    <row r="33" spans="1:10" ht="17.25" hidden="1" customHeight="1" thickBot="1">
      <c r="A33" s="709">
        <v>1110000</v>
      </c>
      <c r="B33" s="719" t="s">
        <v>1475</v>
      </c>
      <c r="C33" s="717" t="s">
        <v>301</v>
      </c>
      <c r="D33" s="720">
        <v>0</v>
      </c>
      <c r="E33" s="720"/>
      <c r="F33" s="720">
        <v>0</v>
      </c>
      <c r="G33" s="720">
        <v>0</v>
      </c>
      <c r="H33" s="720">
        <v>0</v>
      </c>
      <c r="I33" s="720">
        <v>0</v>
      </c>
      <c r="J33" s="720">
        <v>0</v>
      </c>
    </row>
    <row r="34" spans="1:10" ht="17.25" hidden="1" customHeight="1" thickBot="1">
      <c r="A34" s="721">
        <v>1110000</v>
      </c>
      <c r="B34" s="722" t="s">
        <v>672</v>
      </c>
      <c r="C34" s="723" t="s">
        <v>301</v>
      </c>
      <c r="D34" s="724">
        <v>0</v>
      </c>
      <c r="E34" s="724"/>
      <c r="F34" s="724">
        <v>0</v>
      </c>
      <c r="G34" s="724">
        <v>0</v>
      </c>
      <c r="H34" s="724">
        <v>0</v>
      </c>
      <c r="I34" s="724">
        <v>0</v>
      </c>
      <c r="J34" s="724">
        <v>0</v>
      </c>
    </row>
    <row r="35" spans="1:10" ht="9.75" hidden="1" customHeight="1" thickBot="1">
      <c r="A35" s="725">
        <v>1111000</v>
      </c>
      <c r="B35" s="726" t="s">
        <v>558</v>
      </c>
      <c r="C35" s="727" t="s">
        <v>673</v>
      </c>
      <c r="D35" s="744">
        <v>0</v>
      </c>
      <c r="E35" s="744"/>
      <c r="F35" s="744"/>
      <c r="G35" s="744"/>
      <c r="H35" s="744"/>
      <c r="I35" s="744"/>
      <c r="J35" s="744"/>
    </row>
    <row r="36" spans="1:10" ht="12.75" hidden="1" customHeight="1" thickBot="1">
      <c r="A36" s="729">
        <v>1112000</v>
      </c>
      <c r="B36" s="730" t="s">
        <v>221</v>
      </c>
      <c r="C36" s="731" t="s">
        <v>674</v>
      </c>
      <c r="D36" s="744">
        <v>0</v>
      </c>
      <c r="E36" s="744"/>
      <c r="F36" s="766"/>
      <c r="G36" s="766"/>
      <c r="H36" s="766"/>
      <c r="I36" s="766"/>
      <c r="J36" s="766"/>
    </row>
    <row r="37" spans="1:10" ht="14.25" hidden="1" customHeight="1" thickBot="1">
      <c r="A37" s="729">
        <v>1113000</v>
      </c>
      <c r="B37" s="730" t="s">
        <v>675</v>
      </c>
      <c r="C37" s="731" t="s">
        <v>676</v>
      </c>
      <c r="D37" s="744">
        <v>0</v>
      </c>
      <c r="E37" s="744"/>
      <c r="F37" s="766"/>
      <c r="G37" s="766"/>
      <c r="H37" s="766"/>
      <c r="I37" s="766"/>
      <c r="J37" s="766"/>
    </row>
    <row r="38" spans="1:10" ht="10.5" hidden="1" customHeight="1" thickBot="1">
      <c r="A38" s="729">
        <v>1114000</v>
      </c>
      <c r="B38" s="730" t="s">
        <v>339</v>
      </c>
      <c r="C38" s="731" t="s">
        <v>340</v>
      </c>
      <c r="D38" s="744">
        <v>0</v>
      </c>
      <c r="E38" s="744"/>
      <c r="F38" s="766"/>
      <c r="G38" s="766"/>
      <c r="H38" s="766"/>
      <c r="I38" s="766"/>
      <c r="J38" s="766"/>
    </row>
    <row r="39" spans="1:10" ht="13.5" hidden="1" customHeight="1" thickBot="1">
      <c r="A39" s="729">
        <v>1115000</v>
      </c>
      <c r="B39" s="730" t="s">
        <v>508</v>
      </c>
      <c r="C39" s="731" t="s">
        <v>329</v>
      </c>
      <c r="D39" s="744">
        <v>0</v>
      </c>
      <c r="E39" s="744"/>
      <c r="F39" s="766"/>
      <c r="G39" s="766"/>
      <c r="H39" s="766"/>
      <c r="I39" s="766"/>
      <c r="J39" s="766"/>
    </row>
    <row r="40" spans="1:10" ht="6.75" hidden="1" customHeight="1" thickBot="1">
      <c r="A40" s="729">
        <v>1116000</v>
      </c>
      <c r="B40" s="730" t="s">
        <v>863</v>
      </c>
      <c r="C40" s="731" t="s">
        <v>330</v>
      </c>
      <c r="D40" s="744">
        <v>0</v>
      </c>
      <c r="E40" s="744"/>
      <c r="F40" s="766"/>
      <c r="G40" s="766"/>
      <c r="H40" s="766"/>
      <c r="I40" s="766"/>
      <c r="J40" s="766"/>
    </row>
    <row r="41" spans="1:10" ht="11.25" hidden="1" customHeight="1" thickBot="1">
      <c r="A41" s="733">
        <v>1117000</v>
      </c>
      <c r="B41" s="734" t="s">
        <v>13</v>
      </c>
      <c r="C41" s="735" t="s">
        <v>14</v>
      </c>
      <c r="D41" s="768">
        <v>0</v>
      </c>
      <c r="E41" s="768"/>
      <c r="F41" s="768"/>
      <c r="G41" s="768"/>
      <c r="H41" s="768"/>
      <c r="I41" s="768"/>
      <c r="J41" s="768"/>
    </row>
    <row r="42" spans="1:10" ht="31.5" customHeight="1" thickBot="1">
      <c r="A42" s="737">
        <v>1120000</v>
      </c>
      <c r="B42" s="738" t="s">
        <v>15</v>
      </c>
      <c r="C42" s="717" t="s">
        <v>301</v>
      </c>
      <c r="D42" s="1462">
        <f>D65</f>
        <v>0</v>
      </c>
      <c r="E42" s="1462"/>
      <c r="F42" s="1462">
        <f>F64</f>
        <v>0</v>
      </c>
      <c r="G42" s="1462">
        <f>G64</f>
        <v>0</v>
      </c>
      <c r="H42" s="1462">
        <f>H64</f>
        <v>0</v>
      </c>
      <c r="I42" s="1462">
        <f>I64</f>
        <v>0</v>
      </c>
      <c r="J42" s="1462">
        <f>J64</f>
        <v>0</v>
      </c>
    </row>
    <row r="43" spans="1:10" ht="0.75" hidden="1" customHeight="1">
      <c r="A43" s="721">
        <v>1121000</v>
      </c>
      <c r="B43" s="740" t="s">
        <v>16</v>
      </c>
      <c r="C43" s="741"/>
      <c r="D43" s="744">
        <v>0</v>
      </c>
      <c r="E43" s="744"/>
      <c r="F43" s="744">
        <v>0</v>
      </c>
      <c r="G43" s="744">
        <v>0</v>
      </c>
      <c r="H43" s="744">
        <v>0</v>
      </c>
      <c r="I43" s="744">
        <v>0</v>
      </c>
      <c r="J43" s="744">
        <v>0</v>
      </c>
    </row>
    <row r="44" spans="1:10" ht="10.5" hidden="1" customHeight="1">
      <c r="A44" s="729">
        <v>1121100</v>
      </c>
      <c r="B44" s="742" t="s">
        <v>321</v>
      </c>
      <c r="C44" s="731" t="s">
        <v>322</v>
      </c>
      <c r="D44" s="744">
        <v>0</v>
      </c>
      <c r="E44" s="744"/>
      <c r="F44" s="766"/>
      <c r="G44" s="766"/>
      <c r="H44" s="766"/>
      <c r="I44" s="766"/>
      <c r="J44" s="766"/>
    </row>
    <row r="45" spans="1:10" ht="9" hidden="1" customHeight="1">
      <c r="A45" s="729">
        <v>1121200</v>
      </c>
      <c r="B45" s="743" t="s">
        <v>1476</v>
      </c>
      <c r="C45" s="731" t="s">
        <v>324</v>
      </c>
      <c r="D45" s="744">
        <v>0</v>
      </c>
      <c r="E45" s="744"/>
      <c r="F45" s="766"/>
      <c r="G45" s="766"/>
      <c r="H45" s="766"/>
      <c r="I45" s="766"/>
      <c r="J45" s="766"/>
    </row>
    <row r="46" spans="1:10" ht="9.75" hidden="1" customHeight="1">
      <c r="A46" s="729">
        <v>1121300</v>
      </c>
      <c r="B46" s="742" t="s">
        <v>640</v>
      </c>
      <c r="C46" s="731" t="s">
        <v>325</v>
      </c>
      <c r="D46" s="744">
        <v>0</v>
      </c>
      <c r="E46" s="744"/>
      <c r="F46" s="766"/>
      <c r="G46" s="766"/>
      <c r="H46" s="766"/>
      <c r="I46" s="766"/>
      <c r="J46" s="766"/>
    </row>
    <row r="47" spans="1:10" ht="8.25" hidden="1" customHeight="1">
      <c r="A47" s="729">
        <v>1121400</v>
      </c>
      <c r="B47" s="742" t="s">
        <v>641</v>
      </c>
      <c r="C47" s="731" t="s">
        <v>326</v>
      </c>
      <c r="D47" s="744">
        <v>0</v>
      </c>
      <c r="E47" s="744"/>
      <c r="F47" s="766"/>
      <c r="G47" s="766"/>
      <c r="H47" s="766"/>
      <c r="I47" s="766"/>
      <c r="J47" s="766"/>
    </row>
    <row r="48" spans="1:10" ht="11.25" hidden="1" customHeight="1">
      <c r="A48" s="729">
        <v>1121500</v>
      </c>
      <c r="B48" s="742" t="s">
        <v>60</v>
      </c>
      <c r="C48" s="731" t="s">
        <v>327</v>
      </c>
      <c r="D48" s="744">
        <v>0</v>
      </c>
      <c r="E48" s="744"/>
      <c r="F48" s="744"/>
      <c r="G48" s="744"/>
      <c r="H48" s="744"/>
      <c r="I48" s="744"/>
      <c r="J48" s="744"/>
    </row>
    <row r="49" spans="1:10" ht="12.75" hidden="1" customHeight="1">
      <c r="A49" s="729">
        <v>1121600</v>
      </c>
      <c r="B49" s="742" t="s">
        <v>61</v>
      </c>
      <c r="C49" s="731" t="s">
        <v>328</v>
      </c>
      <c r="D49" s="744">
        <v>0</v>
      </c>
      <c r="E49" s="744"/>
      <c r="F49" s="766"/>
      <c r="G49" s="766"/>
      <c r="H49" s="766"/>
      <c r="I49" s="766"/>
      <c r="J49" s="766"/>
    </row>
    <row r="50" spans="1:10" ht="13.5" hidden="1" customHeight="1" thickBot="1">
      <c r="A50" s="745">
        <v>1121700</v>
      </c>
      <c r="B50" s="746" t="s">
        <v>62</v>
      </c>
      <c r="C50" s="735" t="s">
        <v>637</v>
      </c>
      <c r="D50" s="768">
        <v>0</v>
      </c>
      <c r="E50" s="768"/>
      <c r="F50" s="768"/>
      <c r="G50" s="768"/>
      <c r="H50" s="768"/>
      <c r="I50" s="768"/>
      <c r="J50" s="768"/>
    </row>
    <row r="51" spans="1:10" ht="14.25" hidden="1" customHeight="1">
      <c r="A51" s="721">
        <v>1122000</v>
      </c>
      <c r="B51" s="747" t="s">
        <v>638</v>
      </c>
      <c r="C51" s="723" t="s">
        <v>301</v>
      </c>
      <c r="D51" s="770">
        <v>0</v>
      </c>
      <c r="E51" s="770"/>
      <c r="F51" s="770">
        <v>0</v>
      </c>
      <c r="G51" s="770">
        <v>0</v>
      </c>
      <c r="H51" s="770">
        <v>0</v>
      </c>
      <c r="I51" s="770">
        <v>0</v>
      </c>
      <c r="J51" s="770">
        <v>0</v>
      </c>
    </row>
    <row r="52" spans="1:10" ht="11.25" hidden="1" customHeight="1">
      <c r="A52" s="749">
        <v>1122100</v>
      </c>
      <c r="B52" s="742" t="s">
        <v>63</v>
      </c>
      <c r="C52" s="727" t="s">
        <v>639</v>
      </c>
      <c r="D52" s="744">
        <v>0</v>
      </c>
      <c r="E52" s="744"/>
      <c r="F52" s="766"/>
      <c r="G52" s="766"/>
      <c r="H52" s="766"/>
      <c r="I52" s="766"/>
      <c r="J52" s="766"/>
    </row>
    <row r="53" spans="1:10" ht="15" hidden="1" customHeight="1">
      <c r="A53" s="749">
        <v>1122200</v>
      </c>
      <c r="B53" s="742" t="s">
        <v>404</v>
      </c>
      <c r="C53" s="731" t="s">
        <v>860</v>
      </c>
      <c r="D53" s="744">
        <v>0</v>
      </c>
      <c r="E53" s="744"/>
      <c r="F53" s="766"/>
      <c r="G53" s="766"/>
      <c r="H53" s="766"/>
      <c r="I53" s="766"/>
      <c r="J53" s="766"/>
    </row>
    <row r="54" spans="1:10" ht="9" hidden="1" customHeight="1" thickBot="1">
      <c r="A54" s="737">
        <v>1122300</v>
      </c>
      <c r="B54" s="746" t="s">
        <v>121</v>
      </c>
      <c r="C54" s="735" t="s">
        <v>861</v>
      </c>
      <c r="D54" s="768">
        <v>0</v>
      </c>
      <c r="E54" s="768"/>
      <c r="F54" s="768"/>
      <c r="G54" s="768"/>
      <c r="H54" s="768"/>
      <c r="I54" s="768"/>
      <c r="J54" s="768"/>
    </row>
    <row r="55" spans="1:10" ht="9" hidden="1" customHeight="1">
      <c r="A55" s="721">
        <v>1123000</v>
      </c>
      <c r="B55" s="747" t="s">
        <v>307</v>
      </c>
      <c r="C55" s="723" t="s">
        <v>301</v>
      </c>
      <c r="D55" s="770">
        <v>0</v>
      </c>
      <c r="E55" s="770"/>
      <c r="F55" s="770">
        <v>0</v>
      </c>
      <c r="G55" s="770">
        <v>0</v>
      </c>
      <c r="H55" s="770">
        <v>0</v>
      </c>
      <c r="I55" s="770">
        <v>0</v>
      </c>
      <c r="J55" s="770">
        <v>0</v>
      </c>
    </row>
    <row r="56" spans="1:10" ht="7.5" hidden="1" customHeight="1">
      <c r="A56" s="749">
        <v>1123100</v>
      </c>
      <c r="B56" s="742" t="s">
        <v>122</v>
      </c>
      <c r="C56" s="727" t="s">
        <v>308</v>
      </c>
      <c r="D56" s="744">
        <v>0</v>
      </c>
      <c r="E56" s="744"/>
      <c r="F56" s="766"/>
      <c r="G56" s="766"/>
      <c r="H56" s="766"/>
      <c r="I56" s="766"/>
      <c r="J56" s="766"/>
    </row>
    <row r="57" spans="1:10" ht="9.75" hidden="1" customHeight="1">
      <c r="A57" s="749">
        <v>1123200</v>
      </c>
      <c r="B57" s="742" t="s">
        <v>123</v>
      </c>
      <c r="C57" s="731" t="s">
        <v>309</v>
      </c>
      <c r="D57" s="744">
        <v>0</v>
      </c>
      <c r="E57" s="744"/>
      <c r="F57" s="766"/>
      <c r="G57" s="766"/>
      <c r="H57" s="766"/>
      <c r="I57" s="766"/>
      <c r="J57" s="766"/>
    </row>
    <row r="58" spans="1:10" ht="9.75" hidden="1" customHeight="1">
      <c r="A58" s="749">
        <v>1123300</v>
      </c>
      <c r="B58" s="742" t="s">
        <v>124</v>
      </c>
      <c r="C58" s="731" t="s">
        <v>310</v>
      </c>
      <c r="D58" s="744">
        <v>0</v>
      </c>
      <c r="E58" s="744"/>
      <c r="F58" s="766"/>
      <c r="G58" s="766"/>
      <c r="H58" s="766"/>
      <c r="I58" s="766"/>
      <c r="J58" s="766"/>
    </row>
    <row r="59" spans="1:10" ht="8.25" hidden="1" customHeight="1">
      <c r="A59" s="749">
        <v>1123400</v>
      </c>
      <c r="B59" s="742" t="s">
        <v>467</v>
      </c>
      <c r="C59" s="731" t="s">
        <v>311</v>
      </c>
      <c r="D59" s="744">
        <v>0</v>
      </c>
      <c r="E59" s="744"/>
      <c r="F59" s="766"/>
      <c r="G59" s="766"/>
      <c r="H59" s="766"/>
      <c r="I59" s="766"/>
      <c r="J59" s="766"/>
    </row>
    <row r="60" spans="1:10" ht="12.75" hidden="1" customHeight="1">
      <c r="A60" s="749">
        <v>1123500</v>
      </c>
      <c r="B60" s="750" t="s">
        <v>468</v>
      </c>
      <c r="C60" s="751">
        <v>423500</v>
      </c>
      <c r="D60" s="744">
        <v>0</v>
      </c>
      <c r="E60" s="744"/>
      <c r="F60" s="766"/>
      <c r="G60" s="766"/>
      <c r="H60" s="766"/>
      <c r="I60" s="766"/>
      <c r="J60" s="766"/>
    </row>
    <row r="61" spans="1:10" ht="11.25" hidden="1" customHeight="1">
      <c r="A61" s="749">
        <v>1123600</v>
      </c>
      <c r="B61" s="742" t="s">
        <v>158</v>
      </c>
      <c r="C61" s="731" t="s">
        <v>312</v>
      </c>
      <c r="D61" s="744">
        <v>0</v>
      </c>
      <c r="E61" s="744"/>
      <c r="F61" s="766"/>
      <c r="G61" s="766"/>
      <c r="H61" s="766"/>
      <c r="I61" s="766"/>
      <c r="J61" s="766"/>
    </row>
    <row r="62" spans="1:10" ht="17.25" hidden="1" customHeight="1">
      <c r="A62" s="749">
        <v>1123700</v>
      </c>
      <c r="B62" s="742" t="s">
        <v>159</v>
      </c>
      <c r="C62" s="731" t="s">
        <v>313</v>
      </c>
      <c r="D62" s="744">
        <v>0</v>
      </c>
      <c r="E62" s="744"/>
      <c r="F62" s="766"/>
      <c r="G62" s="766"/>
      <c r="H62" s="766"/>
      <c r="I62" s="766"/>
      <c r="J62" s="766"/>
    </row>
    <row r="63" spans="1:10" ht="13.5" hidden="1" customHeight="1" thickBot="1">
      <c r="A63" s="737">
        <v>1123800</v>
      </c>
      <c r="B63" s="746" t="s">
        <v>160</v>
      </c>
      <c r="C63" s="735" t="s">
        <v>314</v>
      </c>
      <c r="D63" s="768">
        <v>0</v>
      </c>
      <c r="E63" s="768"/>
      <c r="F63" s="768"/>
      <c r="G63" s="768"/>
      <c r="H63" s="768"/>
      <c r="I63" s="768"/>
      <c r="J63" s="768"/>
    </row>
    <row r="64" spans="1:10" ht="26.25" customHeight="1">
      <c r="A64" s="721">
        <v>1124000</v>
      </c>
      <c r="B64" s="747" t="s">
        <v>179</v>
      </c>
      <c r="C64" s="723" t="s">
        <v>301</v>
      </c>
      <c r="D64" s="770">
        <v>0</v>
      </c>
      <c r="E64" s="770"/>
      <c r="F64" s="770">
        <f>F65</f>
        <v>0</v>
      </c>
      <c r="G64" s="770">
        <f>G65</f>
        <v>0</v>
      </c>
      <c r="H64" s="770">
        <f>H65</f>
        <v>0</v>
      </c>
      <c r="I64" s="770">
        <f>I65</f>
        <v>0</v>
      </c>
      <c r="J64" s="770">
        <f>J65</f>
        <v>0</v>
      </c>
    </row>
    <row r="65" spans="1:10" ht="13.5" thickBot="1">
      <c r="A65" s="737">
        <v>1124100</v>
      </c>
      <c r="B65" s="746" t="s">
        <v>161</v>
      </c>
      <c r="C65" s="735" t="s">
        <v>180</v>
      </c>
      <c r="D65" s="1461">
        <v>0</v>
      </c>
      <c r="E65" s="1461">
        <v>0</v>
      </c>
      <c r="F65" s="768">
        <f>D65+E65</f>
        <v>0</v>
      </c>
      <c r="G65" s="768">
        <v>0</v>
      </c>
      <c r="H65" s="768">
        <v>0</v>
      </c>
      <c r="I65" s="768">
        <v>0</v>
      </c>
      <c r="J65" s="768">
        <f>F65</f>
        <v>0</v>
      </c>
    </row>
    <row r="66" spans="1:10" ht="28.5">
      <c r="A66" s="721">
        <v>1125000</v>
      </c>
      <c r="B66" s="747" t="s">
        <v>768</v>
      </c>
      <c r="C66" s="723" t="s">
        <v>301</v>
      </c>
      <c r="D66" s="748">
        <v>0</v>
      </c>
      <c r="E66" s="748"/>
      <c r="F66" s="748">
        <v>0</v>
      </c>
      <c r="G66" s="748">
        <v>0</v>
      </c>
      <c r="H66" s="748">
        <v>0</v>
      </c>
      <c r="I66" s="748">
        <v>0</v>
      </c>
      <c r="J66" s="748">
        <v>0</v>
      </c>
    </row>
    <row r="67" spans="1:10" ht="25.5">
      <c r="A67" s="749">
        <v>1125100</v>
      </c>
      <c r="B67" s="742" t="s">
        <v>162</v>
      </c>
      <c r="C67" s="727" t="s">
        <v>769</v>
      </c>
      <c r="D67" s="732">
        <v>0</v>
      </c>
      <c r="E67" s="732"/>
      <c r="F67" s="732"/>
      <c r="G67" s="732"/>
      <c r="H67" s="732"/>
      <c r="I67" s="732"/>
      <c r="J67" s="732"/>
    </row>
    <row r="68" spans="1:10" ht="24" customHeight="1" thickBot="1">
      <c r="A68" s="737">
        <v>1125200</v>
      </c>
      <c r="B68" s="746" t="s">
        <v>580</v>
      </c>
      <c r="C68" s="735" t="s">
        <v>870</v>
      </c>
      <c r="D68" s="736">
        <v>0</v>
      </c>
      <c r="E68" s="736"/>
      <c r="F68" s="736"/>
      <c r="G68" s="736"/>
      <c r="H68" s="736"/>
      <c r="I68" s="736"/>
      <c r="J68" s="736"/>
    </row>
    <row r="69" spans="1:10" ht="14.25" hidden="1">
      <c r="A69" s="721">
        <v>1126000</v>
      </c>
      <c r="B69" s="747" t="s">
        <v>871</v>
      </c>
      <c r="C69" s="723" t="s">
        <v>301</v>
      </c>
      <c r="D69" s="748">
        <v>0</v>
      </c>
      <c r="E69" s="748"/>
      <c r="F69" s="748">
        <v>0</v>
      </c>
      <c r="G69" s="748">
        <v>0</v>
      </c>
      <c r="H69" s="748">
        <v>0</v>
      </c>
      <c r="I69" s="748">
        <v>0</v>
      </c>
      <c r="J69" s="748">
        <v>0</v>
      </c>
    </row>
    <row r="70" spans="1:10" hidden="1">
      <c r="A70" s="721">
        <v>1126100</v>
      </c>
      <c r="B70" s="742" t="s">
        <v>829</v>
      </c>
      <c r="C70" s="727" t="s">
        <v>872</v>
      </c>
      <c r="D70" s="732">
        <v>0</v>
      </c>
      <c r="E70" s="732"/>
      <c r="F70" s="732"/>
      <c r="G70" s="732"/>
      <c r="H70" s="732"/>
      <c r="I70" s="732"/>
      <c r="J70" s="732"/>
    </row>
    <row r="71" spans="1:10" hidden="1">
      <c r="A71" s="721">
        <v>1126200</v>
      </c>
      <c r="B71" s="742" t="s">
        <v>830</v>
      </c>
      <c r="C71" s="731" t="s">
        <v>873</v>
      </c>
      <c r="D71" s="732">
        <v>0</v>
      </c>
      <c r="E71" s="732"/>
      <c r="F71" s="732"/>
      <c r="G71" s="732"/>
      <c r="H71" s="732"/>
      <c r="I71" s="732"/>
      <c r="J71" s="732"/>
    </row>
    <row r="72" spans="1:10" hidden="1">
      <c r="A72" s="721">
        <v>1126300</v>
      </c>
      <c r="B72" s="742" t="s">
        <v>331</v>
      </c>
      <c r="C72" s="731" t="s">
        <v>332</v>
      </c>
      <c r="D72" s="732">
        <v>0</v>
      </c>
      <c r="E72" s="732"/>
      <c r="F72" s="732"/>
      <c r="G72" s="732"/>
      <c r="H72" s="732"/>
      <c r="I72" s="732"/>
      <c r="J72" s="732"/>
    </row>
    <row r="73" spans="1:10" hidden="1">
      <c r="A73" s="729">
        <v>1126400</v>
      </c>
      <c r="B73" s="752" t="s">
        <v>831</v>
      </c>
      <c r="C73" s="731" t="s">
        <v>333</v>
      </c>
      <c r="D73" s="732">
        <v>0</v>
      </c>
      <c r="E73" s="732"/>
      <c r="F73" s="732"/>
      <c r="G73" s="732"/>
      <c r="H73" s="732"/>
      <c r="I73" s="732"/>
      <c r="J73" s="732"/>
    </row>
    <row r="74" spans="1:10" ht="25.5" hidden="1">
      <c r="A74" s="733">
        <v>1126500</v>
      </c>
      <c r="B74" s="753" t="s">
        <v>791</v>
      </c>
      <c r="C74" s="731" t="s">
        <v>334</v>
      </c>
      <c r="D74" s="732">
        <v>0</v>
      </c>
      <c r="E74" s="732"/>
      <c r="F74" s="732"/>
      <c r="G74" s="732"/>
      <c r="H74" s="732"/>
      <c r="I74" s="732"/>
      <c r="J74" s="732"/>
    </row>
    <row r="75" spans="1:10" hidden="1">
      <c r="A75" s="729">
        <v>1126600</v>
      </c>
      <c r="B75" s="752" t="s">
        <v>195</v>
      </c>
      <c r="C75" s="731" t="s">
        <v>335</v>
      </c>
      <c r="D75" s="732">
        <v>0</v>
      </c>
      <c r="E75" s="732"/>
      <c r="F75" s="732"/>
      <c r="G75" s="732"/>
      <c r="H75" s="732"/>
      <c r="I75" s="732"/>
      <c r="J75" s="732"/>
    </row>
    <row r="76" spans="1:10" hidden="1">
      <c r="A76" s="729">
        <v>1126700</v>
      </c>
      <c r="B76" s="752" t="s">
        <v>196</v>
      </c>
      <c r="C76" s="731" t="s">
        <v>336</v>
      </c>
      <c r="D76" s="732">
        <v>0</v>
      </c>
      <c r="E76" s="732"/>
      <c r="F76" s="732"/>
      <c r="G76" s="732"/>
      <c r="H76" s="732"/>
      <c r="I76" s="732"/>
      <c r="J76" s="732"/>
    </row>
    <row r="77" spans="1:10" ht="13.5" hidden="1" thickBot="1">
      <c r="A77" s="745">
        <v>1126800</v>
      </c>
      <c r="B77" s="754" t="s">
        <v>398</v>
      </c>
      <c r="C77" s="735" t="s">
        <v>337</v>
      </c>
      <c r="D77" s="736">
        <v>0</v>
      </c>
      <c r="E77" s="736"/>
      <c r="F77" s="736"/>
      <c r="G77" s="736"/>
      <c r="H77" s="736"/>
      <c r="I77" s="736"/>
      <c r="J77" s="736"/>
    </row>
    <row r="78" spans="1:10" ht="14.25" hidden="1">
      <c r="A78" s="755">
        <v>1130000</v>
      </c>
      <c r="B78" s="756" t="s">
        <v>238</v>
      </c>
      <c r="C78" s="723" t="s">
        <v>301</v>
      </c>
      <c r="D78" s="748">
        <v>0</v>
      </c>
      <c r="E78" s="748"/>
      <c r="F78" s="748">
        <v>0</v>
      </c>
      <c r="G78" s="748">
        <v>0</v>
      </c>
      <c r="H78" s="748">
        <v>0</v>
      </c>
      <c r="I78" s="748">
        <v>0</v>
      </c>
      <c r="J78" s="748">
        <v>0</v>
      </c>
    </row>
    <row r="79" spans="1:10" hidden="1">
      <c r="A79" s="755">
        <v>1130100</v>
      </c>
      <c r="B79" s="752" t="s">
        <v>399</v>
      </c>
      <c r="C79" s="727" t="s">
        <v>239</v>
      </c>
      <c r="D79" s="732">
        <v>0</v>
      </c>
      <c r="E79" s="732"/>
      <c r="F79" s="732"/>
      <c r="G79" s="732"/>
      <c r="H79" s="732"/>
      <c r="I79" s="732"/>
      <c r="J79" s="732"/>
    </row>
    <row r="80" spans="1:10" hidden="1">
      <c r="A80" s="755">
        <v>1130200</v>
      </c>
      <c r="B80" s="752" t="s">
        <v>400</v>
      </c>
      <c r="C80" s="731" t="s">
        <v>240</v>
      </c>
      <c r="D80" s="732">
        <v>0</v>
      </c>
      <c r="E80" s="732"/>
      <c r="F80" s="732"/>
      <c r="G80" s="732"/>
      <c r="H80" s="732"/>
      <c r="I80" s="732"/>
      <c r="J80" s="732"/>
    </row>
    <row r="81" spans="1:10" hidden="1">
      <c r="A81" s="755">
        <v>1130300</v>
      </c>
      <c r="B81" s="752" t="s">
        <v>401</v>
      </c>
      <c r="C81" s="731" t="s">
        <v>241</v>
      </c>
      <c r="D81" s="732">
        <v>0</v>
      </c>
      <c r="E81" s="732"/>
      <c r="F81" s="732"/>
      <c r="G81" s="732"/>
      <c r="H81" s="732"/>
      <c r="I81" s="732"/>
      <c r="J81" s="732"/>
    </row>
    <row r="82" spans="1:10" hidden="1">
      <c r="A82" s="755">
        <v>1130400</v>
      </c>
      <c r="B82" s="757" t="s">
        <v>402</v>
      </c>
      <c r="C82" s="758" t="s">
        <v>242</v>
      </c>
      <c r="D82" s="732">
        <v>0</v>
      </c>
      <c r="E82" s="732"/>
      <c r="F82" s="728"/>
      <c r="G82" s="728"/>
      <c r="H82" s="728"/>
      <c r="I82" s="728"/>
      <c r="J82" s="728"/>
    </row>
    <row r="83" spans="1:10" ht="14.25" hidden="1">
      <c r="A83" s="729">
        <v>1131000</v>
      </c>
      <c r="B83" s="759" t="s">
        <v>243</v>
      </c>
      <c r="C83" s="760" t="s">
        <v>301</v>
      </c>
      <c r="D83" s="732">
        <v>0</v>
      </c>
      <c r="E83" s="732"/>
      <c r="F83" s="761"/>
      <c r="G83" s="761"/>
      <c r="H83" s="761"/>
      <c r="I83" s="761"/>
      <c r="J83" s="761"/>
    </row>
    <row r="84" spans="1:10" ht="25.5" hidden="1">
      <c r="A84" s="729">
        <v>1131100</v>
      </c>
      <c r="B84" s="752" t="s">
        <v>483</v>
      </c>
      <c r="C84" s="727" t="s">
        <v>244</v>
      </c>
      <c r="D84" s="732">
        <v>0</v>
      </c>
      <c r="E84" s="732"/>
      <c r="F84" s="732"/>
      <c r="G84" s="732"/>
      <c r="H84" s="732"/>
      <c r="I84" s="732"/>
      <c r="J84" s="732"/>
    </row>
    <row r="85" spans="1:10" hidden="1">
      <c r="A85" s="729">
        <v>1131200</v>
      </c>
      <c r="B85" s="752" t="s">
        <v>484</v>
      </c>
      <c r="C85" s="731" t="s">
        <v>245</v>
      </c>
      <c r="D85" s="732">
        <v>0</v>
      </c>
      <c r="E85" s="732"/>
      <c r="F85" s="732"/>
      <c r="G85" s="732"/>
      <c r="H85" s="732"/>
      <c r="I85" s="732"/>
      <c r="J85" s="732"/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736">
        <v>0</v>
      </c>
      <c r="E86" s="736"/>
      <c r="F86" s="736"/>
      <c r="G86" s="736"/>
      <c r="H86" s="736"/>
      <c r="I86" s="736"/>
      <c r="J86" s="736"/>
    </row>
    <row r="87" spans="1:10" ht="14.25" hidden="1">
      <c r="A87" s="762">
        <v>1140000</v>
      </c>
      <c r="B87" s="756" t="s">
        <v>247</v>
      </c>
      <c r="C87" s="723" t="s">
        <v>301</v>
      </c>
      <c r="D87" s="748">
        <v>0</v>
      </c>
      <c r="E87" s="748"/>
      <c r="F87" s="748">
        <v>0</v>
      </c>
      <c r="G87" s="748">
        <v>0</v>
      </c>
      <c r="H87" s="748">
        <v>0</v>
      </c>
      <c r="I87" s="748">
        <v>0</v>
      </c>
      <c r="J87" s="748">
        <v>0</v>
      </c>
    </row>
    <row r="88" spans="1:10" ht="25.5" hidden="1">
      <c r="A88" s="762">
        <v>1141000</v>
      </c>
      <c r="B88" s="752" t="s">
        <v>248</v>
      </c>
      <c r="C88" s="727" t="s">
        <v>847</v>
      </c>
      <c r="D88" s="732">
        <v>0</v>
      </c>
      <c r="E88" s="732"/>
      <c r="F88" s="732"/>
      <c r="G88" s="732"/>
      <c r="H88" s="732"/>
      <c r="I88" s="732"/>
      <c r="J88" s="732"/>
    </row>
    <row r="89" spans="1:10" ht="25.5" hidden="1">
      <c r="A89" s="762">
        <v>1142000</v>
      </c>
      <c r="B89" s="752" t="s">
        <v>33</v>
      </c>
      <c r="C89" s="731" t="s">
        <v>34</v>
      </c>
      <c r="D89" s="732">
        <v>0</v>
      </c>
      <c r="E89" s="732"/>
      <c r="F89" s="732"/>
      <c r="G89" s="732"/>
      <c r="H89" s="732"/>
      <c r="I89" s="732"/>
      <c r="J89" s="732"/>
    </row>
    <row r="90" spans="1:10" ht="25.5" hidden="1">
      <c r="A90" s="762">
        <v>1143000</v>
      </c>
      <c r="B90" s="752" t="s">
        <v>35</v>
      </c>
      <c r="C90" s="731" t="s">
        <v>36</v>
      </c>
      <c r="D90" s="732">
        <v>0</v>
      </c>
      <c r="E90" s="732"/>
      <c r="F90" s="732"/>
      <c r="G90" s="732"/>
      <c r="H90" s="732"/>
      <c r="I90" s="732"/>
      <c r="J90" s="732"/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736">
        <v>0</v>
      </c>
      <c r="E91" s="736"/>
      <c r="F91" s="736"/>
      <c r="G91" s="736"/>
      <c r="H91" s="736"/>
      <c r="I91" s="736"/>
      <c r="J91" s="736"/>
    </row>
    <row r="92" spans="1:10" ht="14.25" hidden="1">
      <c r="A92" s="762">
        <v>1150000</v>
      </c>
      <c r="B92" s="763" t="s">
        <v>604</v>
      </c>
      <c r="C92" s="723" t="s">
        <v>301</v>
      </c>
      <c r="D92" s="748">
        <v>0</v>
      </c>
      <c r="E92" s="748"/>
      <c r="F92" s="748">
        <v>0</v>
      </c>
      <c r="G92" s="748">
        <v>0</v>
      </c>
      <c r="H92" s="748">
        <v>0</v>
      </c>
      <c r="I92" s="748">
        <v>0</v>
      </c>
      <c r="J92" s="748">
        <v>0</v>
      </c>
    </row>
    <row r="93" spans="1:10" ht="25.5" hidden="1">
      <c r="A93" s="764">
        <v>1151000</v>
      </c>
      <c r="B93" s="752" t="s">
        <v>677</v>
      </c>
      <c r="C93" s="727" t="s">
        <v>678</v>
      </c>
      <c r="D93" s="732">
        <v>0</v>
      </c>
      <c r="E93" s="732"/>
      <c r="F93" s="732"/>
      <c r="G93" s="732"/>
      <c r="H93" s="732"/>
      <c r="I93" s="732"/>
      <c r="J93" s="732"/>
    </row>
    <row r="94" spans="1:10" ht="25.5" hidden="1">
      <c r="A94" s="764">
        <v>1152000</v>
      </c>
      <c r="B94" s="752" t="s">
        <v>917</v>
      </c>
      <c r="C94" s="731" t="s">
        <v>679</v>
      </c>
      <c r="D94" s="732">
        <v>0</v>
      </c>
      <c r="E94" s="732"/>
      <c r="F94" s="732"/>
      <c r="G94" s="732"/>
      <c r="H94" s="732"/>
      <c r="I94" s="732"/>
      <c r="J94" s="732"/>
    </row>
    <row r="95" spans="1:10" ht="25.5" hidden="1">
      <c r="A95" s="764">
        <v>1153000</v>
      </c>
      <c r="B95" s="752" t="s">
        <v>697</v>
      </c>
      <c r="C95" s="731" t="s">
        <v>680</v>
      </c>
      <c r="D95" s="732">
        <v>0</v>
      </c>
      <c r="E95" s="732"/>
      <c r="F95" s="732"/>
      <c r="G95" s="732"/>
      <c r="H95" s="732"/>
      <c r="I95" s="732"/>
      <c r="J95" s="732"/>
    </row>
    <row r="96" spans="1:10" ht="25.5" hidden="1">
      <c r="A96" s="764">
        <v>1154000</v>
      </c>
      <c r="B96" s="752" t="s">
        <v>611</v>
      </c>
      <c r="C96" s="731" t="s">
        <v>681</v>
      </c>
      <c r="D96" s="732">
        <v>0</v>
      </c>
      <c r="E96" s="732"/>
      <c r="F96" s="732"/>
      <c r="G96" s="732"/>
      <c r="H96" s="732"/>
      <c r="I96" s="732"/>
      <c r="J96" s="732"/>
    </row>
    <row r="97" spans="1:10" ht="25.5" hidden="1">
      <c r="A97" s="749">
        <v>1155000</v>
      </c>
      <c r="B97" s="765" t="s">
        <v>1477</v>
      </c>
      <c r="C97" s="731" t="s">
        <v>601</v>
      </c>
      <c r="D97" s="732">
        <v>0</v>
      </c>
      <c r="E97" s="732"/>
      <c r="F97" s="766"/>
      <c r="G97" s="766"/>
      <c r="H97" s="766"/>
      <c r="I97" s="766"/>
      <c r="J97" s="766"/>
    </row>
    <row r="98" spans="1:10" ht="26.25" hidden="1" thickBot="1">
      <c r="A98" s="737">
        <v>1156000</v>
      </c>
      <c r="B98" s="767" t="s">
        <v>1478</v>
      </c>
      <c r="C98" s="735" t="s">
        <v>685</v>
      </c>
      <c r="D98" s="768">
        <v>0</v>
      </c>
      <c r="E98" s="768"/>
      <c r="F98" s="768"/>
      <c r="G98" s="768"/>
      <c r="H98" s="768"/>
      <c r="I98" s="768"/>
      <c r="J98" s="768"/>
    </row>
    <row r="99" spans="1:10" hidden="1">
      <c r="A99" s="721">
        <v>1160000</v>
      </c>
      <c r="B99" s="769" t="s">
        <v>686</v>
      </c>
      <c r="C99" s="723" t="s">
        <v>301</v>
      </c>
      <c r="D99" s="770">
        <v>0</v>
      </c>
      <c r="E99" s="770"/>
      <c r="F99" s="770">
        <v>0</v>
      </c>
      <c r="G99" s="770">
        <v>0</v>
      </c>
      <c r="H99" s="770">
        <v>0</v>
      </c>
      <c r="I99" s="770">
        <v>0</v>
      </c>
      <c r="J99" s="770">
        <v>0</v>
      </c>
    </row>
    <row r="100" spans="1:10" ht="38.25" hidden="1">
      <c r="A100" s="749">
        <v>1161000</v>
      </c>
      <c r="B100" s="771" t="s">
        <v>172</v>
      </c>
      <c r="C100" s="772" t="s">
        <v>301</v>
      </c>
      <c r="D100" s="766">
        <v>0</v>
      </c>
      <c r="E100" s="766"/>
      <c r="F100" s="766">
        <v>0</v>
      </c>
      <c r="G100" s="766">
        <v>0</v>
      </c>
      <c r="H100" s="766">
        <v>0</v>
      </c>
      <c r="I100" s="766">
        <v>0</v>
      </c>
      <c r="J100" s="766">
        <v>0</v>
      </c>
    </row>
    <row r="101" spans="1:10" ht="25.5" hidden="1">
      <c r="A101" s="749">
        <v>1161100</v>
      </c>
      <c r="B101" s="730" t="s">
        <v>1479</v>
      </c>
      <c r="C101" s="751">
        <v>471100</v>
      </c>
      <c r="D101" s="766">
        <v>0</v>
      </c>
      <c r="E101" s="766"/>
      <c r="F101" s="766"/>
      <c r="G101" s="766"/>
      <c r="H101" s="766"/>
      <c r="I101" s="766"/>
      <c r="J101" s="766"/>
    </row>
    <row r="102" spans="1:10" ht="25.5" hidden="1">
      <c r="A102" s="749">
        <v>1161200</v>
      </c>
      <c r="B102" s="765" t="s">
        <v>1480</v>
      </c>
      <c r="C102" s="751">
        <v>471200</v>
      </c>
      <c r="D102" s="766">
        <v>0</v>
      </c>
      <c r="E102" s="766"/>
      <c r="F102" s="766"/>
      <c r="G102" s="766"/>
      <c r="H102" s="766"/>
      <c r="I102" s="766"/>
      <c r="J102" s="766"/>
    </row>
    <row r="103" spans="1:10" ht="25.5" hidden="1">
      <c r="A103" s="749">
        <v>1162000</v>
      </c>
      <c r="B103" s="771" t="s">
        <v>940</v>
      </c>
      <c r="C103" s="772" t="s">
        <v>301</v>
      </c>
      <c r="D103" s="766">
        <v>0</v>
      </c>
      <c r="E103" s="766"/>
      <c r="F103" s="766">
        <v>0</v>
      </c>
      <c r="G103" s="766">
        <v>0</v>
      </c>
      <c r="H103" s="766">
        <v>0</v>
      </c>
      <c r="I103" s="766">
        <v>0</v>
      </c>
      <c r="J103" s="766">
        <v>0</v>
      </c>
    </row>
    <row r="104" spans="1:10" ht="25.5" hidden="1">
      <c r="A104" s="749">
        <v>1162100</v>
      </c>
      <c r="B104" s="765" t="s">
        <v>1481</v>
      </c>
      <c r="C104" s="731" t="s">
        <v>109</v>
      </c>
      <c r="D104" s="766">
        <v>0</v>
      </c>
      <c r="E104" s="766"/>
      <c r="F104" s="766"/>
      <c r="G104" s="766"/>
      <c r="H104" s="766"/>
      <c r="I104" s="766"/>
      <c r="J104" s="766"/>
    </row>
    <row r="105" spans="1:10" hidden="1">
      <c r="A105" s="749">
        <v>1162200</v>
      </c>
      <c r="B105" s="765" t="s">
        <v>1482</v>
      </c>
      <c r="C105" s="731" t="s">
        <v>18</v>
      </c>
      <c r="D105" s="766">
        <v>0</v>
      </c>
      <c r="E105" s="766"/>
      <c r="F105" s="766"/>
      <c r="G105" s="766"/>
      <c r="H105" s="766"/>
      <c r="I105" s="766"/>
      <c r="J105" s="766"/>
    </row>
    <row r="106" spans="1:10" ht="25.5" hidden="1">
      <c r="A106" s="749">
        <v>1162300</v>
      </c>
      <c r="B106" s="765" t="s">
        <v>1483</v>
      </c>
      <c r="C106" s="731" t="s">
        <v>20</v>
      </c>
      <c r="D106" s="766">
        <v>0</v>
      </c>
      <c r="E106" s="766"/>
      <c r="F106" s="766"/>
      <c r="G106" s="766"/>
      <c r="H106" s="766"/>
      <c r="I106" s="766"/>
      <c r="J106" s="766"/>
    </row>
    <row r="107" spans="1:10" hidden="1">
      <c r="A107" s="749">
        <v>1162400</v>
      </c>
      <c r="B107" s="765" t="s">
        <v>1484</v>
      </c>
      <c r="C107" s="731" t="s">
        <v>699</v>
      </c>
      <c r="D107" s="766">
        <v>0</v>
      </c>
      <c r="E107" s="766"/>
      <c r="F107" s="766"/>
      <c r="G107" s="766"/>
      <c r="H107" s="766"/>
      <c r="I107" s="766"/>
      <c r="J107" s="766"/>
    </row>
    <row r="108" spans="1:10" ht="25.5" hidden="1">
      <c r="A108" s="749">
        <v>1162500</v>
      </c>
      <c r="B108" s="765" t="s">
        <v>1485</v>
      </c>
      <c r="C108" s="731" t="s">
        <v>701</v>
      </c>
      <c r="D108" s="766">
        <v>0</v>
      </c>
      <c r="E108" s="766"/>
      <c r="F108" s="766"/>
      <c r="G108" s="766"/>
      <c r="H108" s="766"/>
      <c r="I108" s="766"/>
      <c r="J108" s="766"/>
    </row>
    <row r="109" spans="1:10" hidden="1">
      <c r="A109" s="749">
        <v>1162600</v>
      </c>
      <c r="B109" s="765" t="s">
        <v>1486</v>
      </c>
      <c r="C109" s="731" t="s">
        <v>424</v>
      </c>
      <c r="D109" s="766">
        <v>0</v>
      </c>
      <c r="E109" s="766"/>
      <c r="F109" s="766"/>
      <c r="G109" s="766"/>
      <c r="H109" s="766"/>
      <c r="I109" s="766"/>
      <c r="J109" s="766"/>
    </row>
    <row r="110" spans="1:10" ht="25.5" hidden="1">
      <c r="A110" s="749">
        <v>1162700</v>
      </c>
      <c r="B110" s="730" t="s">
        <v>1487</v>
      </c>
      <c r="C110" s="731" t="s">
        <v>426</v>
      </c>
      <c r="D110" s="766">
        <v>0</v>
      </c>
      <c r="E110" s="766"/>
      <c r="F110" s="766"/>
      <c r="G110" s="766"/>
      <c r="H110" s="766"/>
      <c r="I110" s="766"/>
      <c r="J110" s="766"/>
    </row>
    <row r="111" spans="1:10" hidden="1">
      <c r="A111" s="749">
        <v>1162800</v>
      </c>
      <c r="B111" s="765" t="s">
        <v>1488</v>
      </c>
      <c r="C111" s="731" t="s">
        <v>737</v>
      </c>
      <c r="D111" s="766">
        <v>0</v>
      </c>
      <c r="E111" s="766"/>
      <c r="F111" s="773"/>
      <c r="G111" s="773"/>
      <c r="H111" s="773"/>
      <c r="I111" s="773"/>
      <c r="J111" s="773"/>
    </row>
    <row r="112" spans="1:10" ht="30" hidden="1" customHeight="1" thickBot="1">
      <c r="A112" s="774">
        <v>1162900</v>
      </c>
      <c r="B112" s="767" t="s">
        <v>1489</v>
      </c>
      <c r="C112" s="735" t="s">
        <v>739</v>
      </c>
      <c r="D112" s="775">
        <v>0</v>
      </c>
      <c r="E112" s="775">
        <v>0</v>
      </c>
      <c r="F112" s="775">
        <f>D112+E112</f>
        <v>0</v>
      </c>
      <c r="G112" s="775">
        <v>0</v>
      </c>
      <c r="H112" s="775">
        <v>0</v>
      </c>
      <c r="I112" s="775">
        <v>0</v>
      </c>
      <c r="J112" s="775">
        <f>F112</f>
        <v>0</v>
      </c>
    </row>
    <row r="113" spans="1:10" hidden="1">
      <c r="A113" s="776">
        <v>1170000</v>
      </c>
      <c r="B113" s="777" t="s">
        <v>740</v>
      </c>
      <c r="C113" s="778" t="s">
        <v>301</v>
      </c>
      <c r="D113" s="779">
        <v>0</v>
      </c>
      <c r="E113" s="779"/>
      <c r="F113" s="779">
        <v>0</v>
      </c>
      <c r="G113" s="779">
        <v>0</v>
      </c>
      <c r="H113" s="779">
        <v>0</v>
      </c>
      <c r="I113" s="779">
        <v>0</v>
      </c>
      <c r="J113" s="779">
        <v>0</v>
      </c>
    </row>
    <row r="114" spans="1:10" ht="24.75" hidden="1" customHeight="1">
      <c r="A114" s="780">
        <v>1171000</v>
      </c>
      <c r="B114" s="781" t="s">
        <v>181</v>
      </c>
      <c r="C114" s="723" t="s">
        <v>301</v>
      </c>
      <c r="D114" s="782">
        <v>0</v>
      </c>
      <c r="E114" s="782"/>
      <c r="F114" s="782">
        <v>0</v>
      </c>
      <c r="G114" s="782">
        <v>0</v>
      </c>
      <c r="H114" s="782">
        <v>0</v>
      </c>
      <c r="I114" s="782">
        <v>0</v>
      </c>
      <c r="J114" s="782">
        <v>0</v>
      </c>
    </row>
    <row r="115" spans="1:10" ht="27" hidden="1" customHeight="1">
      <c r="A115" s="780">
        <v>1171100</v>
      </c>
      <c r="B115" s="730" t="s">
        <v>1490</v>
      </c>
      <c r="C115" s="727" t="s">
        <v>397</v>
      </c>
      <c r="D115" s="773">
        <v>0</v>
      </c>
      <c r="E115" s="773"/>
      <c r="F115" s="773"/>
      <c r="G115" s="773"/>
      <c r="H115" s="773"/>
      <c r="I115" s="773"/>
      <c r="J115" s="773"/>
    </row>
    <row r="116" spans="1:10" ht="0.75" hidden="1" customHeight="1">
      <c r="A116" s="780">
        <v>1171200</v>
      </c>
      <c r="B116" s="765" t="s">
        <v>1491</v>
      </c>
      <c r="C116" s="783" t="s">
        <v>296</v>
      </c>
      <c r="D116" s="773">
        <v>0</v>
      </c>
      <c r="E116" s="773"/>
      <c r="F116" s="773"/>
      <c r="G116" s="773"/>
      <c r="H116" s="773"/>
      <c r="I116" s="773"/>
      <c r="J116" s="773"/>
    </row>
    <row r="117" spans="1:10" ht="51" hidden="1">
      <c r="A117" s="749">
        <v>1172000</v>
      </c>
      <c r="B117" s="784" t="s">
        <v>856</v>
      </c>
      <c r="C117" s="760" t="s">
        <v>301</v>
      </c>
      <c r="D117" s="779">
        <v>0</v>
      </c>
      <c r="E117" s="779"/>
      <c r="F117" s="779">
        <v>0</v>
      </c>
      <c r="G117" s="779">
        <v>0</v>
      </c>
      <c r="H117" s="779">
        <v>0</v>
      </c>
      <c r="I117" s="779">
        <v>0</v>
      </c>
      <c r="J117" s="779">
        <v>0</v>
      </c>
    </row>
    <row r="118" spans="1:10" hidden="1">
      <c r="A118" s="749">
        <v>1172100</v>
      </c>
      <c r="B118" s="752" t="s">
        <v>918</v>
      </c>
      <c r="C118" s="727" t="s">
        <v>857</v>
      </c>
      <c r="D118" s="773">
        <v>0</v>
      </c>
      <c r="E118" s="773"/>
      <c r="F118" s="773"/>
      <c r="G118" s="773"/>
      <c r="H118" s="773"/>
      <c r="I118" s="773"/>
      <c r="J118" s="773"/>
    </row>
    <row r="119" spans="1:10" hidden="1">
      <c r="A119" s="749">
        <v>1172200</v>
      </c>
      <c r="B119" s="752" t="s">
        <v>919</v>
      </c>
      <c r="C119" s="785">
        <v>482200</v>
      </c>
      <c r="D119" s="773">
        <v>0</v>
      </c>
      <c r="E119" s="773"/>
      <c r="F119" s="773"/>
      <c r="G119" s="773"/>
      <c r="H119" s="773"/>
      <c r="I119" s="773"/>
      <c r="J119" s="773"/>
    </row>
    <row r="120" spans="1:10" hidden="1">
      <c r="A120" s="749">
        <v>1172300</v>
      </c>
      <c r="B120" s="765" t="s">
        <v>1492</v>
      </c>
      <c r="C120" s="731" t="s">
        <v>859</v>
      </c>
      <c r="D120" s="773">
        <v>0</v>
      </c>
      <c r="E120" s="773"/>
      <c r="F120" s="773"/>
      <c r="G120" s="773"/>
      <c r="H120" s="773"/>
      <c r="I120" s="773"/>
      <c r="J120" s="773"/>
    </row>
    <row r="121" spans="1:10" ht="25.5" hidden="1">
      <c r="A121" s="749">
        <v>1172400</v>
      </c>
      <c r="B121" s="786" t="s">
        <v>1493</v>
      </c>
      <c r="C121" s="731" t="s">
        <v>104</v>
      </c>
      <c r="D121" s="782">
        <v>0</v>
      </c>
      <c r="E121" s="782"/>
      <c r="F121" s="782"/>
      <c r="G121" s="782"/>
      <c r="H121" s="782"/>
      <c r="I121" s="782"/>
      <c r="J121" s="782"/>
    </row>
    <row r="122" spans="1:10" ht="25.5" hidden="1">
      <c r="A122" s="749">
        <v>1173000</v>
      </c>
      <c r="B122" s="784" t="s">
        <v>105</v>
      </c>
      <c r="C122" s="760" t="s">
        <v>301</v>
      </c>
      <c r="D122" s="782">
        <v>0</v>
      </c>
      <c r="E122" s="782"/>
      <c r="F122" s="782">
        <v>0</v>
      </c>
      <c r="G122" s="782">
        <v>0</v>
      </c>
      <c r="H122" s="782">
        <v>0</v>
      </c>
      <c r="I122" s="782">
        <v>0</v>
      </c>
      <c r="J122" s="782">
        <v>0</v>
      </c>
    </row>
    <row r="123" spans="1:10" ht="25.5" hidden="1">
      <c r="A123" s="780">
        <v>1173100</v>
      </c>
      <c r="B123" s="787" t="s">
        <v>106</v>
      </c>
      <c r="C123" s="731" t="s">
        <v>906</v>
      </c>
      <c r="D123" s="782">
        <v>0</v>
      </c>
      <c r="E123" s="782"/>
      <c r="F123" s="782"/>
      <c r="G123" s="782"/>
      <c r="H123" s="782"/>
      <c r="I123" s="782"/>
      <c r="J123" s="782"/>
    </row>
    <row r="124" spans="1:10" ht="38.25" hidden="1">
      <c r="A124" s="780">
        <v>1174000</v>
      </c>
      <c r="B124" s="784" t="s">
        <v>907</v>
      </c>
      <c r="C124" s="760" t="s">
        <v>301</v>
      </c>
      <c r="D124" s="782">
        <v>0</v>
      </c>
      <c r="E124" s="782"/>
      <c r="F124" s="782">
        <v>0</v>
      </c>
      <c r="G124" s="782">
        <v>0</v>
      </c>
      <c r="H124" s="782">
        <v>0</v>
      </c>
      <c r="I124" s="782">
        <v>0</v>
      </c>
      <c r="J124" s="782">
        <v>0</v>
      </c>
    </row>
    <row r="125" spans="1:10" ht="25.5" hidden="1">
      <c r="A125" s="780">
        <v>1174100</v>
      </c>
      <c r="B125" s="787" t="s">
        <v>920</v>
      </c>
      <c r="C125" s="731" t="s">
        <v>908</v>
      </c>
      <c r="D125" s="782">
        <v>0</v>
      </c>
      <c r="E125" s="782"/>
      <c r="F125" s="782"/>
      <c r="G125" s="782"/>
      <c r="H125" s="782"/>
      <c r="I125" s="782"/>
      <c r="J125" s="782"/>
    </row>
    <row r="126" spans="1:10" ht="25.5" hidden="1">
      <c r="A126" s="780">
        <v>1174200</v>
      </c>
      <c r="B126" s="786" t="s">
        <v>1494</v>
      </c>
      <c r="C126" s="731" t="s">
        <v>366</v>
      </c>
      <c r="D126" s="782">
        <v>0</v>
      </c>
      <c r="E126" s="782"/>
      <c r="F126" s="782"/>
      <c r="G126" s="782"/>
      <c r="H126" s="782"/>
      <c r="I126" s="782"/>
      <c r="J126" s="782"/>
    </row>
    <row r="127" spans="1:10" ht="51" hidden="1">
      <c r="A127" s="780">
        <v>1175000</v>
      </c>
      <c r="B127" s="784" t="s">
        <v>469</v>
      </c>
      <c r="C127" s="760" t="s">
        <v>301</v>
      </c>
      <c r="D127" s="782">
        <v>0</v>
      </c>
      <c r="E127" s="782"/>
      <c r="F127" s="782">
        <v>0</v>
      </c>
      <c r="G127" s="782">
        <v>0</v>
      </c>
      <c r="H127" s="782">
        <v>0</v>
      </c>
      <c r="I127" s="782">
        <v>0</v>
      </c>
      <c r="J127" s="782">
        <v>0</v>
      </c>
    </row>
    <row r="128" spans="1:10" ht="38.25" hidden="1">
      <c r="A128" s="780">
        <v>1175100</v>
      </c>
      <c r="B128" s="786" t="s">
        <v>1495</v>
      </c>
      <c r="C128" s="731" t="s">
        <v>193</v>
      </c>
      <c r="D128" s="782">
        <v>0</v>
      </c>
      <c r="E128" s="782"/>
      <c r="F128" s="782"/>
      <c r="G128" s="782"/>
      <c r="H128" s="782"/>
      <c r="I128" s="782"/>
      <c r="J128" s="782"/>
    </row>
    <row r="129" spans="1:12" hidden="1">
      <c r="A129" s="780">
        <v>1176000</v>
      </c>
      <c r="B129" s="784" t="s">
        <v>194</v>
      </c>
      <c r="C129" s="760" t="s">
        <v>301</v>
      </c>
      <c r="D129" s="782">
        <v>0</v>
      </c>
      <c r="E129" s="782"/>
      <c r="F129" s="782">
        <v>0</v>
      </c>
      <c r="G129" s="782">
        <v>0</v>
      </c>
      <c r="H129" s="782">
        <v>0</v>
      </c>
      <c r="I129" s="782">
        <v>0</v>
      </c>
      <c r="J129" s="782">
        <v>0</v>
      </c>
    </row>
    <row r="130" spans="1:12" hidden="1">
      <c r="A130" s="780">
        <v>1176100</v>
      </c>
      <c r="B130" s="786" t="s">
        <v>1496</v>
      </c>
      <c r="C130" s="731" t="s">
        <v>8</v>
      </c>
      <c r="D130" s="782">
        <v>0</v>
      </c>
      <c r="E130" s="782"/>
      <c r="F130" s="782"/>
      <c r="G130" s="782"/>
      <c r="H130" s="782"/>
      <c r="I130" s="782"/>
      <c r="J130" s="782"/>
    </row>
    <row r="131" spans="1:12" hidden="1">
      <c r="A131" s="780">
        <v>1177000</v>
      </c>
      <c r="B131" s="784" t="s">
        <v>482</v>
      </c>
      <c r="C131" s="760" t="s">
        <v>301</v>
      </c>
      <c r="D131" s="782">
        <v>0</v>
      </c>
      <c r="E131" s="782"/>
      <c r="F131" s="782">
        <v>0</v>
      </c>
      <c r="G131" s="782">
        <v>0</v>
      </c>
      <c r="H131" s="782">
        <v>0</v>
      </c>
      <c r="I131" s="782">
        <v>0</v>
      </c>
      <c r="J131" s="782">
        <v>0</v>
      </c>
    </row>
    <row r="132" spans="1:12" ht="13.5" hidden="1" thickBot="1">
      <c r="A132" s="774">
        <v>1177100</v>
      </c>
      <c r="B132" s="788" t="s">
        <v>1497</v>
      </c>
      <c r="C132" s="735" t="s">
        <v>209</v>
      </c>
      <c r="D132" s="789">
        <v>0</v>
      </c>
      <c r="E132" s="789"/>
      <c r="F132" s="789"/>
      <c r="G132" s="789"/>
      <c r="H132" s="789"/>
      <c r="I132" s="789"/>
      <c r="J132" s="789"/>
    </row>
    <row r="133" spans="1:12" ht="13.5" thickBot="1">
      <c r="A133" s="790" t="s">
        <v>210</v>
      </c>
      <c r="B133" s="791" t="s">
        <v>211</v>
      </c>
      <c r="C133" s="792"/>
      <c r="D133" s="793"/>
      <c r="E133" s="793"/>
      <c r="F133" s="793"/>
      <c r="G133" s="793"/>
      <c r="H133" s="793"/>
      <c r="I133" s="793"/>
      <c r="J133" s="793"/>
    </row>
    <row r="134" spans="1:12" ht="26.25" thickBot="1">
      <c r="A134" s="794" t="s">
        <v>212</v>
      </c>
      <c r="B134" s="795" t="s">
        <v>534</v>
      </c>
      <c r="C134" s="796" t="s">
        <v>301</v>
      </c>
      <c r="D134" s="793">
        <f>D143</f>
        <v>0</v>
      </c>
      <c r="E134" s="793"/>
      <c r="F134" s="793">
        <f>F143</f>
        <v>0</v>
      </c>
      <c r="G134" s="793">
        <f>G143</f>
        <v>0</v>
      </c>
      <c r="H134" s="793">
        <f>H143</f>
        <v>0</v>
      </c>
      <c r="I134" s="793">
        <f>I143</f>
        <v>0</v>
      </c>
      <c r="J134" s="793">
        <f>F134</f>
        <v>0</v>
      </c>
    </row>
    <row r="135" spans="1:12" ht="12.75" customHeight="1" thickBot="1">
      <c r="A135" s="797"/>
      <c r="B135" s="798" t="s">
        <v>535</v>
      </c>
      <c r="C135" s="799"/>
      <c r="D135" s="800"/>
      <c r="E135" s="800"/>
      <c r="F135" s="800"/>
      <c r="G135" s="800"/>
      <c r="H135" s="800"/>
      <c r="I135" s="800"/>
      <c r="J135" s="800"/>
    </row>
    <row r="136" spans="1:12" hidden="1">
      <c r="A136" s="790" t="s">
        <v>210</v>
      </c>
      <c r="B136" s="791" t="s">
        <v>211</v>
      </c>
      <c r="C136" s="801"/>
      <c r="D136" s="802"/>
      <c r="E136" s="802"/>
      <c r="F136" s="802"/>
      <c r="G136" s="802"/>
      <c r="H136" s="802"/>
      <c r="I136" s="802"/>
      <c r="J136" s="802"/>
    </row>
    <row r="137" spans="1:12" hidden="1">
      <c r="A137" s="803" t="s">
        <v>536</v>
      </c>
      <c r="B137" s="804" t="s">
        <v>537</v>
      </c>
      <c r="C137" s="805" t="s">
        <v>301</v>
      </c>
      <c r="D137" s="806">
        <v>0</v>
      </c>
      <c r="E137" s="806"/>
      <c r="F137" s="806">
        <v>0</v>
      </c>
      <c r="G137" s="806">
        <v>0</v>
      </c>
      <c r="H137" s="806">
        <v>0</v>
      </c>
      <c r="I137" s="806">
        <v>0</v>
      </c>
      <c r="J137" s="806">
        <v>0</v>
      </c>
    </row>
    <row r="138" spans="1:12" hidden="1">
      <c r="A138" s="807" t="s">
        <v>538</v>
      </c>
      <c r="B138" s="786" t="s">
        <v>1498</v>
      </c>
      <c r="C138" s="808" t="s">
        <v>833</v>
      </c>
      <c r="D138" s="782">
        <v>0</v>
      </c>
      <c r="E138" s="782"/>
      <c r="F138" s="782"/>
      <c r="G138" s="782"/>
      <c r="H138" s="782"/>
      <c r="I138" s="782"/>
      <c r="J138" s="782"/>
    </row>
    <row r="139" spans="1:12" hidden="1">
      <c r="A139" s="807" t="s">
        <v>834</v>
      </c>
      <c r="B139" s="786" t="s">
        <v>1499</v>
      </c>
      <c r="C139" s="808" t="s">
        <v>812</v>
      </c>
      <c r="D139" s="782">
        <v>0</v>
      </c>
      <c r="E139" s="782"/>
      <c r="F139" s="782"/>
      <c r="G139" s="782"/>
      <c r="H139" s="782"/>
      <c r="I139" s="782"/>
      <c r="J139" s="782"/>
      <c r="L139" s="631" t="s">
        <v>78</v>
      </c>
    </row>
    <row r="140" spans="1:12" ht="25.5" hidden="1">
      <c r="A140" s="807" t="s">
        <v>813</v>
      </c>
      <c r="B140" s="786" t="s">
        <v>1500</v>
      </c>
      <c r="C140" s="808" t="s">
        <v>815</v>
      </c>
      <c r="D140" s="782">
        <v>0</v>
      </c>
      <c r="E140" s="782"/>
      <c r="F140" s="782"/>
      <c r="G140" s="782"/>
      <c r="H140" s="782"/>
      <c r="I140" s="782"/>
      <c r="J140" s="782"/>
    </row>
    <row r="141" spans="1:12" hidden="1">
      <c r="A141" s="807" t="s">
        <v>816</v>
      </c>
      <c r="B141" s="786" t="s">
        <v>1501</v>
      </c>
      <c r="C141" s="808" t="s">
        <v>916</v>
      </c>
      <c r="D141" s="782">
        <v>0</v>
      </c>
      <c r="E141" s="782"/>
      <c r="F141" s="782"/>
      <c r="G141" s="782"/>
      <c r="H141" s="782"/>
      <c r="I141" s="782"/>
      <c r="J141" s="782"/>
    </row>
    <row r="142" spans="1:12" hidden="1">
      <c r="A142" s="807" t="s">
        <v>112</v>
      </c>
      <c r="B142" s="787" t="s">
        <v>113</v>
      </c>
      <c r="C142" s="808" t="s">
        <v>114</v>
      </c>
      <c r="D142" s="782">
        <v>0</v>
      </c>
      <c r="E142" s="782"/>
      <c r="F142" s="782"/>
      <c r="G142" s="782"/>
      <c r="H142" s="782"/>
      <c r="I142" s="782"/>
      <c r="J142" s="782"/>
    </row>
    <row r="143" spans="1:12" hidden="1">
      <c r="A143" s="807" t="s">
        <v>115</v>
      </c>
      <c r="B143" s="786" t="s">
        <v>1502</v>
      </c>
      <c r="C143" s="808" t="s">
        <v>755</v>
      </c>
      <c r="D143" s="782">
        <v>0</v>
      </c>
      <c r="E143" s="782">
        <v>0</v>
      </c>
      <c r="F143" s="782">
        <v>0</v>
      </c>
      <c r="G143" s="782">
        <v>0</v>
      </c>
      <c r="H143" s="782">
        <v>0</v>
      </c>
      <c r="I143" s="782">
        <v>0</v>
      </c>
      <c r="J143" s="782">
        <v>0</v>
      </c>
    </row>
    <row r="144" spans="1:12" ht="12" hidden="1" customHeight="1">
      <c r="A144" s="807" t="s">
        <v>756</v>
      </c>
      <c r="B144" s="786" t="s">
        <v>1503</v>
      </c>
      <c r="C144" s="808" t="s">
        <v>758</v>
      </c>
      <c r="D144" s="782">
        <v>0</v>
      </c>
      <c r="E144" s="782"/>
      <c r="F144" s="782"/>
      <c r="G144" s="782"/>
      <c r="H144" s="782"/>
      <c r="I144" s="782"/>
      <c r="J144" s="782"/>
    </row>
    <row r="145" spans="1:10" hidden="1">
      <c r="A145" s="807" t="s">
        <v>541</v>
      </c>
      <c r="B145" s="786" t="s">
        <v>1504</v>
      </c>
      <c r="C145" s="808" t="s">
        <v>543</v>
      </c>
      <c r="D145" s="782">
        <v>0</v>
      </c>
      <c r="E145" s="782"/>
      <c r="F145" s="782"/>
      <c r="G145" s="782"/>
      <c r="H145" s="782"/>
      <c r="I145" s="782"/>
      <c r="J145" s="782"/>
    </row>
    <row r="146" spans="1:10" hidden="1">
      <c r="A146" s="807" t="s">
        <v>544</v>
      </c>
      <c r="B146" s="784" t="s">
        <v>545</v>
      </c>
      <c r="C146" s="809" t="s">
        <v>301</v>
      </c>
      <c r="D146" s="782">
        <v>0</v>
      </c>
      <c r="E146" s="782"/>
      <c r="F146" s="782">
        <v>0</v>
      </c>
      <c r="G146" s="782">
        <v>0</v>
      </c>
      <c r="H146" s="782">
        <v>0</v>
      </c>
      <c r="I146" s="782">
        <v>0</v>
      </c>
      <c r="J146" s="782">
        <v>0</v>
      </c>
    </row>
    <row r="147" spans="1:10" hidden="1">
      <c r="A147" s="807" t="s">
        <v>546</v>
      </c>
      <c r="B147" s="787" t="s">
        <v>547</v>
      </c>
      <c r="C147" s="808" t="s">
        <v>548</v>
      </c>
      <c r="D147" s="782">
        <v>0</v>
      </c>
      <c r="E147" s="782"/>
      <c r="F147" s="782"/>
      <c r="G147" s="782"/>
      <c r="H147" s="782"/>
      <c r="I147" s="782"/>
      <c r="J147" s="782"/>
    </row>
    <row r="148" spans="1:10" hidden="1">
      <c r="A148" s="807" t="s">
        <v>549</v>
      </c>
      <c r="B148" s="787" t="s">
        <v>550</v>
      </c>
      <c r="C148" s="808" t="s">
        <v>551</v>
      </c>
      <c r="D148" s="782">
        <v>0</v>
      </c>
      <c r="E148" s="782"/>
      <c r="F148" s="782"/>
      <c r="G148" s="782"/>
      <c r="H148" s="782"/>
      <c r="I148" s="782"/>
      <c r="J148" s="782"/>
    </row>
    <row r="149" spans="1:10" ht="25.5" hidden="1">
      <c r="A149" s="807" t="s">
        <v>552</v>
      </c>
      <c r="B149" s="786" t="s">
        <v>1505</v>
      </c>
      <c r="C149" s="808" t="s">
        <v>258</v>
      </c>
      <c r="D149" s="782">
        <v>0</v>
      </c>
      <c r="E149" s="782"/>
      <c r="F149" s="782"/>
      <c r="G149" s="782"/>
      <c r="H149" s="782"/>
      <c r="I149" s="782"/>
      <c r="J149" s="782"/>
    </row>
    <row r="150" spans="1:10" hidden="1">
      <c r="A150" s="807" t="s">
        <v>259</v>
      </c>
      <c r="B150" s="786" t="s">
        <v>1506</v>
      </c>
      <c r="C150" s="808" t="s">
        <v>261</v>
      </c>
      <c r="D150" s="782">
        <v>0</v>
      </c>
      <c r="E150" s="782"/>
      <c r="F150" s="782"/>
      <c r="G150" s="782"/>
      <c r="H150" s="782"/>
      <c r="I150" s="782"/>
      <c r="J150" s="782"/>
    </row>
    <row r="151" spans="1:10" hidden="1">
      <c r="A151" s="807" t="s">
        <v>262</v>
      </c>
      <c r="B151" s="784" t="s">
        <v>263</v>
      </c>
      <c r="C151" s="809" t="s">
        <v>301</v>
      </c>
      <c r="D151" s="782">
        <v>0</v>
      </c>
      <c r="E151" s="782"/>
      <c r="F151" s="782">
        <v>0</v>
      </c>
      <c r="G151" s="782">
        <v>0</v>
      </c>
      <c r="H151" s="782">
        <v>0</v>
      </c>
      <c r="I151" s="782">
        <v>0</v>
      </c>
      <c r="J151" s="782">
        <v>0</v>
      </c>
    </row>
    <row r="152" spans="1:10" hidden="1">
      <c r="A152" s="807" t="s">
        <v>264</v>
      </c>
      <c r="B152" s="787" t="s">
        <v>921</v>
      </c>
      <c r="C152" s="808" t="s">
        <v>265</v>
      </c>
      <c r="D152" s="782">
        <v>0</v>
      </c>
      <c r="E152" s="782"/>
      <c r="F152" s="782"/>
      <c r="G152" s="782"/>
      <c r="H152" s="782"/>
      <c r="I152" s="782"/>
      <c r="J152" s="782"/>
    </row>
    <row r="153" spans="1:10" hidden="1">
      <c r="A153" s="810" t="s">
        <v>266</v>
      </c>
      <c r="B153" s="811" t="s">
        <v>267</v>
      </c>
      <c r="C153" s="809" t="s">
        <v>301</v>
      </c>
      <c r="D153" s="782">
        <v>0</v>
      </c>
      <c r="E153" s="782"/>
      <c r="F153" s="782">
        <v>0</v>
      </c>
      <c r="G153" s="782">
        <v>0</v>
      </c>
      <c r="H153" s="782">
        <v>0</v>
      </c>
      <c r="I153" s="782">
        <v>0</v>
      </c>
      <c r="J153" s="782">
        <v>0</v>
      </c>
    </row>
    <row r="154" spans="1:10" hidden="1">
      <c r="A154" s="807" t="s">
        <v>268</v>
      </c>
      <c r="B154" s="787" t="s">
        <v>922</v>
      </c>
      <c r="C154" s="808" t="s">
        <v>269</v>
      </c>
      <c r="D154" s="782">
        <v>0</v>
      </c>
      <c r="E154" s="782"/>
      <c r="F154" s="782"/>
      <c r="G154" s="782"/>
      <c r="H154" s="782"/>
      <c r="I154" s="782"/>
      <c r="J154" s="782"/>
    </row>
    <row r="155" spans="1:10" hidden="1">
      <c r="A155" s="807" t="s">
        <v>270</v>
      </c>
      <c r="B155" s="787" t="s">
        <v>923</v>
      </c>
      <c r="C155" s="808" t="s">
        <v>271</v>
      </c>
      <c r="D155" s="782">
        <v>0</v>
      </c>
      <c r="E155" s="782"/>
      <c r="F155" s="782"/>
      <c r="G155" s="782"/>
      <c r="H155" s="782"/>
      <c r="I155" s="782"/>
      <c r="J155" s="782"/>
    </row>
    <row r="156" spans="1:10">
      <c r="A156" s="807" t="s">
        <v>272</v>
      </c>
      <c r="B156" s="786" t="s">
        <v>1507</v>
      </c>
      <c r="C156" s="808" t="s">
        <v>274</v>
      </c>
      <c r="D156" s="782">
        <v>0</v>
      </c>
      <c r="E156" s="782"/>
      <c r="F156" s="782"/>
      <c r="G156" s="782"/>
      <c r="H156" s="782"/>
      <c r="I156" s="782"/>
      <c r="J156" s="782"/>
    </row>
    <row r="157" spans="1:10" ht="13.5" thickBot="1">
      <c r="A157" s="812">
        <v>1244000</v>
      </c>
      <c r="B157" s="813" t="s">
        <v>1508</v>
      </c>
      <c r="C157" s="814" t="s">
        <v>947</v>
      </c>
      <c r="D157" s="1126">
        <v>0</v>
      </c>
      <c r="E157" s="1126"/>
      <c r="F157" s="1126"/>
      <c r="G157" s="1126"/>
      <c r="H157" s="1126"/>
      <c r="I157" s="1126"/>
      <c r="J157" s="1126"/>
    </row>
    <row r="158" spans="1:10" ht="26.25" thickBot="1">
      <c r="A158" s="815">
        <v>1000000</v>
      </c>
      <c r="B158" s="816" t="s">
        <v>948</v>
      </c>
      <c r="C158" s="817" t="s">
        <v>301</v>
      </c>
      <c r="D158" s="1127">
        <f>D32+D134</f>
        <v>0</v>
      </c>
      <c r="E158" s="1127">
        <v>0</v>
      </c>
      <c r="F158" s="1127">
        <f>F32+F134</f>
        <v>0</v>
      </c>
      <c r="G158" s="1127">
        <f>G32+G134</f>
        <v>0</v>
      </c>
      <c r="H158" s="1127">
        <f>H32+H134</f>
        <v>0</v>
      </c>
      <c r="I158" s="1127">
        <f>I32+I134</f>
        <v>0</v>
      </c>
      <c r="J158" s="1517">
        <f>J32+J134</f>
        <v>0</v>
      </c>
    </row>
    <row r="159" spans="1:10" ht="11.25" customHeight="1">
      <c r="A159" s="818"/>
      <c r="B159" s="819"/>
      <c r="C159" s="820"/>
      <c r="D159" s="667"/>
      <c r="E159" s="667"/>
      <c r="F159" s="667"/>
      <c r="G159" s="667"/>
      <c r="H159" s="667"/>
      <c r="I159" s="667"/>
      <c r="J159" s="667"/>
    </row>
    <row r="160" spans="1:10" s="667" customFormat="1">
      <c r="A160" s="2028" t="s">
        <v>1877</v>
      </c>
      <c r="B160" s="2028"/>
      <c r="C160" s="2028"/>
      <c r="D160" s="2028"/>
      <c r="E160" s="2028"/>
      <c r="F160" s="2028"/>
      <c r="G160" s="2028"/>
      <c r="H160" s="2028"/>
      <c r="I160" s="2028"/>
      <c r="J160" s="2028"/>
    </row>
    <row r="161" spans="1:10" ht="12.75" customHeight="1">
      <c r="A161" s="2044"/>
      <c r="B161" s="2044"/>
      <c r="C161" s="2044"/>
      <c r="D161" s="2044"/>
      <c r="E161" s="2044"/>
      <c r="F161" s="2044"/>
      <c r="G161" s="2044"/>
      <c r="H161" s="2044"/>
      <c r="I161" s="2044"/>
      <c r="J161" s="2044"/>
    </row>
    <row r="162" spans="1:10" ht="12.75" customHeight="1">
      <c r="A162" s="2044" t="s">
        <v>930</v>
      </c>
      <c r="B162" s="2044"/>
      <c r="C162" s="2044"/>
      <c r="D162" s="2044"/>
      <c r="E162" s="2044"/>
      <c r="F162" s="2044"/>
      <c r="G162" s="2044"/>
      <c r="H162" s="2044"/>
      <c r="I162" s="2044"/>
      <c r="J162" s="2044"/>
    </row>
    <row r="163" spans="1:10" ht="12.75" customHeight="1">
      <c r="A163" s="821" t="s">
        <v>1509</v>
      </c>
      <c r="B163" s="821"/>
      <c r="C163" s="822"/>
      <c r="D163" s="821"/>
      <c r="E163" s="821"/>
      <c r="F163" s="821"/>
      <c r="G163" s="821" t="s">
        <v>956</v>
      </c>
      <c r="H163" s="821"/>
      <c r="I163" s="821"/>
      <c r="J163" s="821"/>
    </row>
    <row r="164" spans="1:10" ht="12.75" customHeight="1">
      <c r="A164" s="823" t="s">
        <v>1510</v>
      </c>
      <c r="B164" s="823"/>
      <c r="C164" s="823"/>
      <c r="D164" s="667"/>
      <c r="E164" s="666" t="s">
        <v>253</v>
      </c>
      <c r="F164" s="667"/>
      <c r="G164" s="666" t="s">
        <v>254</v>
      </c>
      <c r="H164" s="667"/>
      <c r="I164" s="667"/>
      <c r="J164" s="823"/>
    </row>
    <row r="165" spans="1:10" ht="12.75" customHeight="1">
      <c r="A165" s="824" t="s">
        <v>1511</v>
      </c>
      <c r="B165" s="824"/>
      <c r="C165" s="823"/>
      <c r="D165" s="824"/>
      <c r="E165" s="824"/>
      <c r="F165" s="824"/>
      <c r="G165" s="824"/>
      <c r="H165" s="824"/>
      <c r="I165" s="824"/>
      <c r="J165" s="824"/>
    </row>
    <row r="166" spans="1:10" ht="12.75" customHeight="1">
      <c r="A166" s="821" t="s">
        <v>1512</v>
      </c>
      <c r="B166" s="821"/>
      <c r="C166" s="822"/>
      <c r="D166" s="821"/>
      <c r="E166" s="821"/>
      <c r="F166" s="821"/>
      <c r="G166" s="821" t="s">
        <v>960</v>
      </c>
      <c r="H166" s="821"/>
      <c r="I166" s="821"/>
      <c r="J166" s="821"/>
    </row>
    <row r="167" spans="1:10" ht="12.75" customHeight="1">
      <c r="A167" s="823" t="s">
        <v>1513</v>
      </c>
      <c r="B167" s="822" t="s">
        <v>528</v>
      </c>
      <c r="C167" s="825"/>
      <c r="D167" s="667"/>
      <c r="E167" s="666" t="s">
        <v>253</v>
      </c>
      <c r="F167" s="667"/>
      <c r="G167" s="666" t="s">
        <v>254</v>
      </c>
      <c r="H167" s="667"/>
      <c r="I167" s="667"/>
      <c r="J167" s="823"/>
    </row>
    <row r="168" spans="1:10" ht="12.75" customHeight="1">
      <c r="A168" s="677"/>
      <c r="B168" s="668"/>
      <c r="C168" s="678"/>
      <c r="D168" s="667"/>
      <c r="E168" s="667"/>
      <c r="F168" s="667"/>
      <c r="G168" s="667"/>
      <c r="H168" s="667"/>
      <c r="I168" s="667"/>
      <c r="J168" s="667"/>
    </row>
    <row r="169" spans="1:10" ht="12.75" customHeight="1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 ht="12.75" customHeight="1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  <row r="171" spans="1:10" ht="12.75" customHeight="1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</sheetData>
  <mergeCells count="16">
    <mergeCell ref="A14:J14"/>
    <mergeCell ref="A15:J15"/>
    <mergeCell ref="A16:J16"/>
    <mergeCell ref="A162:J162"/>
    <mergeCell ref="A160:J160"/>
    <mergeCell ref="A161:J161"/>
    <mergeCell ref="F23:J24"/>
    <mergeCell ref="F29:F30"/>
    <mergeCell ref="G29:J29"/>
    <mergeCell ref="H27:J2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31" customWidth="1"/>
    <col min="2" max="2" width="14.85546875" style="631" customWidth="1"/>
    <col min="3" max="3" width="10.7109375" style="631" customWidth="1"/>
    <col min="4" max="4" width="11.42578125" style="631" customWidth="1"/>
    <col min="5" max="5" width="10.140625" style="631" customWidth="1"/>
    <col min="6" max="7" width="9.140625" style="631"/>
    <col min="8" max="8" width="0.140625" style="631" customWidth="1"/>
    <col min="9" max="9" width="9.140625" style="631" hidden="1" customWidth="1"/>
    <col min="10" max="10" width="12" style="631" hidden="1" customWidth="1"/>
    <col min="11" max="18" width="9.140625" style="631" hidden="1" customWidth="1"/>
    <col min="19" max="22" width="9.140625" style="631"/>
    <col min="23" max="23" width="9.140625" style="631" customWidth="1"/>
    <col min="24" max="16384" width="9.140625" style="631"/>
  </cols>
  <sheetData>
    <row r="4" spans="2:29" ht="111" customHeight="1">
      <c r="B4" s="1207"/>
      <c r="C4" s="1207"/>
      <c r="D4" s="635" t="s">
        <v>802</v>
      </c>
      <c r="E4" s="1208" t="s">
        <v>877</v>
      </c>
      <c r="F4" s="1209" t="s">
        <v>878</v>
      </c>
      <c r="G4" s="1210" t="s">
        <v>486</v>
      </c>
      <c r="H4" s="1211" t="s">
        <v>1051</v>
      </c>
      <c r="I4" s="635" t="s">
        <v>1052</v>
      </c>
      <c r="J4" s="635" t="s">
        <v>591</v>
      </c>
      <c r="K4" s="635" t="s">
        <v>411</v>
      </c>
      <c r="L4" s="635" t="s">
        <v>236</v>
      </c>
      <c r="M4" s="635" t="s">
        <v>27</v>
      </c>
      <c r="N4" s="635" t="s">
        <v>855</v>
      </c>
      <c r="O4" s="1212" t="s">
        <v>430</v>
      </c>
      <c r="P4" s="635" t="s">
        <v>944</v>
      </c>
      <c r="Q4" s="635" t="s">
        <v>721</v>
      </c>
      <c r="R4" s="1213" t="s">
        <v>1061</v>
      </c>
      <c r="S4" s="1208" t="s">
        <v>463</v>
      </c>
      <c r="T4" s="1214" t="s">
        <v>851</v>
      </c>
      <c r="U4" s="1213" t="s">
        <v>835</v>
      </c>
      <c r="V4" s="1207" t="s">
        <v>1053</v>
      </c>
      <c r="W4" s="1207" t="s">
        <v>1054</v>
      </c>
      <c r="X4" s="1207" t="s">
        <v>1058</v>
      </c>
      <c r="Y4" s="1215" t="s">
        <v>1059</v>
      </c>
      <c r="Z4" s="1216" t="s">
        <v>1056</v>
      </c>
      <c r="AA4" s="1212" t="s">
        <v>874</v>
      </c>
      <c r="AB4" s="1213" t="s">
        <v>1057</v>
      </c>
      <c r="AC4" s="1217" t="s">
        <v>41</v>
      </c>
    </row>
    <row r="5" spans="2:29" ht="26.25" customHeight="1">
      <c r="B5" s="1218" t="s">
        <v>1043</v>
      </c>
      <c r="C5" s="1219">
        <f>D5+E5+F5+G5+O5+U5+AA5+R5+Z5+AB5+Y5</f>
        <v>253675.5</v>
      </c>
      <c r="D5" s="636">
        <v>1580</v>
      </c>
      <c r="E5" s="636">
        <v>4673</v>
      </c>
      <c r="F5" s="636">
        <v>18671.599999999999</v>
      </c>
      <c r="G5" s="1220">
        <f t="shared" ref="G5:G12" si="0">H5+I5+J5+K5+L5+M5+N5</f>
        <v>3785</v>
      </c>
      <c r="H5" s="636">
        <v>200</v>
      </c>
      <c r="I5" s="636">
        <v>20</v>
      </c>
      <c r="J5" s="636">
        <v>1800</v>
      </c>
      <c r="K5" s="636">
        <v>265</v>
      </c>
      <c r="L5" s="636">
        <v>1000</v>
      </c>
      <c r="M5" s="636">
        <v>400</v>
      </c>
      <c r="N5" s="636">
        <v>100</v>
      </c>
      <c r="O5" s="1221">
        <f>P5+Q5</f>
        <v>5000</v>
      </c>
      <c r="P5" s="636">
        <v>2500</v>
      </c>
      <c r="Q5" s="636">
        <v>2500</v>
      </c>
      <c r="R5" s="1221">
        <f>S5+T5</f>
        <v>17357.8</v>
      </c>
      <c r="S5" s="636">
        <v>17011.8</v>
      </c>
      <c r="T5" s="1222">
        <v>346</v>
      </c>
      <c r="U5" s="1221">
        <f t="shared" ref="U5:U13" si="1">V5+W5+X5</f>
        <v>22100</v>
      </c>
      <c r="V5" s="636">
        <v>6344</v>
      </c>
      <c r="W5" s="636">
        <v>756</v>
      </c>
      <c r="X5" s="636">
        <v>15000</v>
      </c>
      <c r="Y5" s="636">
        <v>50</v>
      </c>
      <c r="Z5" s="1221">
        <v>3416.7</v>
      </c>
      <c r="AA5" s="1221">
        <v>148573.79999999999</v>
      </c>
      <c r="AB5" s="1221">
        <v>28467.599999999999</v>
      </c>
      <c r="AC5" s="636"/>
    </row>
    <row r="6" spans="2:29" ht="21.75" customHeight="1">
      <c r="B6" s="1218" t="s">
        <v>1044</v>
      </c>
      <c r="C6" s="1219">
        <f t="shared" ref="C6:C13" si="2">D6+E6+F6+G6+O6+U6+AA6+R6</f>
        <v>7160.3490000000002</v>
      </c>
      <c r="D6" s="636"/>
      <c r="E6" s="636">
        <v>1766.1</v>
      </c>
      <c r="F6" s="636">
        <v>482.24900000000002</v>
      </c>
      <c r="G6" s="1220">
        <f t="shared" si="0"/>
        <v>12</v>
      </c>
      <c r="H6" s="636"/>
      <c r="I6" s="636"/>
      <c r="J6" s="636">
        <v>12</v>
      </c>
      <c r="K6" s="636"/>
      <c r="L6" s="636"/>
      <c r="M6" s="636"/>
      <c r="N6" s="636"/>
      <c r="O6" s="1221">
        <f t="shared" ref="O6:O13" si="3">P6+Q6</f>
        <v>0</v>
      </c>
      <c r="P6" s="636"/>
      <c r="Q6" s="636"/>
      <c r="R6" s="1221">
        <f t="shared" ref="R6:R13" si="4">S6+T6</f>
        <v>1400</v>
      </c>
      <c r="S6" s="636">
        <v>1400</v>
      </c>
      <c r="T6" s="1223"/>
      <c r="U6" s="1221">
        <f t="shared" si="1"/>
        <v>0</v>
      </c>
      <c r="V6" s="636"/>
      <c r="W6" s="636"/>
      <c r="X6" s="636"/>
      <c r="Y6" s="636"/>
      <c r="Z6" s="1221"/>
      <c r="AA6" s="1221">
        <v>3500</v>
      </c>
      <c r="AB6" s="1221"/>
      <c r="AC6" s="636"/>
    </row>
    <row r="7" spans="2:29" s="846" customFormat="1" ht="19.5" customHeight="1">
      <c r="B7" s="1224" t="s">
        <v>1045</v>
      </c>
      <c r="C7" s="1219">
        <f t="shared" si="2"/>
        <v>28561.4</v>
      </c>
      <c r="D7" s="1225"/>
      <c r="E7" s="1225">
        <v>255.3</v>
      </c>
      <c r="F7" s="1225">
        <v>1567.7</v>
      </c>
      <c r="G7" s="1220">
        <f t="shared" si="0"/>
        <v>50</v>
      </c>
      <c r="H7" s="1225"/>
      <c r="I7" s="1225"/>
      <c r="J7" s="1225">
        <v>50</v>
      </c>
      <c r="K7" s="1225"/>
      <c r="L7" s="1225"/>
      <c r="M7" s="1225"/>
      <c r="N7" s="1225"/>
      <c r="O7" s="1221">
        <f t="shared" si="3"/>
        <v>0</v>
      </c>
      <c r="P7" s="1225"/>
      <c r="Q7" s="1225"/>
      <c r="R7" s="1221">
        <f t="shared" si="4"/>
        <v>4915</v>
      </c>
      <c r="S7" s="1225">
        <v>4915</v>
      </c>
      <c r="T7" s="1223"/>
      <c r="U7" s="1221">
        <f t="shared" si="1"/>
        <v>0</v>
      </c>
      <c r="V7" s="1225"/>
      <c r="W7" s="1225"/>
      <c r="X7" s="1225"/>
      <c r="Y7" s="1225"/>
      <c r="Z7" s="1221"/>
      <c r="AA7" s="1221">
        <v>21773.4</v>
      </c>
      <c r="AB7" s="1221"/>
      <c r="AC7" s="1225">
        <v>2400</v>
      </c>
    </row>
    <row r="8" spans="2:29" s="846" customFormat="1" ht="15.75" customHeight="1">
      <c r="B8" s="1224" t="s">
        <v>1046</v>
      </c>
      <c r="C8" s="1219">
        <f t="shared" si="2"/>
        <v>10345.800000000001</v>
      </c>
      <c r="D8" s="1225">
        <v>20.3</v>
      </c>
      <c r="E8" s="1225">
        <v>3177.5</v>
      </c>
      <c r="F8" s="1225">
        <v>1377.4</v>
      </c>
      <c r="G8" s="1220">
        <f t="shared" si="0"/>
        <v>40</v>
      </c>
      <c r="H8" s="1225"/>
      <c r="I8" s="1225"/>
      <c r="J8" s="1225">
        <v>40</v>
      </c>
      <c r="K8" s="1225"/>
      <c r="L8" s="1225"/>
      <c r="M8" s="1225"/>
      <c r="N8" s="1225"/>
      <c r="O8" s="1221">
        <f t="shared" si="3"/>
        <v>0</v>
      </c>
      <c r="P8" s="1225"/>
      <c r="Q8" s="1225"/>
      <c r="R8" s="1221">
        <f t="shared" si="4"/>
        <v>1400</v>
      </c>
      <c r="S8" s="1225">
        <v>1400</v>
      </c>
      <c r="T8" s="1223"/>
      <c r="U8" s="1221">
        <f t="shared" si="1"/>
        <v>0</v>
      </c>
      <c r="V8" s="1225"/>
      <c r="W8" s="1225"/>
      <c r="X8" s="1225"/>
      <c r="Y8" s="1225"/>
      <c r="Z8" s="1221"/>
      <c r="AA8" s="1221">
        <v>4330.6000000000004</v>
      </c>
      <c r="AB8" s="1221"/>
      <c r="AC8" s="1225">
        <v>350</v>
      </c>
    </row>
    <row r="9" spans="2:29" s="846" customFormat="1" ht="20.25" customHeight="1">
      <c r="B9" s="1224" t="s">
        <v>1048</v>
      </c>
      <c r="C9" s="1219">
        <f t="shared" si="2"/>
        <v>11742.5</v>
      </c>
      <c r="D9" s="1225">
        <v>15.6</v>
      </c>
      <c r="E9" s="1225">
        <v>4649.8</v>
      </c>
      <c r="F9" s="1225">
        <v>793.9</v>
      </c>
      <c r="G9" s="1220">
        <f t="shared" si="0"/>
        <v>12</v>
      </c>
      <c r="H9" s="1225"/>
      <c r="I9" s="1225"/>
      <c r="J9" s="1225">
        <v>12</v>
      </c>
      <c r="K9" s="1225"/>
      <c r="L9" s="1225"/>
      <c r="M9" s="1225"/>
      <c r="N9" s="1225"/>
      <c r="O9" s="1221">
        <f t="shared" si="3"/>
        <v>0</v>
      </c>
      <c r="P9" s="1225"/>
      <c r="Q9" s="1225"/>
      <c r="R9" s="1221">
        <f t="shared" si="4"/>
        <v>2750.3</v>
      </c>
      <c r="S9" s="1225">
        <v>2750.3</v>
      </c>
      <c r="T9" s="1223"/>
      <c r="U9" s="1221">
        <v>20</v>
      </c>
      <c r="V9" s="1225"/>
      <c r="W9" s="1225"/>
      <c r="X9" s="1225"/>
      <c r="Y9" s="1225"/>
      <c r="Z9" s="1221"/>
      <c r="AA9" s="1221">
        <v>3500.9</v>
      </c>
      <c r="AB9" s="1221"/>
      <c r="AC9" s="1225">
        <v>1390</v>
      </c>
    </row>
    <row r="10" spans="2:29" s="846" customFormat="1" ht="18.75" customHeight="1">
      <c r="B10" s="1224" t="s">
        <v>1060</v>
      </c>
      <c r="C10" s="1219">
        <f t="shared" si="2"/>
        <v>7581.9120000000003</v>
      </c>
      <c r="D10" s="1225">
        <v>11.612</v>
      </c>
      <c r="E10" s="1225">
        <v>2359.6999999999998</v>
      </c>
      <c r="F10" s="1225">
        <v>710.6</v>
      </c>
      <c r="G10" s="1220">
        <f t="shared" si="0"/>
        <v>0</v>
      </c>
      <c r="H10" s="1225"/>
      <c r="I10" s="1225"/>
      <c r="J10" s="1225"/>
      <c r="K10" s="1225"/>
      <c r="L10" s="1225"/>
      <c r="M10" s="1225"/>
      <c r="N10" s="1225"/>
      <c r="O10" s="1221">
        <f t="shared" si="3"/>
        <v>0</v>
      </c>
      <c r="P10" s="1225"/>
      <c r="Q10" s="1225"/>
      <c r="R10" s="1221">
        <f t="shared" si="4"/>
        <v>1000</v>
      </c>
      <c r="S10" s="1225">
        <v>1000</v>
      </c>
      <c r="T10" s="1223"/>
      <c r="U10" s="1221">
        <f t="shared" si="1"/>
        <v>0</v>
      </c>
      <c r="V10" s="1225"/>
      <c r="W10" s="1225"/>
      <c r="X10" s="1225"/>
      <c r="Y10" s="1225"/>
      <c r="Z10" s="1221"/>
      <c r="AA10" s="1221">
        <v>3500</v>
      </c>
      <c r="AB10" s="1221"/>
      <c r="AC10" s="1225">
        <v>400</v>
      </c>
    </row>
    <row r="11" spans="2:29" s="846" customFormat="1" ht="18.75" customHeight="1">
      <c r="B11" s="1224" t="s">
        <v>1047</v>
      </c>
      <c r="C11" s="1219">
        <f t="shared" si="2"/>
        <v>8055.8879999999999</v>
      </c>
      <c r="D11" s="1225">
        <v>9.9879999999999995</v>
      </c>
      <c r="E11" s="1221">
        <v>1860.9</v>
      </c>
      <c r="F11" s="1225">
        <v>585</v>
      </c>
      <c r="G11" s="1220">
        <f t="shared" si="0"/>
        <v>0</v>
      </c>
      <c r="H11" s="1225"/>
      <c r="I11" s="1225"/>
      <c r="J11" s="1225"/>
      <c r="K11" s="1225"/>
      <c r="L11" s="1225"/>
      <c r="M11" s="1225"/>
      <c r="N11" s="1225"/>
      <c r="O11" s="1221">
        <f t="shared" si="3"/>
        <v>0</v>
      </c>
      <c r="P11" s="1225"/>
      <c r="Q11" s="1225"/>
      <c r="R11" s="1221">
        <f t="shared" si="4"/>
        <v>2100</v>
      </c>
      <c r="S11" s="1225">
        <v>2100</v>
      </c>
      <c r="T11" s="1223"/>
      <c r="U11" s="1221">
        <f t="shared" si="1"/>
        <v>0</v>
      </c>
      <c r="V11" s="1225"/>
      <c r="W11" s="1225"/>
      <c r="X11" s="1225"/>
      <c r="Y11" s="1225"/>
      <c r="Z11" s="1221"/>
      <c r="AA11" s="1221">
        <v>3500</v>
      </c>
      <c r="AB11" s="1221"/>
      <c r="AC11" s="1225">
        <v>700</v>
      </c>
    </row>
    <row r="12" spans="2:29" s="846" customFormat="1" ht="21.75" customHeight="1">
      <c r="B12" s="1224" t="s">
        <v>1049</v>
      </c>
      <c r="C12" s="1219">
        <f t="shared" si="2"/>
        <v>7103.1</v>
      </c>
      <c r="D12" s="1225"/>
      <c r="E12" s="1225">
        <v>1790</v>
      </c>
      <c r="F12" s="1225">
        <v>307.5</v>
      </c>
      <c r="G12" s="1220">
        <f t="shared" si="0"/>
        <v>15</v>
      </c>
      <c r="H12" s="1225"/>
      <c r="I12" s="1225"/>
      <c r="J12" s="1225">
        <v>15</v>
      </c>
      <c r="K12" s="1225"/>
      <c r="L12" s="1225"/>
      <c r="M12" s="1225"/>
      <c r="N12" s="1225"/>
      <c r="O12" s="1221">
        <f t="shared" si="3"/>
        <v>0</v>
      </c>
      <c r="P12" s="1225"/>
      <c r="Q12" s="1225"/>
      <c r="R12" s="1221">
        <f t="shared" si="4"/>
        <v>1490.6</v>
      </c>
      <c r="S12" s="1225">
        <v>1490.6</v>
      </c>
      <c r="T12" s="1223">
        <v>0</v>
      </c>
      <c r="U12" s="1221">
        <f t="shared" si="1"/>
        <v>0</v>
      </c>
      <c r="V12" s="1225"/>
      <c r="W12" s="1225"/>
      <c r="X12" s="1225"/>
      <c r="Y12" s="1225"/>
      <c r="Z12" s="1221"/>
      <c r="AA12" s="1221">
        <v>3500</v>
      </c>
      <c r="AB12" s="1221"/>
      <c r="AC12" s="1225"/>
    </row>
    <row r="13" spans="2:29" s="846" customFormat="1" ht="19.5" customHeight="1">
      <c r="B13" s="1226" t="s">
        <v>1050</v>
      </c>
      <c r="C13" s="1219">
        <f t="shared" si="2"/>
        <v>23896.1</v>
      </c>
      <c r="D13" s="1225">
        <v>27.9</v>
      </c>
      <c r="E13" s="1225">
        <v>5654.8</v>
      </c>
      <c r="F13" s="1225">
        <v>5293.6</v>
      </c>
      <c r="G13" s="1220">
        <f>H13+I13+J13+K13+L13+M13+N13</f>
        <v>200</v>
      </c>
      <c r="H13" s="1227"/>
      <c r="I13" s="1227"/>
      <c r="J13" s="1227">
        <v>200</v>
      </c>
      <c r="K13" s="1227"/>
      <c r="L13" s="1227"/>
      <c r="M13" s="1227"/>
      <c r="N13" s="1227"/>
      <c r="O13" s="1221">
        <f t="shared" si="3"/>
        <v>0</v>
      </c>
      <c r="P13" s="1227"/>
      <c r="Q13" s="1227"/>
      <c r="R13" s="1221">
        <f t="shared" si="4"/>
        <v>350</v>
      </c>
      <c r="S13" s="1227">
        <v>350</v>
      </c>
      <c r="T13" s="1228">
        <v>0</v>
      </c>
      <c r="U13" s="1221">
        <f t="shared" si="1"/>
        <v>0</v>
      </c>
      <c r="V13" s="1227"/>
      <c r="W13" s="1227"/>
      <c r="X13" s="1227"/>
      <c r="Y13" s="1227"/>
      <c r="Z13" s="1220"/>
      <c r="AA13" s="1221">
        <v>12369.8</v>
      </c>
      <c r="AB13" s="1221"/>
      <c r="AC13" s="1225"/>
    </row>
    <row r="14" spans="2:29" s="1231" customFormat="1" ht="28.5" customHeight="1">
      <c r="B14" s="1229" t="s">
        <v>1055</v>
      </c>
      <c r="C14" s="1220">
        <f t="shared" ref="C14:O14" si="5">SUM(C5:C13)</f>
        <v>358122.54899999994</v>
      </c>
      <c r="D14" s="1221">
        <f t="shared" si="5"/>
        <v>1665.4</v>
      </c>
      <c r="E14" s="1221">
        <f t="shared" si="5"/>
        <v>26187.100000000002</v>
      </c>
      <c r="F14" s="1221">
        <f t="shared" si="5"/>
        <v>29789.548999999999</v>
      </c>
      <c r="G14" s="1221">
        <f t="shared" si="5"/>
        <v>4114</v>
      </c>
      <c r="H14" s="1221">
        <f t="shared" si="5"/>
        <v>200</v>
      </c>
      <c r="I14" s="1221">
        <f t="shared" si="5"/>
        <v>20</v>
      </c>
      <c r="J14" s="1221">
        <f t="shared" si="5"/>
        <v>2129</v>
      </c>
      <c r="K14" s="1221">
        <f t="shared" si="5"/>
        <v>265</v>
      </c>
      <c r="L14" s="1221">
        <f t="shared" si="5"/>
        <v>1000</v>
      </c>
      <c r="M14" s="1221">
        <f t="shared" si="5"/>
        <v>400</v>
      </c>
      <c r="N14" s="1221">
        <f t="shared" si="5"/>
        <v>100</v>
      </c>
      <c r="O14" s="1221">
        <f t="shared" si="5"/>
        <v>5000</v>
      </c>
      <c r="P14" s="1221"/>
      <c r="Q14" s="1221"/>
      <c r="R14" s="1221">
        <f t="shared" ref="R14:AC14" si="6">SUM(R5:R13)</f>
        <v>32763.699999999997</v>
      </c>
      <c r="S14" s="1221">
        <f t="shared" si="6"/>
        <v>32417.699999999997</v>
      </c>
      <c r="T14" s="1230">
        <f t="shared" si="6"/>
        <v>346</v>
      </c>
      <c r="U14" s="1221">
        <f t="shared" si="6"/>
        <v>22120</v>
      </c>
      <c r="V14" s="1221">
        <f t="shared" si="6"/>
        <v>6344</v>
      </c>
      <c r="W14" s="1221">
        <f t="shared" si="6"/>
        <v>756</v>
      </c>
      <c r="X14" s="1221">
        <f t="shared" si="6"/>
        <v>15000</v>
      </c>
      <c r="Y14" s="1221">
        <f t="shared" si="6"/>
        <v>50</v>
      </c>
      <c r="Z14" s="1221">
        <f t="shared" si="6"/>
        <v>3416.7</v>
      </c>
      <c r="AA14" s="1221">
        <f t="shared" si="6"/>
        <v>204548.49999999997</v>
      </c>
      <c r="AB14" s="1221">
        <f t="shared" si="6"/>
        <v>28467.599999999999</v>
      </c>
      <c r="AC14" s="1221">
        <f t="shared" si="6"/>
        <v>5240</v>
      </c>
    </row>
    <row r="15" spans="2:29">
      <c r="B15" s="1207"/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6"/>
      <c r="N15" s="636"/>
      <c r="O15" s="636"/>
      <c r="P15" s="636"/>
      <c r="Q15" s="636"/>
      <c r="R15" s="636"/>
      <c r="S15" s="636"/>
      <c r="T15" s="1222"/>
      <c r="U15" s="636"/>
      <c r="V15" s="636"/>
      <c r="W15" s="636"/>
      <c r="X15" s="636"/>
      <c r="Y15" s="636"/>
      <c r="Z15" s="636"/>
      <c r="AA15" s="636"/>
      <c r="AB15" s="636"/>
      <c r="AC15" s="636"/>
    </row>
    <row r="16" spans="2:29" ht="29.25" customHeight="1">
      <c r="B16" s="1207"/>
      <c r="C16" s="636">
        <f>D16+E16+H16+I16+J16+K16+L16+M16+N16+P16+Q16+S16+T16+Y16+Z16+AA16+AB16+F16+U16</f>
        <v>359801.81399999995</v>
      </c>
      <c r="D16" s="636">
        <v>1665.414</v>
      </c>
      <c r="E16" s="636">
        <v>27996.9</v>
      </c>
      <c r="F16" s="636">
        <v>29925.3</v>
      </c>
      <c r="G16" s="636">
        <v>4114</v>
      </c>
      <c r="H16" s="636">
        <v>200</v>
      </c>
      <c r="I16" s="636">
        <v>20</v>
      </c>
      <c r="J16" s="636">
        <v>2129</v>
      </c>
      <c r="K16" s="636">
        <v>765</v>
      </c>
      <c r="L16" s="636">
        <v>600</v>
      </c>
      <c r="M16" s="636">
        <v>400</v>
      </c>
      <c r="N16" s="636">
        <v>0</v>
      </c>
      <c r="O16" s="636">
        <v>5000</v>
      </c>
      <c r="P16" s="636">
        <v>2500</v>
      </c>
      <c r="Q16" s="636">
        <v>2500</v>
      </c>
      <c r="R16" s="636">
        <f>S16+T16</f>
        <v>32498.1</v>
      </c>
      <c r="S16" s="636">
        <v>31802.1</v>
      </c>
      <c r="T16" s="1222">
        <v>696</v>
      </c>
      <c r="U16" s="636">
        <v>22120</v>
      </c>
      <c r="V16" s="636"/>
      <c r="W16" s="636"/>
      <c r="X16" s="636"/>
      <c r="Y16" s="636">
        <v>50</v>
      </c>
      <c r="Z16" s="636">
        <v>3416</v>
      </c>
      <c r="AA16" s="636">
        <v>204548.5</v>
      </c>
      <c r="AB16" s="636">
        <v>28467.599999999999</v>
      </c>
      <c r="AC16" s="636">
        <v>4016.3139999999999</v>
      </c>
    </row>
    <row r="17" spans="2:29">
      <c r="B17" s="1207"/>
      <c r="C17" s="1207"/>
      <c r="D17" s="1207"/>
      <c r="E17" s="1207"/>
      <c r="F17" s="1207"/>
      <c r="G17" s="1207"/>
      <c r="H17" s="1207"/>
      <c r="I17" s="1207"/>
      <c r="J17" s="1207"/>
      <c r="K17" s="1207"/>
      <c r="L17" s="1207"/>
      <c r="M17" s="1207"/>
      <c r="N17" s="1207"/>
      <c r="O17" s="1207"/>
      <c r="P17" s="1207"/>
      <c r="Q17" s="1207"/>
      <c r="R17" s="1207"/>
      <c r="S17" s="1207"/>
      <c r="T17" s="1232"/>
      <c r="U17" s="1207"/>
      <c r="V17" s="1207"/>
      <c r="W17" s="1207"/>
      <c r="X17" s="1207"/>
      <c r="Y17" s="1207"/>
      <c r="Z17" s="1207"/>
      <c r="AA17" s="1207"/>
      <c r="AB17" s="1207"/>
      <c r="AC17" s="1207"/>
    </row>
    <row r="18" spans="2:29">
      <c r="B18" s="1207"/>
      <c r="C18" s="1207"/>
      <c r="D18" s="1207"/>
      <c r="E18" s="1207"/>
      <c r="F18" s="1207"/>
      <c r="G18" s="1207"/>
      <c r="H18" s="1207"/>
      <c r="I18" s="1207"/>
      <c r="J18" s="1207"/>
      <c r="K18" s="1207"/>
      <c r="L18" s="1207"/>
      <c r="M18" s="1207"/>
      <c r="N18" s="1207"/>
      <c r="O18" s="1207"/>
      <c r="P18" s="1207"/>
      <c r="Q18" s="1207"/>
      <c r="R18" s="1207"/>
      <c r="S18" s="1207"/>
      <c r="T18" s="1232"/>
      <c r="U18" s="1207"/>
      <c r="V18" s="1207"/>
      <c r="W18" s="1207"/>
      <c r="X18" s="1207"/>
      <c r="Y18" s="1207"/>
      <c r="Z18" s="1207"/>
      <c r="AA18" s="1207"/>
      <c r="AB18" s="1207"/>
      <c r="AC18" s="1207"/>
    </row>
    <row r="19" spans="2:29">
      <c r="B19" s="1207"/>
      <c r="C19" s="1207"/>
      <c r="D19" s="1207"/>
      <c r="E19" s="1207"/>
      <c r="F19" s="1207"/>
      <c r="G19" s="1207"/>
      <c r="H19" s="1207"/>
      <c r="I19" s="1207"/>
      <c r="J19" s="1207"/>
      <c r="K19" s="1207"/>
      <c r="L19" s="1207"/>
      <c r="M19" s="1207"/>
      <c r="N19" s="1207"/>
      <c r="O19" s="1207"/>
      <c r="P19" s="1207"/>
      <c r="Q19" s="1207"/>
      <c r="R19" s="1207"/>
      <c r="S19" s="1207"/>
      <c r="T19" s="1232"/>
      <c r="U19" s="1207"/>
      <c r="V19" s="1207"/>
      <c r="W19" s="1207"/>
      <c r="X19" s="1207"/>
      <c r="Y19" s="1207"/>
      <c r="Z19" s="1207"/>
      <c r="AA19" s="1207"/>
      <c r="AB19" s="1207"/>
      <c r="AC19" s="1207"/>
    </row>
    <row r="20" spans="2:29">
      <c r="B20" s="1207"/>
      <c r="C20" s="1207"/>
      <c r="D20" s="1207"/>
      <c r="E20" s="1207"/>
      <c r="F20" s="1207"/>
      <c r="G20" s="1207"/>
      <c r="H20" s="1207"/>
      <c r="I20" s="1207"/>
      <c r="J20" s="1207"/>
      <c r="K20" s="1207"/>
      <c r="L20" s="1207"/>
      <c r="M20" s="1207"/>
      <c r="N20" s="1207"/>
      <c r="O20" s="1207"/>
      <c r="P20" s="1207"/>
      <c r="Q20" s="1207"/>
      <c r="R20" s="1207"/>
      <c r="S20" s="1207"/>
      <c r="T20" s="1232"/>
      <c r="U20" s="1207"/>
      <c r="V20" s="1207"/>
      <c r="W20" s="1207"/>
      <c r="X20" s="1207"/>
      <c r="Y20" s="1207"/>
      <c r="Z20" s="1207"/>
      <c r="AA20" s="1207"/>
      <c r="AB20" s="1207"/>
      <c r="AC20" s="1207"/>
    </row>
    <row r="21" spans="2:29">
      <c r="B21" s="1207"/>
      <c r="C21" s="1207"/>
      <c r="D21" s="1207"/>
      <c r="E21" s="1207"/>
      <c r="F21" s="1207"/>
      <c r="G21" s="1207"/>
      <c r="H21" s="1207"/>
      <c r="I21" s="1207"/>
      <c r="J21" s="1207"/>
      <c r="K21" s="1207"/>
      <c r="L21" s="1207"/>
      <c r="M21" s="1207"/>
      <c r="N21" s="1207"/>
      <c r="O21" s="1207"/>
      <c r="P21" s="1207"/>
      <c r="Q21" s="1207"/>
      <c r="R21" s="1207"/>
      <c r="S21" s="1207"/>
      <c r="T21" s="1232"/>
      <c r="U21" s="1207"/>
      <c r="V21" s="1207"/>
      <c r="W21" s="1207"/>
      <c r="X21" s="1207"/>
      <c r="Y21" s="1207"/>
      <c r="Z21" s="1207"/>
      <c r="AA21" s="1207"/>
      <c r="AB21" s="1207"/>
      <c r="AC21" s="1207"/>
    </row>
    <row r="22" spans="2:29">
      <c r="B22" s="1207"/>
      <c r="C22" s="1207"/>
      <c r="D22" s="1207"/>
      <c r="E22" s="1207"/>
      <c r="F22" s="1207"/>
      <c r="G22" s="1207"/>
      <c r="H22" s="1207"/>
      <c r="I22" s="1207"/>
      <c r="J22" s="1207"/>
      <c r="K22" s="1207"/>
      <c r="L22" s="1207"/>
      <c r="M22" s="1207"/>
      <c r="N22" s="1207"/>
      <c r="O22" s="1207"/>
      <c r="P22" s="1207"/>
      <c r="Q22" s="1207"/>
      <c r="R22" s="1207"/>
      <c r="S22" s="1207"/>
      <c r="T22" s="1232"/>
      <c r="U22" s="1207"/>
      <c r="V22" s="1207"/>
      <c r="W22" s="1207"/>
      <c r="X22" s="1207"/>
      <c r="Y22" s="1207"/>
      <c r="Z22" s="1207"/>
      <c r="AA22" s="1207"/>
      <c r="AB22" s="1207"/>
      <c r="AC22" s="1207"/>
    </row>
    <row r="23" spans="2:29">
      <c r="B23" s="1207"/>
      <c r="C23" s="1207"/>
      <c r="D23" s="1207"/>
      <c r="E23" s="1207"/>
      <c r="F23" s="1207"/>
      <c r="G23" s="1207"/>
      <c r="H23" s="1207"/>
      <c r="I23" s="1207"/>
      <c r="J23" s="1207"/>
      <c r="K23" s="1207"/>
      <c r="L23" s="1207"/>
      <c r="M23" s="1207"/>
      <c r="N23" s="1207"/>
      <c r="O23" s="1207"/>
      <c r="P23" s="1207"/>
      <c r="Q23" s="1207"/>
      <c r="R23" s="1207"/>
      <c r="S23" s="1207"/>
      <c r="T23" s="1232"/>
      <c r="U23" s="1207"/>
      <c r="V23" s="1207"/>
      <c r="W23" s="1207"/>
      <c r="X23" s="1207"/>
      <c r="Y23" s="1207"/>
      <c r="Z23" s="1207"/>
      <c r="AA23" s="1207"/>
      <c r="AB23" s="1207"/>
      <c r="AC23" s="1207"/>
    </row>
    <row r="24" spans="2:29">
      <c r="B24" s="1207"/>
      <c r="C24" s="1207"/>
      <c r="D24" s="1207"/>
      <c r="E24" s="1207"/>
      <c r="F24" s="1207"/>
      <c r="G24" s="1207"/>
      <c r="H24" s="1207"/>
      <c r="I24" s="1207"/>
      <c r="J24" s="1207"/>
      <c r="K24" s="1207"/>
      <c r="L24" s="1207"/>
      <c r="M24" s="1207"/>
      <c r="N24" s="1207"/>
      <c r="O24" s="1207"/>
      <c r="P24" s="1207"/>
      <c r="Q24" s="1207"/>
      <c r="R24" s="1207"/>
      <c r="S24" s="1207"/>
      <c r="T24" s="1232"/>
      <c r="U24" s="1207"/>
      <c r="V24" s="1207"/>
      <c r="W24" s="1207"/>
      <c r="X24" s="1207"/>
      <c r="Y24" s="1207"/>
      <c r="Z24" s="1207"/>
      <c r="AA24" s="1207"/>
      <c r="AB24" s="1207"/>
      <c r="AC24" s="1207"/>
    </row>
    <row r="25" spans="2:29">
      <c r="B25" s="1207"/>
      <c r="C25" s="1207"/>
      <c r="D25" s="1207"/>
      <c r="E25" s="1207"/>
      <c r="F25" s="1207"/>
      <c r="G25" s="1207"/>
      <c r="H25" s="1207"/>
      <c r="I25" s="1207"/>
      <c r="J25" s="1207"/>
      <c r="K25" s="1207"/>
      <c r="L25" s="1207"/>
      <c r="M25" s="1207"/>
      <c r="N25" s="1207"/>
      <c r="O25" s="1207"/>
      <c r="P25" s="1207"/>
      <c r="Q25" s="1207"/>
      <c r="R25" s="1207"/>
      <c r="S25" s="1207"/>
      <c r="T25" s="1232"/>
      <c r="U25" s="1207"/>
      <c r="V25" s="1207"/>
      <c r="W25" s="1207"/>
      <c r="X25" s="1207"/>
    </row>
    <row r="26" spans="2:29">
      <c r="B26" s="1207"/>
      <c r="C26" s="1207"/>
      <c r="D26" s="1207"/>
      <c r="E26" s="1207"/>
      <c r="F26" s="1207"/>
      <c r="G26" s="1207"/>
      <c r="H26" s="1207"/>
      <c r="I26" s="1207"/>
      <c r="J26" s="1207"/>
      <c r="K26" s="1207"/>
      <c r="L26" s="1207"/>
      <c r="M26" s="1207"/>
      <c r="N26" s="1207"/>
      <c r="O26" s="1207"/>
      <c r="P26" s="1233"/>
      <c r="U26" s="1207"/>
      <c r="V26" s="1207"/>
      <c r="W26" s="1207"/>
      <c r="X26" s="1207"/>
    </row>
    <row r="27" spans="2:29">
      <c r="B27" s="1207"/>
      <c r="C27" s="1207"/>
      <c r="D27" s="1207"/>
      <c r="E27" s="1207"/>
      <c r="F27" s="1207"/>
      <c r="G27" s="1207"/>
      <c r="H27" s="1207"/>
      <c r="I27" s="1207"/>
      <c r="J27" s="1207"/>
      <c r="K27" s="1207"/>
      <c r="L27" s="1207"/>
      <c r="M27" s="1207"/>
      <c r="N27" s="1207"/>
      <c r="O27" s="1207"/>
      <c r="P27" s="1207"/>
    </row>
    <row r="28" spans="2:29">
      <c r="B28" s="1207"/>
      <c r="C28" s="1207"/>
      <c r="D28" s="1207"/>
      <c r="E28" s="1207"/>
      <c r="F28" s="1207"/>
      <c r="G28" s="1207"/>
      <c r="H28" s="1207"/>
      <c r="I28" s="1207"/>
      <c r="J28" s="1207"/>
      <c r="K28" s="1207"/>
      <c r="L28" s="1207"/>
      <c r="M28" s="1207"/>
      <c r="N28" s="1207"/>
      <c r="O28" s="1207"/>
      <c r="P28" s="1207"/>
    </row>
    <row r="29" spans="2:29">
      <c r="B29" s="1207"/>
      <c r="C29" s="1207"/>
      <c r="D29" s="1207"/>
      <c r="E29" s="1207"/>
      <c r="F29" s="1207"/>
      <c r="G29" s="1207"/>
      <c r="H29" s="1207"/>
      <c r="I29" s="1207"/>
      <c r="J29" s="1207"/>
      <c r="K29" s="1207"/>
      <c r="L29" s="1207"/>
      <c r="M29" s="1207"/>
      <c r="N29" s="1207"/>
      <c r="O29" s="1207"/>
      <c r="P29" s="1207"/>
    </row>
    <row r="30" spans="2:29">
      <c r="B30" s="1207"/>
      <c r="C30" s="1207"/>
      <c r="D30" s="1207"/>
      <c r="E30" s="1207"/>
      <c r="F30" s="1207"/>
      <c r="G30" s="1207"/>
      <c r="H30" s="1207"/>
      <c r="I30" s="1207"/>
      <c r="J30" s="1207"/>
      <c r="K30" s="1207"/>
      <c r="L30" s="1207"/>
      <c r="M30" s="1207"/>
      <c r="N30" s="1207"/>
      <c r="O30" s="1207"/>
      <c r="P30" s="1207"/>
    </row>
    <row r="31" spans="2:29">
      <c r="B31" s="1207"/>
      <c r="C31" s="1207"/>
      <c r="D31" s="1207"/>
      <c r="E31" s="1207"/>
      <c r="F31" s="1207"/>
      <c r="G31" s="1207"/>
      <c r="H31" s="1207"/>
      <c r="I31" s="1207"/>
      <c r="J31" s="1207"/>
      <c r="K31" s="1207"/>
      <c r="L31" s="1207"/>
      <c r="M31" s="1207"/>
      <c r="N31" s="1207"/>
      <c r="O31" s="1207"/>
      <c r="P31" s="1207"/>
    </row>
    <row r="32" spans="2:29">
      <c r="B32" s="1207"/>
      <c r="C32" s="1207"/>
      <c r="D32" s="1207"/>
      <c r="E32" s="1207"/>
      <c r="F32" s="1207"/>
      <c r="G32" s="1207"/>
      <c r="H32" s="1207"/>
      <c r="I32" s="1207"/>
      <c r="J32" s="1207"/>
      <c r="K32" s="1207"/>
      <c r="L32" s="1207"/>
      <c r="M32" s="1207"/>
      <c r="N32" s="1207"/>
      <c r="O32" s="1207"/>
      <c r="P32" s="1207"/>
    </row>
    <row r="33" spans="2:16">
      <c r="B33" s="1207"/>
      <c r="C33" s="1207"/>
      <c r="D33" s="1207"/>
      <c r="E33" s="1207"/>
      <c r="F33" s="1207"/>
      <c r="G33" s="1207"/>
      <c r="H33" s="1207"/>
      <c r="I33" s="1207"/>
      <c r="J33" s="1207"/>
      <c r="K33" s="1207"/>
      <c r="L33" s="1207"/>
      <c r="M33" s="1207"/>
      <c r="N33" s="1207"/>
      <c r="O33" s="1207"/>
      <c r="P33" s="1207"/>
    </row>
    <row r="34" spans="2:16">
      <c r="B34" s="1207"/>
      <c r="C34" s="1207"/>
      <c r="D34" s="1207"/>
      <c r="E34" s="1207"/>
      <c r="F34" s="1207"/>
      <c r="G34" s="1207"/>
      <c r="H34" s="1207"/>
      <c r="I34" s="1207"/>
      <c r="J34" s="1207"/>
      <c r="K34" s="1207"/>
      <c r="L34" s="1207"/>
      <c r="M34" s="1207"/>
      <c r="N34" s="1207"/>
      <c r="O34" s="1207"/>
      <c r="P34" s="1207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8" tint="0.39997558519241921"/>
  </sheetPr>
  <dimension ref="A1:N172"/>
  <sheetViews>
    <sheetView topLeftCell="A25" workbookViewId="0">
      <selection activeCell="E156" sqref="E156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1.28515625" style="631" customWidth="1"/>
    <col min="5" max="5" width="12.5703125" style="631" customWidth="1"/>
    <col min="6" max="6" width="10.85546875" style="631" customWidth="1"/>
    <col min="7" max="7" width="12.85546875" style="631" customWidth="1"/>
    <col min="8" max="8" width="12" style="631" customWidth="1"/>
    <col min="9" max="9" width="12.28515625" style="631" customWidth="1"/>
    <col min="10" max="10" width="12.140625" style="631" customWidth="1"/>
    <col min="11" max="11" width="2.5703125" style="631" customWidth="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1886</v>
      </c>
      <c r="B6" s="676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699"/>
      <c r="F7" s="677"/>
      <c r="G7" s="677"/>
      <c r="H7" s="667"/>
      <c r="I7" s="667"/>
      <c r="J7" s="667"/>
      <c r="K7" s="677"/>
      <c r="L7" s="677"/>
    </row>
    <row r="8" spans="1:12" ht="14.25">
      <c r="A8" s="827" t="s">
        <v>1515</v>
      </c>
      <c r="B8" s="819"/>
      <c r="C8" s="828"/>
      <c r="D8" s="829"/>
      <c r="E8" s="830"/>
      <c r="F8" s="830"/>
      <c r="G8" s="677"/>
      <c r="H8" s="667"/>
      <c r="I8" s="667"/>
      <c r="J8" s="667"/>
      <c r="K8" s="667"/>
      <c r="L8" s="667"/>
    </row>
    <row r="9" spans="1:12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>
      <c r="A10" s="2065" t="s">
        <v>972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2.75" customHeight="1">
      <c r="A16" s="2059" t="s">
        <v>1876</v>
      </c>
      <c r="B16" s="2059"/>
      <c r="C16" s="2059"/>
      <c r="D16" s="2059"/>
      <c r="E16" s="2059"/>
      <c r="F16" s="2059"/>
      <c r="G16" s="2059"/>
      <c r="H16" s="2059"/>
      <c r="I16" s="2059"/>
      <c r="J16" s="2059"/>
      <c r="K16" s="677"/>
      <c r="L16" s="677"/>
    </row>
    <row r="17" spans="1:14">
      <c r="A17" s="2059"/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4">
      <c r="A18" s="682" t="s">
        <v>849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848</v>
      </c>
      <c r="B19" s="685"/>
      <c r="C19" s="685"/>
      <c r="D19" s="685"/>
      <c r="E19" s="685"/>
      <c r="F19" s="682" t="s">
        <v>277</v>
      </c>
      <c r="G19" s="655" t="s">
        <v>741</v>
      </c>
      <c r="H19" s="652">
        <v>1</v>
      </c>
      <c r="I19" s="653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772</v>
      </c>
      <c r="G21" s="682"/>
      <c r="H21" s="682"/>
      <c r="I21" s="682"/>
      <c r="J21" s="682"/>
      <c r="K21" s="682"/>
      <c r="L21" s="682"/>
    </row>
    <row r="22" spans="1:14" ht="15.75" customHeight="1">
      <c r="A22" s="682" t="s">
        <v>1473</v>
      </c>
      <c r="B22" s="685"/>
      <c r="C22" s="685"/>
      <c r="D22" s="685"/>
      <c r="E22" s="685"/>
      <c r="F22" s="682" t="s">
        <v>785</v>
      </c>
      <c r="G22" s="682"/>
      <c r="H22" s="682"/>
      <c r="I22" s="685"/>
      <c r="J22" s="687"/>
      <c r="K22" s="685"/>
      <c r="L22" s="685"/>
    </row>
    <row r="23" spans="1:14" ht="1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766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677"/>
      <c r="H27" s="1779">
        <v>900272000416</v>
      </c>
      <c r="I27" s="1779"/>
      <c r="J27" s="1779"/>
      <c r="K27" s="677"/>
      <c r="L27" s="677"/>
    </row>
    <row r="28" spans="1:14" ht="4.5" customHeight="1" thickBot="1"/>
    <row r="29" spans="1:14" ht="46.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8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6.25" customHeight="1" thickBot="1">
      <c r="A32" s="709">
        <v>1100000</v>
      </c>
      <c r="B32" s="716" t="s">
        <v>1474</v>
      </c>
      <c r="C32" s="717" t="s">
        <v>301</v>
      </c>
      <c r="D32" s="992">
        <f>D42+D111</f>
        <v>0</v>
      </c>
      <c r="E32" s="992">
        <f>E52+E111+E99</f>
        <v>0</v>
      </c>
      <c r="F32" s="992">
        <f>F42+F111+F67+F64+F99</f>
        <v>0</v>
      </c>
      <c r="G32" s="992">
        <f>G42+G111+G99</f>
        <v>0</v>
      </c>
      <c r="H32" s="992">
        <f>H42+H111+H99</f>
        <v>0</v>
      </c>
      <c r="I32" s="992">
        <f>I42+I111+I64+I99</f>
        <v>0</v>
      </c>
      <c r="J32" s="992">
        <f>J42+J111+J67+J64+J99</f>
        <v>0</v>
      </c>
    </row>
    <row r="33" spans="1:10" ht="77.25" hidden="1" thickBot="1">
      <c r="A33" s="709">
        <v>1110000</v>
      </c>
      <c r="B33" s="719" t="s">
        <v>1475</v>
      </c>
      <c r="C33" s="717" t="s">
        <v>301</v>
      </c>
      <c r="D33" s="993">
        <v>0</v>
      </c>
      <c r="E33" s="993">
        <v>0</v>
      </c>
      <c r="F33" s="993">
        <v>0</v>
      </c>
      <c r="G33" s="993">
        <v>0</v>
      </c>
      <c r="H33" s="993">
        <v>0</v>
      </c>
      <c r="I33" s="993">
        <v>0</v>
      </c>
      <c r="J33" s="993">
        <v>0</v>
      </c>
    </row>
    <row r="34" spans="1:10" ht="14.25" hidden="1">
      <c r="A34" s="721">
        <v>1110000</v>
      </c>
      <c r="B34" s="722" t="s">
        <v>672</v>
      </c>
      <c r="C34" s="723" t="s">
        <v>301</v>
      </c>
      <c r="D34" s="994">
        <v>0</v>
      </c>
      <c r="E34" s="994">
        <v>0</v>
      </c>
      <c r="F34" s="994">
        <v>0</v>
      </c>
      <c r="G34" s="994">
        <v>0</v>
      </c>
      <c r="H34" s="994">
        <v>0</v>
      </c>
      <c r="I34" s="994">
        <v>0</v>
      </c>
      <c r="J34" s="994">
        <v>0</v>
      </c>
    </row>
    <row r="35" spans="1:10" ht="25.5" hidden="1">
      <c r="A35" s="725">
        <v>1111000</v>
      </c>
      <c r="B35" s="726" t="s">
        <v>558</v>
      </c>
      <c r="C35" s="727" t="s">
        <v>673</v>
      </c>
      <c r="D35" s="995"/>
      <c r="E35" s="995"/>
      <c r="F35" s="995"/>
      <c r="G35" s="995"/>
      <c r="H35" s="995"/>
      <c r="I35" s="995"/>
      <c r="J35" s="995"/>
    </row>
    <row r="36" spans="1:10" ht="25.5" hidden="1">
      <c r="A36" s="729">
        <v>1112000</v>
      </c>
      <c r="B36" s="730" t="s">
        <v>221</v>
      </c>
      <c r="C36" s="731" t="s">
        <v>674</v>
      </c>
      <c r="D36" s="996"/>
      <c r="E36" s="996"/>
      <c r="F36" s="996"/>
      <c r="G36" s="996"/>
      <c r="H36" s="996"/>
      <c r="I36" s="996"/>
      <c r="J36" s="996"/>
    </row>
    <row r="37" spans="1:10" ht="25.5" hidden="1">
      <c r="A37" s="729">
        <v>1113000</v>
      </c>
      <c r="B37" s="730" t="s">
        <v>675</v>
      </c>
      <c r="C37" s="731" t="s">
        <v>676</v>
      </c>
      <c r="D37" s="996"/>
      <c r="E37" s="996"/>
      <c r="F37" s="996"/>
      <c r="G37" s="996"/>
      <c r="H37" s="996"/>
      <c r="I37" s="996"/>
      <c r="J37" s="996"/>
    </row>
    <row r="38" spans="1:10" ht="38.25" hidden="1">
      <c r="A38" s="729">
        <v>1114000</v>
      </c>
      <c r="B38" s="730" t="s">
        <v>339</v>
      </c>
      <c r="C38" s="731" t="s">
        <v>340</v>
      </c>
      <c r="D38" s="996"/>
      <c r="E38" s="996"/>
      <c r="F38" s="996"/>
      <c r="G38" s="996"/>
      <c r="H38" s="996"/>
      <c r="I38" s="996"/>
      <c r="J38" s="996"/>
    </row>
    <row r="39" spans="1:10" hidden="1">
      <c r="A39" s="729">
        <v>1115000</v>
      </c>
      <c r="B39" s="730" t="s">
        <v>508</v>
      </c>
      <c r="C39" s="731" t="s">
        <v>329</v>
      </c>
      <c r="D39" s="996"/>
      <c r="E39" s="996"/>
      <c r="F39" s="996"/>
      <c r="G39" s="996"/>
      <c r="H39" s="996"/>
      <c r="I39" s="996"/>
      <c r="J39" s="996"/>
    </row>
    <row r="40" spans="1:10" ht="24.75" hidden="1" customHeight="1">
      <c r="A40" s="729">
        <v>1116000</v>
      </c>
      <c r="B40" s="730" t="s">
        <v>863</v>
      </c>
      <c r="C40" s="731" t="s">
        <v>330</v>
      </c>
      <c r="D40" s="996"/>
      <c r="E40" s="996"/>
      <c r="F40" s="996"/>
      <c r="G40" s="996"/>
      <c r="H40" s="996"/>
      <c r="I40" s="996"/>
      <c r="J40" s="996"/>
    </row>
    <row r="41" spans="1:10" ht="39" hidden="1" thickBot="1">
      <c r="A41" s="733">
        <v>1117000</v>
      </c>
      <c r="B41" s="734" t="s">
        <v>13</v>
      </c>
      <c r="C41" s="735" t="s">
        <v>14</v>
      </c>
      <c r="D41" s="997"/>
      <c r="E41" s="997"/>
      <c r="F41" s="997"/>
      <c r="G41" s="997"/>
      <c r="H41" s="997"/>
      <c r="I41" s="997"/>
      <c r="J41" s="997"/>
    </row>
    <row r="42" spans="1:10" ht="29.25" hidden="1" thickBot="1">
      <c r="A42" s="737">
        <v>1120000</v>
      </c>
      <c r="B42" s="738" t="s">
        <v>15</v>
      </c>
      <c r="C42" s="717" t="s">
        <v>301</v>
      </c>
      <c r="D42" s="998">
        <f>D51</f>
        <v>0</v>
      </c>
      <c r="E42" s="998">
        <v>0</v>
      </c>
      <c r="F42" s="998">
        <f>F51+F69</f>
        <v>0</v>
      </c>
      <c r="G42" s="998">
        <f>G51</f>
        <v>0</v>
      </c>
      <c r="H42" s="998">
        <f>H51</f>
        <v>0</v>
      </c>
      <c r="I42" s="998">
        <f>I51+I69</f>
        <v>0</v>
      </c>
      <c r="J42" s="998">
        <f>J51+J69</f>
        <v>0</v>
      </c>
    </row>
    <row r="43" spans="1:10" ht="14.25" hidden="1">
      <c r="A43" s="721">
        <v>1121000</v>
      </c>
      <c r="B43" s="740" t="s">
        <v>16</v>
      </c>
      <c r="C43" s="741"/>
      <c r="D43" s="995">
        <v>0</v>
      </c>
      <c r="E43" s="995">
        <v>0</v>
      </c>
      <c r="F43" s="995">
        <v>0</v>
      </c>
      <c r="G43" s="995">
        <v>0</v>
      </c>
      <c r="H43" s="995">
        <v>0</v>
      </c>
      <c r="I43" s="995">
        <v>0</v>
      </c>
      <c r="J43" s="995">
        <v>0</v>
      </c>
    </row>
    <row r="44" spans="1:10" ht="25.5" hidden="1">
      <c r="A44" s="729">
        <v>1121100</v>
      </c>
      <c r="B44" s="742" t="s">
        <v>321</v>
      </c>
      <c r="C44" s="731" t="s">
        <v>322</v>
      </c>
      <c r="D44" s="996"/>
      <c r="E44" s="996"/>
      <c r="F44" s="996"/>
      <c r="G44" s="996"/>
      <c r="H44" s="996"/>
      <c r="I44" s="996"/>
      <c r="J44" s="996"/>
    </row>
    <row r="45" spans="1:10" hidden="1">
      <c r="A45" s="729">
        <v>1121200</v>
      </c>
      <c r="B45" s="743" t="s">
        <v>1476</v>
      </c>
      <c r="C45" s="731" t="s">
        <v>324</v>
      </c>
      <c r="D45" s="996"/>
      <c r="E45" s="996"/>
      <c r="F45" s="996"/>
      <c r="G45" s="996"/>
      <c r="H45" s="996"/>
      <c r="I45" s="996"/>
      <c r="J45" s="996"/>
    </row>
    <row r="46" spans="1:10" hidden="1">
      <c r="A46" s="729">
        <v>1121300</v>
      </c>
      <c r="B46" s="742" t="s">
        <v>640</v>
      </c>
      <c r="C46" s="731" t="s">
        <v>325</v>
      </c>
      <c r="D46" s="996"/>
      <c r="E46" s="996"/>
      <c r="F46" s="996"/>
      <c r="G46" s="996"/>
      <c r="H46" s="996"/>
      <c r="I46" s="996"/>
      <c r="J46" s="996"/>
    </row>
    <row r="47" spans="1:10" hidden="1">
      <c r="A47" s="729">
        <v>1121400</v>
      </c>
      <c r="B47" s="742" t="s">
        <v>641</v>
      </c>
      <c r="C47" s="731" t="s">
        <v>326</v>
      </c>
      <c r="D47" s="996"/>
      <c r="E47" s="996"/>
      <c r="F47" s="996"/>
      <c r="G47" s="996"/>
      <c r="H47" s="996"/>
      <c r="I47" s="996"/>
      <c r="J47" s="996"/>
    </row>
    <row r="48" spans="1:10" hidden="1">
      <c r="A48" s="729">
        <v>1121500</v>
      </c>
      <c r="B48" s="742" t="s">
        <v>60</v>
      </c>
      <c r="C48" s="731" t="s">
        <v>327</v>
      </c>
      <c r="D48" s="995"/>
      <c r="E48" s="995"/>
      <c r="F48" s="995"/>
      <c r="G48" s="995"/>
      <c r="H48" s="995"/>
      <c r="I48" s="995"/>
      <c r="J48" s="995"/>
    </row>
    <row r="49" spans="1:10" hidden="1">
      <c r="A49" s="729">
        <v>1121600</v>
      </c>
      <c r="B49" s="742" t="s">
        <v>61</v>
      </c>
      <c r="C49" s="731" t="s">
        <v>328</v>
      </c>
      <c r="D49" s="996"/>
      <c r="E49" s="996"/>
      <c r="F49" s="996"/>
      <c r="G49" s="996"/>
      <c r="H49" s="996"/>
      <c r="I49" s="996"/>
      <c r="J49" s="996"/>
    </row>
    <row r="50" spans="1:10" ht="13.5" hidden="1" thickBot="1">
      <c r="A50" s="745">
        <v>1121700</v>
      </c>
      <c r="B50" s="746" t="s">
        <v>62</v>
      </c>
      <c r="C50" s="735" t="s">
        <v>637</v>
      </c>
      <c r="D50" s="997"/>
      <c r="E50" s="997"/>
      <c r="F50" s="997"/>
      <c r="G50" s="997"/>
      <c r="H50" s="997"/>
      <c r="I50" s="997"/>
      <c r="J50" s="997"/>
    </row>
    <row r="51" spans="1:10" ht="28.5" hidden="1">
      <c r="A51" s="721">
        <v>1122000</v>
      </c>
      <c r="B51" s="747" t="s">
        <v>638</v>
      </c>
      <c r="C51" s="723" t="s">
        <v>301</v>
      </c>
      <c r="D51" s="999">
        <f>D52</f>
        <v>0</v>
      </c>
      <c r="E51" s="999">
        <v>0</v>
      </c>
      <c r="F51" s="999">
        <f>F52</f>
        <v>0</v>
      </c>
      <c r="G51" s="999">
        <f>G52</f>
        <v>0</v>
      </c>
      <c r="H51" s="999">
        <f>H52</f>
        <v>0</v>
      </c>
      <c r="I51" s="999">
        <f>I52</f>
        <v>0</v>
      </c>
      <c r="J51" s="999">
        <f>J52</f>
        <v>0</v>
      </c>
    </row>
    <row r="52" spans="1:10" hidden="1">
      <c r="A52" s="749">
        <v>1122100</v>
      </c>
      <c r="B52" s="1570" t="s">
        <v>63</v>
      </c>
      <c r="C52" s="727" t="s">
        <v>639</v>
      </c>
      <c r="D52" s="1000">
        <v>0</v>
      </c>
      <c r="E52" s="1000">
        <v>0</v>
      </c>
      <c r="F52" s="1000">
        <f>D52+E52</f>
        <v>0</v>
      </c>
      <c r="G52" s="996">
        <v>0</v>
      </c>
      <c r="H52" s="996">
        <v>0</v>
      </c>
      <c r="I52" s="996">
        <v>0</v>
      </c>
      <c r="J52" s="996">
        <f>F52</f>
        <v>0</v>
      </c>
    </row>
    <row r="53" spans="1:10" hidden="1">
      <c r="A53" s="749">
        <v>1122200</v>
      </c>
      <c r="B53" s="742" t="s">
        <v>404</v>
      </c>
      <c r="C53" s="731" t="s">
        <v>860</v>
      </c>
      <c r="D53" s="1001"/>
      <c r="E53" s="1002"/>
      <c r="F53" s="1002"/>
      <c r="G53" s="1001"/>
      <c r="H53" s="1001"/>
      <c r="I53" s="1001"/>
      <c r="J53" s="1001"/>
    </row>
    <row r="54" spans="1:10" ht="13.5" hidden="1" thickBot="1">
      <c r="A54" s="737">
        <v>1122300</v>
      </c>
      <c r="B54" s="746" t="s">
        <v>121</v>
      </c>
      <c r="C54" s="735" t="s">
        <v>861</v>
      </c>
      <c r="D54" s="1003"/>
      <c r="E54" s="1004"/>
      <c r="F54" s="1004"/>
      <c r="G54" s="1003"/>
      <c r="H54" s="1003"/>
      <c r="I54" s="1003"/>
      <c r="J54" s="1003"/>
    </row>
    <row r="55" spans="1:10" ht="28.5" hidden="1">
      <c r="A55" s="721">
        <v>1123000</v>
      </c>
      <c r="B55" s="747" t="s">
        <v>307</v>
      </c>
      <c r="C55" s="723" t="s">
        <v>301</v>
      </c>
      <c r="D55" s="1005">
        <v>0</v>
      </c>
      <c r="E55" s="1657">
        <v>0</v>
      </c>
      <c r="F55" s="1657">
        <v>0</v>
      </c>
      <c r="G55" s="1005">
        <v>0</v>
      </c>
      <c r="H55" s="1005">
        <v>0</v>
      </c>
      <c r="I55" s="1005">
        <v>0</v>
      </c>
      <c r="J55" s="1005">
        <v>0</v>
      </c>
    </row>
    <row r="56" spans="1:10" hidden="1">
      <c r="A56" s="749">
        <v>1123100</v>
      </c>
      <c r="B56" s="742" t="s">
        <v>122</v>
      </c>
      <c r="C56" s="727" t="s">
        <v>308</v>
      </c>
      <c r="D56" s="1001"/>
      <c r="E56" s="1002"/>
      <c r="F56" s="1002"/>
      <c r="G56" s="1001"/>
      <c r="H56" s="1001"/>
      <c r="I56" s="1001"/>
      <c r="J56" s="1001"/>
    </row>
    <row r="57" spans="1:10" hidden="1">
      <c r="A57" s="749">
        <v>1123200</v>
      </c>
      <c r="B57" s="742" t="s">
        <v>123</v>
      </c>
      <c r="C57" s="731" t="s">
        <v>309</v>
      </c>
      <c r="D57" s="1001"/>
      <c r="E57" s="1002"/>
      <c r="F57" s="1002"/>
      <c r="G57" s="1001"/>
      <c r="H57" s="1001"/>
      <c r="I57" s="1001"/>
      <c r="J57" s="1001"/>
    </row>
    <row r="58" spans="1:10" ht="25.5" hidden="1">
      <c r="A58" s="749">
        <v>1123300</v>
      </c>
      <c r="B58" s="742" t="s">
        <v>124</v>
      </c>
      <c r="C58" s="731" t="s">
        <v>310</v>
      </c>
      <c r="D58" s="1001"/>
      <c r="E58" s="1002"/>
      <c r="F58" s="1002"/>
      <c r="G58" s="1001"/>
      <c r="H58" s="1001"/>
      <c r="I58" s="1001"/>
      <c r="J58" s="1001"/>
    </row>
    <row r="59" spans="1:10" hidden="1">
      <c r="A59" s="749">
        <v>1123400</v>
      </c>
      <c r="B59" s="742" t="s">
        <v>467</v>
      </c>
      <c r="C59" s="731" t="s">
        <v>311</v>
      </c>
      <c r="D59" s="1001"/>
      <c r="E59" s="1002"/>
      <c r="F59" s="1002"/>
      <c r="G59" s="1001"/>
      <c r="H59" s="1001"/>
      <c r="I59" s="1001"/>
      <c r="J59" s="1001"/>
    </row>
    <row r="60" spans="1:10" hidden="1">
      <c r="A60" s="749">
        <v>1123500</v>
      </c>
      <c r="B60" s="750" t="s">
        <v>468</v>
      </c>
      <c r="C60" s="751">
        <v>423500</v>
      </c>
      <c r="D60" s="1001"/>
      <c r="E60" s="1002"/>
      <c r="F60" s="1002"/>
      <c r="G60" s="1001"/>
      <c r="H60" s="1001"/>
      <c r="I60" s="1001"/>
      <c r="J60" s="1001"/>
    </row>
    <row r="61" spans="1:10" ht="25.5" hidden="1">
      <c r="A61" s="749">
        <v>1123600</v>
      </c>
      <c r="B61" s="742" t="s">
        <v>158</v>
      </c>
      <c r="C61" s="731" t="s">
        <v>312</v>
      </c>
      <c r="D61" s="1001"/>
      <c r="E61" s="1002"/>
      <c r="F61" s="1002"/>
      <c r="G61" s="1001"/>
      <c r="H61" s="1001"/>
      <c r="I61" s="1001"/>
      <c r="J61" s="1001"/>
    </row>
    <row r="62" spans="1:10" hidden="1">
      <c r="A62" s="749">
        <v>1123700</v>
      </c>
      <c r="B62" s="742" t="s">
        <v>159</v>
      </c>
      <c r="C62" s="731" t="s">
        <v>313</v>
      </c>
      <c r="D62" s="1001"/>
      <c r="E62" s="1002"/>
      <c r="F62" s="1002"/>
      <c r="G62" s="1001"/>
      <c r="H62" s="1001"/>
      <c r="I62" s="1001"/>
      <c r="J62" s="1001"/>
    </row>
    <row r="63" spans="1:10" ht="13.5" hidden="1" thickBot="1">
      <c r="A63" s="737">
        <v>1123800</v>
      </c>
      <c r="B63" s="746" t="s">
        <v>160</v>
      </c>
      <c r="C63" s="735" t="s">
        <v>314</v>
      </c>
      <c r="D63" s="1003"/>
      <c r="E63" s="1004"/>
      <c r="F63" s="1004"/>
      <c r="G63" s="1003"/>
      <c r="H63" s="1003"/>
      <c r="I63" s="1003"/>
      <c r="J63" s="1003"/>
    </row>
    <row r="64" spans="1:10" ht="28.5" hidden="1">
      <c r="A64" s="721">
        <v>1124000</v>
      </c>
      <c r="B64" s="747" t="s">
        <v>179</v>
      </c>
      <c r="C64" s="723" t="s">
        <v>301</v>
      </c>
      <c r="D64" s="1005">
        <f>D65</f>
        <v>0</v>
      </c>
      <c r="E64" s="1657">
        <f>E65</f>
        <v>0</v>
      </c>
      <c r="F64" s="1657">
        <f>F65</f>
        <v>0</v>
      </c>
      <c r="G64" s="1005">
        <v>0</v>
      </c>
      <c r="H64" s="1005">
        <v>0</v>
      </c>
      <c r="I64" s="1005">
        <f>I65</f>
        <v>0</v>
      </c>
      <c r="J64" s="1005">
        <f>F64</f>
        <v>0</v>
      </c>
    </row>
    <row r="65" spans="1:10" ht="13.5" hidden="1" thickBot="1">
      <c r="A65" s="737">
        <v>1124100</v>
      </c>
      <c r="B65" s="746" t="s">
        <v>161</v>
      </c>
      <c r="C65" s="735" t="s">
        <v>180</v>
      </c>
      <c r="D65" s="1005">
        <v>0</v>
      </c>
      <c r="E65" s="1004">
        <v>0</v>
      </c>
      <c r="F65" s="1657">
        <f>D65+E65</f>
        <v>0</v>
      </c>
      <c r="G65" s="1003"/>
      <c r="H65" s="1003"/>
      <c r="I65" s="1003">
        <v>0</v>
      </c>
      <c r="J65" s="1003">
        <v>0</v>
      </c>
    </row>
    <row r="66" spans="1:10" ht="28.5" hidden="1">
      <c r="A66" s="721">
        <v>1125000</v>
      </c>
      <c r="B66" s="747" t="s">
        <v>768</v>
      </c>
      <c r="C66" s="723" t="s">
        <v>301</v>
      </c>
      <c r="D66" s="1005">
        <v>0</v>
      </c>
      <c r="E66" s="1657">
        <v>0</v>
      </c>
      <c r="F66" s="1657">
        <v>0</v>
      </c>
      <c r="G66" s="1005">
        <v>0</v>
      </c>
      <c r="H66" s="1005">
        <v>0</v>
      </c>
      <c r="I66" s="1005">
        <v>0</v>
      </c>
      <c r="J66" s="1005">
        <v>0</v>
      </c>
    </row>
    <row r="67" spans="1:10" ht="25.5" hidden="1">
      <c r="A67" s="749">
        <v>1125100</v>
      </c>
      <c r="B67" s="742" t="s">
        <v>162</v>
      </c>
      <c r="C67" s="727" t="s">
        <v>769</v>
      </c>
      <c r="D67" s="1001"/>
      <c r="E67" s="1002">
        <v>0</v>
      </c>
      <c r="F67" s="1002">
        <f>D67+E67</f>
        <v>0</v>
      </c>
      <c r="G67" s="1001"/>
      <c r="H67" s="1001"/>
      <c r="I67" s="1001"/>
      <c r="J67" s="1001">
        <f>F67</f>
        <v>0</v>
      </c>
    </row>
    <row r="68" spans="1:10" ht="26.25" hidden="1" thickBot="1">
      <c r="A68" s="737">
        <v>1125200</v>
      </c>
      <c r="B68" s="746" t="s">
        <v>580</v>
      </c>
      <c r="C68" s="735" t="s">
        <v>870</v>
      </c>
      <c r="D68" s="1003"/>
      <c r="E68" s="1004"/>
      <c r="F68" s="1004"/>
      <c r="G68" s="1003"/>
      <c r="H68" s="1003"/>
      <c r="I68" s="1003"/>
      <c r="J68" s="1003"/>
    </row>
    <row r="69" spans="1:10" ht="14.25" hidden="1">
      <c r="A69" s="721">
        <v>1126000</v>
      </c>
      <c r="B69" s="747" t="s">
        <v>871</v>
      </c>
      <c r="C69" s="723" t="s">
        <v>301</v>
      </c>
      <c r="D69" s="1005">
        <v>0</v>
      </c>
      <c r="E69" s="1657">
        <v>0</v>
      </c>
      <c r="F69" s="1657">
        <f>F70</f>
        <v>0</v>
      </c>
      <c r="G69" s="1005">
        <v>0</v>
      </c>
      <c r="H69" s="1005">
        <v>0</v>
      </c>
      <c r="I69" s="1005">
        <f>I70</f>
        <v>0</v>
      </c>
      <c r="J69" s="1005">
        <f>J70</f>
        <v>0</v>
      </c>
    </row>
    <row r="70" spans="1:10" ht="0.75" hidden="1" customHeight="1">
      <c r="A70" s="721">
        <v>1126100</v>
      </c>
      <c r="B70" s="742" t="s">
        <v>829</v>
      </c>
      <c r="C70" s="727" t="s">
        <v>872</v>
      </c>
      <c r="D70" s="1001">
        <v>0</v>
      </c>
      <c r="E70" s="1002">
        <v>0</v>
      </c>
      <c r="F70" s="1002">
        <f>D70+E70</f>
        <v>0</v>
      </c>
      <c r="G70" s="1001"/>
      <c r="H70" s="1001"/>
      <c r="I70" s="1001">
        <v>0</v>
      </c>
      <c r="J70" s="1001">
        <f>F70</f>
        <v>0</v>
      </c>
    </row>
    <row r="71" spans="1:10" hidden="1">
      <c r="A71" s="721">
        <v>1126200</v>
      </c>
      <c r="B71" s="742" t="s">
        <v>830</v>
      </c>
      <c r="C71" s="731" t="s">
        <v>873</v>
      </c>
      <c r="D71" s="1001"/>
      <c r="E71" s="1002"/>
      <c r="F71" s="1002"/>
      <c r="G71" s="1001"/>
      <c r="H71" s="1001"/>
      <c r="I71" s="1001"/>
      <c r="J71" s="1001"/>
    </row>
    <row r="72" spans="1:10" hidden="1">
      <c r="A72" s="721">
        <v>1126300</v>
      </c>
      <c r="B72" s="742" t="s">
        <v>331</v>
      </c>
      <c r="C72" s="731" t="s">
        <v>332</v>
      </c>
      <c r="D72" s="1001"/>
      <c r="E72" s="1002"/>
      <c r="F72" s="1002"/>
      <c r="G72" s="1001"/>
      <c r="H72" s="1001"/>
      <c r="I72" s="1001"/>
      <c r="J72" s="1001"/>
    </row>
    <row r="73" spans="1:10" hidden="1">
      <c r="A73" s="729">
        <v>1126400</v>
      </c>
      <c r="B73" s="752" t="s">
        <v>831</v>
      </c>
      <c r="C73" s="731" t="s">
        <v>333</v>
      </c>
      <c r="D73" s="1001"/>
      <c r="E73" s="1002"/>
      <c r="F73" s="1002"/>
      <c r="G73" s="1001"/>
      <c r="H73" s="1001"/>
      <c r="I73" s="1001"/>
      <c r="J73" s="1001"/>
    </row>
    <row r="74" spans="1:10" ht="25.5" hidden="1">
      <c r="A74" s="733">
        <v>1126500</v>
      </c>
      <c r="B74" s="753" t="s">
        <v>791</v>
      </c>
      <c r="C74" s="731" t="s">
        <v>334</v>
      </c>
      <c r="D74" s="1001"/>
      <c r="E74" s="1002"/>
      <c r="F74" s="1002"/>
      <c r="G74" s="1001"/>
      <c r="H74" s="1001"/>
      <c r="I74" s="1001"/>
      <c r="J74" s="1001"/>
    </row>
    <row r="75" spans="1:10" ht="9.75" hidden="1" customHeight="1">
      <c r="A75" s="729">
        <v>1126600</v>
      </c>
      <c r="B75" s="752" t="s">
        <v>195</v>
      </c>
      <c r="C75" s="731" t="s">
        <v>335</v>
      </c>
      <c r="D75" s="1001"/>
      <c r="E75" s="1002"/>
      <c r="F75" s="1002"/>
      <c r="G75" s="1001"/>
      <c r="H75" s="1001"/>
      <c r="I75" s="1001"/>
      <c r="J75" s="1001"/>
    </row>
    <row r="76" spans="1:10" hidden="1">
      <c r="A76" s="729">
        <v>1126700</v>
      </c>
      <c r="B76" s="752" t="s">
        <v>196</v>
      </c>
      <c r="C76" s="731" t="s">
        <v>336</v>
      </c>
      <c r="D76" s="1001"/>
      <c r="E76" s="1002"/>
      <c r="F76" s="1002"/>
      <c r="G76" s="1001"/>
      <c r="H76" s="1001"/>
      <c r="I76" s="1001"/>
      <c r="J76" s="1001"/>
    </row>
    <row r="77" spans="1:10" ht="13.5" hidden="1" thickBot="1">
      <c r="A77" s="745">
        <v>1126800</v>
      </c>
      <c r="B77" s="754" t="s">
        <v>398</v>
      </c>
      <c r="C77" s="735" t="s">
        <v>337</v>
      </c>
      <c r="D77" s="1003"/>
      <c r="E77" s="1004">
        <v>0</v>
      </c>
      <c r="F77" s="1004"/>
      <c r="G77" s="1003"/>
      <c r="H77" s="1003"/>
      <c r="I77" s="1003"/>
      <c r="J77" s="1003">
        <v>0</v>
      </c>
    </row>
    <row r="78" spans="1:10" ht="15" hidden="1" thickBot="1">
      <c r="A78" s="755">
        <v>1130000</v>
      </c>
      <c r="B78" s="756" t="s">
        <v>238</v>
      </c>
      <c r="C78" s="723" t="s">
        <v>301</v>
      </c>
      <c r="D78" s="1005">
        <v>0</v>
      </c>
      <c r="E78" s="1657">
        <v>0</v>
      </c>
      <c r="F78" s="1657">
        <v>0</v>
      </c>
      <c r="G78" s="1005">
        <v>0</v>
      </c>
      <c r="H78" s="1005">
        <v>0</v>
      </c>
      <c r="I78" s="1005">
        <v>0</v>
      </c>
      <c r="J78" s="1003">
        <v>0</v>
      </c>
    </row>
    <row r="79" spans="1:10" ht="13.5" hidden="1" thickBot="1">
      <c r="A79" s="755">
        <v>1130100</v>
      </c>
      <c r="B79" s="752" t="s">
        <v>399</v>
      </c>
      <c r="C79" s="727" t="s">
        <v>239</v>
      </c>
      <c r="D79" s="1001"/>
      <c r="E79" s="1002"/>
      <c r="F79" s="1002"/>
      <c r="G79" s="1001"/>
      <c r="H79" s="1001"/>
      <c r="I79" s="1001"/>
      <c r="J79" s="1003">
        <v>0</v>
      </c>
    </row>
    <row r="80" spans="1:10" ht="13.5" hidden="1" thickBot="1">
      <c r="A80" s="755">
        <v>1130200</v>
      </c>
      <c r="B80" s="752" t="s">
        <v>400</v>
      </c>
      <c r="C80" s="731" t="s">
        <v>240</v>
      </c>
      <c r="D80" s="1001"/>
      <c r="E80" s="1002"/>
      <c r="F80" s="1002"/>
      <c r="G80" s="1001"/>
      <c r="H80" s="1001"/>
      <c r="I80" s="1001"/>
      <c r="J80" s="1003">
        <v>0</v>
      </c>
    </row>
    <row r="81" spans="1:10" ht="13.5" hidden="1" thickBot="1">
      <c r="A81" s="755">
        <v>1130300</v>
      </c>
      <c r="B81" s="752" t="s">
        <v>401</v>
      </c>
      <c r="C81" s="731" t="s">
        <v>241</v>
      </c>
      <c r="D81" s="1001"/>
      <c r="E81" s="1002"/>
      <c r="F81" s="1002"/>
      <c r="G81" s="1001"/>
      <c r="H81" s="1001"/>
      <c r="I81" s="1001"/>
      <c r="J81" s="1003">
        <v>0</v>
      </c>
    </row>
    <row r="82" spans="1:10" ht="13.5" hidden="1" thickBot="1">
      <c r="A82" s="755">
        <v>1130400</v>
      </c>
      <c r="B82" s="757" t="s">
        <v>402</v>
      </c>
      <c r="C82" s="758" t="s">
        <v>242</v>
      </c>
      <c r="D82" s="1006"/>
      <c r="E82" s="1007"/>
      <c r="F82" s="1007"/>
      <c r="G82" s="1006"/>
      <c r="H82" s="1006"/>
      <c r="I82" s="1006"/>
      <c r="J82" s="1003">
        <v>0</v>
      </c>
    </row>
    <row r="83" spans="1:10" ht="15" hidden="1" thickBot="1">
      <c r="A83" s="729">
        <v>1131000</v>
      </c>
      <c r="B83" s="759" t="s">
        <v>243</v>
      </c>
      <c r="C83" s="760" t="s">
        <v>301</v>
      </c>
      <c r="D83" s="1008"/>
      <c r="E83" s="1729"/>
      <c r="F83" s="1729"/>
      <c r="G83" s="1008"/>
      <c r="H83" s="1008"/>
      <c r="I83" s="1008"/>
      <c r="J83" s="1003">
        <v>0</v>
      </c>
    </row>
    <row r="84" spans="1:10" ht="26.25" hidden="1" thickBot="1">
      <c r="A84" s="729">
        <v>1131100</v>
      </c>
      <c r="B84" s="752" t="s">
        <v>483</v>
      </c>
      <c r="C84" s="727" t="s">
        <v>244</v>
      </c>
      <c r="D84" s="1001"/>
      <c r="E84" s="1002"/>
      <c r="F84" s="1002"/>
      <c r="G84" s="1001"/>
      <c r="H84" s="1001"/>
      <c r="I84" s="1001"/>
      <c r="J84" s="1003">
        <v>0</v>
      </c>
    </row>
    <row r="85" spans="1:10" ht="13.5" hidden="1" thickBot="1">
      <c r="A85" s="729">
        <v>1131200</v>
      </c>
      <c r="B85" s="752" t="s">
        <v>484</v>
      </c>
      <c r="C85" s="731" t="s">
        <v>245</v>
      </c>
      <c r="D85" s="1001"/>
      <c r="E85" s="1002"/>
      <c r="F85" s="1002"/>
      <c r="G85" s="1001"/>
      <c r="H85" s="1001"/>
      <c r="I85" s="1001"/>
      <c r="J85" s="1003">
        <v>0</v>
      </c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1003"/>
      <c r="E86" s="1004"/>
      <c r="F86" s="1004"/>
      <c r="G86" s="1003"/>
      <c r="H86" s="1003"/>
      <c r="I86" s="1003"/>
      <c r="J86" s="1003">
        <v>0</v>
      </c>
    </row>
    <row r="87" spans="1:10" ht="15" hidden="1" thickBot="1">
      <c r="A87" s="762">
        <v>1140000</v>
      </c>
      <c r="B87" s="756" t="s">
        <v>247</v>
      </c>
      <c r="C87" s="723" t="s">
        <v>301</v>
      </c>
      <c r="D87" s="1005">
        <v>0</v>
      </c>
      <c r="E87" s="1657">
        <v>0</v>
      </c>
      <c r="F87" s="1657">
        <v>0</v>
      </c>
      <c r="G87" s="1005">
        <v>0</v>
      </c>
      <c r="H87" s="1005">
        <v>0</v>
      </c>
      <c r="I87" s="1005">
        <v>0</v>
      </c>
      <c r="J87" s="1003">
        <v>0</v>
      </c>
    </row>
    <row r="88" spans="1:10" ht="26.25" hidden="1" thickBot="1">
      <c r="A88" s="762">
        <v>1141000</v>
      </c>
      <c r="B88" s="752" t="s">
        <v>248</v>
      </c>
      <c r="C88" s="727" t="s">
        <v>847</v>
      </c>
      <c r="D88" s="1001"/>
      <c r="E88" s="1002"/>
      <c r="F88" s="1002"/>
      <c r="G88" s="1001"/>
      <c r="H88" s="1001"/>
      <c r="I88" s="1001"/>
      <c r="J88" s="1003">
        <v>0</v>
      </c>
    </row>
    <row r="89" spans="1:10" ht="26.25" hidden="1" thickBot="1">
      <c r="A89" s="762">
        <v>1142000</v>
      </c>
      <c r="B89" s="752" t="s">
        <v>33</v>
      </c>
      <c r="C89" s="731" t="s">
        <v>34</v>
      </c>
      <c r="D89" s="1001"/>
      <c r="E89" s="1002"/>
      <c r="F89" s="1002"/>
      <c r="G89" s="1001"/>
      <c r="H89" s="1001"/>
      <c r="I89" s="1001"/>
      <c r="J89" s="1003">
        <v>0</v>
      </c>
    </row>
    <row r="90" spans="1:10" ht="26.25" hidden="1" thickBot="1">
      <c r="A90" s="762">
        <v>1143000</v>
      </c>
      <c r="B90" s="752" t="s">
        <v>35</v>
      </c>
      <c r="C90" s="731" t="s">
        <v>36</v>
      </c>
      <c r="D90" s="1001"/>
      <c r="E90" s="1002"/>
      <c r="F90" s="1002"/>
      <c r="G90" s="1001"/>
      <c r="H90" s="1001"/>
      <c r="I90" s="1001"/>
      <c r="J90" s="1003">
        <v>0</v>
      </c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1003"/>
      <c r="E91" s="1004"/>
      <c r="F91" s="1004"/>
      <c r="G91" s="1003"/>
      <c r="H91" s="1003"/>
      <c r="I91" s="1003"/>
      <c r="J91" s="1003">
        <v>0</v>
      </c>
    </row>
    <row r="92" spans="1:10" ht="15" hidden="1" thickBot="1">
      <c r="A92" s="762">
        <v>1150000</v>
      </c>
      <c r="B92" s="763" t="s">
        <v>604</v>
      </c>
      <c r="C92" s="723" t="s">
        <v>301</v>
      </c>
      <c r="D92" s="1005">
        <v>0</v>
      </c>
      <c r="E92" s="1657">
        <v>0</v>
      </c>
      <c r="F92" s="1657">
        <v>0</v>
      </c>
      <c r="G92" s="1005">
        <v>0</v>
      </c>
      <c r="H92" s="1005">
        <v>0</v>
      </c>
      <c r="I92" s="1005">
        <v>0</v>
      </c>
      <c r="J92" s="1003">
        <v>0</v>
      </c>
    </row>
    <row r="93" spans="1:10" ht="26.25" hidden="1" thickBot="1">
      <c r="A93" s="764">
        <v>1151000</v>
      </c>
      <c r="B93" s="752" t="s">
        <v>677</v>
      </c>
      <c r="C93" s="727" t="s">
        <v>678</v>
      </c>
      <c r="D93" s="1001"/>
      <c r="E93" s="1002"/>
      <c r="F93" s="1002"/>
      <c r="G93" s="1001"/>
      <c r="H93" s="1001"/>
      <c r="I93" s="1001"/>
      <c r="J93" s="1003">
        <v>0</v>
      </c>
    </row>
    <row r="94" spans="1:10" ht="26.25" hidden="1" thickBot="1">
      <c r="A94" s="764">
        <v>1152000</v>
      </c>
      <c r="B94" s="752" t="s">
        <v>917</v>
      </c>
      <c r="C94" s="731" t="s">
        <v>679</v>
      </c>
      <c r="D94" s="1001"/>
      <c r="E94" s="1002"/>
      <c r="F94" s="1002"/>
      <c r="G94" s="1001"/>
      <c r="H94" s="1001"/>
      <c r="I94" s="1001"/>
      <c r="J94" s="1003">
        <v>0</v>
      </c>
    </row>
    <row r="95" spans="1:10" ht="26.25" hidden="1" thickBot="1">
      <c r="A95" s="764">
        <v>1153000</v>
      </c>
      <c r="B95" s="752" t="s">
        <v>697</v>
      </c>
      <c r="C95" s="731" t="s">
        <v>680</v>
      </c>
      <c r="D95" s="1001"/>
      <c r="E95" s="1002"/>
      <c r="F95" s="1002"/>
      <c r="G95" s="1001"/>
      <c r="H95" s="1001"/>
      <c r="I95" s="1001"/>
      <c r="J95" s="1003">
        <v>0</v>
      </c>
    </row>
    <row r="96" spans="1:10" ht="26.25" hidden="1" thickBot="1">
      <c r="A96" s="764">
        <v>1154000</v>
      </c>
      <c r="B96" s="752" t="s">
        <v>611</v>
      </c>
      <c r="C96" s="731" t="s">
        <v>681</v>
      </c>
      <c r="D96" s="1001"/>
      <c r="E96" s="1002"/>
      <c r="F96" s="1002"/>
      <c r="G96" s="1001"/>
      <c r="H96" s="1001"/>
      <c r="I96" s="1001"/>
      <c r="J96" s="1003">
        <v>0</v>
      </c>
    </row>
    <row r="97" spans="1:10" ht="26.25" hidden="1" thickBot="1">
      <c r="A97" s="749">
        <v>1155000</v>
      </c>
      <c r="B97" s="765" t="s">
        <v>1477</v>
      </c>
      <c r="C97" s="731" t="s">
        <v>601</v>
      </c>
      <c r="D97" s="996"/>
      <c r="E97" s="1000"/>
      <c r="F97" s="1000"/>
      <c r="G97" s="996"/>
      <c r="H97" s="996"/>
      <c r="I97" s="996"/>
      <c r="J97" s="1003">
        <v>0</v>
      </c>
    </row>
    <row r="98" spans="1:10" ht="26.25" hidden="1" thickBot="1">
      <c r="A98" s="1597">
        <v>1156000</v>
      </c>
      <c r="B98" s="767" t="s">
        <v>1478</v>
      </c>
      <c r="C98" s="735" t="s">
        <v>685</v>
      </c>
      <c r="D98" s="1144"/>
      <c r="E98" s="1434"/>
      <c r="F98" s="1434"/>
      <c r="G98" s="1144"/>
      <c r="H98" s="1144"/>
      <c r="I98" s="1144"/>
      <c r="J98" s="1003">
        <v>0</v>
      </c>
    </row>
    <row r="99" spans="1:10" ht="13.5" hidden="1" thickBot="1">
      <c r="A99" s="764">
        <v>1154700</v>
      </c>
      <c r="B99" s="951" t="s">
        <v>69</v>
      </c>
      <c r="C99" s="735" t="s">
        <v>70</v>
      </c>
      <c r="D99" s="996"/>
      <c r="E99" s="1730">
        <v>0</v>
      </c>
      <c r="F99" s="1431">
        <f>D99+E99</f>
        <v>0</v>
      </c>
      <c r="G99" s="1139">
        <v>0</v>
      </c>
      <c r="H99" s="1139">
        <v>0</v>
      </c>
      <c r="I99" s="1139">
        <v>0</v>
      </c>
      <c r="J99" s="997">
        <f>F99</f>
        <v>0</v>
      </c>
    </row>
    <row r="100" spans="1:10" ht="13.5" hidden="1" thickBot="1">
      <c r="A100" s="721">
        <v>1160000</v>
      </c>
      <c r="B100" s="769" t="s">
        <v>686</v>
      </c>
      <c r="C100" s="723" t="s">
        <v>301</v>
      </c>
      <c r="D100" s="999">
        <v>0</v>
      </c>
      <c r="E100" s="1010">
        <v>0</v>
      </c>
      <c r="F100" s="1010">
        <v>0</v>
      </c>
      <c r="G100" s="999">
        <v>0</v>
      </c>
      <c r="H100" s="999">
        <v>0</v>
      </c>
      <c r="I100" s="999">
        <v>0</v>
      </c>
      <c r="J100" s="1003">
        <v>0</v>
      </c>
    </row>
    <row r="101" spans="1:10" ht="39" hidden="1" thickBot="1">
      <c r="A101" s="749">
        <v>1161000</v>
      </c>
      <c r="B101" s="771" t="s">
        <v>172</v>
      </c>
      <c r="C101" s="772" t="s">
        <v>301</v>
      </c>
      <c r="D101" s="996">
        <v>0</v>
      </c>
      <c r="E101" s="1000">
        <v>0</v>
      </c>
      <c r="F101" s="1000">
        <v>0</v>
      </c>
      <c r="G101" s="996">
        <v>0</v>
      </c>
      <c r="H101" s="996">
        <v>0</v>
      </c>
      <c r="I101" s="996">
        <v>0</v>
      </c>
      <c r="J101" s="1003">
        <v>0</v>
      </c>
    </row>
    <row r="102" spans="1:10" ht="26.25" hidden="1" thickBot="1">
      <c r="A102" s="749">
        <v>1161100</v>
      </c>
      <c r="B102" s="730" t="s">
        <v>1479</v>
      </c>
      <c r="C102" s="751">
        <v>471100</v>
      </c>
      <c r="D102" s="996"/>
      <c r="E102" s="1000"/>
      <c r="F102" s="1000"/>
      <c r="G102" s="996"/>
      <c r="H102" s="996"/>
      <c r="I102" s="996"/>
      <c r="J102" s="1003">
        <v>0</v>
      </c>
    </row>
    <row r="103" spans="1:10" ht="26.25" hidden="1" thickBot="1">
      <c r="A103" s="749">
        <v>1161200</v>
      </c>
      <c r="B103" s="765" t="s">
        <v>1480</v>
      </c>
      <c r="C103" s="751">
        <v>471200</v>
      </c>
      <c r="D103" s="996"/>
      <c r="E103" s="1000"/>
      <c r="F103" s="1000"/>
      <c r="G103" s="996"/>
      <c r="H103" s="996"/>
      <c r="I103" s="996"/>
      <c r="J103" s="1003">
        <v>0</v>
      </c>
    </row>
    <row r="104" spans="1:10" ht="2.25" hidden="1" customHeight="1" thickBot="1">
      <c r="A104" s="749">
        <v>1162000</v>
      </c>
      <c r="B104" s="771" t="s">
        <v>940</v>
      </c>
      <c r="C104" s="772" t="s">
        <v>301</v>
      </c>
      <c r="D104" s="996">
        <v>0</v>
      </c>
      <c r="E104" s="1000">
        <v>0</v>
      </c>
      <c r="F104" s="1000">
        <v>0</v>
      </c>
      <c r="G104" s="996">
        <v>0</v>
      </c>
      <c r="H104" s="996">
        <v>0</v>
      </c>
      <c r="I104" s="996">
        <v>0</v>
      </c>
      <c r="J104" s="1003">
        <v>0</v>
      </c>
    </row>
    <row r="105" spans="1:10" ht="26.25" hidden="1" thickBot="1">
      <c r="A105" s="749">
        <v>1162100</v>
      </c>
      <c r="B105" s="765" t="s">
        <v>1481</v>
      </c>
      <c r="C105" s="731" t="s">
        <v>109</v>
      </c>
      <c r="D105" s="996"/>
      <c r="E105" s="1000"/>
      <c r="F105" s="1000"/>
      <c r="G105" s="996"/>
      <c r="H105" s="996"/>
      <c r="I105" s="996"/>
      <c r="J105" s="1003">
        <v>0</v>
      </c>
    </row>
    <row r="106" spans="1:10" ht="13.5" hidden="1" thickBot="1">
      <c r="A106" s="749">
        <v>1162200</v>
      </c>
      <c r="B106" s="765" t="s">
        <v>1482</v>
      </c>
      <c r="C106" s="731" t="s">
        <v>18</v>
      </c>
      <c r="D106" s="996"/>
      <c r="E106" s="1000"/>
      <c r="F106" s="1000"/>
      <c r="G106" s="996"/>
      <c r="H106" s="996"/>
      <c r="I106" s="996"/>
      <c r="J106" s="1003">
        <v>0</v>
      </c>
    </row>
    <row r="107" spans="1:10" ht="26.25" hidden="1" thickBot="1">
      <c r="A107" s="749">
        <v>1162300</v>
      </c>
      <c r="B107" s="765" t="s">
        <v>1483</v>
      </c>
      <c r="C107" s="731" t="s">
        <v>20</v>
      </c>
      <c r="D107" s="996"/>
      <c r="E107" s="1000"/>
      <c r="F107" s="1000"/>
      <c r="G107" s="996"/>
      <c r="H107" s="996"/>
      <c r="I107" s="996"/>
      <c r="J107" s="1003">
        <v>0</v>
      </c>
    </row>
    <row r="108" spans="1:10" ht="13.5" hidden="1" thickBot="1">
      <c r="A108" s="749">
        <v>1162400</v>
      </c>
      <c r="B108" s="765" t="s">
        <v>1484</v>
      </c>
      <c r="C108" s="731" t="s">
        <v>699</v>
      </c>
      <c r="D108" s="996"/>
      <c r="E108" s="1000"/>
      <c r="F108" s="1000"/>
      <c r="G108" s="996"/>
      <c r="H108" s="996"/>
      <c r="I108" s="996"/>
      <c r="J108" s="1003">
        <v>0</v>
      </c>
    </row>
    <row r="109" spans="1:10" ht="26.25" hidden="1" thickBot="1">
      <c r="A109" s="749">
        <v>1162500</v>
      </c>
      <c r="B109" s="765" t="s">
        <v>1485</v>
      </c>
      <c r="C109" s="731" t="s">
        <v>701</v>
      </c>
      <c r="D109" s="996"/>
      <c r="E109" s="1000"/>
      <c r="F109" s="1000"/>
      <c r="G109" s="996"/>
      <c r="H109" s="996"/>
      <c r="I109" s="996"/>
      <c r="J109" s="1003">
        <v>0</v>
      </c>
    </row>
    <row r="110" spans="1:10" ht="13.5" hidden="1" thickBot="1">
      <c r="A110" s="749">
        <v>1162600</v>
      </c>
      <c r="B110" s="765" t="s">
        <v>1486</v>
      </c>
      <c r="C110" s="731" t="s">
        <v>424</v>
      </c>
      <c r="D110" s="996"/>
      <c r="E110" s="1000"/>
      <c r="F110" s="1000"/>
      <c r="G110" s="996"/>
      <c r="H110" s="996"/>
      <c r="I110" s="996"/>
      <c r="J110" s="1003">
        <v>0</v>
      </c>
    </row>
    <row r="111" spans="1:10" ht="26.25" hidden="1" thickBot="1">
      <c r="A111" s="749">
        <v>1162700</v>
      </c>
      <c r="B111" s="730" t="s">
        <v>1487</v>
      </c>
      <c r="C111" s="731" t="s">
        <v>426</v>
      </c>
      <c r="D111" s="996">
        <v>0</v>
      </c>
      <c r="E111" s="1000">
        <v>0</v>
      </c>
      <c r="F111" s="1000">
        <f>D111+E111</f>
        <v>0</v>
      </c>
      <c r="G111" s="996">
        <v>0</v>
      </c>
      <c r="H111" s="996">
        <v>0</v>
      </c>
      <c r="I111" s="1000">
        <v>0</v>
      </c>
      <c r="J111" s="997">
        <f>F111</f>
        <v>0</v>
      </c>
    </row>
    <row r="112" spans="1:10" ht="13.5" hidden="1" thickBot="1">
      <c r="A112" s="749">
        <v>1162800</v>
      </c>
      <c r="B112" s="765" t="s">
        <v>1488</v>
      </c>
      <c r="C112" s="731" t="s">
        <v>737</v>
      </c>
      <c r="D112" s="1011"/>
      <c r="E112" s="1012"/>
      <c r="F112" s="1011"/>
      <c r="G112" s="1011"/>
      <c r="H112" s="1011"/>
      <c r="I112" s="1011"/>
      <c r="J112" s="1003">
        <v>0</v>
      </c>
    </row>
    <row r="113" spans="1:10" ht="13.5" hidden="1" thickBot="1">
      <c r="A113" s="774">
        <v>1162900</v>
      </c>
      <c r="B113" s="767" t="s">
        <v>1489</v>
      </c>
      <c r="C113" s="735" t="s">
        <v>739</v>
      </c>
      <c r="D113" s="1013"/>
      <c r="E113" s="1014"/>
      <c r="F113" s="1013"/>
      <c r="G113" s="1013"/>
      <c r="H113" s="1013"/>
      <c r="I113" s="1013"/>
      <c r="J113" s="1003">
        <v>0</v>
      </c>
    </row>
    <row r="114" spans="1:10" ht="13.5" hidden="1" thickBot="1">
      <c r="A114" s="776">
        <v>1170000</v>
      </c>
      <c r="B114" s="777" t="s">
        <v>740</v>
      </c>
      <c r="C114" s="778" t="s">
        <v>301</v>
      </c>
      <c r="D114" s="1015">
        <v>0</v>
      </c>
      <c r="E114" s="1016">
        <v>0</v>
      </c>
      <c r="F114" s="1015">
        <f>F121</f>
        <v>0</v>
      </c>
      <c r="G114" s="1015">
        <f>G121</f>
        <v>0</v>
      </c>
      <c r="H114" s="1015">
        <f>H121</f>
        <v>0</v>
      </c>
      <c r="I114" s="1015">
        <f>I121</f>
        <v>0</v>
      </c>
      <c r="J114" s="1003">
        <f>F114</f>
        <v>0</v>
      </c>
    </row>
    <row r="115" spans="1:10" ht="39" hidden="1" thickBot="1">
      <c r="A115" s="780">
        <v>1171000</v>
      </c>
      <c r="B115" s="781" t="s">
        <v>181</v>
      </c>
      <c r="C115" s="723" t="s">
        <v>301</v>
      </c>
      <c r="D115" s="1017">
        <v>0</v>
      </c>
      <c r="E115" s="1018">
        <v>0</v>
      </c>
      <c r="F115" s="1017">
        <v>0</v>
      </c>
      <c r="G115" s="1017">
        <v>0</v>
      </c>
      <c r="H115" s="1017">
        <v>0</v>
      </c>
      <c r="I115" s="1017">
        <v>0</v>
      </c>
      <c r="J115" s="1003">
        <v>0</v>
      </c>
    </row>
    <row r="116" spans="1:10" ht="39" hidden="1" thickBot="1">
      <c r="A116" s="780">
        <v>1171100</v>
      </c>
      <c r="B116" s="730" t="s">
        <v>1490</v>
      </c>
      <c r="C116" s="727" t="s">
        <v>397</v>
      </c>
      <c r="D116" s="1011"/>
      <c r="E116" s="1012"/>
      <c r="F116" s="1011"/>
      <c r="G116" s="1011"/>
      <c r="H116" s="1011"/>
      <c r="I116" s="1011"/>
      <c r="J116" s="1003">
        <v>0</v>
      </c>
    </row>
    <row r="117" spans="1:10" ht="26.25" hidden="1" thickBot="1">
      <c r="A117" s="780">
        <v>1171200</v>
      </c>
      <c r="B117" s="765" t="s">
        <v>1491</v>
      </c>
      <c r="C117" s="783" t="s">
        <v>296</v>
      </c>
      <c r="D117" s="1011"/>
      <c r="E117" s="1012">
        <v>0</v>
      </c>
      <c r="F117" s="1011"/>
      <c r="G117" s="1011"/>
      <c r="H117" s="1011"/>
      <c r="I117" s="1011"/>
      <c r="J117" s="1003">
        <v>0</v>
      </c>
    </row>
    <row r="118" spans="1:10" ht="51" hidden="1">
      <c r="A118" s="749">
        <v>1172000</v>
      </c>
      <c r="B118" s="784" t="s">
        <v>856</v>
      </c>
      <c r="C118" s="760" t="s">
        <v>301</v>
      </c>
      <c r="D118" s="1015">
        <v>0</v>
      </c>
      <c r="E118" s="1016">
        <v>0</v>
      </c>
      <c r="F118" s="1015">
        <v>0</v>
      </c>
      <c r="G118" s="1015">
        <v>0</v>
      </c>
      <c r="H118" s="1015">
        <v>0</v>
      </c>
      <c r="I118" s="1015">
        <v>0</v>
      </c>
      <c r="J118" s="1015">
        <v>0</v>
      </c>
    </row>
    <row r="119" spans="1:10" hidden="1">
      <c r="A119" s="749">
        <v>1172100</v>
      </c>
      <c r="B119" s="752" t="s">
        <v>918</v>
      </c>
      <c r="C119" s="727" t="s">
        <v>857</v>
      </c>
      <c r="D119" s="1011"/>
      <c r="E119" s="1012"/>
      <c r="F119" s="1011"/>
      <c r="G119" s="1011"/>
      <c r="H119" s="1011"/>
      <c r="I119" s="1011"/>
      <c r="J119" s="1011"/>
    </row>
    <row r="120" spans="1:10" hidden="1">
      <c r="A120" s="749">
        <v>1172200</v>
      </c>
      <c r="B120" s="752" t="s">
        <v>919</v>
      </c>
      <c r="C120" s="785">
        <v>482200</v>
      </c>
      <c r="D120" s="1011"/>
      <c r="E120" s="1012"/>
      <c r="F120" s="1011"/>
      <c r="G120" s="1011"/>
      <c r="H120" s="1011"/>
      <c r="I120" s="1011"/>
      <c r="J120" s="1011"/>
    </row>
    <row r="121" spans="1:10" hidden="1">
      <c r="A121" s="749">
        <v>1172300</v>
      </c>
      <c r="B121" s="765" t="s">
        <v>1492</v>
      </c>
      <c r="C121" s="731" t="s">
        <v>859</v>
      </c>
      <c r="D121" s="1011">
        <v>0</v>
      </c>
      <c r="E121" s="1012">
        <v>0</v>
      </c>
      <c r="F121" s="1011">
        <f>D121+E121</f>
        <v>0</v>
      </c>
      <c r="G121" s="1011"/>
      <c r="H121" s="1011"/>
      <c r="I121" s="1011">
        <v>0</v>
      </c>
      <c r="J121" s="1011">
        <f>F121</f>
        <v>0</v>
      </c>
    </row>
    <row r="122" spans="1:10" ht="25.5" hidden="1">
      <c r="A122" s="749">
        <v>1172400</v>
      </c>
      <c r="B122" s="786" t="s">
        <v>1493</v>
      </c>
      <c r="C122" s="731" t="s">
        <v>104</v>
      </c>
      <c r="D122" s="1017"/>
      <c r="E122" s="1018"/>
      <c r="F122" s="1017"/>
      <c r="G122" s="1017"/>
      <c r="H122" s="1017"/>
      <c r="I122" s="1017"/>
      <c r="J122" s="1017"/>
    </row>
    <row r="123" spans="1:10" ht="25.5">
      <c r="A123" s="749">
        <v>1173000</v>
      </c>
      <c r="B123" s="784" t="s">
        <v>105</v>
      </c>
      <c r="C123" s="760" t="s">
        <v>301</v>
      </c>
      <c r="D123" s="1017">
        <v>0</v>
      </c>
      <c r="E123" s="1018">
        <v>0</v>
      </c>
      <c r="F123" s="1017">
        <v>0</v>
      </c>
      <c r="G123" s="1017">
        <v>0</v>
      </c>
      <c r="H123" s="1017">
        <v>0</v>
      </c>
      <c r="I123" s="1017">
        <v>0</v>
      </c>
      <c r="J123" s="1017">
        <v>0</v>
      </c>
    </row>
    <row r="124" spans="1:10" ht="25.5" hidden="1">
      <c r="A124" s="780">
        <v>1173100</v>
      </c>
      <c r="B124" s="787" t="s">
        <v>106</v>
      </c>
      <c r="C124" s="731" t="s">
        <v>906</v>
      </c>
      <c r="D124" s="1017"/>
      <c r="E124" s="1018"/>
      <c r="F124" s="1017"/>
      <c r="G124" s="1017"/>
      <c r="H124" s="1017"/>
      <c r="I124" s="1017"/>
      <c r="J124" s="1017"/>
    </row>
    <row r="125" spans="1:10" ht="38.25" hidden="1">
      <c r="A125" s="780">
        <v>1174000</v>
      </c>
      <c r="B125" s="784" t="s">
        <v>907</v>
      </c>
      <c r="C125" s="760" t="s">
        <v>301</v>
      </c>
      <c r="D125" s="1017">
        <v>0</v>
      </c>
      <c r="E125" s="1018">
        <v>0</v>
      </c>
      <c r="F125" s="1017">
        <v>0</v>
      </c>
      <c r="G125" s="1017">
        <v>0</v>
      </c>
      <c r="H125" s="1017">
        <v>0</v>
      </c>
      <c r="I125" s="1017">
        <v>0</v>
      </c>
      <c r="J125" s="1017">
        <v>0</v>
      </c>
    </row>
    <row r="126" spans="1:10" ht="25.5" hidden="1">
      <c r="A126" s="780">
        <v>1174100</v>
      </c>
      <c r="B126" s="787" t="s">
        <v>920</v>
      </c>
      <c r="C126" s="731" t="s">
        <v>908</v>
      </c>
      <c r="D126" s="1017"/>
      <c r="E126" s="1018"/>
      <c r="F126" s="1017"/>
      <c r="G126" s="1017"/>
      <c r="H126" s="1017"/>
      <c r="I126" s="1017"/>
      <c r="J126" s="1017"/>
    </row>
    <row r="127" spans="1:10" ht="25.5" hidden="1">
      <c r="A127" s="780">
        <v>1174200</v>
      </c>
      <c r="B127" s="786" t="s">
        <v>1494</v>
      </c>
      <c r="C127" s="731" t="s">
        <v>366</v>
      </c>
      <c r="D127" s="1017"/>
      <c r="E127" s="1018"/>
      <c r="F127" s="1017"/>
      <c r="G127" s="1017"/>
      <c r="H127" s="1017"/>
      <c r="I127" s="1017"/>
      <c r="J127" s="1017"/>
    </row>
    <row r="128" spans="1:10" ht="51" hidden="1">
      <c r="A128" s="780">
        <v>1175000</v>
      </c>
      <c r="B128" s="784" t="s">
        <v>469</v>
      </c>
      <c r="C128" s="760" t="s">
        <v>301</v>
      </c>
      <c r="D128" s="1017">
        <v>0</v>
      </c>
      <c r="E128" s="1018">
        <v>0</v>
      </c>
      <c r="F128" s="1017">
        <v>0</v>
      </c>
      <c r="G128" s="1017">
        <v>0</v>
      </c>
      <c r="H128" s="1017">
        <v>0</v>
      </c>
      <c r="I128" s="1017">
        <v>0</v>
      </c>
      <c r="J128" s="1017">
        <v>0</v>
      </c>
    </row>
    <row r="129" spans="1:14" ht="38.25" hidden="1">
      <c r="A129" s="780">
        <v>1175100</v>
      </c>
      <c r="B129" s="786" t="s">
        <v>1495</v>
      </c>
      <c r="C129" s="731" t="s">
        <v>193</v>
      </c>
      <c r="D129" s="1017"/>
      <c r="E129" s="1018"/>
      <c r="F129" s="1017"/>
      <c r="G129" s="1017"/>
      <c r="H129" s="1017"/>
      <c r="I129" s="1017"/>
      <c r="J129" s="1017"/>
    </row>
    <row r="130" spans="1:14" hidden="1">
      <c r="A130" s="780">
        <v>1176000</v>
      </c>
      <c r="B130" s="784" t="s">
        <v>194</v>
      </c>
      <c r="C130" s="760" t="s">
        <v>301</v>
      </c>
      <c r="D130" s="1017">
        <v>0</v>
      </c>
      <c r="E130" s="1018">
        <v>0</v>
      </c>
      <c r="F130" s="1017">
        <v>0</v>
      </c>
      <c r="G130" s="1017">
        <v>0</v>
      </c>
      <c r="H130" s="1017">
        <v>0</v>
      </c>
      <c r="I130" s="1017">
        <v>0</v>
      </c>
      <c r="J130" s="1017">
        <v>0</v>
      </c>
    </row>
    <row r="131" spans="1:14" hidden="1">
      <c r="A131" s="780">
        <v>1176100</v>
      </c>
      <c r="B131" s="786" t="s">
        <v>1496</v>
      </c>
      <c r="C131" s="731" t="s">
        <v>8</v>
      </c>
      <c r="D131" s="1017"/>
      <c r="E131" s="1018"/>
      <c r="F131" s="1017"/>
      <c r="G131" s="1017"/>
      <c r="H131" s="1017"/>
      <c r="I131" s="1017"/>
      <c r="J131" s="1017"/>
    </row>
    <row r="132" spans="1:14">
      <c r="A132" s="780">
        <v>1177000</v>
      </c>
      <c r="B132" s="784" t="s">
        <v>482</v>
      </c>
      <c r="C132" s="760" t="s">
        <v>301</v>
      </c>
      <c r="D132" s="1017">
        <v>0</v>
      </c>
      <c r="E132" s="1018">
        <v>0</v>
      </c>
      <c r="F132" s="1017">
        <v>0</v>
      </c>
      <c r="G132" s="1017">
        <v>0</v>
      </c>
      <c r="H132" s="1017">
        <v>0</v>
      </c>
      <c r="I132" s="1017">
        <v>0</v>
      </c>
      <c r="J132" s="1017">
        <v>0</v>
      </c>
    </row>
    <row r="133" spans="1:14" ht="13.5" thickBot="1">
      <c r="A133" s="774">
        <v>1177100</v>
      </c>
      <c r="B133" s="788" t="s">
        <v>1497</v>
      </c>
      <c r="C133" s="735" t="s">
        <v>209</v>
      </c>
      <c r="D133" s="1019"/>
      <c r="E133" s="1020"/>
      <c r="F133" s="1019"/>
      <c r="G133" s="1019"/>
      <c r="H133" s="1019"/>
      <c r="I133" s="1019"/>
      <c r="J133" s="1019"/>
    </row>
    <row r="134" spans="1:14" ht="13.5" thickBot="1">
      <c r="A134" s="790" t="s">
        <v>210</v>
      </c>
      <c r="B134" s="791" t="s">
        <v>211</v>
      </c>
      <c r="C134" s="792"/>
      <c r="D134" s="1021"/>
      <c r="E134" s="1022"/>
      <c r="F134" s="1021"/>
      <c r="G134" s="1021"/>
      <c r="H134" s="1021"/>
      <c r="I134" s="1021"/>
      <c r="J134" s="1021"/>
    </row>
    <row r="135" spans="1:14" ht="26.25" thickBot="1">
      <c r="A135" s="794" t="s">
        <v>212</v>
      </c>
      <c r="B135" s="795" t="s">
        <v>534</v>
      </c>
      <c r="C135" s="796" t="s">
        <v>301</v>
      </c>
      <c r="D135" s="1021">
        <f>D138</f>
        <v>79600</v>
      </c>
      <c r="E135" s="1022">
        <v>0</v>
      </c>
      <c r="F135" s="1021">
        <f>F138</f>
        <v>79600</v>
      </c>
      <c r="G135" s="1021">
        <f>G138</f>
        <v>45000</v>
      </c>
      <c r="H135" s="1021">
        <f>H138</f>
        <v>45000</v>
      </c>
      <c r="I135" s="1021">
        <f>I138</f>
        <v>45000</v>
      </c>
      <c r="J135" s="1021">
        <f>F135</f>
        <v>79600</v>
      </c>
    </row>
    <row r="136" spans="1:14" ht="13.5" thickBot="1">
      <c r="A136" s="797"/>
      <c r="B136" s="798" t="s">
        <v>535</v>
      </c>
      <c r="C136" s="799"/>
      <c r="D136" s="1731"/>
      <c r="E136" s="1732"/>
      <c r="F136" s="1731"/>
      <c r="G136" s="1731"/>
      <c r="H136" s="1731"/>
      <c r="I136" s="1731"/>
      <c r="J136" s="1731"/>
    </row>
    <row r="137" spans="1:14">
      <c r="A137" s="790" t="s">
        <v>210</v>
      </c>
      <c r="B137" s="791" t="s">
        <v>211</v>
      </c>
      <c r="C137" s="801"/>
      <c r="D137" s="1733"/>
      <c r="E137" s="1734"/>
      <c r="F137" s="1733"/>
      <c r="G137" s="1733"/>
      <c r="H137" s="1733"/>
      <c r="I137" s="1733"/>
      <c r="J137" s="1733"/>
    </row>
    <row r="138" spans="1:14" ht="20.25" customHeight="1">
      <c r="A138" s="803" t="s">
        <v>536</v>
      </c>
      <c r="B138" s="804" t="s">
        <v>537</v>
      </c>
      <c r="C138" s="805" t="s">
        <v>301</v>
      </c>
      <c r="D138" s="1025">
        <f>D144+D140</f>
        <v>79600</v>
      </c>
      <c r="E138" s="1026">
        <v>0</v>
      </c>
      <c r="F138" s="1025">
        <f>F141+F140+F144</f>
        <v>79600</v>
      </c>
      <c r="G138" s="1025">
        <f>G140+G144</f>
        <v>45000</v>
      </c>
      <c r="H138" s="1025">
        <f>H140+H144</f>
        <v>45000</v>
      </c>
      <c r="I138" s="1025">
        <f>I140+I144</f>
        <v>45000</v>
      </c>
      <c r="J138" s="1025">
        <f>J140</f>
        <v>79600</v>
      </c>
    </row>
    <row r="139" spans="1:14">
      <c r="A139" s="807" t="s">
        <v>538</v>
      </c>
      <c r="B139" s="786" t="s">
        <v>1498</v>
      </c>
      <c r="C139" s="808" t="s">
        <v>833</v>
      </c>
      <c r="D139" s="1017"/>
      <c r="E139" s="1018"/>
      <c r="F139" s="1017"/>
      <c r="G139" s="1017"/>
      <c r="H139" s="1017"/>
      <c r="I139" s="1017"/>
      <c r="J139" s="1017"/>
    </row>
    <row r="140" spans="1:14" ht="27.75" customHeight="1">
      <c r="A140" s="807" t="s">
        <v>834</v>
      </c>
      <c r="B140" s="786" t="s">
        <v>1499</v>
      </c>
      <c r="C140" s="808" t="s">
        <v>812</v>
      </c>
      <c r="D140" s="1986">
        <v>79600</v>
      </c>
      <c r="E140" s="1431">
        <v>0</v>
      </c>
      <c r="F140" s="1431">
        <f>D140+E140</f>
        <v>79600</v>
      </c>
      <c r="G140" s="1017">
        <v>45000</v>
      </c>
      <c r="H140" s="1017">
        <v>45000</v>
      </c>
      <c r="I140" s="1017">
        <v>45000</v>
      </c>
      <c r="J140" s="1139">
        <f>F140</f>
        <v>79600</v>
      </c>
      <c r="K140" s="2076"/>
      <c r="L140" s="2066"/>
      <c r="M140" s="2066"/>
      <c r="N140" s="2066"/>
    </row>
    <row r="141" spans="1:14" ht="25.5">
      <c r="A141" s="807" t="s">
        <v>813</v>
      </c>
      <c r="B141" s="786" t="s">
        <v>1500</v>
      </c>
      <c r="C141" s="808" t="s">
        <v>815</v>
      </c>
      <c r="D141" s="1017">
        <v>0</v>
      </c>
      <c r="E141" s="1017">
        <v>0</v>
      </c>
      <c r="F141" s="1017">
        <f>D141+E141</f>
        <v>0</v>
      </c>
      <c r="G141" s="1017">
        <v>0</v>
      </c>
      <c r="H141" s="1017">
        <v>0</v>
      </c>
      <c r="I141" s="1017">
        <v>0</v>
      </c>
      <c r="J141" s="1017">
        <f>F141</f>
        <v>0</v>
      </c>
    </row>
    <row r="142" spans="1:14" ht="0.75" customHeight="1">
      <c r="A142" s="807" t="s">
        <v>816</v>
      </c>
      <c r="B142" s="786" t="s">
        <v>1501</v>
      </c>
      <c r="C142" s="808" t="s">
        <v>916</v>
      </c>
      <c r="D142" s="1017"/>
      <c r="E142" s="1017"/>
      <c r="F142" s="1017"/>
      <c r="G142" s="1017"/>
      <c r="H142" s="1017"/>
      <c r="I142" s="1017"/>
      <c r="J142" s="1017"/>
    </row>
    <row r="143" spans="1:14" hidden="1">
      <c r="A143" s="807" t="s">
        <v>112</v>
      </c>
      <c r="B143" s="787" t="s">
        <v>113</v>
      </c>
      <c r="C143" s="808" t="s">
        <v>114</v>
      </c>
      <c r="D143" s="1017"/>
      <c r="E143" s="1017"/>
      <c r="F143" s="1017"/>
      <c r="G143" s="1017"/>
      <c r="H143" s="1017"/>
      <c r="I143" s="1017"/>
      <c r="J143" s="1017"/>
    </row>
    <row r="144" spans="1:14" hidden="1">
      <c r="A144" s="807" t="s">
        <v>115</v>
      </c>
      <c r="B144" s="786" t="s">
        <v>1502</v>
      </c>
      <c r="C144" s="808" t="s">
        <v>755</v>
      </c>
      <c r="D144" s="1017">
        <v>0</v>
      </c>
      <c r="E144" s="1018">
        <v>0</v>
      </c>
      <c r="F144" s="1017">
        <f>D144+E144</f>
        <v>0</v>
      </c>
      <c r="G144" s="1017"/>
      <c r="H144" s="1017"/>
      <c r="I144" s="1017"/>
      <c r="J144" s="1017">
        <f>F144</f>
        <v>0</v>
      </c>
    </row>
    <row r="145" spans="1:10" hidden="1">
      <c r="A145" s="807" t="s">
        <v>756</v>
      </c>
      <c r="B145" s="786" t="s">
        <v>1503</v>
      </c>
      <c r="C145" s="808" t="s">
        <v>758</v>
      </c>
      <c r="D145" s="1017"/>
      <c r="E145" s="1017"/>
      <c r="F145" s="1017"/>
      <c r="G145" s="1017"/>
      <c r="H145" s="1017"/>
      <c r="I145" s="1017"/>
      <c r="J145" s="1017"/>
    </row>
    <row r="146" spans="1:10" hidden="1">
      <c r="A146" s="807" t="s">
        <v>541</v>
      </c>
      <c r="B146" s="786" t="s">
        <v>1504</v>
      </c>
      <c r="C146" s="808" t="s">
        <v>543</v>
      </c>
      <c r="D146" s="1017"/>
      <c r="E146" s="1017"/>
      <c r="F146" s="1017"/>
      <c r="G146" s="1017"/>
      <c r="H146" s="1017"/>
      <c r="I146" s="1017"/>
      <c r="J146" s="1017"/>
    </row>
    <row r="147" spans="1:10" hidden="1">
      <c r="A147" s="807" t="s">
        <v>544</v>
      </c>
      <c r="B147" s="784" t="s">
        <v>545</v>
      </c>
      <c r="C147" s="809" t="s">
        <v>301</v>
      </c>
      <c r="D147" s="1017">
        <v>0</v>
      </c>
      <c r="E147" s="1017">
        <v>0</v>
      </c>
      <c r="F147" s="1017">
        <v>0</v>
      </c>
      <c r="G147" s="1017">
        <v>0</v>
      </c>
      <c r="H147" s="1017">
        <v>0</v>
      </c>
      <c r="I147" s="1017">
        <v>0</v>
      </c>
      <c r="J147" s="1017">
        <v>0</v>
      </c>
    </row>
    <row r="148" spans="1:10" hidden="1">
      <c r="A148" s="807" t="s">
        <v>546</v>
      </c>
      <c r="B148" s="787" t="s">
        <v>547</v>
      </c>
      <c r="C148" s="808" t="s">
        <v>548</v>
      </c>
      <c r="D148" s="1017"/>
      <c r="E148" s="1017"/>
      <c r="F148" s="1017"/>
      <c r="G148" s="1017"/>
      <c r="H148" s="1017"/>
      <c r="I148" s="1017"/>
      <c r="J148" s="1017"/>
    </row>
    <row r="149" spans="1:10" hidden="1">
      <c r="A149" s="807" t="s">
        <v>549</v>
      </c>
      <c r="B149" s="787" t="s">
        <v>550</v>
      </c>
      <c r="C149" s="808" t="s">
        <v>551</v>
      </c>
      <c r="D149" s="1017"/>
      <c r="E149" s="1017"/>
      <c r="F149" s="1017"/>
      <c r="G149" s="1017"/>
      <c r="H149" s="1017"/>
      <c r="I149" s="1017"/>
      <c r="J149" s="1017"/>
    </row>
    <row r="150" spans="1:10" ht="25.5" hidden="1">
      <c r="A150" s="807" t="s">
        <v>552</v>
      </c>
      <c r="B150" s="786" t="s">
        <v>1505</v>
      </c>
      <c r="C150" s="808" t="s">
        <v>258</v>
      </c>
      <c r="D150" s="1017"/>
      <c r="E150" s="1017"/>
      <c r="F150" s="1017"/>
      <c r="G150" s="1017"/>
      <c r="H150" s="1017"/>
      <c r="I150" s="1017"/>
      <c r="J150" s="1017"/>
    </row>
    <row r="151" spans="1:10" hidden="1">
      <c r="A151" s="807" t="s">
        <v>259</v>
      </c>
      <c r="B151" s="786" t="s">
        <v>1506</v>
      </c>
      <c r="C151" s="808" t="s">
        <v>261</v>
      </c>
      <c r="D151" s="1017"/>
      <c r="E151" s="1017"/>
      <c r="F151" s="1017"/>
      <c r="G151" s="1017"/>
      <c r="H151" s="1017"/>
      <c r="I151" s="1017"/>
      <c r="J151" s="1017"/>
    </row>
    <row r="152" spans="1:10" hidden="1">
      <c r="A152" s="807" t="s">
        <v>262</v>
      </c>
      <c r="B152" s="784" t="s">
        <v>263</v>
      </c>
      <c r="C152" s="809" t="s">
        <v>301</v>
      </c>
      <c r="D152" s="1017">
        <v>0</v>
      </c>
      <c r="E152" s="1017">
        <v>0</v>
      </c>
      <c r="F152" s="1017">
        <v>0</v>
      </c>
      <c r="G152" s="1017">
        <v>0</v>
      </c>
      <c r="H152" s="1017">
        <v>0</v>
      </c>
      <c r="I152" s="1017">
        <v>0</v>
      </c>
      <c r="J152" s="1017">
        <v>0</v>
      </c>
    </row>
    <row r="153" spans="1:10" hidden="1">
      <c r="A153" s="807" t="s">
        <v>264</v>
      </c>
      <c r="B153" s="787" t="s">
        <v>921</v>
      </c>
      <c r="C153" s="808" t="s">
        <v>265</v>
      </c>
      <c r="D153" s="1017"/>
      <c r="E153" s="1017"/>
      <c r="F153" s="1017"/>
      <c r="G153" s="1017"/>
      <c r="H153" s="1017"/>
      <c r="I153" s="1017"/>
      <c r="J153" s="1017"/>
    </row>
    <row r="154" spans="1:10" hidden="1">
      <c r="A154" s="810" t="s">
        <v>266</v>
      </c>
      <c r="B154" s="811" t="s">
        <v>267</v>
      </c>
      <c r="C154" s="809" t="s">
        <v>301</v>
      </c>
      <c r="D154" s="1017">
        <v>0</v>
      </c>
      <c r="E154" s="1017">
        <v>0</v>
      </c>
      <c r="F154" s="1017">
        <v>0</v>
      </c>
      <c r="G154" s="1017">
        <v>0</v>
      </c>
      <c r="H154" s="1017">
        <v>0</v>
      </c>
      <c r="I154" s="1017">
        <v>0</v>
      </c>
      <c r="J154" s="1017">
        <v>0</v>
      </c>
    </row>
    <row r="155" spans="1:10" hidden="1">
      <c r="A155" s="807" t="s">
        <v>268</v>
      </c>
      <c r="B155" s="787" t="s">
        <v>922</v>
      </c>
      <c r="C155" s="808" t="s">
        <v>269</v>
      </c>
      <c r="D155" s="1017"/>
      <c r="E155" s="1017"/>
      <c r="F155" s="1017"/>
      <c r="G155" s="1017"/>
      <c r="H155" s="1017"/>
      <c r="I155" s="1017"/>
      <c r="J155" s="1017"/>
    </row>
    <row r="156" spans="1:10">
      <c r="A156" s="807" t="s">
        <v>270</v>
      </c>
      <c r="B156" s="787" t="s">
        <v>923</v>
      </c>
      <c r="C156" s="808" t="s">
        <v>271</v>
      </c>
      <c r="D156" s="1017"/>
      <c r="E156" s="1017"/>
      <c r="F156" s="1017"/>
      <c r="G156" s="1017"/>
      <c r="H156" s="1017"/>
      <c r="I156" s="1017"/>
      <c r="J156" s="1017"/>
    </row>
    <row r="157" spans="1:10">
      <c r="A157" s="807" t="s">
        <v>272</v>
      </c>
      <c r="B157" s="786" t="s">
        <v>1507</v>
      </c>
      <c r="C157" s="808" t="s">
        <v>274</v>
      </c>
      <c r="D157" s="1017"/>
      <c r="E157" s="1017"/>
      <c r="F157" s="1017"/>
      <c r="G157" s="1017"/>
      <c r="H157" s="1017"/>
      <c r="I157" s="1017"/>
      <c r="J157" s="1017"/>
    </row>
    <row r="158" spans="1:10" ht="13.5" thickBot="1">
      <c r="A158" s="812">
        <v>1244000</v>
      </c>
      <c r="B158" s="813" t="s">
        <v>1508</v>
      </c>
      <c r="C158" s="814" t="s">
        <v>947</v>
      </c>
      <c r="D158" s="1027"/>
      <c r="E158" s="1027"/>
      <c r="F158" s="1027"/>
      <c r="G158" s="1027"/>
      <c r="H158" s="1027"/>
      <c r="I158" s="1027"/>
      <c r="J158" s="1027"/>
    </row>
    <row r="159" spans="1:10" ht="26.25" thickBot="1">
      <c r="A159" s="815">
        <v>1000000</v>
      </c>
      <c r="B159" s="816" t="s">
        <v>948</v>
      </c>
      <c r="C159" s="817" t="s">
        <v>301</v>
      </c>
      <c r="D159" s="1735">
        <f>D32+D140+D144</f>
        <v>79600</v>
      </c>
      <c r="E159" s="1735">
        <f>E32</f>
        <v>0</v>
      </c>
      <c r="F159" s="1735">
        <f>F32+F138</f>
        <v>79600</v>
      </c>
      <c r="G159" s="1735">
        <f>G32+G138</f>
        <v>45000</v>
      </c>
      <c r="H159" s="1735">
        <f>H32+H138</f>
        <v>45000</v>
      </c>
      <c r="I159" s="1735">
        <f>I32+I135</f>
        <v>45000</v>
      </c>
      <c r="J159" s="1736">
        <f>F159</f>
        <v>79600</v>
      </c>
    </row>
    <row r="160" spans="1:10">
      <c r="A160" s="818"/>
      <c r="B160" s="819"/>
      <c r="C160" s="820"/>
      <c r="D160" s="667"/>
      <c r="E160" s="667"/>
      <c r="F160" s="667"/>
      <c r="G160" s="667"/>
      <c r="H160" s="667"/>
      <c r="I160" s="667"/>
      <c r="J160" s="667"/>
    </row>
    <row r="161" spans="1:10" ht="14.25">
      <c r="A161" s="2051"/>
      <c r="B161" s="2051"/>
      <c r="C161" s="2051"/>
      <c r="D161" s="2051"/>
      <c r="E161" s="2051"/>
      <c r="F161" s="2051"/>
      <c r="G161" s="2051"/>
      <c r="H161" s="2051"/>
      <c r="I161" s="2051"/>
      <c r="J161" s="2051"/>
    </row>
    <row r="162" spans="1:10" s="667" customFormat="1">
      <c r="A162" s="2028" t="s">
        <v>1877</v>
      </c>
      <c r="B162" s="2028"/>
      <c r="C162" s="2028"/>
      <c r="D162" s="2028"/>
      <c r="E162" s="2028"/>
      <c r="F162" s="2028"/>
      <c r="G162" s="2028"/>
      <c r="H162" s="2028"/>
      <c r="I162" s="2028"/>
      <c r="J162" s="2028"/>
    </row>
    <row r="163" spans="1:10">
      <c r="A163" s="2080" t="s">
        <v>930</v>
      </c>
      <c r="B163" s="2080"/>
      <c r="C163" s="2080"/>
      <c r="D163" s="2080"/>
      <c r="E163" s="2080"/>
      <c r="F163" s="2080"/>
      <c r="G163" s="2080"/>
      <c r="H163" s="2080"/>
      <c r="I163" s="2080"/>
      <c r="J163" s="2080"/>
    </row>
    <row r="164" spans="1:10" ht="14.25">
      <c r="A164" s="821" t="s">
        <v>1509</v>
      </c>
      <c r="B164" s="821"/>
      <c r="C164" s="822"/>
      <c r="D164" s="821"/>
      <c r="E164" s="821"/>
      <c r="F164" s="821"/>
      <c r="G164" s="821" t="s">
        <v>956</v>
      </c>
      <c r="H164" s="821"/>
      <c r="I164" s="821"/>
      <c r="J164" s="821"/>
    </row>
    <row r="165" spans="1:10" ht="14.25">
      <c r="A165" s="823" t="s">
        <v>1510</v>
      </c>
      <c r="B165" s="823"/>
      <c r="C165" s="823"/>
      <c r="D165" s="667"/>
      <c r="E165" s="666" t="s">
        <v>253</v>
      </c>
      <c r="F165" s="667"/>
      <c r="G165" s="666" t="s">
        <v>254</v>
      </c>
      <c r="H165" s="667"/>
      <c r="I165" s="667"/>
      <c r="J165" s="823"/>
    </row>
    <row r="166" spans="1:10" ht="14.25">
      <c r="A166" s="824"/>
      <c r="B166" s="824"/>
      <c r="C166" s="823"/>
      <c r="D166" s="824"/>
      <c r="E166" s="824"/>
      <c r="F166" s="824"/>
      <c r="G166" s="824"/>
      <c r="H166" s="824"/>
      <c r="I166" s="824"/>
      <c r="J166" s="824"/>
    </row>
    <row r="167" spans="1:10" ht="14.25">
      <c r="A167" s="821" t="s">
        <v>1758</v>
      </c>
      <c r="B167" s="821"/>
      <c r="C167" s="822"/>
      <c r="D167" s="821"/>
      <c r="E167" s="821"/>
      <c r="F167" s="821"/>
      <c r="G167" s="821" t="s">
        <v>960</v>
      </c>
      <c r="H167" s="821"/>
      <c r="I167" s="821"/>
      <c r="J167" s="821"/>
    </row>
    <row r="168" spans="1:10" ht="14.25">
      <c r="A168" s="823" t="s">
        <v>1513</v>
      </c>
      <c r="B168" s="822" t="s">
        <v>528</v>
      </c>
      <c r="C168" s="825"/>
      <c r="D168" s="667"/>
      <c r="E168" s="666" t="s">
        <v>253</v>
      </c>
      <c r="F168" s="667"/>
      <c r="G168" s="666" t="s">
        <v>254</v>
      </c>
      <c r="H168" s="667"/>
      <c r="I168" s="667"/>
      <c r="J168" s="823"/>
    </row>
    <row r="169" spans="1:10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  <row r="171" spans="1:10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  <row r="172" spans="1:10">
      <c r="A172" s="677"/>
      <c r="B172" s="668"/>
      <c r="C172" s="678"/>
      <c r="D172" s="667"/>
      <c r="E172" s="667"/>
      <c r="F172" s="667"/>
      <c r="G172" s="667"/>
      <c r="H172" s="667"/>
      <c r="I172" s="667"/>
      <c r="J172" s="667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2"/>
  <sheetViews>
    <sheetView topLeftCell="A29" workbookViewId="0">
      <selection activeCell="E110" sqref="E110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1.28515625" style="631" customWidth="1"/>
    <col min="5" max="5" width="12.5703125" style="631" customWidth="1"/>
    <col min="6" max="6" width="10.85546875" style="631" customWidth="1"/>
    <col min="7" max="7" width="12.85546875" style="631" customWidth="1"/>
    <col min="8" max="8" width="12" style="631" customWidth="1"/>
    <col min="9" max="9" width="12.28515625" style="631" customWidth="1"/>
    <col min="10" max="10" width="12.140625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1887</v>
      </c>
      <c r="B6" s="676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699"/>
      <c r="F7" s="677"/>
      <c r="G7" s="677"/>
      <c r="H7" s="667"/>
      <c r="I7" s="667"/>
      <c r="J7" s="667"/>
      <c r="K7" s="677"/>
      <c r="L7" s="677"/>
    </row>
    <row r="8" spans="1:12" ht="14.25">
      <c r="A8" s="827" t="s">
        <v>1515</v>
      </c>
      <c r="B8" s="819"/>
      <c r="C8" s="828"/>
      <c r="D8" s="829"/>
      <c r="E8" s="830"/>
      <c r="F8" s="830"/>
      <c r="G8" s="677"/>
      <c r="H8" s="667"/>
      <c r="I8" s="667"/>
      <c r="J8" s="667"/>
      <c r="K8" s="667"/>
      <c r="L8" s="667"/>
    </row>
    <row r="9" spans="1:12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>
      <c r="A10" s="2065" t="s">
        <v>972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4.25" customHeight="1">
      <c r="A16" s="2059" t="s">
        <v>1876</v>
      </c>
      <c r="B16" s="2059"/>
      <c r="C16" s="2059"/>
      <c r="D16" s="2059"/>
      <c r="E16" s="2059"/>
      <c r="F16" s="2059"/>
      <c r="G16" s="2059"/>
      <c r="H16" s="2059"/>
      <c r="I16" s="2059"/>
      <c r="J16" s="2059"/>
      <c r="K16" s="677"/>
      <c r="L16" s="677"/>
    </row>
    <row r="17" spans="1:14">
      <c r="A17" s="2059"/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4">
      <c r="A18" s="682" t="s">
        <v>849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848</v>
      </c>
      <c r="B19" s="685"/>
      <c r="C19" s="685"/>
      <c r="D19" s="685"/>
      <c r="E19" s="685"/>
      <c r="F19" s="682" t="s">
        <v>277</v>
      </c>
      <c r="G19" s="655" t="s">
        <v>741</v>
      </c>
      <c r="H19" s="652">
        <v>1</v>
      </c>
      <c r="I19" s="653">
        <v>1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772</v>
      </c>
      <c r="G21" s="682"/>
      <c r="H21" s="682"/>
      <c r="I21" s="682"/>
      <c r="J21" s="682"/>
      <c r="K21" s="682"/>
      <c r="L21" s="682"/>
    </row>
    <row r="22" spans="1:14" ht="15.75" customHeight="1">
      <c r="A22" s="682" t="s">
        <v>1473</v>
      </c>
      <c r="B22" s="685"/>
      <c r="C22" s="685"/>
      <c r="D22" s="685"/>
      <c r="E22" s="685"/>
      <c r="F22" s="682" t="s">
        <v>785</v>
      </c>
      <c r="G22" s="682"/>
      <c r="H22" s="682"/>
      <c r="I22" s="685"/>
      <c r="J22" s="687"/>
      <c r="K22" s="685"/>
      <c r="L22" s="685"/>
    </row>
    <row r="23" spans="1:14" ht="1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766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677"/>
      <c r="H27" s="1779">
        <v>900272220022</v>
      </c>
      <c r="I27" s="1779"/>
      <c r="J27" s="1779"/>
      <c r="K27" s="677"/>
      <c r="L27" s="677"/>
    </row>
    <row r="28" spans="1:14" ht="4.5" customHeight="1" thickBot="1"/>
    <row r="29" spans="1:14" ht="46.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8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7.75" customHeight="1" thickBot="1">
      <c r="A32" s="709">
        <v>1100000</v>
      </c>
      <c r="B32" s="716" t="s">
        <v>1474</v>
      </c>
      <c r="C32" s="717" t="s">
        <v>301</v>
      </c>
      <c r="D32" s="992">
        <f>D42+D111</f>
        <v>4300</v>
      </c>
      <c r="E32" s="992">
        <f>E52+E111+E99</f>
        <v>0</v>
      </c>
      <c r="F32" s="992">
        <f>F42+F111+F67+F64+F99</f>
        <v>4300</v>
      </c>
      <c r="G32" s="992">
        <f>G42+G111+G99</f>
        <v>1100</v>
      </c>
      <c r="H32" s="992">
        <f>H42+H111+H99</f>
        <v>1600</v>
      </c>
      <c r="I32" s="992">
        <f>I42+I111+I64+I99</f>
        <v>2700</v>
      </c>
      <c r="J32" s="992">
        <f>J42+J111+J67+J64+J99</f>
        <v>4300</v>
      </c>
    </row>
    <row r="33" spans="1:10" ht="14.25" hidden="1" customHeight="1" thickBot="1">
      <c r="A33" s="709">
        <v>1110000</v>
      </c>
      <c r="B33" s="719" t="s">
        <v>1475</v>
      </c>
      <c r="C33" s="717" t="s">
        <v>301</v>
      </c>
      <c r="D33" s="993">
        <v>0</v>
      </c>
      <c r="E33" s="993">
        <v>0</v>
      </c>
      <c r="F33" s="993">
        <v>0</v>
      </c>
      <c r="G33" s="993">
        <v>0</v>
      </c>
      <c r="H33" s="993">
        <v>0</v>
      </c>
      <c r="I33" s="993">
        <v>0</v>
      </c>
      <c r="J33" s="993">
        <v>0</v>
      </c>
    </row>
    <row r="34" spans="1:10" ht="14.25" hidden="1" customHeight="1" thickBot="1">
      <c r="A34" s="721">
        <v>1110000</v>
      </c>
      <c r="B34" s="722" t="s">
        <v>672</v>
      </c>
      <c r="C34" s="723" t="s">
        <v>301</v>
      </c>
      <c r="D34" s="994">
        <v>0</v>
      </c>
      <c r="E34" s="994">
        <v>0</v>
      </c>
      <c r="F34" s="994">
        <v>0</v>
      </c>
      <c r="G34" s="994">
        <v>0</v>
      </c>
      <c r="H34" s="994">
        <v>0</v>
      </c>
      <c r="I34" s="994">
        <v>0</v>
      </c>
      <c r="J34" s="994">
        <v>0</v>
      </c>
    </row>
    <row r="35" spans="1:10" ht="14.25" hidden="1" customHeight="1" thickBot="1">
      <c r="A35" s="725">
        <v>1111000</v>
      </c>
      <c r="B35" s="726" t="s">
        <v>558</v>
      </c>
      <c r="C35" s="727" t="s">
        <v>673</v>
      </c>
      <c r="D35" s="995"/>
      <c r="E35" s="995"/>
      <c r="F35" s="995"/>
      <c r="G35" s="995"/>
      <c r="H35" s="995"/>
      <c r="I35" s="995"/>
      <c r="J35" s="995"/>
    </row>
    <row r="36" spans="1:10" ht="14.25" hidden="1" customHeight="1" thickBot="1">
      <c r="A36" s="729">
        <v>1112000</v>
      </c>
      <c r="B36" s="730" t="s">
        <v>221</v>
      </c>
      <c r="C36" s="731" t="s">
        <v>674</v>
      </c>
      <c r="D36" s="996"/>
      <c r="E36" s="996"/>
      <c r="F36" s="996"/>
      <c r="G36" s="996"/>
      <c r="H36" s="996"/>
      <c r="I36" s="996"/>
      <c r="J36" s="996"/>
    </row>
    <row r="37" spans="1:10" ht="14.25" hidden="1" customHeight="1" thickBot="1">
      <c r="A37" s="729">
        <v>1113000</v>
      </c>
      <c r="B37" s="730" t="s">
        <v>675</v>
      </c>
      <c r="C37" s="731" t="s">
        <v>676</v>
      </c>
      <c r="D37" s="996"/>
      <c r="E37" s="996"/>
      <c r="F37" s="996"/>
      <c r="G37" s="996"/>
      <c r="H37" s="996"/>
      <c r="I37" s="996"/>
      <c r="J37" s="996"/>
    </row>
    <row r="38" spans="1:10" ht="14.25" hidden="1" customHeight="1" thickBot="1">
      <c r="A38" s="729">
        <v>1114000</v>
      </c>
      <c r="B38" s="730" t="s">
        <v>339</v>
      </c>
      <c r="C38" s="731" t="s">
        <v>340</v>
      </c>
      <c r="D38" s="996"/>
      <c r="E38" s="996"/>
      <c r="F38" s="996"/>
      <c r="G38" s="996"/>
      <c r="H38" s="996"/>
      <c r="I38" s="996"/>
      <c r="J38" s="996"/>
    </row>
    <row r="39" spans="1:10" ht="14.25" hidden="1" customHeight="1" thickBot="1">
      <c r="A39" s="729">
        <v>1115000</v>
      </c>
      <c r="B39" s="730" t="s">
        <v>508</v>
      </c>
      <c r="C39" s="731" t="s">
        <v>329</v>
      </c>
      <c r="D39" s="996"/>
      <c r="E39" s="996"/>
      <c r="F39" s="996"/>
      <c r="G39" s="996"/>
      <c r="H39" s="996"/>
      <c r="I39" s="996"/>
      <c r="J39" s="996"/>
    </row>
    <row r="40" spans="1:10" ht="14.25" hidden="1" customHeight="1" thickBot="1">
      <c r="A40" s="729">
        <v>1116000</v>
      </c>
      <c r="B40" s="730" t="s">
        <v>863</v>
      </c>
      <c r="C40" s="731" t="s">
        <v>330</v>
      </c>
      <c r="D40" s="996"/>
      <c r="E40" s="996"/>
      <c r="F40" s="996"/>
      <c r="G40" s="996"/>
      <c r="H40" s="996"/>
      <c r="I40" s="996"/>
      <c r="J40" s="996"/>
    </row>
    <row r="41" spans="1:10" ht="14.25" hidden="1" customHeight="1" thickBot="1">
      <c r="A41" s="733">
        <v>1117000</v>
      </c>
      <c r="B41" s="734" t="s">
        <v>13</v>
      </c>
      <c r="C41" s="735" t="s">
        <v>14</v>
      </c>
      <c r="D41" s="997"/>
      <c r="E41" s="997"/>
      <c r="F41" s="997"/>
      <c r="G41" s="997"/>
      <c r="H41" s="997"/>
      <c r="I41" s="997"/>
      <c r="J41" s="997"/>
    </row>
    <row r="42" spans="1:10" ht="30" customHeight="1" thickBot="1">
      <c r="A42" s="737">
        <v>1120000</v>
      </c>
      <c r="B42" s="738" t="s">
        <v>15</v>
      </c>
      <c r="C42" s="717" t="s">
        <v>301</v>
      </c>
      <c r="D42" s="998">
        <f>D51</f>
        <v>4000</v>
      </c>
      <c r="E42" s="998">
        <v>0</v>
      </c>
      <c r="F42" s="998">
        <f>F51+F69</f>
        <v>4000</v>
      </c>
      <c r="G42" s="998">
        <f>G51</f>
        <v>1000</v>
      </c>
      <c r="H42" s="998">
        <f>H51</f>
        <v>1500</v>
      </c>
      <c r="I42" s="998">
        <f>I51+I69</f>
        <v>2500</v>
      </c>
      <c r="J42" s="998">
        <f>J51+J69</f>
        <v>4000</v>
      </c>
    </row>
    <row r="43" spans="1:10" ht="14.25" hidden="1" customHeight="1">
      <c r="A43" s="721">
        <v>1121000</v>
      </c>
      <c r="B43" s="740" t="s">
        <v>16</v>
      </c>
      <c r="C43" s="741"/>
      <c r="D43" s="995">
        <v>0</v>
      </c>
      <c r="E43" s="995">
        <v>0</v>
      </c>
      <c r="F43" s="995">
        <v>0</v>
      </c>
      <c r="G43" s="995">
        <v>0</v>
      </c>
      <c r="H43" s="995">
        <v>0</v>
      </c>
      <c r="I43" s="995">
        <v>0</v>
      </c>
      <c r="J43" s="995">
        <v>0</v>
      </c>
    </row>
    <row r="44" spans="1:10" ht="14.25" hidden="1" customHeight="1">
      <c r="A44" s="729">
        <v>1121100</v>
      </c>
      <c r="B44" s="742" t="s">
        <v>321</v>
      </c>
      <c r="C44" s="731" t="s">
        <v>322</v>
      </c>
      <c r="D44" s="996"/>
      <c r="E44" s="996"/>
      <c r="F44" s="996"/>
      <c r="G44" s="996"/>
      <c r="H44" s="996"/>
      <c r="I44" s="996"/>
      <c r="J44" s="996"/>
    </row>
    <row r="45" spans="1:10" ht="14.25" hidden="1" customHeight="1">
      <c r="A45" s="729">
        <v>1121200</v>
      </c>
      <c r="B45" s="743" t="s">
        <v>1476</v>
      </c>
      <c r="C45" s="731" t="s">
        <v>324</v>
      </c>
      <c r="D45" s="996"/>
      <c r="E45" s="996"/>
      <c r="F45" s="996"/>
      <c r="G45" s="996"/>
      <c r="H45" s="996"/>
      <c r="I45" s="996"/>
      <c r="J45" s="996"/>
    </row>
    <row r="46" spans="1:10" ht="14.25" hidden="1" customHeight="1">
      <c r="A46" s="729">
        <v>1121300</v>
      </c>
      <c r="B46" s="742" t="s">
        <v>640</v>
      </c>
      <c r="C46" s="731" t="s">
        <v>325</v>
      </c>
      <c r="D46" s="996"/>
      <c r="E46" s="996"/>
      <c r="F46" s="996"/>
      <c r="G46" s="996"/>
      <c r="H46" s="996"/>
      <c r="I46" s="996"/>
      <c r="J46" s="996"/>
    </row>
    <row r="47" spans="1:10" ht="14.25" hidden="1" customHeight="1">
      <c r="A47" s="729">
        <v>1121400</v>
      </c>
      <c r="B47" s="742" t="s">
        <v>641</v>
      </c>
      <c r="C47" s="731" t="s">
        <v>326</v>
      </c>
      <c r="D47" s="996"/>
      <c r="E47" s="996"/>
      <c r="F47" s="996"/>
      <c r="G47" s="996"/>
      <c r="H47" s="996"/>
      <c r="I47" s="996"/>
      <c r="J47" s="996"/>
    </row>
    <row r="48" spans="1:10" ht="14.25" hidden="1" customHeight="1">
      <c r="A48" s="729">
        <v>1121500</v>
      </c>
      <c r="B48" s="742" t="s">
        <v>60</v>
      </c>
      <c r="C48" s="731" t="s">
        <v>327</v>
      </c>
      <c r="D48" s="995"/>
      <c r="E48" s="995"/>
      <c r="F48" s="995"/>
      <c r="G48" s="995"/>
      <c r="H48" s="995"/>
      <c r="I48" s="995"/>
      <c r="J48" s="995"/>
    </row>
    <row r="49" spans="1:10" ht="14.25" hidden="1" customHeight="1">
      <c r="A49" s="729">
        <v>1121600</v>
      </c>
      <c r="B49" s="742" t="s">
        <v>61</v>
      </c>
      <c r="C49" s="731" t="s">
        <v>328</v>
      </c>
      <c r="D49" s="996"/>
      <c r="E49" s="996"/>
      <c r="F49" s="996"/>
      <c r="G49" s="996"/>
      <c r="H49" s="996"/>
      <c r="I49" s="996"/>
      <c r="J49" s="996"/>
    </row>
    <row r="50" spans="1:10" ht="14.25" hidden="1" customHeight="1" thickBot="1">
      <c r="A50" s="745">
        <v>1121700</v>
      </c>
      <c r="B50" s="746" t="s">
        <v>62</v>
      </c>
      <c r="C50" s="735" t="s">
        <v>637</v>
      </c>
      <c r="D50" s="997"/>
      <c r="E50" s="997"/>
      <c r="F50" s="997"/>
      <c r="G50" s="997"/>
      <c r="H50" s="997"/>
      <c r="I50" s="997"/>
      <c r="J50" s="997"/>
    </row>
    <row r="51" spans="1:10" ht="24" customHeight="1">
      <c r="A51" s="721">
        <v>1122000</v>
      </c>
      <c r="B51" s="747" t="s">
        <v>638</v>
      </c>
      <c r="C51" s="723" t="s">
        <v>301</v>
      </c>
      <c r="D51" s="999">
        <f>D52</f>
        <v>4000</v>
      </c>
      <c r="E51" s="999">
        <v>0</v>
      </c>
      <c r="F51" s="999">
        <f>F52</f>
        <v>4000</v>
      </c>
      <c r="G51" s="999">
        <f>G52</f>
        <v>1000</v>
      </c>
      <c r="H51" s="999">
        <f>H52</f>
        <v>1500</v>
      </c>
      <c r="I51" s="999">
        <f>I52</f>
        <v>2500</v>
      </c>
      <c r="J51" s="999">
        <f>J52</f>
        <v>4000</v>
      </c>
    </row>
    <row r="52" spans="1:10" ht="28.5" customHeight="1">
      <c r="A52" s="749">
        <v>1122100</v>
      </c>
      <c r="B52" s="1570" t="s">
        <v>63</v>
      </c>
      <c r="C52" s="727" t="s">
        <v>639</v>
      </c>
      <c r="D52" s="1000">
        <v>4000</v>
      </c>
      <c r="E52" s="1000">
        <v>0</v>
      </c>
      <c r="F52" s="1000">
        <f>D52+E52</f>
        <v>4000</v>
      </c>
      <c r="G52" s="996">
        <v>1000</v>
      </c>
      <c r="H52" s="996">
        <v>1500</v>
      </c>
      <c r="I52" s="996">
        <v>2500</v>
      </c>
      <c r="J52" s="996">
        <f>F52</f>
        <v>4000</v>
      </c>
    </row>
    <row r="53" spans="1:10" ht="15.75" customHeight="1">
      <c r="A53" s="749">
        <v>1122200</v>
      </c>
      <c r="B53" s="742" t="s">
        <v>404</v>
      </c>
      <c r="C53" s="731" t="s">
        <v>860</v>
      </c>
      <c r="D53" s="1001"/>
      <c r="E53" s="1002"/>
      <c r="F53" s="1002"/>
      <c r="G53" s="1001"/>
      <c r="H53" s="1001"/>
      <c r="I53" s="1001"/>
      <c r="J53" s="1001"/>
    </row>
    <row r="54" spans="1:10" ht="22.5" customHeight="1" thickBot="1">
      <c r="A54" s="737">
        <v>1122300</v>
      </c>
      <c r="B54" s="746" t="s">
        <v>121</v>
      </c>
      <c r="C54" s="735" t="s">
        <v>861</v>
      </c>
      <c r="D54" s="1003"/>
      <c r="E54" s="1004"/>
      <c r="F54" s="1004"/>
      <c r="G54" s="1003"/>
      <c r="H54" s="1003"/>
      <c r="I54" s="1003"/>
      <c r="J54" s="1003"/>
    </row>
    <row r="55" spans="1:10" ht="28.5" hidden="1">
      <c r="A55" s="721">
        <v>1123000</v>
      </c>
      <c r="B55" s="747" t="s">
        <v>307</v>
      </c>
      <c r="C55" s="723" t="s">
        <v>301</v>
      </c>
      <c r="D55" s="1005">
        <v>0</v>
      </c>
      <c r="E55" s="1657">
        <v>0</v>
      </c>
      <c r="F55" s="1657">
        <v>0</v>
      </c>
      <c r="G55" s="1005">
        <v>0</v>
      </c>
      <c r="H55" s="1005">
        <v>0</v>
      </c>
      <c r="I55" s="1005">
        <v>0</v>
      </c>
      <c r="J55" s="1005">
        <v>0</v>
      </c>
    </row>
    <row r="56" spans="1:10" hidden="1">
      <c r="A56" s="749">
        <v>1123100</v>
      </c>
      <c r="B56" s="742" t="s">
        <v>122</v>
      </c>
      <c r="C56" s="727" t="s">
        <v>308</v>
      </c>
      <c r="D56" s="1001"/>
      <c r="E56" s="1002"/>
      <c r="F56" s="1002"/>
      <c r="G56" s="1001"/>
      <c r="H56" s="1001"/>
      <c r="I56" s="1001"/>
      <c r="J56" s="1001"/>
    </row>
    <row r="57" spans="1:10" hidden="1">
      <c r="A57" s="749">
        <v>1123200</v>
      </c>
      <c r="B57" s="742" t="s">
        <v>123</v>
      </c>
      <c r="C57" s="731" t="s">
        <v>309</v>
      </c>
      <c r="D57" s="1001"/>
      <c r="E57" s="1002"/>
      <c r="F57" s="1002"/>
      <c r="G57" s="1001"/>
      <c r="H57" s="1001"/>
      <c r="I57" s="1001"/>
      <c r="J57" s="1001"/>
    </row>
    <row r="58" spans="1:10" ht="25.5" hidden="1">
      <c r="A58" s="749">
        <v>1123300</v>
      </c>
      <c r="B58" s="742" t="s">
        <v>124</v>
      </c>
      <c r="C58" s="731" t="s">
        <v>310</v>
      </c>
      <c r="D58" s="1001"/>
      <c r="E58" s="1002"/>
      <c r="F58" s="1002"/>
      <c r="G58" s="1001"/>
      <c r="H58" s="1001"/>
      <c r="I58" s="1001"/>
      <c r="J58" s="1001"/>
    </row>
    <row r="59" spans="1:10" hidden="1">
      <c r="A59" s="749">
        <v>1123400</v>
      </c>
      <c r="B59" s="742" t="s">
        <v>467</v>
      </c>
      <c r="C59" s="731" t="s">
        <v>311</v>
      </c>
      <c r="D59" s="1001"/>
      <c r="E59" s="1002"/>
      <c r="F59" s="1002"/>
      <c r="G59" s="1001"/>
      <c r="H59" s="1001"/>
      <c r="I59" s="1001"/>
      <c r="J59" s="1001"/>
    </row>
    <row r="60" spans="1:10" hidden="1">
      <c r="A60" s="749">
        <v>1123500</v>
      </c>
      <c r="B60" s="750" t="s">
        <v>468</v>
      </c>
      <c r="C60" s="751">
        <v>423500</v>
      </c>
      <c r="D60" s="1001"/>
      <c r="E60" s="1002"/>
      <c r="F60" s="1002"/>
      <c r="G60" s="1001"/>
      <c r="H60" s="1001"/>
      <c r="I60" s="1001"/>
      <c r="J60" s="1001"/>
    </row>
    <row r="61" spans="1:10" ht="25.5" hidden="1">
      <c r="A61" s="749">
        <v>1123600</v>
      </c>
      <c r="B61" s="742" t="s">
        <v>158</v>
      </c>
      <c r="C61" s="731" t="s">
        <v>312</v>
      </c>
      <c r="D61" s="1001"/>
      <c r="E61" s="1002"/>
      <c r="F61" s="1002"/>
      <c r="G61" s="1001"/>
      <c r="H61" s="1001"/>
      <c r="I61" s="1001"/>
      <c r="J61" s="1001"/>
    </row>
    <row r="62" spans="1:10" hidden="1">
      <c r="A62" s="749">
        <v>1123700</v>
      </c>
      <c r="B62" s="742" t="s">
        <v>159</v>
      </c>
      <c r="C62" s="731" t="s">
        <v>313</v>
      </c>
      <c r="D62" s="1001"/>
      <c r="E62" s="1002"/>
      <c r="F62" s="1002"/>
      <c r="G62" s="1001"/>
      <c r="H62" s="1001"/>
      <c r="I62" s="1001"/>
      <c r="J62" s="1001"/>
    </row>
    <row r="63" spans="1:10" ht="13.5" hidden="1" thickBot="1">
      <c r="A63" s="737">
        <v>1123800</v>
      </c>
      <c r="B63" s="746" t="s">
        <v>160</v>
      </c>
      <c r="C63" s="735" t="s">
        <v>314</v>
      </c>
      <c r="D63" s="1003"/>
      <c r="E63" s="1004"/>
      <c r="F63" s="1004"/>
      <c r="G63" s="1003"/>
      <c r="H63" s="1003"/>
      <c r="I63" s="1003"/>
      <c r="J63" s="1003"/>
    </row>
    <row r="64" spans="1:10" ht="28.5" hidden="1">
      <c r="A64" s="721">
        <v>1124000</v>
      </c>
      <c r="B64" s="747" t="s">
        <v>179</v>
      </c>
      <c r="C64" s="723" t="s">
        <v>301</v>
      </c>
      <c r="D64" s="1005">
        <f>D65</f>
        <v>0</v>
      </c>
      <c r="E64" s="1657">
        <f>E65</f>
        <v>0</v>
      </c>
      <c r="F64" s="1657">
        <f>F65</f>
        <v>0</v>
      </c>
      <c r="G64" s="1005">
        <v>0</v>
      </c>
      <c r="H64" s="1005">
        <v>0</v>
      </c>
      <c r="I64" s="1005">
        <f>I65</f>
        <v>0</v>
      </c>
      <c r="J64" s="1005">
        <f>F64</f>
        <v>0</v>
      </c>
    </row>
    <row r="65" spans="1:10" ht="13.5" hidden="1" thickBot="1">
      <c r="A65" s="737">
        <v>1124100</v>
      </c>
      <c r="B65" s="746" t="s">
        <v>161</v>
      </c>
      <c r="C65" s="735" t="s">
        <v>180</v>
      </c>
      <c r="D65" s="1005">
        <v>0</v>
      </c>
      <c r="E65" s="1004">
        <v>0</v>
      </c>
      <c r="F65" s="1657">
        <f>D65+E65</f>
        <v>0</v>
      </c>
      <c r="G65" s="1003"/>
      <c r="H65" s="1003"/>
      <c r="I65" s="1003">
        <v>0</v>
      </c>
      <c r="J65" s="1003">
        <v>0</v>
      </c>
    </row>
    <row r="66" spans="1:10" ht="28.5" hidden="1">
      <c r="A66" s="721">
        <v>1125000</v>
      </c>
      <c r="B66" s="747" t="s">
        <v>768</v>
      </c>
      <c r="C66" s="723" t="s">
        <v>301</v>
      </c>
      <c r="D66" s="1005">
        <v>0</v>
      </c>
      <c r="E66" s="1657">
        <v>0</v>
      </c>
      <c r="F66" s="1657">
        <v>0</v>
      </c>
      <c r="G66" s="1005">
        <v>0</v>
      </c>
      <c r="H66" s="1005">
        <v>0</v>
      </c>
      <c r="I66" s="1005">
        <v>0</v>
      </c>
      <c r="J66" s="1005">
        <v>0</v>
      </c>
    </row>
    <row r="67" spans="1:10" ht="25.5" hidden="1">
      <c r="A67" s="749">
        <v>1125100</v>
      </c>
      <c r="B67" s="742" t="s">
        <v>162</v>
      </c>
      <c r="C67" s="727" t="s">
        <v>769</v>
      </c>
      <c r="D67" s="1001"/>
      <c r="E67" s="1002">
        <v>0</v>
      </c>
      <c r="F67" s="1002">
        <f>D67+E67</f>
        <v>0</v>
      </c>
      <c r="G67" s="1001"/>
      <c r="H67" s="1001"/>
      <c r="I67" s="1001"/>
      <c r="J67" s="1001">
        <f>F67</f>
        <v>0</v>
      </c>
    </row>
    <row r="68" spans="1:10" ht="26.25" hidden="1" thickBot="1">
      <c r="A68" s="737">
        <v>1125200</v>
      </c>
      <c r="B68" s="746" t="s">
        <v>580</v>
      </c>
      <c r="C68" s="735" t="s">
        <v>870</v>
      </c>
      <c r="D68" s="1003"/>
      <c r="E68" s="1004"/>
      <c r="F68" s="1004"/>
      <c r="G68" s="1003"/>
      <c r="H68" s="1003"/>
      <c r="I68" s="1003"/>
      <c r="J68" s="1003"/>
    </row>
    <row r="69" spans="1:10" ht="14.25" hidden="1">
      <c r="A69" s="721">
        <v>1126000</v>
      </c>
      <c r="B69" s="747" t="s">
        <v>871</v>
      </c>
      <c r="C69" s="723" t="s">
        <v>301</v>
      </c>
      <c r="D69" s="1005">
        <v>0</v>
      </c>
      <c r="E69" s="1657">
        <v>0</v>
      </c>
      <c r="F69" s="1657">
        <f>F70</f>
        <v>0</v>
      </c>
      <c r="G69" s="1005">
        <v>0</v>
      </c>
      <c r="H69" s="1005">
        <v>0</v>
      </c>
      <c r="I69" s="1005">
        <f>I70</f>
        <v>0</v>
      </c>
      <c r="J69" s="1005">
        <f>J70</f>
        <v>0</v>
      </c>
    </row>
    <row r="70" spans="1:10" hidden="1">
      <c r="A70" s="721">
        <v>1126100</v>
      </c>
      <c r="B70" s="742" t="s">
        <v>829</v>
      </c>
      <c r="C70" s="727" t="s">
        <v>872</v>
      </c>
      <c r="D70" s="1001">
        <v>0</v>
      </c>
      <c r="E70" s="1002">
        <v>0</v>
      </c>
      <c r="F70" s="1002">
        <f>D70+E70</f>
        <v>0</v>
      </c>
      <c r="G70" s="1001"/>
      <c r="H70" s="1001"/>
      <c r="I70" s="1001">
        <v>0</v>
      </c>
      <c r="J70" s="1001">
        <f>F70</f>
        <v>0</v>
      </c>
    </row>
    <row r="71" spans="1:10" hidden="1">
      <c r="A71" s="721">
        <v>1126200</v>
      </c>
      <c r="B71" s="742" t="s">
        <v>830</v>
      </c>
      <c r="C71" s="731" t="s">
        <v>873</v>
      </c>
      <c r="D71" s="1001"/>
      <c r="E71" s="1002"/>
      <c r="F71" s="1002"/>
      <c r="G71" s="1001"/>
      <c r="H71" s="1001"/>
      <c r="I71" s="1001"/>
      <c r="J71" s="1001"/>
    </row>
    <row r="72" spans="1:10" hidden="1">
      <c r="A72" s="721">
        <v>1126300</v>
      </c>
      <c r="B72" s="742" t="s">
        <v>331</v>
      </c>
      <c r="C72" s="731" t="s">
        <v>332</v>
      </c>
      <c r="D72" s="1001"/>
      <c r="E72" s="1002"/>
      <c r="F72" s="1002"/>
      <c r="G72" s="1001"/>
      <c r="H72" s="1001"/>
      <c r="I72" s="1001"/>
      <c r="J72" s="1001"/>
    </row>
    <row r="73" spans="1:10" hidden="1">
      <c r="A73" s="729">
        <v>1126400</v>
      </c>
      <c r="B73" s="752" t="s">
        <v>831</v>
      </c>
      <c r="C73" s="731" t="s">
        <v>333</v>
      </c>
      <c r="D73" s="1001"/>
      <c r="E73" s="1002"/>
      <c r="F73" s="1002"/>
      <c r="G73" s="1001"/>
      <c r="H73" s="1001"/>
      <c r="I73" s="1001"/>
      <c r="J73" s="1001"/>
    </row>
    <row r="74" spans="1:10" ht="25.5" hidden="1">
      <c r="A74" s="733">
        <v>1126500</v>
      </c>
      <c r="B74" s="753" t="s">
        <v>791</v>
      </c>
      <c r="C74" s="731" t="s">
        <v>334</v>
      </c>
      <c r="D74" s="1001"/>
      <c r="E74" s="1002"/>
      <c r="F74" s="1002"/>
      <c r="G74" s="1001"/>
      <c r="H74" s="1001"/>
      <c r="I74" s="1001"/>
      <c r="J74" s="1001"/>
    </row>
    <row r="75" spans="1:10" hidden="1">
      <c r="A75" s="729">
        <v>1126600</v>
      </c>
      <c r="B75" s="752" t="s">
        <v>195</v>
      </c>
      <c r="C75" s="731" t="s">
        <v>335</v>
      </c>
      <c r="D75" s="1001"/>
      <c r="E75" s="1002"/>
      <c r="F75" s="1002"/>
      <c r="G75" s="1001"/>
      <c r="H75" s="1001"/>
      <c r="I75" s="1001"/>
      <c r="J75" s="1001"/>
    </row>
    <row r="76" spans="1:10" hidden="1">
      <c r="A76" s="729">
        <v>1126700</v>
      </c>
      <c r="B76" s="752" t="s">
        <v>196</v>
      </c>
      <c r="C76" s="731" t="s">
        <v>336</v>
      </c>
      <c r="D76" s="1001"/>
      <c r="E76" s="1002"/>
      <c r="F76" s="1002"/>
      <c r="G76" s="1001"/>
      <c r="H76" s="1001"/>
      <c r="I76" s="1001"/>
      <c r="J76" s="1001"/>
    </row>
    <row r="77" spans="1:10" ht="13.5" hidden="1" thickBot="1">
      <c r="A77" s="745">
        <v>1126800</v>
      </c>
      <c r="B77" s="754" t="s">
        <v>398</v>
      </c>
      <c r="C77" s="735" t="s">
        <v>337</v>
      </c>
      <c r="D77" s="1003"/>
      <c r="E77" s="1004">
        <v>0</v>
      </c>
      <c r="F77" s="1004"/>
      <c r="G77" s="1003"/>
      <c r="H77" s="1003"/>
      <c r="I77" s="1003"/>
      <c r="J77" s="1003">
        <v>0</v>
      </c>
    </row>
    <row r="78" spans="1:10" ht="13.5" hidden="1" customHeight="1" thickBot="1">
      <c r="A78" s="755">
        <v>1130000</v>
      </c>
      <c r="B78" s="756" t="s">
        <v>238</v>
      </c>
      <c r="C78" s="723" t="s">
        <v>301</v>
      </c>
      <c r="D78" s="1005">
        <v>0</v>
      </c>
      <c r="E78" s="1657">
        <v>0</v>
      </c>
      <c r="F78" s="1657">
        <v>0</v>
      </c>
      <c r="G78" s="1005">
        <v>0</v>
      </c>
      <c r="H78" s="1005">
        <v>0</v>
      </c>
      <c r="I78" s="1005">
        <v>0</v>
      </c>
      <c r="J78" s="1003">
        <v>0</v>
      </c>
    </row>
    <row r="79" spans="1:10" ht="13.5" hidden="1" thickBot="1">
      <c r="A79" s="755">
        <v>1130100</v>
      </c>
      <c r="B79" s="752" t="s">
        <v>399</v>
      </c>
      <c r="C79" s="727" t="s">
        <v>239</v>
      </c>
      <c r="D79" s="1001"/>
      <c r="E79" s="1002"/>
      <c r="F79" s="1002"/>
      <c r="G79" s="1001"/>
      <c r="H79" s="1001"/>
      <c r="I79" s="1001"/>
      <c r="J79" s="1003">
        <v>0</v>
      </c>
    </row>
    <row r="80" spans="1:10" ht="13.5" hidden="1" thickBot="1">
      <c r="A80" s="755">
        <v>1130200</v>
      </c>
      <c r="B80" s="752" t="s">
        <v>400</v>
      </c>
      <c r="C80" s="731" t="s">
        <v>240</v>
      </c>
      <c r="D80" s="1001"/>
      <c r="E80" s="1002"/>
      <c r="F80" s="1002"/>
      <c r="G80" s="1001"/>
      <c r="H80" s="1001"/>
      <c r="I80" s="1001"/>
      <c r="J80" s="1003">
        <v>0</v>
      </c>
    </row>
    <row r="81" spans="1:10" ht="13.5" hidden="1" thickBot="1">
      <c r="A81" s="755">
        <v>1130300</v>
      </c>
      <c r="B81" s="752" t="s">
        <v>401</v>
      </c>
      <c r="C81" s="731" t="s">
        <v>241</v>
      </c>
      <c r="D81" s="1001"/>
      <c r="E81" s="1002"/>
      <c r="F81" s="1002"/>
      <c r="G81" s="1001"/>
      <c r="H81" s="1001"/>
      <c r="I81" s="1001"/>
      <c r="J81" s="1003">
        <v>0</v>
      </c>
    </row>
    <row r="82" spans="1:10" ht="13.5" hidden="1" thickBot="1">
      <c r="A82" s="755">
        <v>1130400</v>
      </c>
      <c r="B82" s="757" t="s">
        <v>402</v>
      </c>
      <c r="C82" s="758" t="s">
        <v>242</v>
      </c>
      <c r="D82" s="1006"/>
      <c r="E82" s="1007"/>
      <c r="F82" s="1007"/>
      <c r="G82" s="1006"/>
      <c r="H82" s="1006"/>
      <c r="I82" s="1006"/>
      <c r="J82" s="1003">
        <v>0</v>
      </c>
    </row>
    <row r="83" spans="1:10" ht="15" hidden="1" thickBot="1">
      <c r="A83" s="729">
        <v>1131000</v>
      </c>
      <c r="B83" s="759" t="s">
        <v>243</v>
      </c>
      <c r="C83" s="760" t="s">
        <v>301</v>
      </c>
      <c r="D83" s="1008"/>
      <c r="E83" s="1729"/>
      <c r="F83" s="1729"/>
      <c r="G83" s="1008"/>
      <c r="H83" s="1008"/>
      <c r="I83" s="1008"/>
      <c r="J83" s="1003">
        <v>0</v>
      </c>
    </row>
    <row r="84" spans="1:10" ht="26.25" hidden="1" thickBot="1">
      <c r="A84" s="729">
        <v>1131100</v>
      </c>
      <c r="B84" s="752" t="s">
        <v>483</v>
      </c>
      <c r="C84" s="727" t="s">
        <v>244</v>
      </c>
      <c r="D84" s="1001"/>
      <c r="E84" s="1002"/>
      <c r="F84" s="1002"/>
      <c r="G84" s="1001"/>
      <c r="H84" s="1001"/>
      <c r="I84" s="1001"/>
      <c r="J84" s="1003">
        <v>0</v>
      </c>
    </row>
    <row r="85" spans="1:10" ht="13.5" hidden="1" thickBot="1">
      <c r="A85" s="729">
        <v>1131200</v>
      </c>
      <c r="B85" s="752" t="s">
        <v>484</v>
      </c>
      <c r="C85" s="731" t="s">
        <v>245</v>
      </c>
      <c r="D85" s="1001"/>
      <c r="E85" s="1002"/>
      <c r="F85" s="1002"/>
      <c r="G85" s="1001"/>
      <c r="H85" s="1001"/>
      <c r="I85" s="1001"/>
      <c r="J85" s="1003">
        <v>0</v>
      </c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1003"/>
      <c r="E86" s="1004"/>
      <c r="F86" s="1004"/>
      <c r="G86" s="1003"/>
      <c r="H86" s="1003"/>
      <c r="I86" s="1003"/>
      <c r="J86" s="1003">
        <v>0</v>
      </c>
    </row>
    <row r="87" spans="1:10" ht="15" hidden="1" thickBot="1">
      <c r="A87" s="762">
        <v>1140000</v>
      </c>
      <c r="B87" s="756" t="s">
        <v>247</v>
      </c>
      <c r="C87" s="723" t="s">
        <v>301</v>
      </c>
      <c r="D87" s="1005">
        <v>0</v>
      </c>
      <c r="E87" s="1657">
        <v>0</v>
      </c>
      <c r="F87" s="1657">
        <v>0</v>
      </c>
      <c r="G87" s="1005">
        <v>0</v>
      </c>
      <c r="H87" s="1005">
        <v>0</v>
      </c>
      <c r="I87" s="1005">
        <v>0</v>
      </c>
      <c r="J87" s="1003">
        <v>0</v>
      </c>
    </row>
    <row r="88" spans="1:10" ht="26.25" hidden="1" thickBot="1">
      <c r="A88" s="762">
        <v>1141000</v>
      </c>
      <c r="B88" s="752" t="s">
        <v>248</v>
      </c>
      <c r="C88" s="727" t="s">
        <v>847</v>
      </c>
      <c r="D88" s="1001"/>
      <c r="E88" s="1002"/>
      <c r="F88" s="1002"/>
      <c r="G88" s="1001"/>
      <c r="H88" s="1001"/>
      <c r="I88" s="1001"/>
      <c r="J88" s="1003">
        <v>0</v>
      </c>
    </row>
    <row r="89" spans="1:10" ht="26.25" hidden="1" thickBot="1">
      <c r="A89" s="762">
        <v>1142000</v>
      </c>
      <c r="B89" s="752" t="s">
        <v>33</v>
      </c>
      <c r="C89" s="731" t="s">
        <v>34</v>
      </c>
      <c r="D89" s="1001"/>
      <c r="E89" s="1002"/>
      <c r="F89" s="1002"/>
      <c r="G89" s="1001"/>
      <c r="H89" s="1001"/>
      <c r="I89" s="1001"/>
      <c r="J89" s="1003">
        <v>0</v>
      </c>
    </row>
    <row r="90" spans="1:10" ht="26.25" hidden="1" thickBot="1">
      <c r="A90" s="762">
        <v>1143000</v>
      </c>
      <c r="B90" s="752" t="s">
        <v>35</v>
      </c>
      <c r="C90" s="731" t="s">
        <v>36</v>
      </c>
      <c r="D90" s="1001"/>
      <c r="E90" s="1002"/>
      <c r="F90" s="1002"/>
      <c r="G90" s="1001"/>
      <c r="H90" s="1001"/>
      <c r="I90" s="1001"/>
      <c r="J90" s="1003">
        <v>0</v>
      </c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1003"/>
      <c r="E91" s="1004"/>
      <c r="F91" s="1004"/>
      <c r="G91" s="1003"/>
      <c r="H91" s="1003"/>
      <c r="I91" s="1003"/>
      <c r="J91" s="1003">
        <v>0</v>
      </c>
    </row>
    <row r="92" spans="1:10" ht="15" hidden="1" thickBot="1">
      <c r="A92" s="762">
        <v>1150000</v>
      </c>
      <c r="B92" s="763" t="s">
        <v>604</v>
      </c>
      <c r="C92" s="723" t="s">
        <v>301</v>
      </c>
      <c r="D92" s="1005">
        <v>0</v>
      </c>
      <c r="E92" s="1657">
        <v>0</v>
      </c>
      <c r="F92" s="1657">
        <v>0</v>
      </c>
      <c r="G92" s="1005">
        <v>0</v>
      </c>
      <c r="H92" s="1005">
        <v>0</v>
      </c>
      <c r="I92" s="1005">
        <v>0</v>
      </c>
      <c r="J92" s="1003">
        <v>0</v>
      </c>
    </row>
    <row r="93" spans="1:10" ht="26.25" hidden="1" thickBot="1">
      <c r="A93" s="764">
        <v>1151000</v>
      </c>
      <c r="B93" s="752" t="s">
        <v>677</v>
      </c>
      <c r="C93" s="727" t="s">
        <v>678</v>
      </c>
      <c r="D93" s="1001"/>
      <c r="E93" s="1002"/>
      <c r="F93" s="1002"/>
      <c r="G93" s="1001"/>
      <c r="H93" s="1001"/>
      <c r="I93" s="1001"/>
      <c r="J93" s="1003">
        <v>0</v>
      </c>
    </row>
    <row r="94" spans="1:10" ht="26.25" hidden="1" thickBot="1">
      <c r="A94" s="764">
        <v>1152000</v>
      </c>
      <c r="B94" s="752" t="s">
        <v>917</v>
      </c>
      <c r="C94" s="731" t="s">
        <v>679</v>
      </c>
      <c r="D94" s="1001"/>
      <c r="E94" s="1002"/>
      <c r="F94" s="1002"/>
      <c r="G94" s="1001"/>
      <c r="H94" s="1001"/>
      <c r="I94" s="1001"/>
      <c r="J94" s="1003">
        <v>0</v>
      </c>
    </row>
    <row r="95" spans="1:10" ht="26.25" hidden="1" thickBot="1">
      <c r="A95" s="764">
        <v>1153000</v>
      </c>
      <c r="B95" s="752" t="s">
        <v>697</v>
      </c>
      <c r="C95" s="731" t="s">
        <v>680</v>
      </c>
      <c r="D95" s="1001"/>
      <c r="E95" s="1002"/>
      <c r="F95" s="1002"/>
      <c r="G95" s="1001"/>
      <c r="H95" s="1001"/>
      <c r="I95" s="1001"/>
      <c r="J95" s="1003">
        <v>0</v>
      </c>
    </row>
    <row r="96" spans="1:10" ht="25.5" hidden="1" customHeight="1" thickBot="1">
      <c r="A96" s="764">
        <v>1154000</v>
      </c>
      <c r="B96" s="752" t="s">
        <v>611</v>
      </c>
      <c r="C96" s="731" t="s">
        <v>681</v>
      </c>
      <c r="D96" s="1001"/>
      <c r="E96" s="1002"/>
      <c r="F96" s="1002"/>
      <c r="G96" s="1001"/>
      <c r="H96" s="1001"/>
      <c r="I96" s="1001"/>
      <c r="J96" s="1003">
        <v>0</v>
      </c>
    </row>
    <row r="97" spans="1:10" ht="26.25" hidden="1" thickBot="1">
      <c r="A97" s="749">
        <v>1155000</v>
      </c>
      <c r="B97" s="765" t="s">
        <v>1477</v>
      </c>
      <c r="C97" s="731" t="s">
        <v>601</v>
      </c>
      <c r="D97" s="996"/>
      <c r="E97" s="1000"/>
      <c r="F97" s="1000"/>
      <c r="G97" s="996"/>
      <c r="H97" s="996"/>
      <c r="I97" s="996"/>
      <c r="J97" s="1003">
        <v>0</v>
      </c>
    </row>
    <row r="98" spans="1:10" ht="26.25" hidden="1" thickBot="1">
      <c r="A98" s="1597">
        <v>1156000</v>
      </c>
      <c r="B98" s="767" t="s">
        <v>1478</v>
      </c>
      <c r="C98" s="735" t="s">
        <v>685</v>
      </c>
      <c r="D98" s="1144"/>
      <c r="E98" s="1434"/>
      <c r="F98" s="1434"/>
      <c r="G98" s="1144"/>
      <c r="H98" s="1144"/>
      <c r="I98" s="1144"/>
      <c r="J98" s="1003">
        <v>0</v>
      </c>
    </row>
    <row r="99" spans="1:10" ht="21.75" hidden="1" customHeight="1" thickBot="1">
      <c r="A99" s="764">
        <v>1154700</v>
      </c>
      <c r="B99" s="951" t="s">
        <v>69</v>
      </c>
      <c r="C99" s="735" t="s">
        <v>70</v>
      </c>
      <c r="D99" s="996"/>
      <c r="E99" s="1730">
        <v>0</v>
      </c>
      <c r="F99" s="1431">
        <f>D99+E99</f>
        <v>0</v>
      </c>
      <c r="G99" s="1139">
        <v>0</v>
      </c>
      <c r="H99" s="1139">
        <v>0</v>
      </c>
      <c r="I99" s="1139">
        <v>0</v>
      </c>
      <c r="J99" s="997">
        <f>F99</f>
        <v>0</v>
      </c>
    </row>
    <row r="100" spans="1:10" ht="13.5" hidden="1" thickBot="1">
      <c r="A100" s="721">
        <v>1160000</v>
      </c>
      <c r="B100" s="769" t="s">
        <v>686</v>
      </c>
      <c r="C100" s="723" t="s">
        <v>301</v>
      </c>
      <c r="D100" s="999">
        <v>0</v>
      </c>
      <c r="E100" s="1010">
        <v>0</v>
      </c>
      <c r="F100" s="1010">
        <v>0</v>
      </c>
      <c r="G100" s="999">
        <v>0</v>
      </c>
      <c r="H100" s="999">
        <v>0</v>
      </c>
      <c r="I100" s="999">
        <v>0</v>
      </c>
      <c r="J100" s="1003">
        <v>0</v>
      </c>
    </row>
    <row r="101" spans="1:10" ht="33" hidden="1" customHeight="1" thickBot="1">
      <c r="A101" s="749">
        <v>1161000</v>
      </c>
      <c r="B101" s="771" t="s">
        <v>172</v>
      </c>
      <c r="C101" s="772" t="s">
        <v>301</v>
      </c>
      <c r="D101" s="996">
        <v>0</v>
      </c>
      <c r="E101" s="1000">
        <v>0</v>
      </c>
      <c r="F101" s="1000">
        <v>0</v>
      </c>
      <c r="G101" s="996">
        <v>0</v>
      </c>
      <c r="H101" s="996">
        <v>0</v>
      </c>
      <c r="I101" s="996">
        <v>0</v>
      </c>
      <c r="J101" s="1003">
        <v>0</v>
      </c>
    </row>
    <row r="102" spans="1:10" ht="26.25" hidden="1" thickBot="1">
      <c r="A102" s="749">
        <v>1161100</v>
      </c>
      <c r="B102" s="730" t="s">
        <v>1479</v>
      </c>
      <c r="C102" s="751">
        <v>471100</v>
      </c>
      <c r="D102" s="996"/>
      <c r="E102" s="1000"/>
      <c r="F102" s="1000"/>
      <c r="G102" s="996"/>
      <c r="H102" s="996"/>
      <c r="I102" s="996"/>
      <c r="J102" s="1003">
        <v>0</v>
      </c>
    </row>
    <row r="103" spans="1:10" ht="26.25" hidden="1" thickBot="1">
      <c r="A103" s="749">
        <v>1161200</v>
      </c>
      <c r="B103" s="765" t="s">
        <v>1480</v>
      </c>
      <c r="C103" s="751">
        <v>471200</v>
      </c>
      <c r="D103" s="996"/>
      <c r="E103" s="1000"/>
      <c r="F103" s="1000"/>
      <c r="G103" s="996"/>
      <c r="H103" s="996"/>
      <c r="I103" s="996"/>
      <c r="J103" s="1003">
        <v>0</v>
      </c>
    </row>
    <row r="104" spans="1:10" ht="26.25" hidden="1" thickBot="1">
      <c r="A104" s="749">
        <v>1162000</v>
      </c>
      <c r="B104" s="771" t="s">
        <v>940</v>
      </c>
      <c r="C104" s="772" t="s">
        <v>301</v>
      </c>
      <c r="D104" s="996">
        <v>0</v>
      </c>
      <c r="E104" s="1000">
        <v>0</v>
      </c>
      <c r="F104" s="1000">
        <v>0</v>
      </c>
      <c r="G104" s="996">
        <v>0</v>
      </c>
      <c r="H104" s="996">
        <v>0</v>
      </c>
      <c r="I104" s="996">
        <v>0</v>
      </c>
      <c r="J104" s="1003">
        <v>0</v>
      </c>
    </row>
    <row r="105" spans="1:10" ht="26.25" hidden="1" thickBot="1">
      <c r="A105" s="749">
        <v>1162100</v>
      </c>
      <c r="B105" s="765" t="s">
        <v>1481</v>
      </c>
      <c r="C105" s="731" t="s">
        <v>109</v>
      </c>
      <c r="D105" s="996"/>
      <c r="E105" s="1000"/>
      <c r="F105" s="1000"/>
      <c r="G105" s="996"/>
      <c r="H105" s="996"/>
      <c r="I105" s="996"/>
      <c r="J105" s="1003">
        <v>0</v>
      </c>
    </row>
    <row r="106" spans="1:10" ht="13.5" hidden="1" thickBot="1">
      <c r="A106" s="749">
        <v>1162200</v>
      </c>
      <c r="B106" s="765" t="s">
        <v>1482</v>
      </c>
      <c r="C106" s="731" t="s">
        <v>18</v>
      </c>
      <c r="D106" s="996"/>
      <c r="E106" s="1000"/>
      <c r="F106" s="1000"/>
      <c r="G106" s="996"/>
      <c r="H106" s="996"/>
      <c r="I106" s="996"/>
      <c r="J106" s="1003">
        <v>0</v>
      </c>
    </row>
    <row r="107" spans="1:10" ht="26.25" hidden="1" thickBot="1">
      <c r="A107" s="749">
        <v>1162300</v>
      </c>
      <c r="B107" s="765" t="s">
        <v>1483</v>
      </c>
      <c r="C107" s="731" t="s">
        <v>20</v>
      </c>
      <c r="D107" s="996"/>
      <c r="E107" s="1000"/>
      <c r="F107" s="1000"/>
      <c r="G107" s="996"/>
      <c r="H107" s="996"/>
      <c r="I107" s="996"/>
      <c r="J107" s="1003">
        <v>0</v>
      </c>
    </row>
    <row r="108" spans="1:10" ht="13.5" hidden="1" thickBot="1">
      <c r="A108" s="749">
        <v>1162400</v>
      </c>
      <c r="B108" s="765" t="s">
        <v>1484</v>
      </c>
      <c r="C108" s="731" t="s">
        <v>699</v>
      </c>
      <c r="D108" s="996"/>
      <c r="E108" s="1000"/>
      <c r="F108" s="1000"/>
      <c r="G108" s="996"/>
      <c r="H108" s="996"/>
      <c r="I108" s="996"/>
      <c r="J108" s="1003">
        <v>0</v>
      </c>
    </row>
    <row r="109" spans="1:10" ht="26.25" hidden="1" thickBot="1">
      <c r="A109" s="749">
        <v>1162500</v>
      </c>
      <c r="B109" s="765" t="s">
        <v>1485</v>
      </c>
      <c r="C109" s="731" t="s">
        <v>701</v>
      </c>
      <c r="D109" s="996"/>
      <c r="E109" s="1000"/>
      <c r="F109" s="1000"/>
      <c r="G109" s="996"/>
      <c r="H109" s="996"/>
      <c r="I109" s="996"/>
      <c r="J109" s="1003">
        <v>0</v>
      </c>
    </row>
    <row r="110" spans="1:10" ht="13.5" thickBot="1">
      <c r="A110" s="749">
        <v>1162600</v>
      </c>
      <c r="B110" s="765" t="s">
        <v>1486</v>
      </c>
      <c r="C110" s="731" t="s">
        <v>424</v>
      </c>
      <c r="D110" s="996"/>
      <c r="E110" s="1000"/>
      <c r="F110" s="1000"/>
      <c r="G110" s="996"/>
      <c r="H110" s="996"/>
      <c r="I110" s="996"/>
      <c r="J110" s="1003">
        <v>0</v>
      </c>
    </row>
    <row r="111" spans="1:10" ht="26.25" thickBot="1">
      <c r="A111" s="749">
        <v>1162700</v>
      </c>
      <c r="B111" s="730" t="s">
        <v>1487</v>
      </c>
      <c r="C111" s="731" t="s">
        <v>426</v>
      </c>
      <c r="D111" s="996">
        <v>300</v>
      </c>
      <c r="E111" s="1000">
        <v>0</v>
      </c>
      <c r="F111" s="1000">
        <f>D111+E111</f>
        <v>300</v>
      </c>
      <c r="G111" s="996">
        <v>100</v>
      </c>
      <c r="H111" s="996">
        <v>100</v>
      </c>
      <c r="I111" s="1000">
        <v>200</v>
      </c>
      <c r="J111" s="997">
        <f>F111</f>
        <v>300</v>
      </c>
    </row>
    <row r="112" spans="1:10" ht="0.75" customHeight="1" thickBot="1">
      <c r="A112" s="749">
        <v>1162800</v>
      </c>
      <c r="B112" s="765" t="s">
        <v>1488</v>
      </c>
      <c r="C112" s="731" t="s">
        <v>737</v>
      </c>
      <c r="D112" s="1011"/>
      <c r="E112" s="1012"/>
      <c r="F112" s="1011"/>
      <c r="G112" s="1011"/>
      <c r="H112" s="1011"/>
      <c r="I112" s="1011"/>
      <c r="J112" s="1003">
        <v>0</v>
      </c>
    </row>
    <row r="113" spans="1:10" ht="13.5" hidden="1" thickBot="1">
      <c r="A113" s="774">
        <v>1162900</v>
      </c>
      <c r="B113" s="767" t="s">
        <v>1489</v>
      </c>
      <c r="C113" s="735" t="s">
        <v>739</v>
      </c>
      <c r="D113" s="1013"/>
      <c r="E113" s="1014"/>
      <c r="F113" s="1013"/>
      <c r="G113" s="1013"/>
      <c r="H113" s="1013"/>
      <c r="I113" s="1013"/>
      <c r="J113" s="1003">
        <v>0</v>
      </c>
    </row>
    <row r="114" spans="1:10" ht="13.5" hidden="1" thickBot="1">
      <c r="A114" s="776">
        <v>1170000</v>
      </c>
      <c r="B114" s="777" t="s">
        <v>740</v>
      </c>
      <c r="C114" s="778" t="s">
        <v>301</v>
      </c>
      <c r="D114" s="1015">
        <v>0</v>
      </c>
      <c r="E114" s="1016">
        <v>0</v>
      </c>
      <c r="F114" s="1015">
        <f>F121</f>
        <v>0</v>
      </c>
      <c r="G114" s="1015">
        <f>G121</f>
        <v>0</v>
      </c>
      <c r="H114" s="1015">
        <f>H121</f>
        <v>0</v>
      </c>
      <c r="I114" s="1015">
        <f>I121</f>
        <v>0</v>
      </c>
      <c r="J114" s="1003">
        <f>F114</f>
        <v>0</v>
      </c>
    </row>
    <row r="115" spans="1:10" ht="39" hidden="1" thickBot="1">
      <c r="A115" s="780">
        <v>1171000</v>
      </c>
      <c r="B115" s="781" t="s">
        <v>181</v>
      </c>
      <c r="C115" s="723" t="s">
        <v>301</v>
      </c>
      <c r="D115" s="1017">
        <v>0</v>
      </c>
      <c r="E115" s="1018">
        <v>0</v>
      </c>
      <c r="F115" s="1017">
        <v>0</v>
      </c>
      <c r="G115" s="1017">
        <v>0</v>
      </c>
      <c r="H115" s="1017">
        <v>0</v>
      </c>
      <c r="I115" s="1017">
        <v>0</v>
      </c>
      <c r="J115" s="1003">
        <v>0</v>
      </c>
    </row>
    <row r="116" spans="1:10" ht="39" hidden="1" thickBot="1">
      <c r="A116" s="780">
        <v>1171100</v>
      </c>
      <c r="B116" s="730" t="s">
        <v>1490</v>
      </c>
      <c r="C116" s="727" t="s">
        <v>397</v>
      </c>
      <c r="D116" s="1011"/>
      <c r="E116" s="1012"/>
      <c r="F116" s="1011"/>
      <c r="G116" s="1011"/>
      <c r="H116" s="1011"/>
      <c r="I116" s="1011"/>
      <c r="J116" s="1003">
        <v>0</v>
      </c>
    </row>
    <row r="117" spans="1:10" ht="26.25" hidden="1" thickBot="1">
      <c r="A117" s="780">
        <v>1171200</v>
      </c>
      <c r="B117" s="765" t="s">
        <v>1491</v>
      </c>
      <c r="C117" s="783" t="s">
        <v>296</v>
      </c>
      <c r="D117" s="1011"/>
      <c r="E117" s="1012">
        <v>0</v>
      </c>
      <c r="F117" s="1011"/>
      <c r="G117" s="1011"/>
      <c r="H117" s="1011"/>
      <c r="I117" s="1011"/>
      <c r="J117" s="1003">
        <v>0</v>
      </c>
    </row>
    <row r="118" spans="1:10" ht="51" hidden="1">
      <c r="A118" s="749">
        <v>1172000</v>
      </c>
      <c r="B118" s="784" t="s">
        <v>856</v>
      </c>
      <c r="C118" s="760" t="s">
        <v>301</v>
      </c>
      <c r="D118" s="1015">
        <v>0</v>
      </c>
      <c r="E118" s="1016">
        <v>0</v>
      </c>
      <c r="F118" s="1015">
        <v>0</v>
      </c>
      <c r="G118" s="1015">
        <v>0</v>
      </c>
      <c r="H118" s="1015">
        <v>0</v>
      </c>
      <c r="I118" s="1015">
        <v>0</v>
      </c>
      <c r="J118" s="1015">
        <v>0</v>
      </c>
    </row>
    <row r="119" spans="1:10" hidden="1">
      <c r="A119" s="749">
        <v>1172100</v>
      </c>
      <c r="B119" s="752" t="s">
        <v>918</v>
      </c>
      <c r="C119" s="727" t="s">
        <v>857</v>
      </c>
      <c r="D119" s="1011"/>
      <c r="E119" s="1012"/>
      <c r="F119" s="1011"/>
      <c r="G119" s="1011"/>
      <c r="H119" s="1011"/>
      <c r="I119" s="1011"/>
      <c r="J119" s="1011"/>
    </row>
    <row r="120" spans="1:10" hidden="1">
      <c r="A120" s="749">
        <v>1172200</v>
      </c>
      <c r="B120" s="752" t="s">
        <v>919</v>
      </c>
      <c r="C120" s="785">
        <v>482200</v>
      </c>
      <c r="D120" s="1011"/>
      <c r="E120" s="1012"/>
      <c r="F120" s="1011"/>
      <c r="G120" s="1011"/>
      <c r="H120" s="1011"/>
      <c r="I120" s="1011"/>
      <c r="J120" s="1011"/>
    </row>
    <row r="121" spans="1:10" hidden="1">
      <c r="A121" s="749">
        <v>1172300</v>
      </c>
      <c r="B121" s="765" t="s">
        <v>1492</v>
      </c>
      <c r="C121" s="731" t="s">
        <v>859</v>
      </c>
      <c r="D121" s="1011">
        <v>0</v>
      </c>
      <c r="E121" s="1012">
        <v>0</v>
      </c>
      <c r="F121" s="1011">
        <f>D121+E121</f>
        <v>0</v>
      </c>
      <c r="G121" s="1011"/>
      <c r="H121" s="1011"/>
      <c r="I121" s="1011">
        <v>0</v>
      </c>
      <c r="J121" s="1011">
        <f>F121</f>
        <v>0</v>
      </c>
    </row>
    <row r="122" spans="1:10" ht="25.5" hidden="1">
      <c r="A122" s="749">
        <v>1172400</v>
      </c>
      <c r="B122" s="786" t="s">
        <v>1493</v>
      </c>
      <c r="C122" s="731" t="s">
        <v>104</v>
      </c>
      <c r="D122" s="1017"/>
      <c r="E122" s="1018"/>
      <c r="F122" s="1017"/>
      <c r="G122" s="1017"/>
      <c r="H122" s="1017"/>
      <c r="I122" s="1017"/>
      <c r="J122" s="1017"/>
    </row>
    <row r="123" spans="1:10" ht="25.5" hidden="1">
      <c r="A123" s="749">
        <v>1173000</v>
      </c>
      <c r="B123" s="784" t="s">
        <v>105</v>
      </c>
      <c r="C123" s="760" t="s">
        <v>301</v>
      </c>
      <c r="D123" s="1017">
        <v>0</v>
      </c>
      <c r="E123" s="1018">
        <v>0</v>
      </c>
      <c r="F123" s="1017">
        <v>0</v>
      </c>
      <c r="G123" s="1017">
        <v>0</v>
      </c>
      <c r="H123" s="1017">
        <v>0</v>
      </c>
      <c r="I123" s="1017">
        <v>0</v>
      </c>
      <c r="J123" s="1017">
        <v>0</v>
      </c>
    </row>
    <row r="124" spans="1:10" ht="25.5" hidden="1">
      <c r="A124" s="780">
        <v>1173100</v>
      </c>
      <c r="B124" s="787" t="s">
        <v>106</v>
      </c>
      <c r="C124" s="731" t="s">
        <v>906</v>
      </c>
      <c r="D124" s="1017"/>
      <c r="E124" s="1018"/>
      <c r="F124" s="1017"/>
      <c r="G124" s="1017"/>
      <c r="H124" s="1017"/>
      <c r="I124" s="1017"/>
      <c r="J124" s="1017"/>
    </row>
    <row r="125" spans="1:10" ht="38.25" hidden="1">
      <c r="A125" s="780">
        <v>1174000</v>
      </c>
      <c r="B125" s="784" t="s">
        <v>907</v>
      </c>
      <c r="C125" s="760" t="s">
        <v>301</v>
      </c>
      <c r="D125" s="1017">
        <v>0</v>
      </c>
      <c r="E125" s="1018">
        <v>0</v>
      </c>
      <c r="F125" s="1017">
        <v>0</v>
      </c>
      <c r="G125" s="1017">
        <v>0</v>
      </c>
      <c r="H125" s="1017">
        <v>0</v>
      </c>
      <c r="I125" s="1017">
        <v>0</v>
      </c>
      <c r="J125" s="1017">
        <v>0</v>
      </c>
    </row>
    <row r="126" spans="1:10" ht="25.5" hidden="1">
      <c r="A126" s="780">
        <v>1174100</v>
      </c>
      <c r="B126" s="787" t="s">
        <v>920</v>
      </c>
      <c r="C126" s="731" t="s">
        <v>908</v>
      </c>
      <c r="D126" s="1017"/>
      <c r="E126" s="1018"/>
      <c r="F126" s="1017"/>
      <c r="G126" s="1017"/>
      <c r="H126" s="1017"/>
      <c r="I126" s="1017"/>
      <c r="J126" s="1017"/>
    </row>
    <row r="127" spans="1:10" ht="25.5" hidden="1">
      <c r="A127" s="780">
        <v>1174200</v>
      </c>
      <c r="B127" s="786" t="s">
        <v>1494</v>
      </c>
      <c r="C127" s="731" t="s">
        <v>366</v>
      </c>
      <c r="D127" s="1017"/>
      <c r="E127" s="1018"/>
      <c r="F127" s="1017"/>
      <c r="G127" s="1017"/>
      <c r="H127" s="1017"/>
      <c r="I127" s="1017"/>
      <c r="J127" s="1017"/>
    </row>
    <row r="128" spans="1:10" ht="51" hidden="1">
      <c r="A128" s="780">
        <v>1175000</v>
      </c>
      <c r="B128" s="784" t="s">
        <v>469</v>
      </c>
      <c r="C128" s="760" t="s">
        <v>301</v>
      </c>
      <c r="D128" s="1017">
        <v>0</v>
      </c>
      <c r="E128" s="1018">
        <v>0</v>
      </c>
      <c r="F128" s="1017">
        <v>0</v>
      </c>
      <c r="G128" s="1017">
        <v>0</v>
      </c>
      <c r="H128" s="1017">
        <v>0</v>
      </c>
      <c r="I128" s="1017">
        <v>0</v>
      </c>
      <c r="J128" s="1017">
        <v>0</v>
      </c>
    </row>
    <row r="129" spans="1:12" ht="38.25" hidden="1">
      <c r="A129" s="780">
        <v>1175100</v>
      </c>
      <c r="B129" s="786" t="s">
        <v>1495</v>
      </c>
      <c r="C129" s="731" t="s">
        <v>193</v>
      </c>
      <c r="D129" s="1017"/>
      <c r="E129" s="1018"/>
      <c r="F129" s="1017"/>
      <c r="G129" s="1017"/>
      <c r="H129" s="1017"/>
      <c r="I129" s="1017"/>
      <c r="J129" s="1017"/>
    </row>
    <row r="130" spans="1:12" hidden="1">
      <c r="A130" s="780">
        <v>1176000</v>
      </c>
      <c r="B130" s="784" t="s">
        <v>194</v>
      </c>
      <c r="C130" s="760" t="s">
        <v>301</v>
      </c>
      <c r="D130" s="1017">
        <v>0</v>
      </c>
      <c r="E130" s="1018">
        <v>0</v>
      </c>
      <c r="F130" s="1017">
        <v>0</v>
      </c>
      <c r="G130" s="1017">
        <v>0</v>
      </c>
      <c r="H130" s="1017">
        <v>0</v>
      </c>
      <c r="I130" s="1017">
        <v>0</v>
      </c>
      <c r="J130" s="1017">
        <v>0</v>
      </c>
    </row>
    <row r="131" spans="1:12" hidden="1">
      <c r="A131" s="780">
        <v>1176100</v>
      </c>
      <c r="B131" s="786" t="s">
        <v>1496</v>
      </c>
      <c r="C131" s="731" t="s">
        <v>8</v>
      </c>
      <c r="D131" s="1017"/>
      <c r="E131" s="1018"/>
      <c r="F131" s="1017"/>
      <c r="G131" s="1017"/>
      <c r="H131" s="1017"/>
      <c r="I131" s="1017"/>
      <c r="J131" s="1017"/>
    </row>
    <row r="132" spans="1:12" hidden="1">
      <c r="A132" s="780">
        <v>1177000</v>
      </c>
      <c r="B132" s="784" t="s">
        <v>482</v>
      </c>
      <c r="C132" s="760" t="s">
        <v>301</v>
      </c>
      <c r="D132" s="1017">
        <v>0</v>
      </c>
      <c r="E132" s="1018">
        <v>0</v>
      </c>
      <c r="F132" s="1017">
        <v>0</v>
      </c>
      <c r="G132" s="1017">
        <v>0</v>
      </c>
      <c r="H132" s="1017">
        <v>0</v>
      </c>
      <c r="I132" s="1017">
        <v>0</v>
      </c>
      <c r="J132" s="1017">
        <v>0</v>
      </c>
    </row>
    <row r="133" spans="1:12" ht="13.5" hidden="1" thickBot="1">
      <c r="A133" s="774">
        <v>1177100</v>
      </c>
      <c r="B133" s="788" t="s">
        <v>1497</v>
      </c>
      <c r="C133" s="735" t="s">
        <v>209</v>
      </c>
      <c r="D133" s="1019"/>
      <c r="E133" s="1020"/>
      <c r="F133" s="1019"/>
      <c r="G133" s="1019"/>
      <c r="H133" s="1019"/>
      <c r="I133" s="1019"/>
      <c r="J133" s="1019"/>
    </row>
    <row r="134" spans="1:12" ht="13.5" thickBot="1">
      <c r="A134" s="790" t="s">
        <v>210</v>
      </c>
      <c r="B134" s="791" t="s">
        <v>211</v>
      </c>
      <c r="C134" s="792"/>
      <c r="D134" s="1021"/>
      <c r="E134" s="1022"/>
      <c r="F134" s="1021"/>
      <c r="G134" s="1021"/>
      <c r="H134" s="1021"/>
      <c r="I134" s="1021"/>
      <c r="J134" s="1021"/>
    </row>
    <row r="135" spans="1:12" ht="26.25" thickBot="1">
      <c r="A135" s="794" t="s">
        <v>212</v>
      </c>
      <c r="B135" s="795" t="s">
        <v>534</v>
      </c>
      <c r="C135" s="796" t="s">
        <v>301</v>
      </c>
      <c r="D135" s="1780">
        <f>D138</f>
        <v>89400</v>
      </c>
      <c r="E135" s="1781">
        <v>0</v>
      </c>
      <c r="F135" s="1780">
        <f>F138</f>
        <v>89400</v>
      </c>
      <c r="G135" s="1780">
        <f>G138</f>
        <v>30000</v>
      </c>
      <c r="H135" s="1780">
        <f>H138</f>
        <v>30000</v>
      </c>
      <c r="I135" s="1780">
        <f>I138</f>
        <v>30000</v>
      </c>
      <c r="J135" s="1780">
        <f>F135</f>
        <v>89400</v>
      </c>
    </row>
    <row r="136" spans="1:12" ht="13.5" thickBot="1">
      <c r="A136" s="797"/>
      <c r="B136" s="798" t="s">
        <v>535</v>
      </c>
      <c r="C136" s="799"/>
      <c r="D136" s="1731"/>
      <c r="E136" s="1732"/>
      <c r="F136" s="1731"/>
      <c r="G136" s="1731"/>
      <c r="H136" s="1731"/>
      <c r="I136" s="1731"/>
      <c r="J136" s="1731"/>
    </row>
    <row r="137" spans="1:12">
      <c r="A137" s="790" t="s">
        <v>210</v>
      </c>
      <c r="B137" s="791" t="s">
        <v>211</v>
      </c>
      <c r="C137" s="801"/>
      <c r="D137" s="1733"/>
      <c r="E137" s="1734"/>
      <c r="F137" s="1733"/>
      <c r="G137" s="1733"/>
      <c r="H137" s="1733"/>
      <c r="I137" s="1733"/>
      <c r="J137" s="1733"/>
    </row>
    <row r="138" spans="1:12" ht="24.75" customHeight="1">
      <c r="A138" s="803" t="s">
        <v>536</v>
      </c>
      <c r="B138" s="804" t="s">
        <v>537</v>
      </c>
      <c r="C138" s="805" t="s">
        <v>301</v>
      </c>
      <c r="D138" s="1025">
        <f>D144+D140</f>
        <v>89400</v>
      </c>
      <c r="E138" s="1026">
        <v>0</v>
      </c>
      <c r="F138" s="1025">
        <f>F141+F140+F144</f>
        <v>89400</v>
      </c>
      <c r="G138" s="1025">
        <f>G140+G144</f>
        <v>30000</v>
      </c>
      <c r="H138" s="1025">
        <f>H140+H144</f>
        <v>30000</v>
      </c>
      <c r="I138" s="1025">
        <f>I140+I144</f>
        <v>30000</v>
      </c>
      <c r="J138" s="1025">
        <f>J140</f>
        <v>89400</v>
      </c>
    </row>
    <row r="139" spans="1:12">
      <c r="A139" s="807" t="s">
        <v>538</v>
      </c>
      <c r="B139" s="786" t="s">
        <v>1498</v>
      </c>
      <c r="C139" s="808" t="s">
        <v>833</v>
      </c>
      <c r="D139" s="1017"/>
      <c r="E139" s="1018"/>
      <c r="F139" s="1017"/>
      <c r="G139" s="1017"/>
      <c r="H139" s="1017"/>
      <c r="I139" s="1017"/>
      <c r="J139" s="1017"/>
    </row>
    <row r="140" spans="1:12" ht="23.25" customHeight="1">
      <c r="A140" s="807" t="s">
        <v>834</v>
      </c>
      <c r="B140" s="786" t="s">
        <v>1499</v>
      </c>
      <c r="C140" s="808" t="s">
        <v>812</v>
      </c>
      <c r="D140" s="1985">
        <v>89400</v>
      </c>
      <c r="E140" s="1431">
        <v>0</v>
      </c>
      <c r="F140" s="1431">
        <f>D140+E140</f>
        <v>89400</v>
      </c>
      <c r="G140" s="1139">
        <v>30000</v>
      </c>
      <c r="H140" s="1139">
        <v>30000</v>
      </c>
      <c r="I140" s="1139">
        <v>30000</v>
      </c>
      <c r="J140" s="1139">
        <f>F140</f>
        <v>89400</v>
      </c>
      <c r="L140" s="631" t="s">
        <v>78</v>
      </c>
    </row>
    <row r="141" spans="1:12" ht="25.5">
      <c r="A141" s="807" t="s">
        <v>813</v>
      </c>
      <c r="B141" s="786" t="s">
        <v>1500</v>
      </c>
      <c r="C141" s="808" t="s">
        <v>815</v>
      </c>
      <c r="D141" s="1017">
        <v>0</v>
      </c>
      <c r="E141" s="1017">
        <v>0</v>
      </c>
      <c r="F141" s="1017">
        <f>D141+E141</f>
        <v>0</v>
      </c>
      <c r="G141" s="1017">
        <v>0</v>
      </c>
      <c r="H141" s="1017">
        <v>0</v>
      </c>
      <c r="I141" s="1017">
        <v>0</v>
      </c>
      <c r="J141" s="1017">
        <f>F141</f>
        <v>0</v>
      </c>
    </row>
    <row r="142" spans="1:12">
      <c r="A142" s="807" t="s">
        <v>816</v>
      </c>
      <c r="B142" s="786" t="s">
        <v>1501</v>
      </c>
      <c r="C142" s="808" t="s">
        <v>916</v>
      </c>
      <c r="D142" s="1017"/>
      <c r="E142" s="1017"/>
      <c r="F142" s="1017"/>
      <c r="G142" s="1017"/>
      <c r="H142" s="1017"/>
      <c r="I142" s="1017"/>
      <c r="J142" s="1017"/>
    </row>
    <row r="143" spans="1:12" ht="12" customHeight="1">
      <c r="A143" s="807" t="s">
        <v>112</v>
      </c>
      <c r="B143" s="787" t="s">
        <v>113</v>
      </c>
      <c r="C143" s="808" t="s">
        <v>114</v>
      </c>
      <c r="D143" s="1017"/>
      <c r="E143" s="1017"/>
      <c r="F143" s="1017"/>
      <c r="G143" s="1017"/>
      <c r="H143" s="1017"/>
      <c r="I143" s="1017"/>
      <c r="J143" s="1017"/>
    </row>
    <row r="144" spans="1:12" hidden="1">
      <c r="A144" s="807" t="s">
        <v>115</v>
      </c>
      <c r="B144" s="786" t="s">
        <v>1502</v>
      </c>
      <c r="C144" s="808" t="s">
        <v>755</v>
      </c>
      <c r="D144" s="1017">
        <v>0</v>
      </c>
      <c r="E144" s="1018">
        <v>0</v>
      </c>
      <c r="F144" s="1017">
        <f>D144+E144</f>
        <v>0</v>
      </c>
      <c r="G144" s="1017"/>
      <c r="H144" s="1017"/>
      <c r="I144" s="1017"/>
      <c r="J144" s="1017">
        <f>F144</f>
        <v>0</v>
      </c>
    </row>
    <row r="145" spans="1:10" hidden="1">
      <c r="A145" s="807" t="s">
        <v>756</v>
      </c>
      <c r="B145" s="786" t="s">
        <v>1503</v>
      </c>
      <c r="C145" s="808" t="s">
        <v>758</v>
      </c>
      <c r="D145" s="1017"/>
      <c r="E145" s="1017"/>
      <c r="F145" s="1017"/>
      <c r="G145" s="1017"/>
      <c r="H145" s="1017"/>
      <c r="I145" s="1017"/>
      <c r="J145" s="1017"/>
    </row>
    <row r="146" spans="1:10" hidden="1">
      <c r="A146" s="807" t="s">
        <v>541</v>
      </c>
      <c r="B146" s="786" t="s">
        <v>1504</v>
      </c>
      <c r="C146" s="808" t="s">
        <v>543</v>
      </c>
      <c r="D146" s="1017"/>
      <c r="E146" s="1017"/>
      <c r="F146" s="1017"/>
      <c r="G146" s="1017"/>
      <c r="H146" s="1017"/>
      <c r="I146" s="1017"/>
      <c r="J146" s="1017"/>
    </row>
    <row r="147" spans="1:10" hidden="1">
      <c r="A147" s="807" t="s">
        <v>544</v>
      </c>
      <c r="B147" s="784" t="s">
        <v>545</v>
      </c>
      <c r="C147" s="809" t="s">
        <v>301</v>
      </c>
      <c r="D147" s="1017">
        <v>0</v>
      </c>
      <c r="E147" s="1017">
        <v>0</v>
      </c>
      <c r="F147" s="1017">
        <v>0</v>
      </c>
      <c r="G147" s="1017">
        <v>0</v>
      </c>
      <c r="H147" s="1017">
        <v>0</v>
      </c>
      <c r="I147" s="1017">
        <v>0</v>
      </c>
      <c r="J147" s="1017">
        <v>0</v>
      </c>
    </row>
    <row r="148" spans="1:10" hidden="1">
      <c r="A148" s="807" t="s">
        <v>546</v>
      </c>
      <c r="B148" s="787" t="s">
        <v>547</v>
      </c>
      <c r="C148" s="808" t="s">
        <v>548</v>
      </c>
      <c r="D148" s="1017"/>
      <c r="E148" s="1017"/>
      <c r="F148" s="1017"/>
      <c r="G148" s="1017"/>
      <c r="H148" s="1017"/>
      <c r="I148" s="1017"/>
      <c r="J148" s="1017"/>
    </row>
    <row r="149" spans="1:10" hidden="1">
      <c r="A149" s="807" t="s">
        <v>549</v>
      </c>
      <c r="B149" s="787" t="s">
        <v>550</v>
      </c>
      <c r="C149" s="808" t="s">
        <v>551</v>
      </c>
      <c r="D149" s="1017"/>
      <c r="E149" s="1017"/>
      <c r="F149" s="1017"/>
      <c r="G149" s="1017"/>
      <c r="H149" s="1017"/>
      <c r="I149" s="1017"/>
      <c r="J149" s="1017"/>
    </row>
    <row r="150" spans="1:10" ht="25.5" hidden="1">
      <c r="A150" s="807" t="s">
        <v>552</v>
      </c>
      <c r="B150" s="786" t="s">
        <v>1505</v>
      </c>
      <c r="C150" s="808" t="s">
        <v>258</v>
      </c>
      <c r="D150" s="1017"/>
      <c r="E150" s="1017"/>
      <c r="F150" s="1017"/>
      <c r="G150" s="1017"/>
      <c r="H150" s="1017"/>
      <c r="I150" s="1017"/>
      <c r="J150" s="1017"/>
    </row>
    <row r="151" spans="1:10" hidden="1">
      <c r="A151" s="807" t="s">
        <v>259</v>
      </c>
      <c r="B151" s="786" t="s">
        <v>1506</v>
      </c>
      <c r="C151" s="808" t="s">
        <v>261</v>
      </c>
      <c r="D151" s="1017"/>
      <c r="E151" s="1017"/>
      <c r="F151" s="1017"/>
      <c r="G151" s="1017"/>
      <c r="H151" s="1017"/>
      <c r="I151" s="1017"/>
      <c r="J151" s="1017"/>
    </row>
    <row r="152" spans="1:10" hidden="1">
      <c r="A152" s="807" t="s">
        <v>262</v>
      </c>
      <c r="B152" s="784" t="s">
        <v>263</v>
      </c>
      <c r="C152" s="809" t="s">
        <v>301</v>
      </c>
      <c r="D152" s="1017">
        <v>0</v>
      </c>
      <c r="E152" s="1017">
        <v>0</v>
      </c>
      <c r="F152" s="1017">
        <v>0</v>
      </c>
      <c r="G152" s="1017">
        <v>0</v>
      </c>
      <c r="H152" s="1017">
        <v>0</v>
      </c>
      <c r="I152" s="1017">
        <v>0</v>
      </c>
      <c r="J152" s="1017">
        <v>0</v>
      </c>
    </row>
    <row r="153" spans="1:10" hidden="1">
      <c r="A153" s="807" t="s">
        <v>264</v>
      </c>
      <c r="B153" s="787" t="s">
        <v>921</v>
      </c>
      <c r="C153" s="808" t="s">
        <v>265</v>
      </c>
      <c r="D153" s="1017"/>
      <c r="E153" s="1017"/>
      <c r="F153" s="1017"/>
      <c r="G153" s="1017"/>
      <c r="H153" s="1017"/>
      <c r="I153" s="1017"/>
      <c r="J153" s="1017"/>
    </row>
    <row r="154" spans="1:10" hidden="1">
      <c r="A154" s="810" t="s">
        <v>266</v>
      </c>
      <c r="B154" s="811" t="s">
        <v>267</v>
      </c>
      <c r="C154" s="809" t="s">
        <v>301</v>
      </c>
      <c r="D154" s="1017">
        <v>0</v>
      </c>
      <c r="E154" s="1017">
        <v>0</v>
      </c>
      <c r="F154" s="1017">
        <v>0</v>
      </c>
      <c r="G154" s="1017">
        <v>0</v>
      </c>
      <c r="H154" s="1017">
        <v>0</v>
      </c>
      <c r="I154" s="1017">
        <v>0</v>
      </c>
      <c r="J154" s="1017">
        <v>0</v>
      </c>
    </row>
    <row r="155" spans="1:10" hidden="1">
      <c r="A155" s="807" t="s">
        <v>268</v>
      </c>
      <c r="B155" s="787" t="s">
        <v>922</v>
      </c>
      <c r="C155" s="808" t="s">
        <v>269</v>
      </c>
      <c r="D155" s="1017"/>
      <c r="E155" s="1017"/>
      <c r="F155" s="1017"/>
      <c r="G155" s="1017"/>
      <c r="H155" s="1017"/>
      <c r="I155" s="1017"/>
      <c r="J155" s="1017"/>
    </row>
    <row r="156" spans="1:10" hidden="1">
      <c r="A156" s="807" t="s">
        <v>270</v>
      </c>
      <c r="B156" s="787" t="s">
        <v>923</v>
      </c>
      <c r="C156" s="808" t="s">
        <v>271</v>
      </c>
      <c r="D156" s="1017"/>
      <c r="E156" s="1017"/>
      <c r="F156" s="1017"/>
      <c r="G156" s="1017"/>
      <c r="H156" s="1017"/>
      <c r="I156" s="1017"/>
      <c r="J156" s="1017"/>
    </row>
    <row r="157" spans="1:10">
      <c r="A157" s="807" t="s">
        <v>272</v>
      </c>
      <c r="B157" s="786" t="s">
        <v>1507</v>
      </c>
      <c r="C157" s="808" t="s">
        <v>274</v>
      </c>
      <c r="D157" s="1017"/>
      <c r="E157" s="1017"/>
      <c r="F157" s="1017"/>
      <c r="G157" s="1017"/>
      <c r="H157" s="1017"/>
      <c r="I157" s="1017"/>
      <c r="J157" s="1017"/>
    </row>
    <row r="158" spans="1:10" ht="13.5" thickBot="1">
      <c r="A158" s="812">
        <v>1244000</v>
      </c>
      <c r="B158" s="813" t="s">
        <v>1508</v>
      </c>
      <c r="C158" s="814" t="s">
        <v>947</v>
      </c>
      <c r="D158" s="1027"/>
      <c r="E158" s="1027"/>
      <c r="F158" s="1027"/>
      <c r="G158" s="1027"/>
      <c r="H158" s="1027"/>
      <c r="I158" s="1027"/>
      <c r="J158" s="1027"/>
    </row>
    <row r="159" spans="1:10" ht="26.25" thickBot="1">
      <c r="A159" s="815">
        <v>1000000</v>
      </c>
      <c r="B159" s="816" t="s">
        <v>948</v>
      </c>
      <c r="C159" s="817" t="s">
        <v>301</v>
      </c>
      <c r="D159" s="1735">
        <f>D32+D140+D144</f>
        <v>93700</v>
      </c>
      <c r="E159" s="1735">
        <f>E32</f>
        <v>0</v>
      </c>
      <c r="F159" s="1735">
        <f>F32+F138</f>
        <v>93700</v>
      </c>
      <c r="G159" s="1735">
        <f>G32+G138</f>
        <v>31100</v>
      </c>
      <c r="H159" s="1735">
        <f>H32+H138</f>
        <v>31600</v>
      </c>
      <c r="I159" s="1735">
        <f>I32+I135</f>
        <v>32700</v>
      </c>
      <c r="J159" s="1736">
        <f>F159</f>
        <v>93700</v>
      </c>
    </row>
    <row r="160" spans="1:10" ht="11.25" customHeight="1">
      <c r="A160" s="818"/>
      <c r="B160" s="819"/>
      <c r="C160" s="820"/>
      <c r="D160" s="667"/>
      <c r="E160" s="667"/>
      <c r="F160" s="667"/>
      <c r="G160" s="667"/>
      <c r="H160" s="667"/>
      <c r="I160" s="667"/>
      <c r="J160" s="667"/>
    </row>
    <row r="161" spans="1:10" ht="12.75" customHeight="1">
      <c r="A161" s="2051"/>
      <c r="B161" s="2051"/>
      <c r="C161" s="2051"/>
      <c r="D161" s="2051"/>
      <c r="E161" s="2051"/>
      <c r="F161" s="2051"/>
      <c r="G161" s="2051"/>
      <c r="H161" s="2051"/>
      <c r="I161" s="2051"/>
      <c r="J161" s="2051"/>
    </row>
    <row r="162" spans="1:10" s="667" customFormat="1">
      <c r="A162" s="2028" t="s">
        <v>1877</v>
      </c>
      <c r="B162" s="2028"/>
      <c r="C162" s="2028"/>
      <c r="D162" s="2028"/>
      <c r="E162" s="2028"/>
      <c r="F162" s="2028"/>
      <c r="G162" s="2028"/>
      <c r="H162" s="2028"/>
      <c r="I162" s="2028"/>
      <c r="J162" s="2028"/>
    </row>
    <row r="163" spans="1:10" ht="12.75" customHeight="1">
      <c r="A163" s="2080" t="s">
        <v>930</v>
      </c>
      <c r="B163" s="2080"/>
      <c r="C163" s="2080"/>
      <c r="D163" s="2080"/>
      <c r="E163" s="2080"/>
      <c r="F163" s="2080"/>
      <c r="G163" s="2080"/>
      <c r="H163" s="2080"/>
      <c r="I163" s="2080"/>
      <c r="J163" s="2080"/>
    </row>
    <row r="164" spans="1:10" ht="12.75" customHeight="1">
      <c r="A164" s="821" t="s">
        <v>1509</v>
      </c>
      <c r="B164" s="821"/>
      <c r="C164" s="822"/>
      <c r="D164" s="821"/>
      <c r="E164" s="821"/>
      <c r="F164" s="821"/>
      <c r="G164" s="821" t="s">
        <v>956</v>
      </c>
      <c r="H164" s="821"/>
      <c r="I164" s="821"/>
      <c r="J164" s="821"/>
    </row>
    <row r="165" spans="1:10" ht="12.75" customHeight="1">
      <c r="A165" s="823" t="s">
        <v>1510</v>
      </c>
      <c r="B165" s="823"/>
      <c r="C165" s="823"/>
      <c r="D165" s="667"/>
      <c r="E165" s="666" t="s">
        <v>253</v>
      </c>
      <c r="F165" s="667"/>
      <c r="G165" s="666" t="s">
        <v>254</v>
      </c>
      <c r="H165" s="667"/>
      <c r="I165" s="667"/>
      <c r="J165" s="823"/>
    </row>
    <row r="166" spans="1:10" ht="1.5" customHeight="1">
      <c r="A166" s="824"/>
      <c r="B166" s="824"/>
      <c r="C166" s="823"/>
      <c r="D166" s="824"/>
      <c r="E166" s="824"/>
      <c r="F166" s="824"/>
      <c r="G166" s="824"/>
      <c r="H166" s="824"/>
      <c r="I166" s="824"/>
      <c r="J166" s="824"/>
    </row>
    <row r="167" spans="1:10" ht="14.25">
      <c r="A167" s="821" t="s">
        <v>1758</v>
      </c>
      <c r="B167" s="821"/>
      <c r="C167" s="822"/>
      <c r="D167" s="821"/>
      <c r="E167" s="821"/>
      <c r="F167" s="821"/>
      <c r="G167" s="821" t="s">
        <v>960</v>
      </c>
      <c r="H167" s="821"/>
      <c r="I167" s="821"/>
      <c r="J167" s="821"/>
    </row>
    <row r="168" spans="1:10" ht="14.25">
      <c r="A168" s="823" t="s">
        <v>1513</v>
      </c>
      <c r="B168" s="822" t="s">
        <v>528</v>
      </c>
      <c r="C168" s="825"/>
      <c r="D168" s="667"/>
      <c r="E168" s="666" t="s">
        <v>253</v>
      </c>
      <c r="F168" s="667"/>
      <c r="G168" s="666" t="s">
        <v>254</v>
      </c>
      <c r="H168" s="667"/>
      <c r="I168" s="667"/>
      <c r="J168" s="823"/>
    </row>
    <row r="169" spans="1:10" ht="12.75" customHeight="1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 ht="12.75" customHeight="1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  <row r="171" spans="1:10" ht="12.75" customHeight="1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  <row r="172" spans="1:10" ht="12.75" customHeight="1">
      <c r="A172" s="677"/>
      <c r="B172" s="668"/>
      <c r="C172" s="678"/>
      <c r="D172" s="667"/>
      <c r="E172" s="667"/>
      <c r="F172" s="667"/>
      <c r="G172" s="667"/>
      <c r="H172" s="667"/>
      <c r="I172" s="667"/>
      <c r="J172" s="667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124" t="s">
        <v>23</v>
      </c>
      <c r="G1" s="2124"/>
      <c r="H1" s="2124"/>
      <c r="I1" s="2124"/>
      <c r="J1" s="2124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125" t="s">
        <v>24</v>
      </c>
      <c r="G3" s="2125"/>
      <c r="H3" s="2125"/>
      <c r="I3" s="2125"/>
      <c r="J3" s="2125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146</v>
      </c>
      <c r="H5" s="16"/>
      <c r="I5" s="16"/>
      <c r="J5" s="16"/>
      <c r="K5" s="16"/>
      <c r="L5" s="16"/>
    </row>
    <row r="6" spans="1:12">
      <c r="A6" s="354" t="s">
        <v>973</v>
      </c>
      <c r="B6" s="355"/>
      <c r="C6" s="18"/>
      <c r="D6" s="16"/>
      <c r="E6" s="19" t="s">
        <v>147</v>
      </c>
      <c r="F6" s="21" t="s">
        <v>783</v>
      </c>
      <c r="G6" s="16"/>
      <c r="H6" s="16"/>
      <c r="I6" s="16"/>
      <c r="J6" s="24"/>
      <c r="K6" s="16"/>
      <c r="L6" s="16"/>
    </row>
    <row r="7" spans="1:12">
      <c r="A7" s="24"/>
      <c r="B7" s="25" t="s">
        <v>784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745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134" t="s">
        <v>974</v>
      </c>
      <c r="B10" s="2126"/>
      <c r="C10" s="2126"/>
      <c r="D10" s="2126"/>
      <c r="E10" s="2126"/>
      <c r="F10" s="19"/>
      <c r="G10" s="34" t="s">
        <v>174</v>
      </c>
      <c r="H10" s="16"/>
      <c r="I10" s="16"/>
      <c r="J10" s="16"/>
      <c r="K10" s="16"/>
      <c r="L10" s="16"/>
    </row>
    <row r="11" spans="1:12">
      <c r="A11" s="2127" t="s">
        <v>759</v>
      </c>
      <c r="B11" s="2127"/>
      <c r="C11" s="2127"/>
      <c r="D11" s="2127"/>
      <c r="E11" s="2127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120" t="s">
        <v>683</v>
      </c>
      <c r="B13" s="2120"/>
      <c r="C13" s="2120"/>
      <c r="D13" s="2120"/>
      <c r="E13" s="2120"/>
      <c r="F13" s="2120"/>
      <c r="G13" s="2120"/>
      <c r="H13" s="2120"/>
      <c r="I13" s="2120"/>
      <c r="J13" s="2120"/>
      <c r="K13" s="16"/>
      <c r="L13" s="16"/>
    </row>
    <row r="14" spans="1:12" ht="14.25">
      <c r="A14" s="2121" t="s">
        <v>875</v>
      </c>
      <c r="B14" s="2096"/>
      <c r="C14" s="2096"/>
      <c r="D14" s="2096"/>
      <c r="E14" s="2096"/>
      <c r="F14" s="2096"/>
      <c r="G14" s="2096"/>
      <c r="H14" s="2096"/>
      <c r="I14" s="2096"/>
      <c r="J14" s="2096"/>
      <c r="K14" s="16"/>
      <c r="L14" s="16"/>
    </row>
    <row r="15" spans="1:12" ht="16.5">
      <c r="A15" s="2122" t="s">
        <v>876</v>
      </c>
      <c r="B15" s="2122"/>
      <c r="C15" s="2122"/>
      <c r="D15" s="2122"/>
      <c r="E15" s="2122"/>
      <c r="F15" s="2122"/>
      <c r="G15" s="2122"/>
      <c r="H15" s="2122"/>
      <c r="I15" s="2122"/>
      <c r="J15" s="2122"/>
      <c r="K15" s="16"/>
      <c r="L15" s="16"/>
    </row>
    <row r="16" spans="1:12" ht="14.25">
      <c r="A16" s="2123" t="s">
        <v>1028</v>
      </c>
      <c r="B16" s="2123"/>
      <c r="C16" s="2123"/>
      <c r="D16" s="2123"/>
      <c r="E16" s="2123"/>
      <c r="F16" s="2123"/>
      <c r="G16" s="2123"/>
      <c r="H16" s="2123"/>
      <c r="I16" s="2123"/>
      <c r="J16" s="2123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849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848</v>
      </c>
      <c r="B19" s="41"/>
      <c r="C19" s="41"/>
      <c r="D19" s="41"/>
      <c r="E19" s="41"/>
      <c r="F19" s="38" t="s">
        <v>277</v>
      </c>
      <c r="G19" s="8" t="s">
        <v>741</v>
      </c>
      <c r="H19" s="10" t="s">
        <v>614</v>
      </c>
      <c r="I19" s="11" t="s">
        <v>931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774</v>
      </c>
      <c r="B21" s="38"/>
      <c r="C21" s="38"/>
      <c r="D21" s="42"/>
      <c r="E21" s="42"/>
      <c r="F21" s="38" t="s">
        <v>772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294</v>
      </c>
      <c r="B22" s="41"/>
      <c r="C22" s="41"/>
      <c r="D22" s="41"/>
      <c r="E22" s="41"/>
      <c r="F22" s="38" t="s">
        <v>785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173</v>
      </c>
      <c r="B23" s="43"/>
      <c r="C23" s="44"/>
      <c r="D23" s="41"/>
      <c r="E23" s="41"/>
      <c r="F23" s="2119" t="s">
        <v>790</v>
      </c>
      <c r="G23" s="2119"/>
      <c r="H23" s="2119"/>
      <c r="I23" s="2119"/>
      <c r="J23" s="2119"/>
      <c r="K23" s="41"/>
      <c r="L23" s="41"/>
    </row>
    <row r="24" spans="1:14" ht="13.5" thickBot="1">
      <c r="A24" s="40" t="s">
        <v>766</v>
      </c>
      <c r="B24" s="45"/>
      <c r="C24" s="46"/>
      <c r="D24" s="45"/>
      <c r="E24" s="41"/>
      <c r="F24" s="2119"/>
      <c r="G24" s="2119"/>
      <c r="H24" s="2119"/>
      <c r="I24" s="2119"/>
      <c r="J24" s="2119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347</v>
      </c>
      <c r="B26" s="41"/>
      <c r="C26" s="41"/>
      <c r="D26" s="45"/>
      <c r="E26" s="45"/>
      <c r="F26" s="45"/>
      <c r="G26" s="51" t="s">
        <v>348</v>
      </c>
      <c r="H26" s="41"/>
      <c r="I26" s="43"/>
      <c r="J26" s="43"/>
      <c r="K26" s="45"/>
      <c r="L26" s="45"/>
    </row>
    <row r="27" spans="1:14" ht="13.5" thickBot="1">
      <c r="A27" s="38" t="s">
        <v>349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344</v>
      </c>
      <c r="B29" s="2" t="s">
        <v>350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4" ht="69.7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  <c r="M30" s="49"/>
      <c r="N30" s="43"/>
    </row>
    <row r="31" spans="1:14" ht="18" customHeight="1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890</v>
      </c>
      <c r="C32" s="69" t="s">
        <v>301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671</v>
      </c>
      <c r="C33" s="69" t="s">
        <v>301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672</v>
      </c>
      <c r="C34" s="74" t="s">
        <v>301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558</v>
      </c>
      <c r="C35" s="77" t="s">
        <v>673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221</v>
      </c>
      <c r="C36" s="81" t="s">
        <v>674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675</v>
      </c>
      <c r="C37" s="81" t="s">
        <v>676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339</v>
      </c>
      <c r="C38" s="81" t="s">
        <v>340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508</v>
      </c>
      <c r="C39" s="81" t="s">
        <v>329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863</v>
      </c>
      <c r="C40" s="83" t="s">
        <v>330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13</v>
      </c>
      <c r="C41" s="86" t="s">
        <v>14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15</v>
      </c>
      <c r="C42" s="69" t="s">
        <v>301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16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321</v>
      </c>
      <c r="C44" s="83" t="s">
        <v>322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323</v>
      </c>
      <c r="C45" s="81" t="s">
        <v>324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640</v>
      </c>
      <c r="C46" s="83" t="s">
        <v>325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641</v>
      </c>
      <c r="C47" s="81" t="s">
        <v>326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60</v>
      </c>
      <c r="C48" s="83" t="s">
        <v>327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61</v>
      </c>
      <c r="C49" s="81" t="s">
        <v>328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62</v>
      </c>
      <c r="C50" s="86" t="s">
        <v>637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638</v>
      </c>
      <c r="C51" s="74" t="s">
        <v>301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63</v>
      </c>
      <c r="C52" s="99" t="s">
        <v>639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404</v>
      </c>
      <c r="C53" s="83" t="s">
        <v>860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121</v>
      </c>
      <c r="C54" s="100" t="s">
        <v>861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307</v>
      </c>
      <c r="C55" s="74" t="s">
        <v>301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122</v>
      </c>
      <c r="C56" s="99" t="s">
        <v>308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123</v>
      </c>
      <c r="C57" s="83" t="s">
        <v>309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124</v>
      </c>
      <c r="C58" s="83" t="s">
        <v>310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467</v>
      </c>
      <c r="C59" s="83" t="s">
        <v>311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468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158</v>
      </c>
      <c r="C61" s="81" t="s">
        <v>312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159</v>
      </c>
      <c r="C62" s="83" t="s">
        <v>313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160</v>
      </c>
      <c r="C63" s="100" t="s">
        <v>314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179</v>
      </c>
      <c r="C64" s="74" t="s">
        <v>301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161</v>
      </c>
      <c r="C65" s="86" t="s">
        <v>180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768</v>
      </c>
      <c r="C66" s="74" t="s">
        <v>301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162</v>
      </c>
      <c r="C67" s="99" t="s">
        <v>769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580</v>
      </c>
      <c r="C68" s="100" t="s">
        <v>870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871</v>
      </c>
      <c r="C69" s="74" t="s">
        <v>301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829</v>
      </c>
      <c r="C70" s="77" t="s">
        <v>872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830</v>
      </c>
      <c r="C71" s="83" t="s">
        <v>873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331</v>
      </c>
      <c r="C72" s="83" t="s">
        <v>332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831</v>
      </c>
      <c r="C73" s="81" t="s">
        <v>333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791</v>
      </c>
      <c r="C74" s="83" t="s">
        <v>334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195</v>
      </c>
      <c r="C75" s="81" t="s">
        <v>335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196</v>
      </c>
      <c r="C76" s="83" t="s">
        <v>336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398</v>
      </c>
      <c r="C77" s="86" t="s">
        <v>337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238</v>
      </c>
      <c r="C78" s="74" t="s">
        <v>301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399</v>
      </c>
      <c r="C79" s="99" t="s">
        <v>239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400</v>
      </c>
      <c r="C80" s="83" t="s">
        <v>240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401</v>
      </c>
      <c r="C81" s="83" t="s">
        <v>241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402</v>
      </c>
      <c r="C82" s="109" t="s">
        <v>242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243</v>
      </c>
      <c r="C83" s="111" t="s">
        <v>301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483</v>
      </c>
      <c r="C84" s="77" t="s">
        <v>244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484</v>
      </c>
      <c r="C85" s="83" t="s">
        <v>245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485</v>
      </c>
      <c r="C86" s="86" t="s">
        <v>246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247</v>
      </c>
      <c r="C87" s="74" t="s">
        <v>301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248</v>
      </c>
      <c r="C88" s="99" t="s">
        <v>847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37</v>
      </c>
      <c r="C91" s="86" t="s">
        <v>359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604</v>
      </c>
      <c r="C92" s="74" t="s">
        <v>301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677</v>
      </c>
      <c r="C93" s="99" t="s">
        <v>678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917</v>
      </c>
      <c r="C94" s="83" t="s">
        <v>679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697</v>
      </c>
      <c r="C95" s="83" t="s">
        <v>680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611</v>
      </c>
      <c r="C96" s="83" t="s">
        <v>681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600</v>
      </c>
      <c r="C97" s="83" t="s">
        <v>601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684</v>
      </c>
      <c r="C98" s="86" t="s">
        <v>685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686</v>
      </c>
      <c r="C99" s="74" t="s">
        <v>301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172</v>
      </c>
      <c r="C100" s="123" t="s">
        <v>301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581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582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940</v>
      </c>
      <c r="C103" s="123" t="s">
        <v>301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941</v>
      </c>
      <c r="C104" s="83" t="s">
        <v>109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110</v>
      </c>
      <c r="C105" s="83" t="s">
        <v>18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19</v>
      </c>
      <c r="C106" s="83" t="s">
        <v>20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698</v>
      </c>
      <c r="C107" s="83" t="s">
        <v>699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700</v>
      </c>
      <c r="C108" s="83" t="s">
        <v>701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423</v>
      </c>
      <c r="C109" s="83" t="s">
        <v>424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425</v>
      </c>
      <c r="C110" s="83" t="s">
        <v>426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736</v>
      </c>
      <c r="C111" s="83" t="s">
        <v>737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738</v>
      </c>
      <c r="C112" s="86" t="s">
        <v>739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740</v>
      </c>
      <c r="C113" s="127" t="s">
        <v>301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181</v>
      </c>
      <c r="C114" s="74" t="s">
        <v>301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396</v>
      </c>
      <c r="C115" s="99" t="s">
        <v>397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295</v>
      </c>
      <c r="C116" s="131" t="s">
        <v>296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856</v>
      </c>
      <c r="C117" s="111" t="s">
        <v>301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918</v>
      </c>
      <c r="C118" s="99" t="s">
        <v>857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919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858</v>
      </c>
      <c r="C120" s="83" t="s">
        <v>859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103</v>
      </c>
      <c r="C121" s="83" t="s">
        <v>104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105</v>
      </c>
      <c r="C122" s="111" t="s">
        <v>301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106</v>
      </c>
      <c r="C123" s="83" t="s">
        <v>906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907</v>
      </c>
      <c r="C124" s="111" t="s">
        <v>301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920</v>
      </c>
      <c r="C125" s="83" t="s">
        <v>908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365</v>
      </c>
      <c r="C126" s="83" t="s">
        <v>366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469</v>
      </c>
      <c r="C127" s="111" t="s">
        <v>301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192</v>
      </c>
      <c r="C128" s="83" t="s">
        <v>193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194</v>
      </c>
      <c r="C129" s="111" t="s">
        <v>301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482</v>
      </c>
      <c r="C131" s="111" t="s">
        <v>301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590</v>
      </c>
      <c r="C132" s="86" t="s">
        <v>209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210</v>
      </c>
      <c r="B133" s="139" t="s">
        <v>211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212</v>
      </c>
      <c r="B134" s="143" t="s">
        <v>534</v>
      </c>
      <c r="C134" s="144" t="s">
        <v>301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535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210</v>
      </c>
      <c r="B136" s="139" t="s">
        <v>211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536</v>
      </c>
      <c r="B137" s="150" t="s">
        <v>537</v>
      </c>
      <c r="C137" s="151" t="s">
        <v>301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538</v>
      </c>
      <c r="B138" s="134" t="s">
        <v>832</v>
      </c>
      <c r="C138" s="153" t="s">
        <v>833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834</v>
      </c>
      <c r="B139" s="134" t="s">
        <v>811</v>
      </c>
      <c r="C139" s="153" t="s">
        <v>812</v>
      </c>
      <c r="D139" s="327"/>
      <c r="E139" s="327"/>
      <c r="F139" s="327"/>
      <c r="G139" s="327"/>
      <c r="H139" s="327"/>
      <c r="I139" s="327"/>
      <c r="J139" s="327"/>
      <c r="L139" t="s">
        <v>78</v>
      </c>
    </row>
    <row r="140" spans="1:12" ht="27" customHeight="1">
      <c r="A140" s="152" t="s">
        <v>813</v>
      </c>
      <c r="B140" s="134" t="s">
        <v>814</v>
      </c>
      <c r="C140" s="153" t="s">
        <v>815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816</v>
      </c>
      <c r="B141" s="134" t="s">
        <v>915</v>
      </c>
      <c r="C141" s="153" t="s">
        <v>916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112</v>
      </c>
      <c r="B142" s="135" t="s">
        <v>113</v>
      </c>
      <c r="C142" s="153" t="s">
        <v>114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115</v>
      </c>
      <c r="B143" s="134" t="s">
        <v>803</v>
      </c>
      <c r="C143" s="153" t="s">
        <v>755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756</v>
      </c>
      <c r="B144" s="134" t="s">
        <v>757</v>
      </c>
      <c r="C144" s="153" t="s">
        <v>758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541</v>
      </c>
      <c r="B145" s="134" t="s">
        <v>542</v>
      </c>
      <c r="C145" s="153" t="s">
        <v>543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544</v>
      </c>
      <c r="B146" s="132" t="s">
        <v>545</v>
      </c>
      <c r="C146" s="13" t="s">
        <v>301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546</v>
      </c>
      <c r="B147" s="135" t="s">
        <v>547</v>
      </c>
      <c r="C147" s="153" t="s">
        <v>548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549</v>
      </c>
      <c r="B148" s="135" t="s">
        <v>550</v>
      </c>
      <c r="C148" s="153" t="s">
        <v>551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552</v>
      </c>
      <c r="B149" s="134" t="s">
        <v>257</v>
      </c>
      <c r="C149" s="153" t="s">
        <v>258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259</v>
      </c>
      <c r="B150" s="134" t="s">
        <v>260</v>
      </c>
      <c r="C150" s="153" t="s">
        <v>261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262</v>
      </c>
      <c r="B151" s="132" t="s">
        <v>263</v>
      </c>
      <c r="C151" s="13" t="s">
        <v>301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264</v>
      </c>
      <c r="B152" s="135" t="s">
        <v>921</v>
      </c>
      <c r="C152" s="153" t="s">
        <v>265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266</v>
      </c>
      <c r="B153" s="155" t="s">
        <v>267</v>
      </c>
      <c r="C153" s="13" t="s">
        <v>301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268</v>
      </c>
      <c r="B154" s="135" t="s">
        <v>922</v>
      </c>
      <c r="C154" s="153" t="s">
        <v>269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270</v>
      </c>
      <c r="B155" s="135" t="s">
        <v>923</v>
      </c>
      <c r="C155" s="153" t="s">
        <v>271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272</v>
      </c>
      <c r="B156" s="134" t="s">
        <v>273</v>
      </c>
      <c r="C156" s="153" t="s">
        <v>274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275</v>
      </c>
      <c r="C157" s="158" t="s">
        <v>947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948</v>
      </c>
      <c r="C158" s="161" t="s">
        <v>301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094"/>
      <c r="B160" s="2094"/>
      <c r="C160" s="2094"/>
      <c r="D160" s="2094"/>
      <c r="E160" s="2094"/>
      <c r="F160" s="2094"/>
      <c r="G160" s="2094"/>
      <c r="H160" s="2094"/>
      <c r="I160" s="2094"/>
      <c r="J160" s="2094"/>
    </row>
    <row r="161" spans="1:10" ht="12.75" customHeight="1">
      <c r="A161" s="2116"/>
      <c r="B161" s="2116"/>
      <c r="C161" s="2116"/>
      <c r="D161" s="2116"/>
      <c r="E161" s="2116"/>
      <c r="F161" s="2116"/>
      <c r="G161" s="2116"/>
      <c r="H161" s="2116"/>
      <c r="I161" s="2116"/>
      <c r="J161" s="2116"/>
    </row>
    <row r="162" spans="1:10" ht="12.75" customHeight="1">
      <c r="A162" s="2135" t="s">
        <v>930</v>
      </c>
      <c r="B162" s="2135"/>
      <c r="C162" s="2135"/>
      <c r="D162" s="2135"/>
      <c r="E162" s="2135"/>
      <c r="F162" s="2135"/>
      <c r="G162" s="2135"/>
      <c r="H162" s="2135"/>
      <c r="I162" s="2135"/>
      <c r="J162" s="2135"/>
    </row>
    <row r="163" spans="1:10" ht="12.75" customHeight="1">
      <c r="A163" s="164" t="s">
        <v>506</v>
      </c>
      <c r="B163" s="164"/>
      <c r="C163" s="165"/>
      <c r="D163" s="164"/>
      <c r="E163" s="164"/>
      <c r="F163" s="164"/>
      <c r="G163" s="164" t="s">
        <v>956</v>
      </c>
      <c r="H163" s="164"/>
      <c r="I163" s="164"/>
      <c r="J163" s="164"/>
    </row>
    <row r="164" spans="1:10" ht="12.75" customHeight="1">
      <c r="A164" s="166" t="s">
        <v>252</v>
      </c>
      <c r="B164" s="166"/>
      <c r="C164" s="166"/>
      <c r="D164" s="163"/>
      <c r="E164" s="167" t="s">
        <v>253</v>
      </c>
      <c r="F164" s="163"/>
      <c r="G164" s="167" t="s">
        <v>254</v>
      </c>
      <c r="H164" s="163"/>
      <c r="I164" s="163"/>
      <c r="J164" s="166"/>
    </row>
    <row r="165" spans="1:10" ht="12.75" customHeight="1">
      <c r="A165" s="168" t="s">
        <v>255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256</v>
      </c>
      <c r="B166" s="164"/>
      <c r="C166" s="165"/>
      <c r="D166" s="164"/>
      <c r="E166" s="164"/>
      <c r="F166" s="164"/>
      <c r="G166" s="164" t="s">
        <v>960</v>
      </c>
      <c r="H166" s="164"/>
      <c r="I166" s="164"/>
      <c r="J166" s="164"/>
    </row>
    <row r="167" spans="1:10" ht="12.75" customHeight="1">
      <c r="A167" s="166" t="s">
        <v>753</v>
      </c>
      <c r="B167" s="165" t="s">
        <v>528</v>
      </c>
      <c r="C167" s="170"/>
      <c r="D167" s="163"/>
      <c r="E167" s="167" t="s">
        <v>253</v>
      </c>
      <c r="F167" s="163"/>
      <c r="G167" s="167" t="s">
        <v>254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29" workbookViewId="0">
      <selection activeCell="N175" sqref="N175"/>
    </sheetView>
  </sheetViews>
  <sheetFormatPr defaultRowHeight="23.25" customHeight="1"/>
  <cols>
    <col min="1" max="1" width="6.710937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7.5703125" style="846" customWidth="1"/>
    <col min="6" max="6" width="9.28515625" style="667" customWidth="1"/>
    <col min="7" max="7" width="10.285156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 ht="22.5" customHeight="1">
      <c r="I1" s="873" t="s">
        <v>779</v>
      </c>
    </row>
    <row r="2" spans="1:10" ht="23.25" hidden="1" customHeight="1">
      <c r="F2" s="874"/>
      <c r="G2" s="874"/>
      <c r="H2" s="874"/>
      <c r="I2" s="874"/>
    </row>
    <row r="3" spans="1:10" ht="15.75" customHeight="1">
      <c r="H3" s="875" t="s">
        <v>747</v>
      </c>
    </row>
    <row r="4" spans="1:10" ht="18" customHeight="1">
      <c r="G4" s="874" t="s">
        <v>864</v>
      </c>
    </row>
    <row r="5" spans="1:10" ht="9.75" customHeight="1">
      <c r="H5" s="674" t="s">
        <v>146</v>
      </c>
    </row>
    <row r="6" spans="1:10" ht="23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 ht="1.5" customHeight="1">
      <c r="B7" s="667"/>
      <c r="C7" s="879"/>
    </row>
    <row r="8" spans="1:10" ht="23.25" customHeight="1">
      <c r="A8" s="677" t="s">
        <v>1902</v>
      </c>
      <c r="F8" s="670"/>
      <c r="G8" s="670"/>
    </row>
    <row r="9" spans="1:10" s="677" customFormat="1" ht="16.5" customHeight="1">
      <c r="A9" s="2063" t="s">
        <v>933</v>
      </c>
      <c r="B9" s="2063"/>
      <c r="C9" s="2063"/>
      <c r="D9" s="2063"/>
      <c r="E9" s="2063"/>
    </row>
    <row r="10" spans="1:10" ht="10.5" customHeight="1">
      <c r="A10" s="677" t="s">
        <v>391</v>
      </c>
      <c r="B10" s="880"/>
      <c r="C10" s="881"/>
      <c r="D10" s="829"/>
      <c r="E10" s="1396"/>
    </row>
    <row r="11" spans="1:10" ht="23.25" hidden="1" customHeight="1">
      <c r="B11" s="882"/>
      <c r="C11" s="883"/>
      <c r="D11" s="882"/>
      <c r="E11" s="1397"/>
      <c r="F11" s="882"/>
      <c r="G11" s="882"/>
      <c r="H11" s="884"/>
    </row>
    <row r="12" spans="1:10" ht="17.25" customHeight="1">
      <c r="A12" s="885" t="s">
        <v>392</v>
      </c>
      <c r="B12" s="878" t="s">
        <v>956</v>
      </c>
      <c r="C12" s="879"/>
      <c r="D12" s="878"/>
      <c r="E12" s="1398"/>
      <c r="F12" s="878"/>
      <c r="G12" s="825"/>
      <c r="H12" s="886" t="s">
        <v>174</v>
      </c>
    </row>
    <row r="13" spans="1:10" s="846" customFormat="1" ht="12.75">
      <c r="A13" s="2053" t="s">
        <v>1895</v>
      </c>
      <c r="B13" s="2054"/>
      <c r="C13" s="1474"/>
      <c r="F13" s="1475"/>
      <c r="G13" s="1475"/>
    </row>
    <row r="14" spans="1:10" ht="23.25" customHeight="1">
      <c r="A14" s="887" t="s">
        <v>504</v>
      </c>
      <c r="B14" s="887"/>
      <c r="C14" s="883"/>
      <c r="D14" s="887"/>
      <c r="E14" s="1399"/>
      <c r="F14" s="887"/>
      <c r="G14" s="888"/>
    </row>
    <row r="15" spans="1:10" ht="23.2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4.5" customHeight="1">
      <c r="A16" s="889"/>
      <c r="B16" s="1029"/>
      <c r="C16" s="1029"/>
      <c r="D16" s="1029"/>
      <c r="E16" s="1960"/>
      <c r="F16" s="890"/>
      <c r="G16" s="890"/>
      <c r="H16" s="890"/>
      <c r="I16" s="890"/>
      <c r="J16" s="890"/>
    </row>
    <row r="17" spans="1:12" ht="19.5" customHeight="1">
      <c r="A17" s="667"/>
      <c r="B17" s="2057" t="s">
        <v>208</v>
      </c>
      <c r="C17" s="2057"/>
      <c r="D17" s="2057"/>
      <c r="E17" s="2057"/>
      <c r="F17" s="2057"/>
      <c r="G17" s="2057"/>
      <c r="H17" s="891"/>
      <c r="I17" s="891"/>
      <c r="J17" s="891"/>
    </row>
    <row r="18" spans="1:12" s="631" customFormat="1" ht="13.5" customHeight="1">
      <c r="A18" s="2059" t="s">
        <v>1876</v>
      </c>
      <c r="B18" s="2059"/>
      <c r="C18" s="2059"/>
      <c r="D18" s="2059"/>
      <c r="E18" s="2059"/>
      <c r="F18" s="2059"/>
      <c r="G18" s="2059"/>
      <c r="H18" s="2059"/>
      <c r="I18" s="2059"/>
      <c r="J18" s="2059"/>
      <c r="K18" s="677"/>
      <c r="L18" s="677"/>
    </row>
    <row r="19" spans="1:12" s="672" customFormat="1" ht="23.25" customHeight="1" thickBot="1">
      <c r="A19" s="2059"/>
      <c r="B19" s="2059"/>
      <c r="C19" s="2059"/>
      <c r="D19" s="2059"/>
      <c r="E19" s="2059"/>
      <c r="F19" s="2059"/>
      <c r="G19" s="2059"/>
      <c r="H19" s="2059"/>
      <c r="I19" s="2059"/>
      <c r="J19" s="2059"/>
    </row>
    <row r="20" spans="1:12" s="874" customFormat="1" ht="16.5" customHeight="1" thickBot="1">
      <c r="A20" s="682" t="s">
        <v>78</v>
      </c>
      <c r="B20" s="897"/>
      <c r="C20" s="894"/>
      <c r="E20" s="1401"/>
      <c r="G20" s="897" t="s">
        <v>277</v>
      </c>
      <c r="H20" s="898">
        <v>8</v>
      </c>
      <c r="I20" s="899">
        <v>2</v>
      </c>
      <c r="J20" s="900">
        <v>1</v>
      </c>
    </row>
    <row r="21" spans="1:12" s="897" customFormat="1" ht="23.25" customHeight="1" thickBot="1">
      <c r="A21" s="682" t="s">
        <v>516</v>
      </c>
      <c r="C21" s="894"/>
      <c r="E21" s="1402"/>
      <c r="G21" s="897" t="s">
        <v>991</v>
      </c>
    </row>
    <row r="22" spans="1:12" s="897" customFormat="1" ht="15.75" customHeight="1" thickBot="1">
      <c r="A22" s="682" t="s">
        <v>465</v>
      </c>
      <c r="C22" s="901"/>
      <c r="D22" s="902"/>
      <c r="E22" s="1402"/>
      <c r="G22" s="897" t="s">
        <v>466</v>
      </c>
    </row>
    <row r="23" spans="1:12" s="874" customFormat="1" ht="17.2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2" s="874" customFormat="1" ht="15" customHeight="1">
      <c r="A24" s="682" t="s">
        <v>251</v>
      </c>
      <c r="B24" s="904"/>
      <c r="C24" s="905"/>
      <c r="E24" s="1401"/>
      <c r="F24" s="906"/>
      <c r="G24" s="897" t="s">
        <v>794</v>
      </c>
    </row>
    <row r="25" spans="1:12" s="874" customFormat="1" ht="23.2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2" s="906" customFormat="1" ht="1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2" s="906" customFormat="1" ht="23.2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2" s="906" customFormat="1" ht="23.25" customHeight="1" thickBot="1">
      <c r="A28" s="685"/>
      <c r="B28" s="874"/>
      <c r="C28" s="913"/>
      <c r="E28" s="1405"/>
      <c r="F28" s="874"/>
      <c r="G28" s="874"/>
      <c r="H28" s="2075">
        <v>900272170029</v>
      </c>
      <c r="I28" s="2075"/>
      <c r="J28" s="2075"/>
    </row>
    <row r="29" spans="1:12" s="677" customFormat="1" ht="23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23.2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23.25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3.25" customHeight="1" thickBot="1">
      <c r="A32" s="1030">
        <v>1100000</v>
      </c>
      <c r="B32" s="1031" t="s">
        <v>1517</v>
      </c>
      <c r="C32" s="1032" t="s">
        <v>301</v>
      </c>
      <c r="D32" s="831">
        <f>D33+D42+D138+D92</f>
        <v>7035</v>
      </c>
      <c r="E32" s="1110">
        <f>E35+E47+E77+E46+E67</f>
        <v>0</v>
      </c>
      <c r="F32" s="831">
        <f>F33+F42</f>
        <v>7035</v>
      </c>
      <c r="G32" s="831">
        <f>G33+G42+G131+G92</f>
        <v>1705</v>
      </c>
      <c r="H32" s="831">
        <f>H33+H42+H131+H92</f>
        <v>3245</v>
      </c>
      <c r="I32" s="831">
        <f>I33+I42+I131+I92</f>
        <v>4770</v>
      </c>
      <c r="J32" s="831">
        <f>F32</f>
        <v>7035</v>
      </c>
    </row>
    <row r="33" spans="1:10" s="677" customFormat="1" ht="23.25" customHeight="1" thickBot="1">
      <c r="A33" s="1030">
        <v>1110000</v>
      </c>
      <c r="B33" s="719" t="s">
        <v>1475</v>
      </c>
      <c r="C33" s="1032" t="s">
        <v>301</v>
      </c>
      <c r="D33" s="832">
        <f>D34</f>
        <v>6700</v>
      </c>
      <c r="E33" s="1128"/>
      <c r="F33" s="832">
        <f>F34</f>
        <v>6700</v>
      </c>
      <c r="G33" s="832">
        <f>G34</f>
        <v>1500</v>
      </c>
      <c r="H33" s="832">
        <f>H34</f>
        <v>3000</v>
      </c>
      <c r="I33" s="832">
        <f>I34</f>
        <v>4500</v>
      </c>
      <c r="J33" s="832">
        <f>J34</f>
        <v>6700</v>
      </c>
    </row>
    <row r="34" spans="1:10" s="677" customFormat="1" ht="23.25" customHeight="1">
      <c r="A34" s="1033">
        <v>1110000</v>
      </c>
      <c r="B34" s="1034" t="s">
        <v>672</v>
      </c>
      <c r="C34" s="1035" t="s">
        <v>301</v>
      </c>
      <c r="D34" s="833">
        <f>SUM(D35:D41)</f>
        <v>6700</v>
      </c>
      <c r="E34" s="1409"/>
      <c r="F34" s="833">
        <f>SUM(F35:F41)</f>
        <v>6700</v>
      </c>
      <c r="G34" s="833">
        <f>SUM(G35:G41)</f>
        <v>1500</v>
      </c>
      <c r="H34" s="833">
        <f>SUM(H35:H41)</f>
        <v>3000</v>
      </c>
      <c r="I34" s="833">
        <f>SUM(I35:I41)</f>
        <v>4500</v>
      </c>
      <c r="J34" s="833">
        <f>SUM(J35:J41)</f>
        <v>6700</v>
      </c>
    </row>
    <row r="35" spans="1:10" s="677" customFormat="1" ht="23.25" customHeight="1" thickBot="1">
      <c r="A35" s="1036">
        <v>1111000</v>
      </c>
      <c r="B35" s="1037" t="s">
        <v>558</v>
      </c>
      <c r="C35" s="1038" t="s">
        <v>673</v>
      </c>
      <c r="D35" s="851">
        <v>6700</v>
      </c>
      <c r="E35" s="848">
        <v>0</v>
      </c>
      <c r="F35" s="851">
        <f>D35+E35</f>
        <v>6700</v>
      </c>
      <c r="G35" s="851">
        <v>1500</v>
      </c>
      <c r="H35" s="851">
        <v>3000</v>
      </c>
      <c r="I35" s="851">
        <v>4500</v>
      </c>
      <c r="J35" s="851">
        <f>F35</f>
        <v>6700</v>
      </c>
    </row>
    <row r="36" spans="1:10" s="677" customFormat="1" ht="23.25" hidden="1" customHeight="1" thickBot="1">
      <c r="A36" s="919">
        <v>1112000</v>
      </c>
      <c r="B36" s="1039" t="s">
        <v>221</v>
      </c>
      <c r="C36" s="1040" t="s">
        <v>674</v>
      </c>
      <c r="D36" s="849">
        <v>0</v>
      </c>
      <c r="E36" s="850"/>
      <c r="F36" s="849">
        <v>0</v>
      </c>
      <c r="G36" s="849">
        <v>0</v>
      </c>
      <c r="H36" s="849">
        <v>0</v>
      </c>
      <c r="I36" s="849">
        <v>0</v>
      </c>
      <c r="J36" s="849">
        <f>F36</f>
        <v>0</v>
      </c>
    </row>
    <row r="37" spans="1:10" s="677" customFormat="1" ht="23.25" hidden="1" customHeight="1" thickBot="1">
      <c r="A37" s="919">
        <v>1113000</v>
      </c>
      <c r="B37" s="1039" t="s">
        <v>675</v>
      </c>
      <c r="C37" s="1040" t="s">
        <v>676</v>
      </c>
      <c r="D37" s="849"/>
      <c r="E37" s="850"/>
      <c r="F37" s="849"/>
      <c r="G37" s="849"/>
      <c r="H37" s="849"/>
      <c r="I37" s="849"/>
      <c r="J37" s="959">
        <v>0</v>
      </c>
    </row>
    <row r="38" spans="1:10" s="677" customFormat="1" ht="23.25" hidden="1" customHeight="1" thickBot="1">
      <c r="A38" s="919">
        <v>1114000</v>
      </c>
      <c r="B38" s="1039" t="s">
        <v>339</v>
      </c>
      <c r="C38" s="1040" t="s">
        <v>340</v>
      </c>
      <c r="D38" s="849"/>
      <c r="E38" s="850"/>
      <c r="F38" s="849"/>
      <c r="G38" s="849"/>
      <c r="H38" s="849"/>
      <c r="I38" s="849"/>
      <c r="J38" s="959">
        <v>0</v>
      </c>
    </row>
    <row r="39" spans="1:10" s="677" customFormat="1" ht="23.25" hidden="1" customHeight="1" thickBot="1">
      <c r="A39" s="919">
        <v>1115000</v>
      </c>
      <c r="B39" s="1039" t="s">
        <v>508</v>
      </c>
      <c r="C39" s="1040" t="s">
        <v>329</v>
      </c>
      <c r="D39" s="849"/>
      <c r="E39" s="850"/>
      <c r="F39" s="849"/>
      <c r="G39" s="849"/>
      <c r="H39" s="849"/>
      <c r="I39" s="849"/>
      <c r="J39" s="959">
        <v>0</v>
      </c>
    </row>
    <row r="40" spans="1:10" s="677" customFormat="1" ht="23.25" hidden="1" customHeight="1" thickBot="1">
      <c r="A40" s="919">
        <v>1116000</v>
      </c>
      <c r="B40" s="1039" t="s">
        <v>863</v>
      </c>
      <c r="C40" s="1040" t="s">
        <v>330</v>
      </c>
      <c r="D40" s="849"/>
      <c r="E40" s="850"/>
      <c r="F40" s="849"/>
      <c r="G40" s="849"/>
      <c r="H40" s="849"/>
      <c r="I40" s="849"/>
      <c r="J40" s="959">
        <v>0</v>
      </c>
    </row>
    <row r="41" spans="1:10" s="677" customFormat="1" ht="23.25" hidden="1" customHeight="1" thickBot="1">
      <c r="A41" s="919">
        <v>1117000</v>
      </c>
      <c r="B41" s="1041" t="s">
        <v>526</v>
      </c>
      <c r="C41" s="1042" t="s">
        <v>14</v>
      </c>
      <c r="D41" s="844">
        <v>0</v>
      </c>
      <c r="E41" s="845"/>
      <c r="F41" s="844">
        <f>D41+E41</f>
        <v>0</v>
      </c>
      <c r="G41" s="844">
        <v>0</v>
      </c>
      <c r="H41" s="844">
        <v>0</v>
      </c>
      <c r="I41" s="844">
        <v>0</v>
      </c>
      <c r="J41" s="959">
        <f>F41</f>
        <v>0</v>
      </c>
    </row>
    <row r="42" spans="1:10" s="677" customFormat="1" ht="23.25" customHeight="1" thickBot="1">
      <c r="A42" s="1043">
        <v>1120000</v>
      </c>
      <c r="B42" s="1044" t="s">
        <v>15</v>
      </c>
      <c r="C42" s="1032" t="s">
        <v>301</v>
      </c>
      <c r="D42" s="838">
        <f>D43+D55+D66+D69+D51+D64</f>
        <v>335</v>
      </c>
      <c r="E42" s="1113"/>
      <c r="F42" s="838">
        <f>F43+F55+F66+F69+F51+F64</f>
        <v>335</v>
      </c>
      <c r="G42" s="838">
        <f>G43+G51+G55+G64+G66+G69</f>
        <v>205</v>
      </c>
      <c r="H42" s="838">
        <f>H43+H51+H55+H64+H66+H69</f>
        <v>245</v>
      </c>
      <c r="I42" s="838">
        <f>I43+I51+I55+I64+I66+I69</f>
        <v>270</v>
      </c>
      <c r="J42" s="959">
        <f>F42</f>
        <v>335</v>
      </c>
    </row>
    <row r="43" spans="1:10" s="677" customFormat="1" ht="23.25" customHeight="1">
      <c r="A43" s="1033">
        <v>1121000</v>
      </c>
      <c r="B43" s="1046" t="s">
        <v>16</v>
      </c>
      <c r="C43" s="1047"/>
      <c r="D43" s="839">
        <f>SUM(D44:D49)</f>
        <v>235</v>
      </c>
      <c r="E43" s="851"/>
      <c r="F43" s="839">
        <f>SUM(F44:F49)</f>
        <v>235</v>
      </c>
      <c r="G43" s="839">
        <f>SUM(G44:G49)</f>
        <v>105</v>
      </c>
      <c r="H43" s="839">
        <f>SUM(H44:H49)</f>
        <v>145</v>
      </c>
      <c r="I43" s="839">
        <f>SUM(I44:I49)</f>
        <v>170</v>
      </c>
      <c r="J43" s="959">
        <f>SUM(J44:J49)</f>
        <v>235</v>
      </c>
    </row>
    <row r="44" spans="1:10" s="677" customFormat="1" ht="23.25" customHeight="1">
      <c r="A44" s="919">
        <v>1121100</v>
      </c>
      <c r="B44" s="1048" t="s">
        <v>321</v>
      </c>
      <c r="C44" s="1040" t="s">
        <v>322</v>
      </c>
      <c r="D44" s="849"/>
      <c r="E44" s="850"/>
      <c r="F44" s="849"/>
      <c r="G44" s="849"/>
      <c r="H44" s="849"/>
      <c r="I44" s="849"/>
      <c r="J44" s="959">
        <v>0</v>
      </c>
    </row>
    <row r="45" spans="1:10" s="677" customFormat="1" ht="23.25" customHeight="1">
      <c r="A45" s="919">
        <v>1121200</v>
      </c>
      <c r="B45" s="1049" t="s">
        <v>1476</v>
      </c>
      <c r="C45" s="1040" t="s">
        <v>324</v>
      </c>
      <c r="D45" s="849">
        <v>130</v>
      </c>
      <c r="E45" s="850">
        <v>0</v>
      </c>
      <c r="F45" s="849">
        <f>D45+E45</f>
        <v>130</v>
      </c>
      <c r="G45" s="849">
        <v>80</v>
      </c>
      <c r="H45" s="849">
        <v>100</v>
      </c>
      <c r="I45" s="849">
        <v>100</v>
      </c>
      <c r="J45" s="959">
        <f>F45</f>
        <v>130</v>
      </c>
    </row>
    <row r="46" spans="1:10" s="677" customFormat="1" ht="23.25" customHeight="1">
      <c r="A46" s="919">
        <v>1121300</v>
      </c>
      <c r="B46" s="1048" t="s">
        <v>640</v>
      </c>
      <c r="C46" s="1040" t="s">
        <v>325</v>
      </c>
      <c r="D46" s="849">
        <v>45</v>
      </c>
      <c r="E46" s="850">
        <v>0</v>
      </c>
      <c r="F46" s="849">
        <f>D46+E46</f>
        <v>45</v>
      </c>
      <c r="G46" s="849">
        <v>10</v>
      </c>
      <c r="H46" s="849">
        <v>15</v>
      </c>
      <c r="I46" s="849">
        <v>20</v>
      </c>
      <c r="J46" s="959">
        <f>F46</f>
        <v>45</v>
      </c>
    </row>
    <row r="47" spans="1:10" s="677" customFormat="1" ht="22.5" customHeight="1">
      <c r="A47" s="919">
        <v>1121400</v>
      </c>
      <c r="B47" s="1048" t="s">
        <v>641</v>
      </c>
      <c r="C47" s="1040" t="s">
        <v>326</v>
      </c>
      <c r="D47" s="849">
        <v>60</v>
      </c>
      <c r="E47" s="850">
        <v>0</v>
      </c>
      <c r="F47" s="849">
        <f>D47+E47</f>
        <v>60</v>
      </c>
      <c r="G47" s="849">
        <v>15</v>
      </c>
      <c r="H47" s="849">
        <v>30</v>
      </c>
      <c r="I47" s="849">
        <v>50</v>
      </c>
      <c r="J47" s="959">
        <f>F47</f>
        <v>60</v>
      </c>
    </row>
    <row r="48" spans="1:10" s="677" customFormat="1" ht="23.25" hidden="1" customHeight="1">
      <c r="A48" s="919">
        <v>1121500</v>
      </c>
      <c r="B48" s="1048" t="s">
        <v>60</v>
      </c>
      <c r="C48" s="1040" t="s">
        <v>327</v>
      </c>
      <c r="D48" s="839"/>
      <c r="E48" s="850"/>
      <c r="F48" s="839"/>
      <c r="G48" s="839"/>
      <c r="H48" s="839"/>
      <c r="I48" s="839"/>
      <c r="J48" s="959">
        <v>0</v>
      </c>
    </row>
    <row r="49" spans="1:10" s="677" customFormat="1" ht="23.25" hidden="1" customHeight="1">
      <c r="A49" s="919">
        <v>1121600</v>
      </c>
      <c r="B49" s="1048" t="s">
        <v>61</v>
      </c>
      <c r="C49" s="1040" t="s">
        <v>328</v>
      </c>
      <c r="D49" s="849"/>
      <c r="E49" s="850"/>
      <c r="F49" s="849"/>
      <c r="G49" s="849"/>
      <c r="H49" s="849"/>
      <c r="I49" s="849"/>
      <c r="J49" s="959">
        <v>0</v>
      </c>
    </row>
    <row r="50" spans="1:10" s="677" customFormat="1" ht="23.25" hidden="1" customHeight="1" thickBot="1">
      <c r="A50" s="923">
        <v>1121700</v>
      </c>
      <c r="B50" s="1050" t="s">
        <v>62</v>
      </c>
      <c r="C50" s="1042" t="s">
        <v>637</v>
      </c>
      <c r="D50" s="844"/>
      <c r="E50" s="845"/>
      <c r="F50" s="844"/>
      <c r="G50" s="844"/>
      <c r="H50" s="844"/>
      <c r="I50" s="844"/>
      <c r="J50" s="959">
        <v>0</v>
      </c>
    </row>
    <row r="51" spans="1:10" s="677" customFormat="1" ht="23.25" hidden="1" customHeight="1">
      <c r="A51" s="1033">
        <v>1122000</v>
      </c>
      <c r="B51" s="1051" t="s">
        <v>638</v>
      </c>
      <c r="C51" s="1035" t="s">
        <v>301</v>
      </c>
      <c r="D51" s="847">
        <f>D52</f>
        <v>0</v>
      </c>
      <c r="E51" s="848"/>
      <c r="F51" s="847">
        <f>F52</f>
        <v>0</v>
      </c>
      <c r="G51" s="847"/>
      <c r="H51" s="847"/>
      <c r="I51" s="847"/>
      <c r="J51" s="959"/>
    </row>
    <row r="52" spans="1:10" s="677" customFormat="1" ht="23.25" hidden="1" customHeight="1">
      <c r="A52" s="1052">
        <v>1122100</v>
      </c>
      <c r="B52" s="1048" t="s">
        <v>63</v>
      </c>
      <c r="C52" s="1038" t="s">
        <v>639</v>
      </c>
      <c r="D52" s="849">
        <v>0</v>
      </c>
      <c r="E52" s="850"/>
      <c r="F52" s="849">
        <f>D52+E52</f>
        <v>0</v>
      </c>
      <c r="G52" s="849">
        <v>0</v>
      </c>
      <c r="H52" s="849">
        <v>0</v>
      </c>
      <c r="I52" s="849">
        <v>0</v>
      </c>
      <c r="J52" s="959">
        <f>F52</f>
        <v>0</v>
      </c>
    </row>
    <row r="53" spans="1:10" s="677" customFormat="1" ht="23.25" hidden="1" customHeight="1">
      <c r="A53" s="1052">
        <v>1122200</v>
      </c>
      <c r="B53" s="1048" t="s">
        <v>404</v>
      </c>
      <c r="C53" s="1040" t="s">
        <v>860</v>
      </c>
      <c r="D53" s="849"/>
      <c r="E53" s="850"/>
      <c r="F53" s="849"/>
      <c r="G53" s="849"/>
      <c r="H53" s="849"/>
      <c r="I53" s="849"/>
      <c r="J53" s="959">
        <v>0</v>
      </c>
    </row>
    <row r="54" spans="1:10" s="677" customFormat="1" ht="23.25" hidden="1" customHeight="1" thickBot="1">
      <c r="A54" s="1043">
        <v>1122300</v>
      </c>
      <c r="B54" s="1050" t="s">
        <v>121</v>
      </c>
      <c r="C54" s="1042" t="s">
        <v>861</v>
      </c>
      <c r="D54" s="844"/>
      <c r="E54" s="845"/>
      <c r="F54" s="844"/>
      <c r="G54" s="844"/>
      <c r="H54" s="844"/>
      <c r="I54" s="844"/>
      <c r="J54" s="959">
        <v>0</v>
      </c>
    </row>
    <row r="55" spans="1:10" s="677" customFormat="1" ht="26.25" hidden="1" customHeight="1">
      <c r="A55" s="1033">
        <v>1123000</v>
      </c>
      <c r="B55" s="1051" t="s">
        <v>47</v>
      </c>
      <c r="C55" s="1035" t="s">
        <v>301</v>
      </c>
      <c r="D55" s="847">
        <f>SUM(D56:D63)</f>
        <v>0</v>
      </c>
      <c r="E55" s="848"/>
      <c r="F55" s="847">
        <f>SUM(F56:F63)</f>
        <v>0</v>
      </c>
      <c r="G55" s="847">
        <f>SUM(G56:G63)</f>
        <v>0</v>
      </c>
      <c r="H55" s="847">
        <f>SUM(H56:H63)</f>
        <v>0</v>
      </c>
      <c r="I55" s="847">
        <f>SUM(I56:I63)</f>
        <v>0</v>
      </c>
      <c r="J55" s="959">
        <f>F55</f>
        <v>0</v>
      </c>
    </row>
    <row r="56" spans="1:10" s="677" customFormat="1" ht="21.75" hidden="1" customHeight="1">
      <c r="A56" s="1052">
        <v>1123100</v>
      </c>
      <c r="B56" s="1048" t="s">
        <v>122</v>
      </c>
      <c r="C56" s="1038" t="s">
        <v>308</v>
      </c>
      <c r="D56" s="849"/>
      <c r="E56" s="850"/>
      <c r="F56" s="849"/>
      <c r="G56" s="849"/>
      <c r="H56" s="849"/>
      <c r="I56" s="849"/>
      <c r="J56" s="959">
        <f>F56</f>
        <v>0</v>
      </c>
    </row>
    <row r="57" spans="1:10" s="677" customFormat="1" ht="23.25" hidden="1" customHeight="1">
      <c r="A57" s="1052">
        <v>1123200</v>
      </c>
      <c r="B57" s="1048" t="s">
        <v>123</v>
      </c>
      <c r="C57" s="1040" t="s">
        <v>309</v>
      </c>
      <c r="D57" s="849">
        <v>0</v>
      </c>
      <c r="E57" s="850"/>
      <c r="F57" s="849">
        <v>0</v>
      </c>
      <c r="G57" s="849">
        <v>0</v>
      </c>
      <c r="H57" s="849">
        <v>0</v>
      </c>
      <c r="I57" s="849">
        <v>0</v>
      </c>
      <c r="J57" s="959">
        <f>F57</f>
        <v>0</v>
      </c>
    </row>
    <row r="58" spans="1:10" s="677" customFormat="1" ht="23.25" hidden="1" customHeight="1">
      <c r="A58" s="1052">
        <v>1123300</v>
      </c>
      <c r="B58" s="1048" t="s">
        <v>124</v>
      </c>
      <c r="C58" s="1040" t="s">
        <v>310</v>
      </c>
      <c r="D58" s="849"/>
      <c r="E58" s="850"/>
      <c r="F58" s="849"/>
      <c r="G58" s="849"/>
      <c r="H58" s="849"/>
      <c r="I58" s="849"/>
      <c r="J58" s="959"/>
    </row>
    <row r="59" spans="1:10" s="677" customFormat="1" ht="23.25" hidden="1" customHeight="1">
      <c r="A59" s="1052">
        <v>1123400</v>
      </c>
      <c r="B59" s="1048" t="s">
        <v>467</v>
      </c>
      <c r="C59" s="1040" t="s">
        <v>311</v>
      </c>
      <c r="D59" s="849">
        <v>0</v>
      </c>
      <c r="E59" s="850"/>
      <c r="F59" s="849">
        <v>0</v>
      </c>
      <c r="G59" s="849">
        <v>0</v>
      </c>
      <c r="H59" s="849">
        <v>0</v>
      </c>
      <c r="I59" s="849">
        <v>0</v>
      </c>
      <c r="J59" s="959">
        <f t="shared" ref="J59:J65" si="0">F59</f>
        <v>0</v>
      </c>
    </row>
    <row r="60" spans="1:10" s="677" customFormat="1" ht="23.25" hidden="1" customHeight="1">
      <c r="A60" s="1052">
        <v>1123500</v>
      </c>
      <c r="B60" s="1053" t="s">
        <v>468</v>
      </c>
      <c r="C60" s="1054">
        <v>423500</v>
      </c>
      <c r="D60" s="849"/>
      <c r="E60" s="850"/>
      <c r="F60" s="849"/>
      <c r="G60" s="849"/>
      <c r="H60" s="849"/>
      <c r="I60" s="849"/>
      <c r="J60" s="959">
        <f t="shared" si="0"/>
        <v>0</v>
      </c>
    </row>
    <row r="61" spans="1:10" s="677" customFormat="1" ht="23.25" hidden="1" customHeight="1">
      <c r="A61" s="1052">
        <v>1123600</v>
      </c>
      <c r="B61" s="1048" t="s">
        <v>158</v>
      </c>
      <c r="C61" s="1040" t="s">
        <v>312</v>
      </c>
      <c r="D61" s="849"/>
      <c r="E61" s="850"/>
      <c r="F61" s="849"/>
      <c r="G61" s="849"/>
      <c r="H61" s="849"/>
      <c r="I61" s="849"/>
      <c r="J61" s="1334">
        <f t="shared" si="0"/>
        <v>0</v>
      </c>
    </row>
    <row r="62" spans="1:10" s="677" customFormat="1" ht="23.25" hidden="1" customHeight="1">
      <c r="A62" s="1052">
        <v>1123700</v>
      </c>
      <c r="B62" s="1048" t="s">
        <v>159</v>
      </c>
      <c r="C62" s="1040" t="s">
        <v>313</v>
      </c>
      <c r="D62" s="849">
        <v>0</v>
      </c>
      <c r="E62" s="850"/>
      <c r="F62" s="849">
        <v>0</v>
      </c>
      <c r="G62" s="849">
        <v>0</v>
      </c>
      <c r="H62" s="849">
        <v>0</v>
      </c>
      <c r="I62" s="1483">
        <v>0</v>
      </c>
      <c r="J62" s="849">
        <f t="shared" si="0"/>
        <v>0</v>
      </c>
    </row>
    <row r="63" spans="1:10" s="677" customFormat="1" ht="22.5" customHeight="1" thickBot="1">
      <c r="A63" s="1043">
        <v>1123800</v>
      </c>
      <c r="B63" s="1050" t="s">
        <v>160</v>
      </c>
      <c r="C63" s="1042" t="s">
        <v>314</v>
      </c>
      <c r="D63" s="844">
        <v>0</v>
      </c>
      <c r="E63" s="845">
        <v>0</v>
      </c>
      <c r="F63" s="844">
        <f>D63+E63</f>
        <v>0</v>
      </c>
      <c r="G63" s="844">
        <v>0</v>
      </c>
      <c r="H63" s="844">
        <v>0</v>
      </c>
      <c r="I63" s="1484">
        <v>0</v>
      </c>
      <c r="J63" s="1485">
        <f t="shared" si="0"/>
        <v>0</v>
      </c>
    </row>
    <row r="64" spans="1:10" s="677" customFormat="1" ht="0.75" hidden="1" customHeight="1">
      <c r="A64" s="1033">
        <v>1124000</v>
      </c>
      <c r="B64" s="1051" t="s">
        <v>179</v>
      </c>
      <c r="C64" s="1035" t="s">
        <v>301</v>
      </c>
      <c r="D64" s="847">
        <f>D65</f>
        <v>0</v>
      </c>
      <c r="E64" s="848"/>
      <c r="F64" s="847">
        <f>F65</f>
        <v>0</v>
      </c>
      <c r="G64" s="847">
        <f>G65</f>
        <v>0</v>
      </c>
      <c r="H64" s="847">
        <f>H65</f>
        <v>0</v>
      </c>
      <c r="I64" s="847">
        <f>I65</f>
        <v>0</v>
      </c>
      <c r="J64" s="959">
        <f t="shared" si="0"/>
        <v>0</v>
      </c>
    </row>
    <row r="65" spans="1:10" s="677" customFormat="1" ht="23.25" hidden="1" customHeight="1" thickBot="1">
      <c r="A65" s="1043">
        <v>1124100</v>
      </c>
      <c r="B65" s="1050" t="s">
        <v>161</v>
      </c>
      <c r="C65" s="1042" t="s">
        <v>180</v>
      </c>
      <c r="D65" s="844"/>
      <c r="E65" s="845"/>
      <c r="F65" s="844"/>
      <c r="G65" s="844"/>
      <c r="H65" s="844"/>
      <c r="I65" s="844"/>
      <c r="J65" s="959">
        <f t="shared" si="0"/>
        <v>0</v>
      </c>
    </row>
    <row r="66" spans="1:10" s="677" customFormat="1" ht="23.25" hidden="1" customHeight="1">
      <c r="A66" s="1033">
        <v>1125000</v>
      </c>
      <c r="B66" s="1051" t="s">
        <v>768</v>
      </c>
      <c r="C66" s="1035" t="s">
        <v>301</v>
      </c>
      <c r="D66" s="847">
        <f>D67+D68</f>
        <v>0</v>
      </c>
      <c r="E66" s="848"/>
      <c r="F66" s="847">
        <f>F67+F68</f>
        <v>0</v>
      </c>
      <c r="G66" s="847">
        <f>G67+G68</f>
        <v>0</v>
      </c>
      <c r="H66" s="847">
        <f>H67+H68</f>
        <v>0</v>
      </c>
      <c r="I66" s="847">
        <f>I67+I68</f>
        <v>0</v>
      </c>
      <c r="J66" s="959">
        <f>J67+J68</f>
        <v>0</v>
      </c>
    </row>
    <row r="67" spans="1:10" s="677" customFormat="1" ht="23.25" hidden="1" customHeight="1">
      <c r="A67" s="1052">
        <v>1125100</v>
      </c>
      <c r="B67" s="1048" t="s">
        <v>162</v>
      </c>
      <c r="C67" s="1038" t="s">
        <v>769</v>
      </c>
      <c r="D67" s="849">
        <v>0</v>
      </c>
      <c r="E67" s="850">
        <v>0</v>
      </c>
      <c r="F67" s="849">
        <f>D67+E67</f>
        <v>0</v>
      </c>
      <c r="G67" s="849"/>
      <c r="H67" s="849"/>
      <c r="I67" s="849"/>
      <c r="J67" s="959">
        <f>F67</f>
        <v>0</v>
      </c>
    </row>
    <row r="68" spans="1:10" s="677" customFormat="1" ht="23.25" hidden="1" customHeight="1" thickBot="1">
      <c r="A68" s="1043">
        <v>1125200</v>
      </c>
      <c r="B68" s="1050" t="s">
        <v>580</v>
      </c>
      <c r="C68" s="1042" t="s">
        <v>870</v>
      </c>
      <c r="D68" s="844">
        <v>0</v>
      </c>
      <c r="E68" s="845"/>
      <c r="F68" s="844">
        <v>0</v>
      </c>
      <c r="G68" s="844">
        <v>0</v>
      </c>
      <c r="H68" s="844">
        <v>0</v>
      </c>
      <c r="I68" s="844">
        <v>0</v>
      </c>
      <c r="J68" s="959">
        <f t="shared" ref="J68:J73" si="1">F68</f>
        <v>0</v>
      </c>
    </row>
    <row r="69" spans="1:10" s="677" customFormat="1" ht="23.25" customHeight="1">
      <c r="A69" s="1033">
        <v>1126000</v>
      </c>
      <c r="B69" s="1051" t="s">
        <v>871</v>
      </c>
      <c r="C69" s="1035" t="s">
        <v>301</v>
      </c>
      <c r="D69" s="847">
        <f>SUM(D70:D77)</f>
        <v>100</v>
      </c>
      <c r="E69" s="848"/>
      <c r="F69" s="847">
        <f>SUM(F70:F77)</f>
        <v>100</v>
      </c>
      <c r="G69" s="847">
        <f>SUM(G70:G77)</f>
        <v>100</v>
      </c>
      <c r="H69" s="847">
        <f>SUM(H70:H77)</f>
        <v>100</v>
      </c>
      <c r="I69" s="847">
        <f>SUM(I70:I77)</f>
        <v>100</v>
      </c>
      <c r="J69" s="959">
        <f t="shared" si="1"/>
        <v>100</v>
      </c>
    </row>
    <row r="70" spans="1:10" s="677" customFormat="1" ht="23.25" customHeight="1">
      <c r="A70" s="1033">
        <v>1126100</v>
      </c>
      <c r="B70" s="1048" t="s">
        <v>829</v>
      </c>
      <c r="C70" s="1038" t="s">
        <v>872</v>
      </c>
      <c r="D70" s="849">
        <v>50</v>
      </c>
      <c r="E70" s="850"/>
      <c r="F70" s="849">
        <f>D70</f>
        <v>50</v>
      </c>
      <c r="G70" s="849">
        <v>50</v>
      </c>
      <c r="H70" s="849">
        <v>50</v>
      </c>
      <c r="I70" s="849">
        <v>50</v>
      </c>
      <c r="J70" s="959">
        <f t="shared" si="1"/>
        <v>50</v>
      </c>
    </row>
    <row r="71" spans="1:10" s="677" customFormat="1" ht="23.25" hidden="1" customHeight="1">
      <c r="A71" s="1033">
        <v>1126200</v>
      </c>
      <c r="B71" s="1048" t="s">
        <v>830</v>
      </c>
      <c r="C71" s="1040" t="s">
        <v>873</v>
      </c>
      <c r="D71" s="849"/>
      <c r="E71" s="850"/>
      <c r="F71" s="849"/>
      <c r="G71" s="849"/>
      <c r="H71" s="849"/>
      <c r="I71" s="849"/>
      <c r="J71" s="959">
        <f t="shared" si="1"/>
        <v>0</v>
      </c>
    </row>
    <row r="72" spans="1:10" s="677" customFormat="1" ht="23.25" hidden="1" customHeight="1">
      <c r="A72" s="1033">
        <v>1126300</v>
      </c>
      <c r="B72" s="1048" t="s">
        <v>331</v>
      </c>
      <c r="C72" s="1040" t="s">
        <v>332</v>
      </c>
      <c r="D72" s="849"/>
      <c r="E72" s="850"/>
      <c r="F72" s="849"/>
      <c r="G72" s="849"/>
      <c r="H72" s="849"/>
      <c r="I72" s="849"/>
      <c r="J72" s="959">
        <f t="shared" si="1"/>
        <v>0</v>
      </c>
    </row>
    <row r="73" spans="1:10" s="677" customFormat="1" ht="23.25" hidden="1" customHeight="1">
      <c r="A73" s="919">
        <v>1126400</v>
      </c>
      <c r="B73" s="1055" t="s">
        <v>831</v>
      </c>
      <c r="C73" s="1040" t="s">
        <v>333</v>
      </c>
      <c r="D73" s="849">
        <v>0</v>
      </c>
      <c r="E73" s="850"/>
      <c r="F73" s="849">
        <v>0</v>
      </c>
      <c r="G73" s="849">
        <v>0</v>
      </c>
      <c r="H73" s="849">
        <v>0</v>
      </c>
      <c r="I73" s="849">
        <v>0</v>
      </c>
      <c r="J73" s="959">
        <f t="shared" si="1"/>
        <v>0</v>
      </c>
    </row>
    <row r="74" spans="1:10" s="677" customFormat="1" ht="23.25" hidden="1" customHeight="1">
      <c r="A74" s="919">
        <v>1126500</v>
      </c>
      <c r="B74" s="1055" t="s">
        <v>791</v>
      </c>
      <c r="C74" s="1040" t="s">
        <v>334</v>
      </c>
      <c r="D74" s="849"/>
      <c r="E74" s="850"/>
      <c r="F74" s="849"/>
      <c r="G74" s="849"/>
      <c r="H74" s="849"/>
      <c r="I74" s="849"/>
      <c r="J74" s="959">
        <v>0</v>
      </c>
    </row>
    <row r="75" spans="1:10" s="677" customFormat="1" ht="23.25" hidden="1" customHeight="1">
      <c r="A75" s="919">
        <v>1126600</v>
      </c>
      <c r="B75" s="1055" t="s">
        <v>195</v>
      </c>
      <c r="C75" s="1040" t="s">
        <v>335</v>
      </c>
      <c r="D75" s="849"/>
      <c r="E75" s="850"/>
      <c r="F75" s="849"/>
      <c r="G75" s="849"/>
      <c r="H75" s="849"/>
      <c r="I75" s="849"/>
      <c r="J75" s="959">
        <f>F75</f>
        <v>0</v>
      </c>
    </row>
    <row r="76" spans="1:10" s="677" customFormat="1" ht="18.75" customHeight="1">
      <c r="A76" s="919">
        <v>1126700</v>
      </c>
      <c r="B76" s="1055" t="s">
        <v>196</v>
      </c>
      <c r="C76" s="1040" t="s">
        <v>336</v>
      </c>
      <c r="D76" s="849">
        <v>50</v>
      </c>
      <c r="E76" s="850"/>
      <c r="F76" s="849">
        <f>D76+E76</f>
        <v>50</v>
      </c>
      <c r="G76" s="849">
        <v>50</v>
      </c>
      <c r="H76" s="849">
        <v>50</v>
      </c>
      <c r="I76" s="849">
        <v>50</v>
      </c>
      <c r="J76" s="959">
        <f>F76</f>
        <v>50</v>
      </c>
    </row>
    <row r="77" spans="1:10" s="677" customFormat="1" ht="26.25" customHeight="1" thickBot="1">
      <c r="A77" s="923">
        <v>1126800</v>
      </c>
      <c r="B77" s="1056" t="s">
        <v>398</v>
      </c>
      <c r="C77" s="1042" t="s">
        <v>337</v>
      </c>
      <c r="D77" s="844">
        <v>0</v>
      </c>
      <c r="E77" s="845">
        <v>0</v>
      </c>
      <c r="F77" s="844">
        <f>D77+E77</f>
        <v>0</v>
      </c>
      <c r="G77" s="844">
        <v>0</v>
      </c>
      <c r="H77" s="844">
        <v>0</v>
      </c>
      <c r="I77" s="844">
        <v>0</v>
      </c>
      <c r="J77" s="959">
        <f>F77</f>
        <v>0</v>
      </c>
    </row>
    <row r="78" spans="1:10" s="677" customFormat="1" ht="21" customHeight="1">
      <c r="A78" s="925">
        <v>1130000</v>
      </c>
      <c r="B78" s="1057" t="s">
        <v>238</v>
      </c>
      <c r="C78" s="1035" t="s">
        <v>301</v>
      </c>
      <c r="D78" s="847">
        <v>0</v>
      </c>
      <c r="E78" s="848"/>
      <c r="F78" s="847">
        <v>0</v>
      </c>
      <c r="G78" s="847">
        <v>0</v>
      </c>
      <c r="H78" s="847">
        <v>0</v>
      </c>
      <c r="I78" s="847">
        <v>0</v>
      </c>
      <c r="J78" s="959">
        <v>0</v>
      </c>
    </row>
    <row r="79" spans="1:10" s="677" customFormat="1" ht="12.75" hidden="1">
      <c r="A79" s="925">
        <v>1130100</v>
      </c>
      <c r="B79" s="1055" t="s">
        <v>399</v>
      </c>
      <c r="C79" s="1038" t="s">
        <v>239</v>
      </c>
      <c r="D79" s="849"/>
      <c r="E79" s="850"/>
      <c r="F79" s="849"/>
      <c r="G79" s="849"/>
      <c r="H79" s="849"/>
      <c r="I79" s="849"/>
      <c r="J79" s="959">
        <v>0</v>
      </c>
    </row>
    <row r="80" spans="1:10" s="677" customFormat="1" ht="12.75" hidden="1">
      <c r="A80" s="925">
        <v>1130200</v>
      </c>
      <c r="B80" s="1055" t="s">
        <v>400</v>
      </c>
      <c r="C80" s="1040" t="s">
        <v>240</v>
      </c>
      <c r="D80" s="849"/>
      <c r="E80" s="850"/>
      <c r="F80" s="849"/>
      <c r="G80" s="849"/>
      <c r="H80" s="849"/>
      <c r="I80" s="849"/>
      <c r="J80" s="959">
        <v>0</v>
      </c>
    </row>
    <row r="81" spans="1:10" s="677" customFormat="1" ht="12.75" hidden="1">
      <c r="A81" s="925">
        <v>1130300</v>
      </c>
      <c r="B81" s="1055" t="s">
        <v>401</v>
      </c>
      <c r="C81" s="1040" t="s">
        <v>241</v>
      </c>
      <c r="D81" s="849"/>
      <c r="E81" s="850"/>
      <c r="F81" s="849"/>
      <c r="G81" s="849"/>
      <c r="H81" s="849"/>
      <c r="I81" s="849"/>
      <c r="J81" s="959">
        <v>0</v>
      </c>
    </row>
    <row r="82" spans="1:10" s="677" customFormat="1" ht="12.75" hidden="1">
      <c r="A82" s="925">
        <v>1130400</v>
      </c>
      <c r="B82" s="1058" t="s">
        <v>402</v>
      </c>
      <c r="C82" s="1059" t="s">
        <v>242</v>
      </c>
      <c r="D82" s="839"/>
      <c r="E82" s="851"/>
      <c r="F82" s="839"/>
      <c r="G82" s="839"/>
      <c r="H82" s="839"/>
      <c r="I82" s="839"/>
      <c r="J82" s="959">
        <v>0</v>
      </c>
    </row>
    <row r="83" spans="1:10" s="677" customFormat="1" ht="14.25" hidden="1">
      <c r="A83" s="919">
        <v>1131000</v>
      </c>
      <c r="B83" s="1060" t="s">
        <v>243</v>
      </c>
      <c r="C83" s="1061" t="s">
        <v>301</v>
      </c>
      <c r="D83" s="849"/>
      <c r="E83" s="850"/>
      <c r="F83" s="849"/>
      <c r="G83" s="849"/>
      <c r="H83" s="849"/>
      <c r="I83" s="849"/>
      <c r="J83" s="959">
        <v>0</v>
      </c>
    </row>
    <row r="84" spans="1:10" s="677" customFormat="1" ht="25.5" hidden="1">
      <c r="A84" s="919">
        <v>1131100</v>
      </c>
      <c r="B84" s="1055" t="s">
        <v>483</v>
      </c>
      <c r="C84" s="1038" t="s">
        <v>244</v>
      </c>
      <c r="D84" s="849"/>
      <c r="E84" s="850"/>
      <c r="F84" s="849"/>
      <c r="G84" s="849"/>
      <c r="H84" s="849"/>
      <c r="I84" s="849"/>
      <c r="J84" s="959">
        <v>0</v>
      </c>
    </row>
    <row r="85" spans="1:10" s="677" customFormat="1" ht="12.75" hidden="1">
      <c r="A85" s="919">
        <v>1131200</v>
      </c>
      <c r="B85" s="1055" t="s">
        <v>484</v>
      </c>
      <c r="C85" s="1040" t="s">
        <v>245</v>
      </c>
      <c r="D85" s="849"/>
      <c r="E85" s="850"/>
      <c r="F85" s="849"/>
      <c r="G85" s="849"/>
      <c r="H85" s="849"/>
      <c r="I85" s="849"/>
      <c r="J85" s="959">
        <v>0</v>
      </c>
    </row>
    <row r="86" spans="1:10" s="677" customFormat="1" ht="13.5" hidden="1" thickBot="1">
      <c r="A86" s="919">
        <v>1131300</v>
      </c>
      <c r="B86" s="1056" t="s">
        <v>485</v>
      </c>
      <c r="C86" s="1042" t="s">
        <v>246</v>
      </c>
      <c r="D86" s="844"/>
      <c r="E86" s="845"/>
      <c r="F86" s="844"/>
      <c r="G86" s="844"/>
      <c r="H86" s="844"/>
      <c r="I86" s="844"/>
      <c r="J86" s="959">
        <v>0</v>
      </c>
    </row>
    <row r="87" spans="1:10" s="677" customFormat="1" ht="14.25" hidden="1">
      <c r="A87" s="1062">
        <v>1140000</v>
      </c>
      <c r="B87" s="1057" t="s">
        <v>247</v>
      </c>
      <c r="C87" s="1035" t="s">
        <v>301</v>
      </c>
      <c r="D87" s="847">
        <v>0</v>
      </c>
      <c r="E87" s="848"/>
      <c r="F87" s="847">
        <v>0</v>
      </c>
      <c r="G87" s="847">
        <v>0</v>
      </c>
      <c r="H87" s="847">
        <v>0</v>
      </c>
      <c r="I87" s="847">
        <v>0</v>
      </c>
      <c r="J87" s="959">
        <v>0</v>
      </c>
    </row>
    <row r="88" spans="1:10" s="677" customFormat="1" ht="25.5" hidden="1">
      <c r="A88" s="1062">
        <v>1141000</v>
      </c>
      <c r="B88" s="1055" t="s">
        <v>248</v>
      </c>
      <c r="C88" s="1038" t="s">
        <v>847</v>
      </c>
      <c r="D88" s="849"/>
      <c r="E88" s="850"/>
      <c r="F88" s="849"/>
      <c r="G88" s="849"/>
      <c r="H88" s="849"/>
      <c r="I88" s="849"/>
      <c r="J88" s="959">
        <v>0</v>
      </c>
    </row>
    <row r="89" spans="1:10" s="677" customFormat="1" ht="25.5" hidden="1">
      <c r="A89" s="1062">
        <v>1142000</v>
      </c>
      <c r="B89" s="1055" t="s">
        <v>33</v>
      </c>
      <c r="C89" s="1040" t="s">
        <v>34</v>
      </c>
      <c r="D89" s="849"/>
      <c r="E89" s="850"/>
      <c r="F89" s="849"/>
      <c r="G89" s="849"/>
      <c r="H89" s="849"/>
      <c r="I89" s="849"/>
      <c r="J89" s="959">
        <v>0</v>
      </c>
    </row>
    <row r="90" spans="1:10" s="677" customFormat="1" ht="25.5" hidden="1">
      <c r="A90" s="1062">
        <v>1143000</v>
      </c>
      <c r="B90" s="1055" t="s">
        <v>35</v>
      </c>
      <c r="C90" s="1040" t="s">
        <v>36</v>
      </c>
      <c r="D90" s="849"/>
      <c r="E90" s="850"/>
      <c r="F90" s="849"/>
      <c r="G90" s="849"/>
      <c r="H90" s="849"/>
      <c r="I90" s="849"/>
      <c r="J90" s="959">
        <v>0</v>
      </c>
    </row>
    <row r="91" spans="1:10" s="677" customFormat="1" ht="20.25" customHeight="1" thickBot="1">
      <c r="A91" s="1043">
        <v>1144000</v>
      </c>
      <c r="B91" s="1056" t="s">
        <v>37</v>
      </c>
      <c r="C91" s="1042" t="s">
        <v>359</v>
      </c>
      <c r="D91" s="844"/>
      <c r="E91" s="845"/>
      <c r="F91" s="844"/>
      <c r="G91" s="844"/>
      <c r="H91" s="844"/>
      <c r="I91" s="844"/>
      <c r="J91" s="959">
        <v>0</v>
      </c>
    </row>
    <row r="92" spans="1:10" s="677" customFormat="1" ht="14.25" hidden="1">
      <c r="A92" s="1063">
        <v>1150000</v>
      </c>
      <c r="B92" s="1064" t="s">
        <v>604</v>
      </c>
      <c r="C92" s="1035" t="s">
        <v>301</v>
      </c>
      <c r="D92" s="847">
        <f>D107</f>
        <v>0</v>
      </c>
      <c r="E92" s="848"/>
      <c r="F92" s="847">
        <f>F107</f>
        <v>0</v>
      </c>
      <c r="G92" s="847">
        <f>G107</f>
        <v>0</v>
      </c>
      <c r="H92" s="847">
        <f>H107</f>
        <v>0</v>
      </c>
      <c r="I92" s="847">
        <f>I107</f>
        <v>0</v>
      </c>
      <c r="J92" s="959">
        <f>F92</f>
        <v>0</v>
      </c>
    </row>
    <row r="93" spans="1:10" s="677" customFormat="1" ht="22.5" hidden="1" customHeight="1">
      <c r="A93" s="1065">
        <v>1151000</v>
      </c>
      <c r="B93" s="1066" t="s">
        <v>564</v>
      </c>
      <c r="C93" s="1035" t="s">
        <v>301</v>
      </c>
      <c r="D93" s="852">
        <v>0</v>
      </c>
      <c r="E93" s="853"/>
      <c r="F93" s="852">
        <v>0</v>
      </c>
      <c r="G93" s="852">
        <v>0</v>
      </c>
      <c r="H93" s="852">
        <v>0</v>
      </c>
      <c r="I93" s="852">
        <v>0</v>
      </c>
      <c r="J93" s="959">
        <v>0</v>
      </c>
    </row>
    <row r="94" spans="1:10" s="677" customFormat="1" ht="25.5" hidden="1">
      <c r="A94" s="1065">
        <v>1151100</v>
      </c>
      <c r="B94" s="1067" t="s">
        <v>216</v>
      </c>
      <c r="C94" s="1054">
        <v>461100</v>
      </c>
      <c r="D94" s="852"/>
      <c r="E94" s="853"/>
      <c r="F94" s="852"/>
      <c r="G94" s="852"/>
      <c r="H94" s="852"/>
      <c r="I94" s="852"/>
      <c r="J94" s="959">
        <v>0</v>
      </c>
    </row>
    <row r="95" spans="1:10" s="677" customFormat="1" ht="25.5" hidden="1">
      <c r="A95" s="1065">
        <v>1151200</v>
      </c>
      <c r="B95" s="1067" t="s">
        <v>523</v>
      </c>
      <c r="C95" s="1054">
        <v>461200</v>
      </c>
      <c r="D95" s="852"/>
      <c r="E95" s="853"/>
      <c r="F95" s="852"/>
      <c r="G95" s="852"/>
      <c r="H95" s="852"/>
      <c r="I95" s="852"/>
      <c r="J95" s="959">
        <v>0</v>
      </c>
    </row>
    <row r="96" spans="1:10" s="677" customFormat="1" ht="25.5" hidden="1">
      <c r="A96" s="1065">
        <v>1152000</v>
      </c>
      <c r="B96" s="1068" t="s">
        <v>429</v>
      </c>
      <c r="C96" s="1069" t="s">
        <v>301</v>
      </c>
      <c r="D96" s="936">
        <v>0</v>
      </c>
      <c r="E96" s="1114"/>
      <c r="F96" s="936">
        <v>0</v>
      </c>
      <c r="G96" s="936">
        <v>0</v>
      </c>
      <c r="H96" s="936">
        <v>0</v>
      </c>
      <c r="I96" s="936">
        <v>0</v>
      </c>
      <c r="J96" s="959">
        <v>0</v>
      </c>
    </row>
    <row r="97" spans="1:10" s="677" customFormat="1" ht="25.5" hidden="1">
      <c r="A97" s="1065">
        <v>1152100</v>
      </c>
      <c r="B97" s="1070" t="s">
        <v>452</v>
      </c>
      <c r="C97" s="1054">
        <v>462100</v>
      </c>
      <c r="D97" s="849"/>
      <c r="E97" s="850"/>
      <c r="F97" s="849"/>
      <c r="G97" s="849"/>
      <c r="H97" s="849"/>
      <c r="I97" s="849"/>
      <c r="J97" s="959">
        <v>0</v>
      </c>
    </row>
    <row r="98" spans="1:10" s="677" customFormat="1" ht="26.25" hidden="1" thickBot="1">
      <c r="A98" s="1071">
        <v>1152200</v>
      </c>
      <c r="B98" s="1072" t="s">
        <v>629</v>
      </c>
      <c r="C98" s="1073">
        <v>462200</v>
      </c>
      <c r="D98" s="844"/>
      <c r="E98" s="845"/>
      <c r="F98" s="844"/>
      <c r="G98" s="844"/>
      <c r="H98" s="844"/>
      <c r="I98" s="844"/>
      <c r="J98" s="959">
        <v>0</v>
      </c>
    </row>
    <row r="99" spans="1:10" s="677" customFormat="1" ht="25.5" hidden="1">
      <c r="A99" s="1063">
        <v>1153000</v>
      </c>
      <c r="B99" s="1074" t="s">
        <v>630</v>
      </c>
      <c r="C99" s="1075" t="s">
        <v>301</v>
      </c>
      <c r="D99" s="945">
        <v>0</v>
      </c>
      <c r="E99" s="1115"/>
      <c r="F99" s="945">
        <v>0</v>
      </c>
      <c r="G99" s="945">
        <v>0</v>
      </c>
      <c r="H99" s="945">
        <v>0</v>
      </c>
      <c r="I99" s="945">
        <v>0</v>
      </c>
      <c r="J99" s="959">
        <v>0</v>
      </c>
    </row>
    <row r="100" spans="1:10" s="677" customFormat="1" ht="25.5" hidden="1">
      <c r="A100" s="1065">
        <v>1153100</v>
      </c>
      <c r="B100" s="1070" t="s">
        <v>631</v>
      </c>
      <c r="C100" s="1054">
        <v>463100</v>
      </c>
      <c r="D100" s="936"/>
      <c r="E100" s="1114"/>
      <c r="F100" s="936"/>
      <c r="G100" s="936"/>
      <c r="H100" s="936"/>
      <c r="I100" s="936"/>
      <c r="J100" s="959">
        <v>0</v>
      </c>
    </row>
    <row r="101" spans="1:10" s="677" customFormat="1" ht="12.75" hidden="1">
      <c r="A101" s="1065">
        <v>1153200</v>
      </c>
      <c r="B101" s="1070" t="s">
        <v>86</v>
      </c>
      <c r="C101" s="1054">
        <v>463200</v>
      </c>
      <c r="D101" s="936"/>
      <c r="E101" s="1114"/>
      <c r="F101" s="936"/>
      <c r="G101" s="936"/>
      <c r="H101" s="936"/>
      <c r="I101" s="936"/>
      <c r="J101" s="959">
        <v>0</v>
      </c>
    </row>
    <row r="102" spans="1:10" s="677" customFormat="1" ht="38.25" hidden="1">
      <c r="A102" s="1065">
        <v>1153300</v>
      </c>
      <c r="B102" s="1070" t="s">
        <v>418</v>
      </c>
      <c r="C102" s="1054">
        <v>463300</v>
      </c>
      <c r="D102" s="936"/>
      <c r="E102" s="1114"/>
      <c r="F102" s="936"/>
      <c r="G102" s="936"/>
      <c r="H102" s="936"/>
      <c r="I102" s="936"/>
      <c r="J102" s="959">
        <v>0</v>
      </c>
    </row>
    <row r="103" spans="1:10" s="677" customFormat="1" ht="25.5" hidden="1">
      <c r="A103" s="1065">
        <v>1153400</v>
      </c>
      <c r="B103" s="1070" t="s">
        <v>419</v>
      </c>
      <c r="C103" s="1054">
        <v>463400</v>
      </c>
      <c r="D103" s="936"/>
      <c r="E103" s="1114"/>
      <c r="F103" s="936"/>
      <c r="G103" s="936"/>
      <c r="H103" s="936"/>
      <c r="I103" s="936"/>
      <c r="J103" s="959">
        <v>0</v>
      </c>
    </row>
    <row r="104" spans="1:10" s="677" customFormat="1" ht="12.75" hidden="1">
      <c r="A104" s="1065">
        <v>1153500</v>
      </c>
      <c r="B104" s="1076" t="s">
        <v>420</v>
      </c>
      <c r="C104" s="1054">
        <v>463500</v>
      </c>
      <c r="D104" s="936"/>
      <c r="E104" s="1114"/>
      <c r="F104" s="936"/>
      <c r="G104" s="936"/>
      <c r="H104" s="936"/>
      <c r="I104" s="936"/>
      <c r="J104" s="959">
        <v>0</v>
      </c>
    </row>
    <row r="105" spans="1:10" s="677" customFormat="1" ht="38.25" hidden="1">
      <c r="A105" s="1065">
        <v>1153700</v>
      </c>
      <c r="B105" s="1076" t="s">
        <v>421</v>
      </c>
      <c r="C105" s="1054">
        <v>463700</v>
      </c>
      <c r="D105" s="936"/>
      <c r="E105" s="1114"/>
      <c r="F105" s="936"/>
      <c r="G105" s="936"/>
      <c r="H105" s="936"/>
      <c r="I105" s="936"/>
      <c r="J105" s="959">
        <v>0</v>
      </c>
    </row>
    <row r="106" spans="1:10" s="677" customFormat="1" ht="38.25" hidden="1">
      <c r="A106" s="1065">
        <v>1153800</v>
      </c>
      <c r="B106" s="1076" t="s">
        <v>841</v>
      </c>
      <c r="C106" s="1054">
        <v>463800</v>
      </c>
      <c r="D106" s="936"/>
      <c r="E106" s="1114"/>
      <c r="F106" s="936"/>
      <c r="G106" s="936"/>
      <c r="H106" s="936"/>
      <c r="I106" s="936"/>
      <c r="J106" s="959">
        <v>0</v>
      </c>
    </row>
    <row r="107" spans="1:10" s="677" customFormat="1" ht="12.75" hidden="1">
      <c r="A107" s="1065">
        <v>1153900</v>
      </c>
      <c r="B107" s="1076" t="s">
        <v>842</v>
      </c>
      <c r="C107" s="1054">
        <v>463900</v>
      </c>
      <c r="D107" s="936">
        <v>0</v>
      </c>
      <c r="E107" s="1114"/>
      <c r="F107" s="936">
        <f>D107+E107</f>
        <v>0</v>
      </c>
      <c r="G107" s="936">
        <v>0</v>
      </c>
      <c r="H107" s="936">
        <v>0</v>
      </c>
      <c r="I107" s="936">
        <v>0</v>
      </c>
      <c r="J107" s="959">
        <f>F107</f>
        <v>0</v>
      </c>
    </row>
    <row r="108" spans="1:10" s="677" customFormat="1" ht="25.5" hidden="1">
      <c r="A108" s="1065">
        <v>1154000</v>
      </c>
      <c r="B108" s="1077" t="s">
        <v>843</v>
      </c>
      <c r="C108" s="1069" t="s">
        <v>301</v>
      </c>
      <c r="D108" s="936">
        <v>0</v>
      </c>
      <c r="E108" s="1114"/>
      <c r="F108" s="936">
        <v>0</v>
      </c>
      <c r="G108" s="936">
        <v>0</v>
      </c>
      <c r="H108" s="936">
        <v>0</v>
      </c>
      <c r="I108" s="936">
        <v>0</v>
      </c>
      <c r="J108" s="959">
        <v>0</v>
      </c>
    </row>
    <row r="109" spans="1:10" s="677" customFormat="1" ht="25.5" hidden="1">
      <c r="A109" s="1065">
        <v>1154100</v>
      </c>
      <c r="B109" s="1076" t="s">
        <v>176</v>
      </c>
      <c r="C109" s="1054">
        <v>465100</v>
      </c>
      <c r="D109" s="948"/>
      <c r="E109" s="1116"/>
      <c r="F109" s="948"/>
      <c r="G109" s="948"/>
      <c r="H109" s="948"/>
      <c r="I109" s="948"/>
      <c r="J109" s="959">
        <v>0</v>
      </c>
    </row>
    <row r="110" spans="1:10" s="677" customFormat="1" ht="12.75" hidden="1">
      <c r="A110" s="1065">
        <v>1154200</v>
      </c>
      <c r="B110" s="1076" t="s">
        <v>177</v>
      </c>
      <c r="C110" s="1054">
        <v>465200</v>
      </c>
      <c r="D110" s="948"/>
      <c r="E110" s="1116"/>
      <c r="F110" s="948"/>
      <c r="G110" s="948"/>
      <c r="H110" s="948"/>
      <c r="I110" s="948"/>
      <c r="J110" s="959">
        <v>0</v>
      </c>
    </row>
    <row r="111" spans="1:10" s="677" customFormat="1" ht="12.75" hidden="1">
      <c r="A111" s="1065">
        <v>1154300</v>
      </c>
      <c r="B111" s="1076" t="s">
        <v>178</v>
      </c>
      <c r="C111" s="1054">
        <v>465300</v>
      </c>
      <c r="D111" s="948"/>
      <c r="E111" s="1116"/>
      <c r="F111" s="948"/>
      <c r="G111" s="948"/>
      <c r="H111" s="948"/>
      <c r="I111" s="948"/>
      <c r="J111" s="959">
        <v>0</v>
      </c>
    </row>
    <row r="112" spans="1:10" s="677" customFormat="1" ht="38.25" hidden="1">
      <c r="A112" s="1065">
        <v>1154500</v>
      </c>
      <c r="B112" s="1076" t="s">
        <v>58</v>
      </c>
      <c r="C112" s="1054">
        <v>465500</v>
      </c>
      <c r="D112" s="948"/>
      <c r="E112" s="1116"/>
      <c r="F112" s="948"/>
      <c r="G112" s="948"/>
      <c r="H112" s="948"/>
      <c r="I112" s="948"/>
      <c r="J112" s="959">
        <v>0</v>
      </c>
    </row>
    <row r="113" spans="1:10" s="677" customFormat="1" ht="38.25" hidden="1">
      <c r="A113" s="1065">
        <v>1154600</v>
      </c>
      <c r="B113" s="1076" t="s">
        <v>59</v>
      </c>
      <c r="C113" s="1054">
        <v>465600</v>
      </c>
      <c r="D113" s="849"/>
      <c r="E113" s="850"/>
      <c r="F113" s="849"/>
      <c r="G113" s="849"/>
      <c r="H113" s="849"/>
      <c r="I113" s="849"/>
      <c r="J113" s="959">
        <v>0</v>
      </c>
    </row>
    <row r="114" spans="1:10" s="677" customFormat="1" ht="13.5" hidden="1" thickBot="1">
      <c r="A114" s="1071">
        <v>1154700</v>
      </c>
      <c r="B114" s="1078" t="s">
        <v>69</v>
      </c>
      <c r="C114" s="1042" t="s">
        <v>70</v>
      </c>
      <c r="D114" s="844"/>
      <c r="E114" s="845"/>
      <c r="F114" s="844"/>
      <c r="G114" s="844"/>
      <c r="H114" s="844"/>
      <c r="I114" s="844"/>
      <c r="J114" s="959">
        <v>0</v>
      </c>
    </row>
    <row r="115" spans="1:10" s="677" customFormat="1" ht="25.5" hidden="1">
      <c r="A115" s="1079">
        <v>1160000</v>
      </c>
      <c r="B115" s="1080" t="s">
        <v>71</v>
      </c>
      <c r="C115" s="1035" t="s">
        <v>301</v>
      </c>
      <c r="D115" s="847">
        <v>0</v>
      </c>
      <c r="E115" s="848"/>
      <c r="F115" s="847">
        <v>0</v>
      </c>
      <c r="G115" s="847">
        <v>0</v>
      </c>
      <c r="H115" s="847">
        <v>0</v>
      </c>
      <c r="I115" s="847">
        <v>0</v>
      </c>
      <c r="J115" s="959">
        <v>0</v>
      </c>
    </row>
    <row r="116" spans="1:10" s="677" customFormat="1" ht="12.75" hidden="1">
      <c r="A116" s="1052">
        <v>1161000</v>
      </c>
      <c r="B116" s="1081" t="s">
        <v>72</v>
      </c>
      <c r="C116" s="1082" t="s">
        <v>301</v>
      </c>
      <c r="D116" s="849">
        <v>0</v>
      </c>
      <c r="E116" s="850"/>
      <c r="F116" s="849">
        <v>0</v>
      </c>
      <c r="G116" s="849">
        <v>0</v>
      </c>
      <c r="H116" s="849">
        <v>0</v>
      </c>
      <c r="I116" s="849">
        <v>0</v>
      </c>
      <c r="J116" s="959">
        <v>0</v>
      </c>
    </row>
    <row r="117" spans="1:10" s="677" customFormat="1" ht="25.5" hidden="1">
      <c r="A117" s="1052">
        <v>1161100</v>
      </c>
      <c r="B117" s="1039" t="s">
        <v>1518</v>
      </c>
      <c r="C117" s="1054">
        <v>471100</v>
      </c>
      <c r="D117" s="849"/>
      <c r="E117" s="850"/>
      <c r="F117" s="849"/>
      <c r="G117" s="849"/>
      <c r="H117" s="849"/>
      <c r="I117" s="849"/>
      <c r="J117" s="959">
        <v>0</v>
      </c>
    </row>
    <row r="118" spans="1:10" s="677" customFormat="1" ht="25.5" hidden="1">
      <c r="A118" s="1052">
        <v>1161200</v>
      </c>
      <c r="B118" s="1083" t="s">
        <v>1480</v>
      </c>
      <c r="C118" s="1054">
        <v>471200</v>
      </c>
      <c r="D118" s="849"/>
      <c r="E118" s="850"/>
      <c r="F118" s="849"/>
      <c r="G118" s="849"/>
      <c r="H118" s="849"/>
      <c r="I118" s="849"/>
      <c r="J118" s="959">
        <v>0</v>
      </c>
    </row>
    <row r="119" spans="1:10" s="677" customFormat="1" ht="25.5" hidden="1">
      <c r="A119" s="1052">
        <v>1162000</v>
      </c>
      <c r="B119" s="1081" t="s">
        <v>940</v>
      </c>
      <c r="C119" s="1082" t="s">
        <v>301</v>
      </c>
      <c r="D119" s="849">
        <v>0</v>
      </c>
      <c r="E119" s="850"/>
      <c r="F119" s="849">
        <v>0</v>
      </c>
      <c r="G119" s="849">
        <v>0</v>
      </c>
      <c r="H119" s="849">
        <v>0</v>
      </c>
      <c r="I119" s="849">
        <v>0</v>
      </c>
      <c r="J119" s="959">
        <v>0</v>
      </c>
    </row>
    <row r="120" spans="1:10" s="677" customFormat="1" ht="25.5" hidden="1">
      <c r="A120" s="1052">
        <v>1162100</v>
      </c>
      <c r="B120" s="1083" t="s">
        <v>1481</v>
      </c>
      <c r="C120" s="1040" t="s">
        <v>109</v>
      </c>
      <c r="D120" s="849"/>
      <c r="E120" s="850"/>
      <c r="F120" s="849"/>
      <c r="G120" s="849"/>
      <c r="H120" s="849"/>
      <c r="I120" s="849"/>
      <c r="J120" s="959">
        <v>0</v>
      </c>
    </row>
    <row r="121" spans="1:10" s="677" customFormat="1" ht="12.75" hidden="1">
      <c r="A121" s="1052">
        <v>1162200</v>
      </c>
      <c r="B121" s="1083" t="s">
        <v>1482</v>
      </c>
      <c r="C121" s="1040" t="s">
        <v>18</v>
      </c>
      <c r="D121" s="849"/>
      <c r="E121" s="850"/>
      <c r="F121" s="849"/>
      <c r="G121" s="849"/>
      <c r="H121" s="849"/>
      <c r="I121" s="849"/>
      <c r="J121" s="959">
        <v>0</v>
      </c>
    </row>
    <row r="122" spans="1:10" s="677" customFormat="1" ht="25.5" hidden="1">
      <c r="A122" s="1052">
        <v>1162300</v>
      </c>
      <c r="B122" s="1083" t="s">
        <v>1483</v>
      </c>
      <c r="C122" s="1040" t="s">
        <v>20</v>
      </c>
      <c r="D122" s="849"/>
      <c r="E122" s="850"/>
      <c r="F122" s="849"/>
      <c r="G122" s="849"/>
      <c r="H122" s="849"/>
      <c r="I122" s="849"/>
      <c r="J122" s="959">
        <v>0</v>
      </c>
    </row>
    <row r="123" spans="1:10" s="677" customFormat="1" ht="12.75" hidden="1">
      <c r="A123" s="1052">
        <v>1162400</v>
      </c>
      <c r="B123" s="1083" t="s">
        <v>1484</v>
      </c>
      <c r="C123" s="1040" t="s">
        <v>699</v>
      </c>
      <c r="D123" s="849"/>
      <c r="E123" s="850"/>
      <c r="F123" s="849"/>
      <c r="G123" s="849"/>
      <c r="H123" s="849"/>
      <c r="I123" s="849"/>
      <c r="J123" s="959">
        <v>0</v>
      </c>
    </row>
    <row r="124" spans="1:10" s="677" customFormat="1" ht="25.5" hidden="1">
      <c r="A124" s="1052">
        <v>1162500</v>
      </c>
      <c r="B124" s="1083" t="s">
        <v>1485</v>
      </c>
      <c r="C124" s="1040" t="s">
        <v>701</v>
      </c>
      <c r="D124" s="849"/>
      <c r="E124" s="850"/>
      <c r="F124" s="849"/>
      <c r="G124" s="849"/>
      <c r="H124" s="849"/>
      <c r="I124" s="849"/>
      <c r="J124" s="959">
        <v>0</v>
      </c>
    </row>
    <row r="125" spans="1:10" s="677" customFormat="1" ht="12.75" hidden="1">
      <c r="A125" s="1052">
        <v>1162600</v>
      </c>
      <c r="B125" s="1083" t="s">
        <v>1486</v>
      </c>
      <c r="C125" s="1040" t="s">
        <v>424</v>
      </c>
      <c r="D125" s="849"/>
      <c r="E125" s="850"/>
      <c r="F125" s="849"/>
      <c r="G125" s="849"/>
      <c r="H125" s="849"/>
      <c r="I125" s="849"/>
      <c r="J125" s="959">
        <v>0</v>
      </c>
    </row>
    <row r="126" spans="1:10" s="677" customFormat="1" ht="25.5" hidden="1">
      <c r="A126" s="1052">
        <v>1162700</v>
      </c>
      <c r="B126" s="1039" t="s">
        <v>1487</v>
      </c>
      <c r="C126" s="1040" t="s">
        <v>426</v>
      </c>
      <c r="D126" s="849"/>
      <c r="E126" s="850"/>
      <c r="F126" s="849"/>
      <c r="G126" s="849"/>
      <c r="H126" s="849"/>
      <c r="I126" s="849"/>
      <c r="J126" s="959">
        <v>0</v>
      </c>
    </row>
    <row r="127" spans="1:10" s="677" customFormat="1" ht="12.75" hidden="1">
      <c r="A127" s="1052">
        <v>1162800</v>
      </c>
      <c r="B127" s="1083" t="s">
        <v>1488</v>
      </c>
      <c r="C127" s="1040" t="s">
        <v>737</v>
      </c>
      <c r="D127" s="849"/>
      <c r="E127" s="850"/>
      <c r="F127" s="849"/>
      <c r="G127" s="849"/>
      <c r="H127" s="849"/>
      <c r="I127" s="849"/>
      <c r="J127" s="959">
        <v>0</v>
      </c>
    </row>
    <row r="128" spans="1:10" s="677" customFormat="1" ht="12.75" hidden="1">
      <c r="A128" s="1052">
        <v>1162900</v>
      </c>
      <c r="B128" s="1083" t="s">
        <v>1489</v>
      </c>
      <c r="C128" s="1040" t="s">
        <v>739</v>
      </c>
      <c r="D128" s="849"/>
      <c r="E128" s="850"/>
      <c r="F128" s="849"/>
      <c r="G128" s="849"/>
      <c r="H128" s="849"/>
      <c r="I128" s="849"/>
      <c r="J128" s="959">
        <v>0</v>
      </c>
    </row>
    <row r="129" spans="1:10" s="677" customFormat="1" ht="12.75" hidden="1">
      <c r="A129" s="1052">
        <v>1163000</v>
      </c>
      <c r="B129" s="1081" t="s">
        <v>49</v>
      </c>
      <c r="C129" s="1061" t="s">
        <v>301</v>
      </c>
      <c r="D129" s="849">
        <v>0</v>
      </c>
      <c r="E129" s="850"/>
      <c r="F129" s="849">
        <v>0</v>
      </c>
      <c r="G129" s="849">
        <v>0</v>
      </c>
      <c r="H129" s="849">
        <v>0</v>
      </c>
      <c r="I129" s="849">
        <v>0</v>
      </c>
      <c r="J129" s="959">
        <v>0</v>
      </c>
    </row>
    <row r="130" spans="1:10" s="677" customFormat="1" ht="13.5" hidden="1" thickBot="1">
      <c r="A130" s="1043">
        <v>1163100</v>
      </c>
      <c r="B130" s="1056" t="s">
        <v>667</v>
      </c>
      <c r="C130" s="1042" t="s">
        <v>668</v>
      </c>
      <c r="D130" s="844"/>
      <c r="E130" s="845"/>
      <c r="F130" s="844"/>
      <c r="G130" s="844"/>
      <c r="H130" s="844"/>
      <c r="I130" s="844"/>
      <c r="J130" s="959">
        <v>0</v>
      </c>
    </row>
    <row r="131" spans="1:10" s="677" customFormat="1" ht="12.75" hidden="1">
      <c r="A131" s="1033">
        <v>1170000</v>
      </c>
      <c r="B131" s="1084" t="s">
        <v>740</v>
      </c>
      <c r="C131" s="1035" t="s">
        <v>301</v>
      </c>
      <c r="D131" s="847">
        <f>D135</f>
        <v>0</v>
      </c>
      <c r="E131" s="848"/>
      <c r="F131" s="847">
        <f>F135</f>
        <v>0</v>
      </c>
      <c r="G131" s="847">
        <f>G135</f>
        <v>0</v>
      </c>
      <c r="H131" s="847">
        <f>H135</f>
        <v>0</v>
      </c>
      <c r="I131" s="847">
        <f>I135</f>
        <v>0</v>
      </c>
      <c r="J131" s="959">
        <f>J135</f>
        <v>0</v>
      </c>
    </row>
    <row r="132" spans="1:10" s="677" customFormat="1" ht="29.25" hidden="1" customHeight="1">
      <c r="A132" s="1052">
        <v>1171000</v>
      </c>
      <c r="B132" s="1085" t="s">
        <v>181</v>
      </c>
      <c r="C132" s="1035" t="s">
        <v>301</v>
      </c>
      <c r="D132" s="852">
        <v>0</v>
      </c>
      <c r="E132" s="853"/>
      <c r="F132" s="852">
        <v>0</v>
      </c>
      <c r="G132" s="852">
        <v>0</v>
      </c>
      <c r="H132" s="852">
        <v>0</v>
      </c>
      <c r="I132" s="852">
        <v>0</v>
      </c>
      <c r="J132" s="959">
        <v>0</v>
      </c>
    </row>
    <row r="133" spans="1:10" s="677" customFormat="1" ht="38.25" hidden="1">
      <c r="A133" s="1052">
        <v>1171100</v>
      </c>
      <c r="B133" s="1039" t="s">
        <v>1490</v>
      </c>
      <c r="C133" s="1038" t="s">
        <v>397</v>
      </c>
      <c r="D133" s="849"/>
      <c r="E133" s="850"/>
      <c r="F133" s="849"/>
      <c r="G133" s="849"/>
      <c r="H133" s="849"/>
      <c r="I133" s="849"/>
      <c r="J133" s="959">
        <v>0</v>
      </c>
    </row>
    <row r="134" spans="1:10" s="677" customFormat="1" ht="25.5" hidden="1">
      <c r="A134" s="1052">
        <v>1171200</v>
      </c>
      <c r="B134" s="1083" t="s">
        <v>1491</v>
      </c>
      <c r="C134" s="1086" t="s">
        <v>296</v>
      </c>
      <c r="D134" s="849"/>
      <c r="E134" s="850"/>
      <c r="F134" s="849"/>
      <c r="G134" s="849"/>
      <c r="H134" s="849"/>
      <c r="I134" s="849"/>
      <c r="J134" s="959">
        <v>0</v>
      </c>
    </row>
    <row r="135" spans="1:10" s="677" customFormat="1" ht="51" hidden="1">
      <c r="A135" s="1052">
        <v>1172000</v>
      </c>
      <c r="B135" s="1087" t="s">
        <v>856</v>
      </c>
      <c r="C135" s="1061" t="s">
        <v>301</v>
      </c>
      <c r="D135" s="847">
        <f>D137+D138</f>
        <v>0</v>
      </c>
      <c r="E135" s="848"/>
      <c r="F135" s="847">
        <f>F137+F138</f>
        <v>0</v>
      </c>
      <c r="G135" s="847">
        <f>G137+G138</f>
        <v>0</v>
      </c>
      <c r="H135" s="847">
        <f>H137+H138</f>
        <v>0</v>
      </c>
      <c r="I135" s="847">
        <f>I137+I138</f>
        <v>0</v>
      </c>
      <c r="J135" s="959">
        <f>F135</f>
        <v>0</v>
      </c>
    </row>
    <row r="136" spans="1:10" s="677" customFormat="1" ht="12.75" hidden="1">
      <c r="A136" s="1052">
        <v>1172100</v>
      </c>
      <c r="B136" s="1055" t="s">
        <v>918</v>
      </c>
      <c r="C136" s="1038" t="s">
        <v>857</v>
      </c>
      <c r="D136" s="849"/>
      <c r="E136" s="850"/>
      <c r="F136" s="849"/>
      <c r="G136" s="849"/>
      <c r="H136" s="849"/>
      <c r="I136" s="849"/>
      <c r="J136" s="959">
        <v>0</v>
      </c>
    </row>
    <row r="137" spans="1:10" s="677" customFormat="1" ht="12.75" hidden="1">
      <c r="A137" s="1052">
        <v>1172200</v>
      </c>
      <c r="B137" s="1055" t="s">
        <v>919</v>
      </c>
      <c r="C137" s="1088">
        <v>482200</v>
      </c>
      <c r="D137" s="849">
        <v>0</v>
      </c>
      <c r="E137" s="850"/>
      <c r="F137" s="849">
        <v>0</v>
      </c>
      <c r="G137" s="849">
        <v>0</v>
      </c>
      <c r="H137" s="849">
        <v>0</v>
      </c>
      <c r="I137" s="849">
        <v>0</v>
      </c>
      <c r="J137" s="959">
        <f>F137</f>
        <v>0</v>
      </c>
    </row>
    <row r="138" spans="1:10" s="677" customFormat="1" ht="12.75" hidden="1">
      <c r="A138" s="1052">
        <v>1172300</v>
      </c>
      <c r="B138" s="1083" t="s">
        <v>1492</v>
      </c>
      <c r="C138" s="1040" t="s">
        <v>859</v>
      </c>
      <c r="D138" s="849">
        <v>0</v>
      </c>
      <c r="E138" s="850"/>
      <c r="F138" s="849">
        <v>0</v>
      </c>
      <c r="G138" s="849">
        <v>0</v>
      </c>
      <c r="H138" s="849">
        <v>0</v>
      </c>
      <c r="I138" s="849">
        <v>0</v>
      </c>
      <c r="J138" s="959">
        <f>F138</f>
        <v>0</v>
      </c>
    </row>
    <row r="139" spans="1:10" s="677" customFormat="1" ht="25.5" hidden="1">
      <c r="A139" s="1052">
        <v>1172400</v>
      </c>
      <c r="B139" s="1089" t="s">
        <v>1493</v>
      </c>
      <c r="C139" s="1040" t="s">
        <v>104</v>
      </c>
      <c r="D139" s="852"/>
      <c r="E139" s="850"/>
      <c r="F139" s="852"/>
      <c r="G139" s="852"/>
      <c r="H139" s="852"/>
      <c r="I139" s="852"/>
      <c r="J139" s="959">
        <v>0</v>
      </c>
    </row>
    <row r="140" spans="1:10" s="677" customFormat="1" ht="25.5" hidden="1">
      <c r="A140" s="1052">
        <v>1173000</v>
      </c>
      <c r="B140" s="1087" t="s">
        <v>105</v>
      </c>
      <c r="C140" s="1061" t="s">
        <v>301</v>
      </c>
      <c r="D140" s="852">
        <v>0</v>
      </c>
      <c r="E140" s="853"/>
      <c r="F140" s="852">
        <v>0</v>
      </c>
      <c r="G140" s="852">
        <v>0</v>
      </c>
      <c r="H140" s="852">
        <v>0</v>
      </c>
      <c r="I140" s="852">
        <v>0</v>
      </c>
      <c r="J140" s="959">
        <v>0</v>
      </c>
    </row>
    <row r="141" spans="1:10" s="677" customFormat="1" ht="25.5" hidden="1">
      <c r="A141" s="1052">
        <v>1173100</v>
      </c>
      <c r="B141" s="1090" t="s">
        <v>106</v>
      </c>
      <c r="C141" s="1040" t="s">
        <v>906</v>
      </c>
      <c r="D141" s="852"/>
      <c r="E141" s="850"/>
      <c r="F141" s="852"/>
      <c r="G141" s="852"/>
      <c r="H141" s="852"/>
      <c r="I141" s="852"/>
      <c r="J141" s="959">
        <v>0</v>
      </c>
    </row>
    <row r="142" spans="1:10" s="677" customFormat="1" ht="38.25" hidden="1">
      <c r="A142" s="1052">
        <v>1174000</v>
      </c>
      <c r="B142" s="1087" t="s">
        <v>907</v>
      </c>
      <c r="C142" s="1061" t="s">
        <v>301</v>
      </c>
      <c r="D142" s="852">
        <v>0</v>
      </c>
      <c r="E142" s="853"/>
      <c r="F142" s="852">
        <v>0</v>
      </c>
      <c r="G142" s="852">
        <v>0</v>
      </c>
      <c r="H142" s="852">
        <v>0</v>
      </c>
      <c r="I142" s="852">
        <v>0</v>
      </c>
      <c r="J142" s="959">
        <v>0</v>
      </c>
    </row>
    <row r="143" spans="1:10" s="677" customFormat="1" ht="25.5" hidden="1">
      <c r="A143" s="1052">
        <v>1174100</v>
      </c>
      <c r="B143" s="1090" t="s">
        <v>920</v>
      </c>
      <c r="C143" s="1040" t="s">
        <v>908</v>
      </c>
      <c r="D143" s="852"/>
      <c r="E143" s="853"/>
      <c r="F143" s="852"/>
      <c r="G143" s="852"/>
      <c r="H143" s="852"/>
      <c r="I143" s="852"/>
      <c r="J143" s="959">
        <v>0</v>
      </c>
    </row>
    <row r="144" spans="1:10" s="677" customFormat="1" ht="25.5" hidden="1">
      <c r="A144" s="1052">
        <v>1174200</v>
      </c>
      <c r="B144" s="1089" t="s">
        <v>1494</v>
      </c>
      <c r="C144" s="1040" t="s">
        <v>366</v>
      </c>
      <c r="D144" s="852"/>
      <c r="E144" s="853"/>
      <c r="F144" s="852"/>
      <c r="G144" s="852"/>
      <c r="H144" s="852"/>
      <c r="I144" s="852"/>
      <c r="J144" s="959">
        <v>0</v>
      </c>
    </row>
    <row r="145" spans="1:10" s="677" customFormat="1" ht="51" hidden="1">
      <c r="A145" s="1052">
        <v>1175000</v>
      </c>
      <c r="B145" s="1087" t="s">
        <v>469</v>
      </c>
      <c r="C145" s="1061" t="s">
        <v>301</v>
      </c>
      <c r="D145" s="852">
        <v>0</v>
      </c>
      <c r="E145" s="853"/>
      <c r="F145" s="852">
        <v>0</v>
      </c>
      <c r="G145" s="852">
        <v>0</v>
      </c>
      <c r="H145" s="852">
        <v>0</v>
      </c>
      <c r="I145" s="852">
        <v>0</v>
      </c>
      <c r="J145" s="959">
        <v>0</v>
      </c>
    </row>
    <row r="146" spans="1:10" s="677" customFormat="1" ht="38.25" hidden="1">
      <c r="A146" s="1052">
        <v>1175100</v>
      </c>
      <c r="B146" s="1089" t="s">
        <v>1495</v>
      </c>
      <c r="C146" s="1040" t="s">
        <v>193</v>
      </c>
      <c r="D146" s="852"/>
      <c r="E146" s="853"/>
      <c r="F146" s="852"/>
      <c r="G146" s="852"/>
      <c r="H146" s="852"/>
      <c r="I146" s="852"/>
      <c r="J146" s="959">
        <v>0</v>
      </c>
    </row>
    <row r="147" spans="1:10" s="677" customFormat="1" ht="12.75" hidden="1">
      <c r="A147" s="1052">
        <v>1176000</v>
      </c>
      <c r="B147" s="1087" t="s">
        <v>194</v>
      </c>
      <c r="C147" s="1061" t="s">
        <v>301</v>
      </c>
      <c r="D147" s="852">
        <v>0</v>
      </c>
      <c r="E147" s="853"/>
      <c r="F147" s="852">
        <v>0</v>
      </c>
      <c r="G147" s="852">
        <v>0</v>
      </c>
      <c r="H147" s="852">
        <v>0</v>
      </c>
      <c r="I147" s="852">
        <v>0</v>
      </c>
      <c r="J147" s="959">
        <v>0</v>
      </c>
    </row>
    <row r="148" spans="1:10" s="677" customFormat="1" ht="12.75" hidden="1">
      <c r="A148" s="1052">
        <v>1176100</v>
      </c>
      <c r="B148" s="1089" t="s">
        <v>1496</v>
      </c>
      <c r="C148" s="1040" t="s">
        <v>8</v>
      </c>
      <c r="D148" s="852"/>
      <c r="E148" s="850"/>
      <c r="F148" s="852"/>
      <c r="G148" s="852"/>
      <c r="H148" s="852"/>
      <c r="I148" s="852"/>
      <c r="J148" s="959">
        <v>0</v>
      </c>
    </row>
    <row r="149" spans="1:10" s="677" customFormat="1" ht="12.75" hidden="1">
      <c r="A149" s="1052">
        <v>1177000</v>
      </c>
      <c r="B149" s="1087" t="s">
        <v>482</v>
      </c>
      <c r="C149" s="1061" t="s">
        <v>301</v>
      </c>
      <c r="D149" s="852">
        <v>0</v>
      </c>
      <c r="E149" s="853"/>
      <c r="F149" s="852">
        <v>0</v>
      </c>
      <c r="G149" s="852">
        <v>0</v>
      </c>
      <c r="H149" s="852">
        <v>0</v>
      </c>
      <c r="I149" s="852">
        <v>0</v>
      </c>
      <c r="J149" s="959">
        <v>0</v>
      </c>
    </row>
    <row r="150" spans="1:10" s="677" customFormat="1" ht="13.5" hidden="1" thickBot="1">
      <c r="A150" s="1043">
        <v>1177100</v>
      </c>
      <c r="B150" s="1091" t="s">
        <v>1497</v>
      </c>
      <c r="C150" s="1042" t="s">
        <v>209</v>
      </c>
      <c r="D150" s="844"/>
      <c r="E150" s="845"/>
      <c r="F150" s="844"/>
      <c r="G150" s="844"/>
      <c r="H150" s="844"/>
      <c r="I150" s="844"/>
      <c r="J150" s="959">
        <v>0</v>
      </c>
    </row>
    <row r="151" spans="1:10" s="677" customFormat="1" ht="26.25" hidden="1" thickBot="1">
      <c r="A151" s="1092" t="s">
        <v>212</v>
      </c>
      <c r="B151" s="1093" t="s">
        <v>534</v>
      </c>
      <c r="C151" s="1094" t="s">
        <v>301</v>
      </c>
      <c r="D151" s="958">
        <f>D152</f>
        <v>0</v>
      </c>
      <c r="E151" s="1117">
        <f>E157</f>
        <v>0</v>
      </c>
      <c r="F151" s="958">
        <f>F152</f>
        <v>0</v>
      </c>
      <c r="G151" s="958">
        <f>G152</f>
        <v>0</v>
      </c>
      <c r="H151" s="958">
        <f>H152</f>
        <v>0</v>
      </c>
      <c r="I151" s="958">
        <f>I152</f>
        <v>0</v>
      </c>
      <c r="J151" s="959">
        <f>F152</f>
        <v>0</v>
      </c>
    </row>
    <row r="152" spans="1:10" s="677" customFormat="1" ht="12.75" hidden="1">
      <c r="A152" s="1033" t="s">
        <v>536</v>
      </c>
      <c r="B152" s="1095" t="s">
        <v>537</v>
      </c>
      <c r="C152" s="1035" t="s">
        <v>301</v>
      </c>
      <c r="D152" s="847">
        <f>SUM(D153:D157)</f>
        <v>0</v>
      </c>
      <c r="E152" s="848">
        <f>E157</f>
        <v>0</v>
      </c>
      <c r="F152" s="847">
        <f>SUM(F153:F157)</f>
        <v>0</v>
      </c>
      <c r="G152" s="847">
        <f>SUM(G153:G157)</f>
        <v>0</v>
      </c>
      <c r="H152" s="847">
        <f>+SUM(H153:H157)</f>
        <v>0</v>
      </c>
      <c r="I152" s="847">
        <f>SUM(I153:I157)</f>
        <v>0</v>
      </c>
      <c r="J152" s="959">
        <f>F152</f>
        <v>0</v>
      </c>
    </row>
    <row r="153" spans="1:10" s="677" customFormat="1" ht="12.75" hidden="1">
      <c r="A153" s="1052" t="s">
        <v>538</v>
      </c>
      <c r="B153" s="1089" t="s">
        <v>1498</v>
      </c>
      <c r="C153" s="1040" t="s">
        <v>833</v>
      </c>
      <c r="D153" s="852"/>
      <c r="E153" s="850"/>
      <c r="F153" s="852"/>
      <c r="G153" s="852"/>
      <c r="H153" s="852"/>
      <c r="I153" s="852"/>
      <c r="J153" s="959">
        <f>F153</f>
        <v>0</v>
      </c>
    </row>
    <row r="154" spans="1:10" s="677" customFormat="1" ht="12.75" hidden="1">
      <c r="A154" s="1052" t="s">
        <v>834</v>
      </c>
      <c r="B154" s="1089" t="s">
        <v>1499</v>
      </c>
      <c r="C154" s="1040" t="s">
        <v>812</v>
      </c>
      <c r="D154" s="852"/>
      <c r="E154" s="850"/>
      <c r="F154" s="852"/>
      <c r="G154" s="852"/>
      <c r="H154" s="852"/>
      <c r="I154" s="852"/>
      <c r="J154" s="959">
        <f>F154</f>
        <v>0</v>
      </c>
    </row>
    <row r="155" spans="1:10" s="677" customFormat="1" ht="25.5" hidden="1">
      <c r="A155" s="1052" t="s">
        <v>813</v>
      </c>
      <c r="B155" s="1089" t="s">
        <v>1500</v>
      </c>
      <c r="C155" s="1040" t="s">
        <v>815</v>
      </c>
      <c r="D155" s="1310">
        <v>0</v>
      </c>
      <c r="E155" s="1522"/>
      <c r="F155" s="1310">
        <v>0</v>
      </c>
      <c r="G155" s="1203">
        <v>0</v>
      </c>
      <c r="H155" s="1311">
        <v>0</v>
      </c>
      <c r="I155" s="1311">
        <v>0</v>
      </c>
      <c r="J155" s="1205">
        <f>F155</f>
        <v>0</v>
      </c>
    </row>
    <row r="156" spans="1:10" s="677" customFormat="1" ht="12.75" hidden="1">
      <c r="A156" s="1096" t="s">
        <v>816</v>
      </c>
      <c r="B156" s="1089" t="s">
        <v>1501</v>
      </c>
      <c r="C156" s="1040" t="s">
        <v>916</v>
      </c>
      <c r="D156" s="852"/>
      <c r="E156" s="850"/>
      <c r="F156" s="852"/>
      <c r="G156" s="852"/>
      <c r="H156" s="852"/>
      <c r="I156" s="852"/>
      <c r="J156" s="959">
        <v>0</v>
      </c>
    </row>
    <row r="157" spans="1:10" s="677" customFormat="1" ht="12.75" hidden="1">
      <c r="A157" s="1096" t="s">
        <v>112</v>
      </c>
      <c r="B157" s="1090" t="s">
        <v>113</v>
      </c>
      <c r="C157" s="1040" t="s">
        <v>114</v>
      </c>
      <c r="D157" s="852">
        <v>0</v>
      </c>
      <c r="E157" s="850">
        <v>0</v>
      </c>
      <c r="F157" s="852">
        <f>D157+E157</f>
        <v>0</v>
      </c>
      <c r="G157" s="852">
        <v>0</v>
      </c>
      <c r="H157" s="852">
        <v>0</v>
      </c>
      <c r="I157" s="852">
        <v>0</v>
      </c>
      <c r="J157" s="959">
        <f>F157</f>
        <v>0</v>
      </c>
    </row>
    <row r="158" spans="1:10" s="677" customFormat="1" ht="12.75" hidden="1">
      <c r="A158" s="1096" t="s">
        <v>115</v>
      </c>
      <c r="B158" s="1089" t="s">
        <v>1502</v>
      </c>
      <c r="C158" s="1040" t="s">
        <v>755</v>
      </c>
      <c r="D158" s="852"/>
      <c r="E158" s="850"/>
      <c r="F158" s="852"/>
      <c r="G158" s="852"/>
      <c r="H158" s="852"/>
      <c r="I158" s="852"/>
      <c r="J158" s="959">
        <v>0</v>
      </c>
    </row>
    <row r="159" spans="1:10" s="677" customFormat="1" ht="12.75" hidden="1">
      <c r="A159" s="1096" t="s">
        <v>756</v>
      </c>
      <c r="B159" s="1089" t="s">
        <v>1503</v>
      </c>
      <c r="C159" s="1040" t="s">
        <v>758</v>
      </c>
      <c r="D159" s="852"/>
      <c r="E159" s="850"/>
      <c r="F159" s="852"/>
      <c r="G159" s="852"/>
      <c r="H159" s="852"/>
      <c r="I159" s="852"/>
      <c r="J159" s="959">
        <v>0</v>
      </c>
    </row>
    <row r="160" spans="1:10" s="677" customFormat="1" ht="12.75" hidden="1">
      <c r="A160" s="1097" t="s">
        <v>669</v>
      </c>
      <c r="B160" s="1098" t="s">
        <v>1504</v>
      </c>
      <c r="C160" s="1086" t="s">
        <v>543</v>
      </c>
      <c r="D160" s="852"/>
      <c r="E160" s="850"/>
      <c r="F160" s="852"/>
      <c r="G160" s="852"/>
      <c r="H160" s="852"/>
      <c r="I160" s="852"/>
      <c r="J160" s="959">
        <v>0</v>
      </c>
    </row>
    <row r="161" spans="1:10" s="677" customFormat="1" ht="12.75" hidden="1">
      <c r="A161" s="1065" t="s">
        <v>670</v>
      </c>
      <c r="B161" s="1099" t="s">
        <v>882</v>
      </c>
      <c r="C161" s="1054" t="s">
        <v>883</v>
      </c>
      <c r="D161" s="852"/>
      <c r="E161" s="850"/>
      <c r="F161" s="852"/>
      <c r="G161" s="852"/>
      <c r="H161" s="852"/>
      <c r="I161" s="852"/>
      <c r="J161" s="959">
        <v>0</v>
      </c>
    </row>
    <row r="162" spans="1:10" s="677" customFormat="1" ht="12.75" hidden="1">
      <c r="A162" s="1065" t="s">
        <v>884</v>
      </c>
      <c r="B162" s="1099" t="s">
        <v>885</v>
      </c>
      <c r="C162" s="1054" t="s">
        <v>886</v>
      </c>
      <c r="D162" s="852"/>
      <c r="E162" s="850"/>
      <c r="F162" s="852"/>
      <c r="G162" s="852"/>
      <c r="H162" s="852"/>
      <c r="I162" s="852"/>
      <c r="J162" s="959">
        <v>0</v>
      </c>
    </row>
    <row r="163" spans="1:10" s="677" customFormat="1" ht="12.75" hidden="1">
      <c r="A163" s="1100" t="s">
        <v>544</v>
      </c>
      <c r="B163" s="1101" t="s">
        <v>545</v>
      </c>
      <c r="C163" s="1102" t="s">
        <v>301</v>
      </c>
      <c r="D163" s="852">
        <v>0</v>
      </c>
      <c r="E163" s="853"/>
      <c r="F163" s="852">
        <v>0</v>
      </c>
      <c r="G163" s="852">
        <v>0</v>
      </c>
      <c r="H163" s="852">
        <v>0</v>
      </c>
      <c r="I163" s="852">
        <v>0</v>
      </c>
      <c r="J163" s="959">
        <v>0</v>
      </c>
    </row>
    <row r="164" spans="1:10" ht="12.75" hidden="1">
      <c r="A164" s="1096" t="s">
        <v>546</v>
      </c>
      <c r="B164" s="1090" t="s">
        <v>547</v>
      </c>
      <c r="C164" s="1040" t="s">
        <v>548</v>
      </c>
      <c r="D164" s="852"/>
      <c r="E164" s="850"/>
      <c r="F164" s="852"/>
      <c r="G164" s="852"/>
      <c r="H164" s="852"/>
      <c r="I164" s="852"/>
      <c r="J164" s="959">
        <v>0</v>
      </c>
    </row>
    <row r="165" spans="1:10" ht="12.75" hidden="1">
      <c r="A165" s="1096" t="s">
        <v>549</v>
      </c>
      <c r="B165" s="1090" t="s">
        <v>550</v>
      </c>
      <c r="C165" s="1040" t="s">
        <v>551</v>
      </c>
      <c r="D165" s="852"/>
      <c r="E165" s="850"/>
      <c r="F165" s="852"/>
      <c r="G165" s="852"/>
      <c r="H165" s="852"/>
      <c r="I165" s="852"/>
      <c r="J165" s="959">
        <v>0</v>
      </c>
    </row>
    <row r="166" spans="1:10" ht="25.5" hidden="1">
      <c r="A166" s="1096" t="s">
        <v>552</v>
      </c>
      <c r="B166" s="1089" t="s">
        <v>1505</v>
      </c>
      <c r="C166" s="1040" t="s">
        <v>258</v>
      </c>
      <c r="D166" s="852"/>
      <c r="E166" s="850"/>
      <c r="F166" s="852"/>
      <c r="G166" s="852"/>
      <c r="H166" s="852"/>
      <c r="I166" s="852"/>
      <c r="J166" s="959">
        <v>0</v>
      </c>
    </row>
    <row r="167" spans="1:10" ht="12.75" hidden="1">
      <c r="A167" s="1096" t="s">
        <v>259</v>
      </c>
      <c r="B167" s="1089" t="s">
        <v>1506</v>
      </c>
      <c r="C167" s="1040" t="s">
        <v>261</v>
      </c>
      <c r="D167" s="852"/>
      <c r="E167" s="850"/>
      <c r="F167" s="852"/>
      <c r="G167" s="852"/>
      <c r="H167" s="852"/>
      <c r="I167" s="852"/>
      <c r="J167" s="959">
        <v>0</v>
      </c>
    </row>
    <row r="168" spans="1:10" ht="12.75" hidden="1">
      <c r="A168" s="1096" t="s">
        <v>262</v>
      </c>
      <c r="B168" s="1087" t="s">
        <v>263</v>
      </c>
      <c r="C168" s="1082" t="s">
        <v>301</v>
      </c>
      <c r="D168" s="852">
        <v>0</v>
      </c>
      <c r="E168" s="853"/>
      <c r="F168" s="852">
        <v>0</v>
      </c>
      <c r="G168" s="852">
        <v>0</v>
      </c>
      <c r="H168" s="852">
        <v>0</v>
      </c>
      <c r="I168" s="852">
        <v>0</v>
      </c>
      <c r="J168" s="959">
        <v>0</v>
      </c>
    </row>
    <row r="169" spans="1:10" ht="12.75" hidden="1">
      <c r="A169" s="1096" t="s">
        <v>264</v>
      </c>
      <c r="B169" s="1090" t="s">
        <v>921</v>
      </c>
      <c r="C169" s="1040" t="s">
        <v>265</v>
      </c>
      <c r="D169" s="852"/>
      <c r="E169" s="850"/>
      <c r="F169" s="852"/>
      <c r="G169" s="852"/>
      <c r="H169" s="852"/>
      <c r="I169" s="852"/>
      <c r="J169" s="959">
        <v>0</v>
      </c>
    </row>
    <row r="170" spans="1:10" ht="12.75" hidden="1">
      <c r="A170" s="1103" t="s">
        <v>266</v>
      </c>
      <c r="B170" s="1104" t="s">
        <v>887</v>
      </c>
      <c r="C170" s="1082" t="s">
        <v>301</v>
      </c>
      <c r="D170" s="852">
        <v>0</v>
      </c>
      <c r="E170" s="853"/>
      <c r="F170" s="852">
        <v>0</v>
      </c>
      <c r="G170" s="852">
        <v>0</v>
      </c>
      <c r="H170" s="852">
        <v>0</v>
      </c>
      <c r="I170" s="852">
        <v>0</v>
      </c>
      <c r="J170" s="959">
        <v>0</v>
      </c>
    </row>
    <row r="171" spans="1:10" ht="12.75" hidden="1">
      <c r="A171" s="1096" t="s">
        <v>268</v>
      </c>
      <c r="B171" s="1090" t="s">
        <v>922</v>
      </c>
      <c r="C171" s="1040" t="s">
        <v>269</v>
      </c>
      <c r="D171" s="852"/>
      <c r="E171" s="853"/>
      <c r="F171" s="852"/>
      <c r="G171" s="852"/>
      <c r="H171" s="852"/>
      <c r="I171" s="852"/>
      <c r="J171" s="959">
        <v>0</v>
      </c>
    </row>
    <row r="172" spans="1:10" ht="12.75" hidden="1">
      <c r="A172" s="1096" t="s">
        <v>270</v>
      </c>
      <c r="B172" s="1090" t="s">
        <v>923</v>
      </c>
      <c r="C172" s="1040" t="s">
        <v>271</v>
      </c>
      <c r="D172" s="852"/>
      <c r="E172" s="853"/>
      <c r="F172" s="852"/>
      <c r="G172" s="852"/>
      <c r="H172" s="852"/>
      <c r="I172" s="852"/>
      <c r="J172" s="852"/>
    </row>
    <row r="173" spans="1:10" ht="12.75">
      <c r="A173" s="1096" t="s">
        <v>272</v>
      </c>
      <c r="B173" s="1089" t="s">
        <v>1507</v>
      </c>
      <c r="C173" s="1040" t="s">
        <v>274</v>
      </c>
      <c r="D173" s="852"/>
      <c r="E173" s="853"/>
      <c r="F173" s="852"/>
      <c r="G173" s="852"/>
      <c r="H173" s="852"/>
      <c r="I173" s="852"/>
      <c r="J173" s="852"/>
    </row>
    <row r="174" spans="1:10" ht="13.5" thickBot="1">
      <c r="A174" s="1105">
        <v>1244000</v>
      </c>
      <c r="B174" s="1106" t="s">
        <v>1519</v>
      </c>
      <c r="C174" s="1086" t="s">
        <v>947</v>
      </c>
      <c r="D174" s="936"/>
      <c r="E174" s="1114"/>
      <c r="F174" s="936"/>
      <c r="G174" s="936"/>
      <c r="H174" s="936"/>
      <c r="I174" s="936"/>
      <c r="J174" s="936"/>
    </row>
    <row r="175" spans="1:10" ht="20.25" customHeight="1" thickBot="1">
      <c r="A175" s="1107">
        <v>1000000</v>
      </c>
      <c r="B175" s="1108" t="s">
        <v>889</v>
      </c>
      <c r="C175" s="1109" t="s">
        <v>301</v>
      </c>
      <c r="D175" s="958">
        <f>D32+D151</f>
        <v>7035</v>
      </c>
      <c r="E175" s="1117">
        <f>E32+E152</f>
        <v>0</v>
      </c>
      <c r="F175" s="958">
        <f>F32+F151</f>
        <v>7035</v>
      </c>
      <c r="G175" s="958">
        <f>G32+G151</f>
        <v>1705</v>
      </c>
      <c r="H175" s="958">
        <f>H32+H151</f>
        <v>3245</v>
      </c>
      <c r="I175" s="958">
        <f>I32+I151</f>
        <v>4770</v>
      </c>
      <c r="J175" s="1117">
        <f>J32+J151</f>
        <v>7035</v>
      </c>
    </row>
    <row r="176" spans="1:10" ht="23.25" hidden="1" customHeight="1">
      <c r="A176" s="2136"/>
      <c r="B176" s="2136"/>
      <c r="C176" s="2136"/>
      <c r="D176" s="2136"/>
      <c r="E176" s="2136"/>
      <c r="F176" s="2136"/>
      <c r="G176" s="2136"/>
      <c r="H176" s="2136"/>
      <c r="I176" s="2136"/>
      <c r="J176" s="2136"/>
    </row>
    <row r="177" spans="1:10" ht="12.75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 ht="18" customHeight="1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23.25" customHeight="1">
      <c r="A179" s="2028" t="s">
        <v>1529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 ht="9.75" customHeight="1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0.5" hidden="1" customHeight="1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 ht="13.5" customHeight="1">
      <c r="A182" s="2036" t="s">
        <v>1521</v>
      </c>
      <c r="B182" s="2036"/>
      <c r="C182" s="2036"/>
      <c r="D182" s="2036"/>
      <c r="E182" s="2036"/>
      <c r="F182" s="2036"/>
      <c r="G182" s="2036"/>
      <c r="H182" s="2036"/>
      <c r="I182" s="2036"/>
      <c r="J182" s="2036"/>
    </row>
    <row r="183" spans="1:10" ht="227.25" customHeight="1">
      <c r="A183" s="2137" t="s">
        <v>213</v>
      </c>
      <c r="B183" s="2137"/>
      <c r="C183" s="2137"/>
      <c r="D183" s="2137"/>
      <c r="E183" s="2137"/>
      <c r="F183" s="2137"/>
      <c r="G183" s="2137"/>
      <c r="H183" s="2137"/>
      <c r="I183" s="2137"/>
      <c r="J183" s="2137"/>
    </row>
    <row r="184" spans="1:10" ht="23.25" customHeight="1">
      <c r="A184" s="2068"/>
      <c r="B184" s="2068"/>
      <c r="C184" s="2068"/>
      <c r="D184" s="2068"/>
      <c r="E184" s="2068"/>
      <c r="F184" s="2068"/>
      <c r="G184" s="2068"/>
      <c r="H184" s="2068"/>
      <c r="I184" s="2068"/>
      <c r="J184" s="2068"/>
    </row>
    <row r="185" spans="1:10" ht="23.25" customHeight="1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 ht="23.25" customHeight="1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 ht="23.25" customHeight="1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 ht="23.25" customHeight="1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 ht="23.25" customHeight="1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 ht="23.25" customHeight="1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 ht="23.25" customHeight="1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 ht="23.25" customHeight="1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 ht="23.25" customHeight="1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 ht="23.25" customHeight="1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 ht="23.25" customHeight="1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 ht="23.25" customHeight="1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 ht="23.25" customHeight="1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 ht="23.25" customHeight="1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 ht="23.25" customHeight="1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 ht="23.25" customHeight="1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 ht="23.25" customHeight="1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 ht="23.25" customHeight="1">
      <c r="A202" s="2072"/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 ht="23.25" customHeight="1">
      <c r="A203" s="2071"/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 ht="23.25" customHeight="1">
      <c r="A204" s="2071"/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 ht="23.25" customHeight="1">
      <c r="A205" s="2071"/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 ht="23.25" customHeight="1">
      <c r="A206" s="976"/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 ht="23.25" customHeight="1">
      <c r="A207" s="2071"/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 ht="23.25" customHeight="1">
      <c r="A208" s="2028"/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 ht="23.25" customHeight="1">
      <c r="A209" s="2067"/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23.25" customHeight="1">
      <c r="A210" s="2067"/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 ht="23.25" customHeight="1">
      <c r="A211" s="2069"/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23.25" customHeight="1">
      <c r="A212" s="2070"/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 ht="23.25" customHeight="1">
      <c r="A213" s="2067"/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 ht="23.25" customHeight="1">
      <c r="A214" s="2067"/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23.25" customHeight="1">
      <c r="A215" s="2068"/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 ht="23.25" customHeight="1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4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H28:J28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6"/>
  <sheetViews>
    <sheetView topLeftCell="A65" workbookViewId="0">
      <selection activeCell="E35" sqref="E35"/>
    </sheetView>
  </sheetViews>
  <sheetFormatPr defaultRowHeight="12.75"/>
  <cols>
    <col min="1" max="1" width="7.425781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10.7109375" style="846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0.75" customHeight="1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 hidden="1">
      <c r="B7" s="667"/>
      <c r="C7" s="879"/>
    </row>
    <row r="8" spans="1:10">
      <c r="A8" s="677" t="s">
        <v>1915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 ht="12" customHeight="1">
      <c r="B11" s="882"/>
      <c r="C11" s="883"/>
      <c r="D11" s="882"/>
      <c r="E11" s="1397"/>
      <c r="F11" s="882"/>
      <c r="G11" s="882"/>
      <c r="H11" s="884"/>
    </row>
    <row r="12" spans="1:10" hidden="1">
      <c r="A12" s="885" t="s">
        <v>392</v>
      </c>
      <c r="B12" s="878"/>
      <c r="C12" s="879"/>
      <c r="D12" s="878"/>
      <c r="E12" s="139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2" s="631" customFormat="1" ht="14.25" customHeight="1">
      <c r="A17" s="2059" t="s">
        <v>1876</v>
      </c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2" s="672" customFormat="1" ht="12.75" customHeight="1" thickBo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</row>
    <row r="19" spans="1:12" s="874" customFormat="1" ht="21.75" customHeight="1" thickBot="1">
      <c r="A19" s="682" t="s">
        <v>1870</v>
      </c>
      <c r="B19" s="897"/>
      <c r="C19" s="894"/>
      <c r="E19" s="1401"/>
      <c r="G19" s="897" t="s">
        <v>277</v>
      </c>
      <c r="H19" s="898">
        <v>8</v>
      </c>
      <c r="I19" s="899">
        <v>2</v>
      </c>
      <c r="J19" s="900">
        <v>3</v>
      </c>
    </row>
    <row r="20" spans="1:12" s="897" customFormat="1" ht="17.25" customHeight="1" thickBot="1">
      <c r="A20" s="682" t="s">
        <v>516</v>
      </c>
      <c r="C20" s="894"/>
      <c r="E20" s="1402"/>
      <c r="G20" s="897" t="s">
        <v>991</v>
      </c>
    </row>
    <row r="21" spans="1:12" s="897" customFormat="1" ht="9.75" customHeight="1" thickBot="1">
      <c r="A21" s="682" t="s">
        <v>465</v>
      </c>
      <c r="C21" s="901"/>
      <c r="D21" s="902"/>
      <c r="E21" s="1402"/>
      <c r="G21" s="897" t="s">
        <v>466</v>
      </c>
    </row>
    <row r="22" spans="1:12" s="874" customFormat="1" ht="15.75" customHeight="1" thickBot="1">
      <c r="A22" s="682" t="s">
        <v>603</v>
      </c>
      <c r="B22" s="897"/>
      <c r="C22" s="894"/>
      <c r="E22" s="1401"/>
      <c r="G22" s="897" t="s">
        <v>792</v>
      </c>
      <c r="I22" s="903"/>
    </row>
    <row r="23" spans="1:12" s="874" customFormat="1" ht="12.75" customHeight="1">
      <c r="A23" s="682" t="s">
        <v>251</v>
      </c>
      <c r="B23" s="904"/>
      <c r="C23" s="905"/>
      <c r="E23" s="1401"/>
      <c r="F23" s="906"/>
      <c r="G23" s="897" t="s">
        <v>794</v>
      </c>
    </row>
    <row r="24" spans="1:12" s="874" customFormat="1" ht="15.75" customHeight="1" thickBot="1">
      <c r="A24" s="684" t="s">
        <v>250</v>
      </c>
      <c r="B24" s="895"/>
      <c r="C24" s="905"/>
      <c r="D24" s="907"/>
      <c r="E24" s="1403"/>
      <c r="G24" s="897" t="s">
        <v>199</v>
      </c>
      <c r="I24" s="906"/>
    </row>
    <row r="25" spans="1:12" s="906" customFormat="1" ht="15.75" customHeight="1" thickBot="1">
      <c r="A25" s="682" t="s">
        <v>97</v>
      </c>
      <c r="B25" s="897"/>
      <c r="C25" s="905"/>
      <c r="D25" s="908"/>
      <c r="E25" s="1401"/>
      <c r="G25" s="906" t="s">
        <v>1516</v>
      </c>
      <c r="H25" s="909"/>
      <c r="I25" s="910"/>
      <c r="J25" s="911"/>
    </row>
    <row r="26" spans="1:12" s="906" customFormat="1" ht="15" customHeight="1" thickBot="1">
      <c r="A26" s="682" t="s">
        <v>524</v>
      </c>
      <c r="B26" s="897"/>
      <c r="C26" s="905"/>
      <c r="E26" s="1404" t="s">
        <v>614</v>
      </c>
      <c r="G26" s="897" t="s">
        <v>348</v>
      </c>
      <c r="I26" s="874"/>
      <c r="J26" s="874"/>
    </row>
    <row r="27" spans="1:12" s="906" customFormat="1" ht="16.5" hidden="1" customHeight="1" thickBot="1">
      <c r="A27" s="685"/>
      <c r="B27" s="874"/>
      <c r="C27" s="913"/>
      <c r="E27" s="1405"/>
      <c r="F27" s="874"/>
      <c r="G27" s="874"/>
    </row>
    <row r="28" spans="1:12" s="906" customFormat="1" ht="16.5" customHeight="1" thickBot="1">
      <c r="A28" s="685"/>
      <c r="B28" s="874"/>
      <c r="C28" s="913"/>
      <c r="E28" s="1405"/>
      <c r="F28" s="874"/>
      <c r="G28" s="874"/>
      <c r="H28" s="2075">
        <v>900272000366</v>
      </c>
      <c r="I28" s="2075"/>
      <c r="J28" s="2075"/>
    </row>
    <row r="29" spans="1:12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65.2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7.75" thickBot="1">
      <c r="A32" s="916">
        <v>1100000</v>
      </c>
      <c r="B32" s="716" t="s">
        <v>1517</v>
      </c>
      <c r="C32" s="717" t="s">
        <v>301</v>
      </c>
      <c r="D32" s="831">
        <f t="shared" ref="D32:I32" si="0">D92</f>
        <v>36000</v>
      </c>
      <c r="E32" s="1110">
        <f>E92+E35+E47</f>
        <v>0</v>
      </c>
      <c r="F32" s="831">
        <f>F92+F33+F43</f>
        <v>36000</v>
      </c>
      <c r="G32" s="831">
        <f t="shared" si="0"/>
        <v>9000</v>
      </c>
      <c r="H32" s="831">
        <f t="shared" si="0"/>
        <v>18000</v>
      </c>
      <c r="I32" s="831">
        <f t="shared" si="0"/>
        <v>27000</v>
      </c>
      <c r="J32" s="1110">
        <f>F32</f>
        <v>36000</v>
      </c>
    </row>
    <row r="33" spans="1:10" s="677" customFormat="1" ht="55.5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1128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21.75" hidden="1" customHeight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1409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1.75" hidden="1" customHeight="1">
      <c r="A35" s="918">
        <v>1111000</v>
      </c>
      <c r="B35" s="726" t="s">
        <v>558</v>
      </c>
      <c r="C35" s="727" t="s">
        <v>673</v>
      </c>
      <c r="D35" s="1111">
        <v>0</v>
      </c>
      <c r="E35" s="1465">
        <v>0</v>
      </c>
      <c r="F35" s="1112">
        <f>D35+E35</f>
        <v>0</v>
      </c>
      <c r="G35" s="851">
        <v>0</v>
      </c>
      <c r="H35" s="851">
        <v>0</v>
      </c>
      <c r="I35" s="851">
        <v>0</v>
      </c>
      <c r="J35" s="851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849">
        <v>0</v>
      </c>
      <c r="E36" s="850"/>
      <c r="F36" s="850">
        <v>0</v>
      </c>
      <c r="G36" s="850">
        <v>0</v>
      </c>
      <c r="H36" s="850">
        <v>0</v>
      </c>
      <c r="I36" s="850">
        <v>0</v>
      </c>
      <c r="J36" s="849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49"/>
      <c r="E37" s="850"/>
      <c r="F37" s="850"/>
      <c r="G37" s="850"/>
      <c r="H37" s="850"/>
      <c r="I37" s="850"/>
      <c r="J37" s="959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49"/>
      <c r="E38" s="850"/>
      <c r="F38" s="850"/>
      <c r="G38" s="850"/>
      <c r="H38" s="850"/>
      <c r="I38" s="850"/>
      <c r="J38" s="959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49"/>
      <c r="E39" s="850"/>
      <c r="F39" s="850"/>
      <c r="G39" s="850"/>
      <c r="H39" s="850"/>
      <c r="I39" s="850"/>
      <c r="J39" s="959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49"/>
      <c r="E40" s="850"/>
      <c r="F40" s="850"/>
      <c r="G40" s="850"/>
      <c r="H40" s="850"/>
      <c r="I40" s="850"/>
      <c r="J40" s="959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44">
        <v>0</v>
      </c>
      <c r="E41" s="845"/>
      <c r="F41" s="845">
        <f>D41</f>
        <v>0</v>
      </c>
      <c r="G41" s="845">
        <v>0</v>
      </c>
      <c r="H41" s="845">
        <v>0</v>
      </c>
      <c r="I41" s="845">
        <v>0</v>
      </c>
      <c r="J41" s="959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8">
        <f>D43+D55+D66+D69+D51+D64</f>
        <v>0</v>
      </c>
      <c r="E42" s="1113"/>
      <c r="F42" s="1113">
        <f>F43+F55+F66+F69+F51+F64</f>
        <v>0</v>
      </c>
      <c r="G42" s="1113">
        <f>G43+G51+G55+G64+G66+G69</f>
        <v>0</v>
      </c>
      <c r="H42" s="1113">
        <f>H43+H51+H55+H64+H66+H69</f>
        <v>0</v>
      </c>
      <c r="I42" s="1113">
        <f>I43+I51+I55+I64+I66+I69</f>
        <v>0</v>
      </c>
      <c r="J42" s="959">
        <f>F42</f>
        <v>0</v>
      </c>
    </row>
    <row r="43" spans="1:10" s="677" customFormat="1" ht="14.25" hidden="1">
      <c r="A43" s="917">
        <v>1121000</v>
      </c>
      <c r="B43" s="740" t="s">
        <v>16</v>
      </c>
      <c r="C43" s="741"/>
      <c r="D43" s="839">
        <f>SUM(D44:D49)</f>
        <v>0</v>
      </c>
      <c r="E43" s="851">
        <v>0</v>
      </c>
      <c r="F43" s="851">
        <f>SUM(F44:F49)</f>
        <v>0</v>
      </c>
      <c r="G43" s="851">
        <f>SUM(G44:G49)</f>
        <v>0</v>
      </c>
      <c r="H43" s="851">
        <f>SUM(H44:H49)</f>
        <v>0</v>
      </c>
      <c r="I43" s="851">
        <f>SUM(I44:I49)</f>
        <v>0</v>
      </c>
      <c r="J43" s="959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49"/>
      <c r="E44" s="850"/>
      <c r="F44" s="850"/>
      <c r="G44" s="850"/>
      <c r="H44" s="850"/>
      <c r="I44" s="850"/>
      <c r="J44" s="959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49">
        <v>0</v>
      </c>
      <c r="E45" s="850">
        <v>0</v>
      </c>
      <c r="F45" s="850">
        <f>D45+E45</f>
        <v>0</v>
      </c>
      <c r="G45" s="850">
        <v>0</v>
      </c>
      <c r="H45" s="850">
        <v>0</v>
      </c>
      <c r="I45" s="850">
        <v>0</v>
      </c>
      <c r="J45" s="959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49">
        <v>0</v>
      </c>
      <c r="E46" s="850">
        <v>0</v>
      </c>
      <c r="F46" s="850">
        <f>D46+E46</f>
        <v>0</v>
      </c>
      <c r="G46" s="850">
        <v>0</v>
      </c>
      <c r="H46" s="850">
        <v>0</v>
      </c>
      <c r="I46" s="850">
        <v>0</v>
      </c>
      <c r="J46" s="959">
        <f>F46</f>
        <v>0</v>
      </c>
    </row>
    <row r="47" spans="1:10" s="677" customFormat="1" ht="20.25" hidden="1" customHeight="1">
      <c r="A47" s="919">
        <v>1121400</v>
      </c>
      <c r="B47" s="742" t="s">
        <v>641</v>
      </c>
      <c r="C47" s="731" t="s">
        <v>326</v>
      </c>
      <c r="D47" s="849">
        <v>0</v>
      </c>
      <c r="E47" s="850">
        <v>0</v>
      </c>
      <c r="F47" s="850">
        <f>D47+E47</f>
        <v>0</v>
      </c>
      <c r="G47" s="850">
        <v>0</v>
      </c>
      <c r="H47" s="850">
        <v>0</v>
      </c>
      <c r="I47" s="850">
        <v>0</v>
      </c>
      <c r="J47" s="959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9"/>
      <c r="E48" s="850"/>
      <c r="F48" s="850">
        <f>D48+E48</f>
        <v>0</v>
      </c>
      <c r="G48" s="851"/>
      <c r="H48" s="851"/>
      <c r="I48" s="851"/>
      <c r="J48" s="959">
        <v>0</v>
      </c>
    </row>
    <row r="49" spans="1:11" s="677" customFormat="1" hidden="1">
      <c r="A49" s="919">
        <v>1121600</v>
      </c>
      <c r="B49" s="1211" t="s">
        <v>61</v>
      </c>
      <c r="C49" s="731" t="s">
        <v>328</v>
      </c>
      <c r="D49" s="849">
        <v>0</v>
      </c>
      <c r="E49" s="850">
        <v>0</v>
      </c>
      <c r="F49" s="850">
        <f>D49+E49</f>
        <v>0</v>
      </c>
      <c r="G49" s="850">
        <v>0</v>
      </c>
      <c r="H49" s="850">
        <v>0</v>
      </c>
      <c r="I49" s="850">
        <v>0</v>
      </c>
      <c r="J49" s="959">
        <f>F49</f>
        <v>0</v>
      </c>
    </row>
    <row r="50" spans="1:11" s="677" customFormat="1" ht="13.5" hidden="1" thickBot="1">
      <c r="A50" s="923">
        <v>1121700</v>
      </c>
      <c r="B50" s="746" t="s">
        <v>62</v>
      </c>
      <c r="C50" s="735" t="s">
        <v>637</v>
      </c>
      <c r="D50" s="844"/>
      <c r="E50" s="845"/>
      <c r="F50" s="845"/>
      <c r="G50" s="845"/>
      <c r="H50" s="845"/>
      <c r="I50" s="845"/>
      <c r="J50" s="959">
        <v>0</v>
      </c>
    </row>
    <row r="51" spans="1:11" s="677" customFormat="1" ht="28.5" hidden="1">
      <c r="A51" s="917">
        <v>1122000</v>
      </c>
      <c r="B51" s="747" t="s">
        <v>638</v>
      </c>
      <c r="C51" s="723" t="s">
        <v>301</v>
      </c>
      <c r="D51" s="847">
        <f>D52</f>
        <v>0</v>
      </c>
      <c r="E51" s="848"/>
      <c r="F51" s="848">
        <f>F52</f>
        <v>0</v>
      </c>
      <c r="G51" s="848">
        <f>G52</f>
        <v>0</v>
      </c>
      <c r="H51" s="848">
        <f>H52</f>
        <v>0</v>
      </c>
      <c r="I51" s="848">
        <f>I52</f>
        <v>0</v>
      </c>
      <c r="J51" s="959">
        <f>J52</f>
        <v>0</v>
      </c>
    </row>
    <row r="52" spans="1:11" s="677" customFormat="1" hidden="1">
      <c r="A52" s="924">
        <v>1122100</v>
      </c>
      <c r="B52" s="742" t="s">
        <v>63</v>
      </c>
      <c r="C52" s="727" t="s">
        <v>639</v>
      </c>
      <c r="D52" s="849">
        <v>0</v>
      </c>
      <c r="E52" s="850"/>
      <c r="F52" s="850">
        <v>0</v>
      </c>
      <c r="G52" s="850">
        <v>0</v>
      </c>
      <c r="H52" s="850">
        <v>0</v>
      </c>
      <c r="I52" s="850">
        <v>0</v>
      </c>
      <c r="J52" s="959">
        <f>F52</f>
        <v>0</v>
      </c>
    </row>
    <row r="53" spans="1:11" s="677" customFormat="1" hidden="1">
      <c r="A53" s="924">
        <v>1122200</v>
      </c>
      <c r="B53" s="742" t="s">
        <v>404</v>
      </c>
      <c r="C53" s="731" t="s">
        <v>860</v>
      </c>
      <c r="D53" s="849"/>
      <c r="E53" s="850"/>
      <c r="F53" s="850"/>
      <c r="G53" s="850"/>
      <c r="H53" s="850"/>
      <c r="I53" s="850"/>
      <c r="J53" s="959">
        <v>0</v>
      </c>
    </row>
    <row r="54" spans="1:11" s="677" customFormat="1" ht="13.5" hidden="1" thickBot="1">
      <c r="A54" s="922">
        <v>1122300</v>
      </c>
      <c r="B54" s="746" t="s">
        <v>121</v>
      </c>
      <c r="C54" s="735" t="s">
        <v>861</v>
      </c>
      <c r="D54" s="844"/>
      <c r="E54" s="845"/>
      <c r="F54" s="845"/>
      <c r="G54" s="845"/>
      <c r="H54" s="845"/>
      <c r="I54" s="845"/>
      <c r="J54" s="959">
        <v>0</v>
      </c>
    </row>
    <row r="55" spans="1:11" s="677" customFormat="1" ht="28.5" hidden="1">
      <c r="A55" s="917">
        <v>1123000</v>
      </c>
      <c r="B55" s="747" t="s">
        <v>47</v>
      </c>
      <c r="C55" s="723" t="s">
        <v>301</v>
      </c>
      <c r="D55" s="847">
        <f>SUM(D56:D63)</f>
        <v>0</v>
      </c>
      <c r="E55" s="848"/>
      <c r="F55" s="848">
        <f>SUM(F56:F63)</f>
        <v>0</v>
      </c>
      <c r="G55" s="848">
        <f>SUM(G56:G63)</f>
        <v>0</v>
      </c>
      <c r="H55" s="848">
        <f>SUM(H56:H63)</f>
        <v>0</v>
      </c>
      <c r="I55" s="848">
        <f>SUM(I56:I63)</f>
        <v>0</v>
      </c>
      <c r="J55" s="959">
        <f>F55</f>
        <v>0</v>
      </c>
    </row>
    <row r="56" spans="1:11" s="677" customFormat="1" hidden="1">
      <c r="A56" s="924">
        <v>1123100</v>
      </c>
      <c r="B56" s="742" t="s">
        <v>122</v>
      </c>
      <c r="C56" s="727" t="s">
        <v>308</v>
      </c>
      <c r="D56" s="849"/>
      <c r="E56" s="850"/>
      <c r="F56" s="850"/>
      <c r="G56" s="850"/>
      <c r="H56" s="850"/>
      <c r="I56" s="850"/>
      <c r="J56" s="959">
        <f>F56</f>
        <v>0</v>
      </c>
    </row>
    <row r="57" spans="1:11" s="677" customFormat="1" hidden="1">
      <c r="A57" s="924">
        <v>1123200</v>
      </c>
      <c r="B57" s="742" t="s">
        <v>123</v>
      </c>
      <c r="C57" s="731" t="s">
        <v>309</v>
      </c>
      <c r="D57" s="849">
        <v>0</v>
      </c>
      <c r="E57" s="850"/>
      <c r="F57" s="850">
        <v>0</v>
      </c>
      <c r="G57" s="850">
        <v>0</v>
      </c>
      <c r="H57" s="850">
        <v>0</v>
      </c>
      <c r="I57" s="850">
        <v>0</v>
      </c>
      <c r="J57" s="959">
        <f>F57</f>
        <v>0</v>
      </c>
    </row>
    <row r="58" spans="1:11" s="677" customFormat="1" ht="25.5" hidden="1">
      <c r="A58" s="924">
        <v>1123300</v>
      </c>
      <c r="B58" s="742" t="s">
        <v>124</v>
      </c>
      <c r="C58" s="731" t="s">
        <v>310</v>
      </c>
      <c r="D58" s="849"/>
      <c r="E58" s="850"/>
      <c r="F58" s="850"/>
      <c r="G58" s="850"/>
      <c r="H58" s="850"/>
      <c r="I58" s="850"/>
      <c r="J58" s="959"/>
    </row>
    <row r="59" spans="1:11" s="677" customFormat="1" hidden="1">
      <c r="A59" s="924">
        <v>1123400</v>
      </c>
      <c r="B59" s="742" t="s">
        <v>467</v>
      </c>
      <c r="C59" s="731" t="s">
        <v>311</v>
      </c>
      <c r="D59" s="849">
        <v>0</v>
      </c>
      <c r="E59" s="850"/>
      <c r="F59" s="850">
        <v>0</v>
      </c>
      <c r="G59" s="850">
        <v>0</v>
      </c>
      <c r="H59" s="850">
        <v>0</v>
      </c>
      <c r="I59" s="850">
        <v>0</v>
      </c>
      <c r="J59" s="959">
        <f t="shared" ref="J59:J65" si="1">F59</f>
        <v>0</v>
      </c>
    </row>
    <row r="60" spans="1:11" s="677" customFormat="1" hidden="1">
      <c r="A60" s="924">
        <v>1123500</v>
      </c>
      <c r="B60" s="750" t="s">
        <v>468</v>
      </c>
      <c r="C60" s="751">
        <v>423500</v>
      </c>
      <c r="D60" s="849"/>
      <c r="E60" s="850"/>
      <c r="F60" s="850"/>
      <c r="G60" s="850"/>
      <c r="H60" s="850"/>
      <c r="I60" s="850"/>
      <c r="J60" s="959">
        <f t="shared" si="1"/>
        <v>0</v>
      </c>
    </row>
    <row r="61" spans="1:11" s="677" customFormat="1" hidden="1">
      <c r="A61" s="924">
        <v>1123600</v>
      </c>
      <c r="B61" s="742" t="s">
        <v>158</v>
      </c>
      <c r="C61" s="731" t="s">
        <v>312</v>
      </c>
      <c r="D61" s="849"/>
      <c r="E61" s="850"/>
      <c r="F61" s="850"/>
      <c r="G61" s="850"/>
      <c r="H61" s="850"/>
      <c r="I61" s="850"/>
      <c r="J61" s="959">
        <f t="shared" si="1"/>
        <v>0</v>
      </c>
    </row>
    <row r="62" spans="1:11" s="677" customFormat="1" hidden="1">
      <c r="A62" s="924">
        <v>1123700</v>
      </c>
      <c r="B62" s="742" t="s">
        <v>159</v>
      </c>
      <c r="C62" s="731" t="s">
        <v>313</v>
      </c>
      <c r="D62" s="849">
        <v>0</v>
      </c>
      <c r="E62" s="850"/>
      <c r="F62" s="850">
        <v>0</v>
      </c>
      <c r="G62" s="850">
        <v>0</v>
      </c>
      <c r="H62" s="850">
        <v>0</v>
      </c>
      <c r="I62" s="850">
        <v>0</v>
      </c>
      <c r="J62" s="959">
        <f t="shared" si="1"/>
        <v>0</v>
      </c>
    </row>
    <row r="63" spans="1:11" s="677" customFormat="1" ht="13.5" hidden="1" thickBot="1">
      <c r="A63" s="922">
        <v>1123800</v>
      </c>
      <c r="B63" s="746" t="s">
        <v>160</v>
      </c>
      <c r="C63" s="735" t="s">
        <v>314</v>
      </c>
      <c r="D63" s="844">
        <v>0</v>
      </c>
      <c r="E63" s="845">
        <v>0</v>
      </c>
      <c r="F63" s="845">
        <f>D63+E63</f>
        <v>0</v>
      </c>
      <c r="G63" s="845">
        <v>0</v>
      </c>
      <c r="H63" s="845">
        <v>0</v>
      </c>
      <c r="I63" s="845">
        <v>0</v>
      </c>
      <c r="J63" s="959">
        <f t="shared" si="1"/>
        <v>0</v>
      </c>
      <c r="K63" s="990"/>
    </row>
    <row r="64" spans="1:11" s="677" customFormat="1" ht="28.5" hidden="1">
      <c r="A64" s="917">
        <v>1124000</v>
      </c>
      <c r="B64" s="747" t="s">
        <v>179</v>
      </c>
      <c r="C64" s="723" t="s">
        <v>301</v>
      </c>
      <c r="D64" s="847">
        <f>D65</f>
        <v>0</v>
      </c>
      <c r="E64" s="848"/>
      <c r="F64" s="848">
        <f>F65</f>
        <v>0</v>
      </c>
      <c r="G64" s="848">
        <f>G65</f>
        <v>0</v>
      </c>
      <c r="H64" s="848">
        <f>H65</f>
        <v>0</v>
      </c>
      <c r="I64" s="848">
        <f>I65</f>
        <v>0</v>
      </c>
      <c r="J64" s="959">
        <f t="shared" si="1"/>
        <v>0</v>
      </c>
    </row>
    <row r="65" spans="1:10" s="677" customFormat="1" ht="13.5" thickBot="1">
      <c r="A65" s="922">
        <v>1124100</v>
      </c>
      <c r="B65" s="746" t="s">
        <v>161</v>
      </c>
      <c r="C65" s="735" t="s">
        <v>180</v>
      </c>
      <c r="D65" s="844">
        <v>0</v>
      </c>
      <c r="E65" s="845">
        <v>0</v>
      </c>
      <c r="F65" s="845">
        <f>D65+E65</f>
        <v>0</v>
      </c>
      <c r="G65" s="845">
        <v>0</v>
      </c>
      <c r="H65" s="845">
        <v>0</v>
      </c>
      <c r="I65" s="845">
        <v>0</v>
      </c>
      <c r="J65" s="959">
        <f t="shared" si="1"/>
        <v>0</v>
      </c>
    </row>
    <row r="66" spans="1:10" s="677" customFormat="1" ht="27" customHeight="1">
      <c r="A66" s="917">
        <v>1125000</v>
      </c>
      <c r="B66" s="747" t="s">
        <v>768</v>
      </c>
      <c r="C66" s="723" t="s">
        <v>301</v>
      </c>
      <c r="D66" s="847">
        <f>D67+D68</f>
        <v>0</v>
      </c>
      <c r="E66" s="848"/>
      <c r="F66" s="848">
        <f>F67+F68</f>
        <v>0</v>
      </c>
      <c r="G66" s="848">
        <f>G67+G68</f>
        <v>0</v>
      </c>
      <c r="H66" s="848">
        <f>H67+H68</f>
        <v>0</v>
      </c>
      <c r="I66" s="848">
        <f>I67+I68</f>
        <v>0</v>
      </c>
      <c r="J66" s="959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49">
        <v>0</v>
      </c>
      <c r="E67" s="850">
        <v>0</v>
      </c>
      <c r="F67" s="850">
        <f>D67+E67</f>
        <v>0</v>
      </c>
      <c r="G67" s="850">
        <v>0</v>
      </c>
      <c r="H67" s="850">
        <v>0</v>
      </c>
      <c r="I67" s="850">
        <v>0</v>
      </c>
      <c r="J67" s="959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959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7">
        <f>SUM(D70:D77)</f>
        <v>0</v>
      </c>
      <c r="E69" s="848"/>
      <c r="F69" s="848">
        <f>SUM(F70:F77)</f>
        <v>0</v>
      </c>
      <c r="G69" s="848">
        <f>SUM(G70:G77)</f>
        <v>0</v>
      </c>
      <c r="H69" s="848">
        <f>SUM(H70:H77)</f>
        <v>0</v>
      </c>
      <c r="I69" s="848">
        <f>SUM(I70:I77)</f>
        <v>0</v>
      </c>
      <c r="J69" s="959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49">
        <v>0</v>
      </c>
      <c r="E70" s="850"/>
      <c r="F70" s="850">
        <f>D70+E70</f>
        <v>0</v>
      </c>
      <c r="G70" s="850">
        <v>0</v>
      </c>
      <c r="H70" s="850">
        <v>0</v>
      </c>
      <c r="I70" s="850">
        <v>0</v>
      </c>
      <c r="J70" s="959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49"/>
      <c r="E71" s="850"/>
      <c r="F71" s="850">
        <f t="shared" ref="F71:F77" si="3">D71+E71</f>
        <v>0</v>
      </c>
      <c r="G71" s="850"/>
      <c r="H71" s="850"/>
      <c r="I71" s="850"/>
      <c r="J71" s="959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49"/>
      <c r="E72" s="850"/>
      <c r="F72" s="850">
        <f t="shared" si="3"/>
        <v>0</v>
      </c>
      <c r="G72" s="850"/>
      <c r="H72" s="850"/>
      <c r="I72" s="850"/>
      <c r="J72" s="959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49">
        <v>0</v>
      </c>
      <c r="E73" s="850"/>
      <c r="F73" s="850">
        <f t="shared" si="3"/>
        <v>0</v>
      </c>
      <c r="G73" s="850">
        <v>0</v>
      </c>
      <c r="H73" s="850">
        <v>0</v>
      </c>
      <c r="I73" s="850">
        <v>0</v>
      </c>
      <c r="J73" s="959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49"/>
      <c r="E74" s="850"/>
      <c r="F74" s="850">
        <f t="shared" si="3"/>
        <v>0</v>
      </c>
      <c r="G74" s="850"/>
      <c r="H74" s="850"/>
      <c r="I74" s="850"/>
      <c r="J74" s="959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49"/>
      <c r="E75" s="850"/>
      <c r="F75" s="850">
        <f t="shared" si="3"/>
        <v>0</v>
      </c>
      <c r="G75" s="850"/>
      <c r="H75" s="850"/>
      <c r="I75" s="850"/>
      <c r="J75" s="959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49">
        <v>0</v>
      </c>
      <c r="E76" s="850">
        <v>0</v>
      </c>
      <c r="F76" s="850">
        <f t="shared" si="3"/>
        <v>0</v>
      </c>
      <c r="G76" s="850">
        <v>0</v>
      </c>
      <c r="H76" s="850">
        <v>0</v>
      </c>
      <c r="I76" s="850">
        <v>0</v>
      </c>
      <c r="J76" s="959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44">
        <v>0</v>
      </c>
      <c r="E77" s="845">
        <v>0</v>
      </c>
      <c r="F77" s="850">
        <f t="shared" si="3"/>
        <v>0</v>
      </c>
      <c r="G77" s="845">
        <v>0</v>
      </c>
      <c r="H77" s="845">
        <v>0</v>
      </c>
      <c r="I77" s="845">
        <v>0</v>
      </c>
      <c r="J77" s="959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7">
        <v>0</v>
      </c>
      <c r="E78" s="848"/>
      <c r="F78" s="848">
        <f>F138</f>
        <v>0</v>
      </c>
      <c r="G78" s="848">
        <v>0</v>
      </c>
      <c r="H78" s="848">
        <v>0</v>
      </c>
      <c r="I78" s="848">
        <f>I138</f>
        <v>0</v>
      </c>
      <c r="J78" s="959">
        <f>J138</f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49"/>
      <c r="E79" s="850"/>
      <c r="F79" s="850"/>
      <c r="G79" s="850"/>
      <c r="H79" s="850"/>
      <c r="I79" s="850"/>
      <c r="J79" s="959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49"/>
      <c r="E80" s="850"/>
      <c r="F80" s="850"/>
      <c r="G80" s="850"/>
      <c r="H80" s="850"/>
      <c r="I80" s="850"/>
      <c r="J80" s="959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49"/>
      <c r="E81" s="850"/>
      <c r="F81" s="850"/>
      <c r="G81" s="850"/>
      <c r="H81" s="850"/>
      <c r="I81" s="850"/>
      <c r="J81" s="959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9"/>
      <c r="E82" s="851"/>
      <c r="F82" s="851"/>
      <c r="G82" s="851"/>
      <c r="H82" s="851"/>
      <c r="I82" s="851"/>
      <c r="J82" s="959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49"/>
      <c r="E83" s="850"/>
      <c r="F83" s="850"/>
      <c r="G83" s="850"/>
      <c r="H83" s="850"/>
      <c r="I83" s="850"/>
      <c r="J83" s="959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49"/>
      <c r="E84" s="850"/>
      <c r="F84" s="850"/>
      <c r="G84" s="850"/>
      <c r="H84" s="850"/>
      <c r="I84" s="850"/>
      <c r="J84" s="959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49"/>
      <c r="E85" s="850"/>
      <c r="F85" s="850"/>
      <c r="G85" s="850"/>
      <c r="H85" s="850"/>
      <c r="I85" s="850"/>
      <c r="J85" s="959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44"/>
      <c r="E86" s="845"/>
      <c r="F86" s="845"/>
      <c r="G86" s="845"/>
      <c r="H86" s="845"/>
      <c r="I86" s="845"/>
      <c r="J86" s="959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7">
        <v>0</v>
      </c>
      <c r="E87" s="848"/>
      <c r="F87" s="848">
        <v>0</v>
      </c>
      <c r="G87" s="848">
        <v>0</v>
      </c>
      <c r="H87" s="848">
        <v>0</v>
      </c>
      <c r="I87" s="848">
        <v>0</v>
      </c>
      <c r="J87" s="959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49"/>
      <c r="E88" s="850"/>
      <c r="F88" s="850"/>
      <c r="G88" s="850"/>
      <c r="H88" s="850"/>
      <c r="I88" s="850"/>
      <c r="J88" s="959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49"/>
      <c r="E89" s="850"/>
      <c r="F89" s="850"/>
      <c r="G89" s="850"/>
      <c r="H89" s="850"/>
      <c r="I89" s="850"/>
      <c r="J89" s="959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49"/>
      <c r="E90" s="850"/>
      <c r="F90" s="850"/>
      <c r="G90" s="850"/>
      <c r="H90" s="850"/>
      <c r="I90" s="850"/>
      <c r="J90" s="959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44"/>
      <c r="E91" s="845"/>
      <c r="F91" s="845"/>
      <c r="G91" s="845"/>
      <c r="H91" s="845"/>
      <c r="I91" s="845"/>
      <c r="J91" s="959">
        <v>0</v>
      </c>
    </row>
    <row r="92" spans="1:10" s="677" customFormat="1" ht="27" customHeight="1">
      <c r="A92" s="927">
        <v>1150000</v>
      </c>
      <c r="B92" s="928" t="s">
        <v>604</v>
      </c>
      <c r="C92" s="723" t="s">
        <v>301</v>
      </c>
      <c r="D92" s="847">
        <f>D99</f>
        <v>36000</v>
      </c>
      <c r="E92" s="848">
        <f>E99</f>
        <v>0</v>
      </c>
      <c r="F92" s="848">
        <f>F99</f>
        <v>36000</v>
      </c>
      <c r="G92" s="848">
        <f>G105</f>
        <v>9000</v>
      </c>
      <c r="H92" s="848">
        <f>H105</f>
        <v>18000</v>
      </c>
      <c r="I92" s="848">
        <f>I105</f>
        <v>27000</v>
      </c>
      <c r="J92" s="959">
        <f>J99</f>
        <v>36000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852">
        <v>0</v>
      </c>
      <c r="E93" s="853"/>
      <c r="F93" s="853">
        <v>0</v>
      </c>
      <c r="G93" s="853">
        <v>0</v>
      </c>
      <c r="H93" s="853">
        <v>0</v>
      </c>
      <c r="I93" s="853">
        <v>0</v>
      </c>
      <c r="J93" s="959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852"/>
      <c r="E94" s="853"/>
      <c r="F94" s="853"/>
      <c r="G94" s="853"/>
      <c r="H94" s="853"/>
      <c r="I94" s="853"/>
      <c r="J94" s="959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3"/>
      <c r="F95" s="853"/>
      <c r="G95" s="853"/>
      <c r="H95" s="853"/>
      <c r="I95" s="853"/>
      <c r="J95" s="959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1114"/>
      <c r="F96" s="1114">
        <v>0</v>
      </c>
      <c r="G96" s="1114">
        <v>0</v>
      </c>
      <c r="H96" s="1114">
        <v>0</v>
      </c>
      <c r="I96" s="1114">
        <v>0</v>
      </c>
      <c r="J96" s="959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50"/>
      <c r="F97" s="850"/>
      <c r="G97" s="850"/>
      <c r="H97" s="850"/>
      <c r="I97" s="850"/>
      <c r="J97" s="959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5"/>
      <c r="F98" s="845"/>
      <c r="G98" s="845"/>
      <c r="H98" s="845"/>
      <c r="I98" s="845"/>
      <c r="J98" s="959">
        <v>0</v>
      </c>
    </row>
    <row r="99" spans="1:10" s="677" customFormat="1" ht="25.5">
      <c r="A99" s="927">
        <v>1153000</v>
      </c>
      <c r="B99" s="943" t="s">
        <v>630</v>
      </c>
      <c r="C99" s="944" t="s">
        <v>301</v>
      </c>
      <c r="D99" s="945">
        <f t="shared" ref="D99:J99" si="4">D105</f>
        <v>36000</v>
      </c>
      <c r="E99" s="1115">
        <f t="shared" si="4"/>
        <v>0</v>
      </c>
      <c r="F99" s="1115">
        <f t="shared" si="4"/>
        <v>36000</v>
      </c>
      <c r="G99" s="1115">
        <f t="shared" si="4"/>
        <v>9000</v>
      </c>
      <c r="H99" s="1115">
        <f t="shared" si="4"/>
        <v>18000</v>
      </c>
      <c r="I99" s="1115">
        <f t="shared" si="4"/>
        <v>27000</v>
      </c>
      <c r="J99" s="959">
        <f t="shared" si="4"/>
        <v>36000</v>
      </c>
    </row>
    <row r="100" spans="1:10" s="677" customFormat="1" ht="0.75" customHeight="1">
      <c r="A100" s="929">
        <v>1153100</v>
      </c>
      <c r="B100" s="937" t="s">
        <v>631</v>
      </c>
      <c r="C100" s="933">
        <v>463100</v>
      </c>
      <c r="D100" s="936"/>
      <c r="E100" s="1114"/>
      <c r="F100" s="1114"/>
      <c r="G100" s="1114"/>
      <c r="H100" s="1114"/>
      <c r="I100" s="1114"/>
      <c r="J100" s="959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1114"/>
      <c r="F101" s="1114"/>
      <c r="G101" s="1114"/>
      <c r="H101" s="1114"/>
      <c r="I101" s="1114"/>
      <c r="J101" s="959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1114"/>
      <c r="F102" s="1114"/>
      <c r="G102" s="1114"/>
      <c r="H102" s="1114"/>
      <c r="I102" s="1114"/>
      <c r="J102" s="959">
        <v>0</v>
      </c>
    </row>
    <row r="103" spans="1:10" s="677" customFormat="1" ht="25.5" hidden="1">
      <c r="A103" s="929">
        <v>1153400</v>
      </c>
      <c r="B103" s="937" t="s">
        <v>419</v>
      </c>
      <c r="C103" s="933">
        <v>463400</v>
      </c>
      <c r="D103" s="936"/>
      <c r="E103" s="1114"/>
      <c r="F103" s="1114"/>
      <c r="G103" s="1114"/>
      <c r="H103" s="1114"/>
      <c r="I103" s="1114"/>
      <c r="J103" s="959">
        <v>0</v>
      </c>
    </row>
    <row r="104" spans="1:10" s="677" customFormat="1" ht="27" customHeight="1">
      <c r="A104" s="929">
        <v>1153500</v>
      </c>
      <c r="B104" s="1743" t="s">
        <v>420</v>
      </c>
      <c r="C104" s="751">
        <v>463500</v>
      </c>
      <c r="D104" s="936"/>
      <c r="E104" s="1114"/>
      <c r="F104" s="1114"/>
      <c r="G104" s="1114"/>
      <c r="H104" s="1114"/>
      <c r="I104" s="1114"/>
      <c r="J104" s="1199">
        <v>0</v>
      </c>
    </row>
    <row r="105" spans="1:10" s="677" customFormat="1" ht="37.5" customHeight="1">
      <c r="A105" s="929">
        <v>1153700</v>
      </c>
      <c r="B105" s="946" t="s">
        <v>421</v>
      </c>
      <c r="C105" s="751">
        <v>463700</v>
      </c>
      <c r="D105" s="936">
        <v>36000</v>
      </c>
      <c r="E105" s="1114">
        <v>0</v>
      </c>
      <c r="F105" s="1114">
        <f>D105+E105</f>
        <v>36000</v>
      </c>
      <c r="G105" s="1114">
        <v>9000</v>
      </c>
      <c r="H105" s="1114">
        <v>18000</v>
      </c>
      <c r="I105" s="1114">
        <v>27000</v>
      </c>
      <c r="J105" s="959">
        <f>F105</f>
        <v>36000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1114"/>
      <c r="F106" s="1114"/>
      <c r="G106" s="1114"/>
      <c r="H106" s="1114"/>
      <c r="I106" s="1114"/>
      <c r="J106" s="959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1114"/>
      <c r="F107" s="1114"/>
      <c r="G107" s="1114"/>
      <c r="H107" s="1114"/>
      <c r="I107" s="1114"/>
      <c r="J107" s="959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1114"/>
      <c r="F108" s="1114">
        <v>0</v>
      </c>
      <c r="G108" s="1114">
        <v>0</v>
      </c>
      <c r="H108" s="1114">
        <v>0</v>
      </c>
      <c r="I108" s="1114">
        <v>0</v>
      </c>
      <c r="J108" s="959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1116"/>
      <c r="F109" s="1116"/>
      <c r="G109" s="1116"/>
      <c r="H109" s="1116"/>
      <c r="I109" s="1116"/>
      <c r="J109" s="959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1116"/>
      <c r="F110" s="1116"/>
      <c r="G110" s="1116"/>
      <c r="H110" s="1116"/>
      <c r="I110" s="1116"/>
      <c r="J110" s="959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1116"/>
      <c r="F111" s="1116"/>
      <c r="G111" s="1116"/>
      <c r="H111" s="1116"/>
      <c r="I111" s="1116"/>
      <c r="J111" s="959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1116"/>
      <c r="F112" s="1116"/>
      <c r="G112" s="1116"/>
      <c r="H112" s="1116"/>
      <c r="I112" s="1116"/>
      <c r="J112" s="959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50"/>
      <c r="F113" s="850"/>
      <c r="G113" s="850"/>
      <c r="H113" s="850"/>
      <c r="I113" s="850"/>
      <c r="J113" s="959">
        <v>0</v>
      </c>
    </row>
    <row r="114" spans="1:10" s="677" customFormat="1" ht="10.5" customHeight="1" thickBot="1">
      <c r="A114" s="939">
        <v>1154700</v>
      </c>
      <c r="B114" s="951" t="s">
        <v>69</v>
      </c>
      <c r="C114" s="735" t="s">
        <v>70</v>
      </c>
      <c r="D114" s="844"/>
      <c r="E114" s="845"/>
      <c r="F114" s="845"/>
      <c r="G114" s="845"/>
      <c r="H114" s="845"/>
      <c r="I114" s="845"/>
      <c r="J114" s="959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8">
        <v>0</v>
      </c>
      <c r="G115" s="848">
        <v>0</v>
      </c>
      <c r="H115" s="848">
        <v>0</v>
      </c>
      <c r="I115" s="848">
        <v>0</v>
      </c>
      <c r="J115" s="959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50">
        <v>0</v>
      </c>
      <c r="G116" s="850">
        <v>0</v>
      </c>
      <c r="H116" s="850">
        <v>0</v>
      </c>
      <c r="I116" s="850">
        <v>0</v>
      </c>
      <c r="J116" s="959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50"/>
      <c r="F117" s="850"/>
      <c r="G117" s="850"/>
      <c r="H117" s="850"/>
      <c r="I117" s="850"/>
      <c r="J117" s="959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50"/>
      <c r="F118" s="850"/>
      <c r="G118" s="850"/>
      <c r="H118" s="850"/>
      <c r="I118" s="850"/>
      <c r="J118" s="959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50">
        <v>0</v>
      </c>
      <c r="G119" s="850">
        <v>0</v>
      </c>
      <c r="H119" s="850">
        <v>0</v>
      </c>
      <c r="I119" s="850">
        <v>0</v>
      </c>
      <c r="J119" s="959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50"/>
      <c r="F120" s="850"/>
      <c r="G120" s="850"/>
      <c r="H120" s="850"/>
      <c r="I120" s="850"/>
      <c r="J120" s="959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50"/>
      <c r="G121" s="850"/>
      <c r="H121" s="850"/>
      <c r="I121" s="850"/>
      <c r="J121" s="959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50"/>
      <c r="G122" s="850"/>
      <c r="H122" s="850"/>
      <c r="I122" s="850"/>
      <c r="J122" s="959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50"/>
      <c r="G123" s="850"/>
      <c r="H123" s="850"/>
      <c r="I123" s="850"/>
      <c r="J123" s="959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50"/>
      <c r="G124" s="850"/>
      <c r="H124" s="850"/>
      <c r="I124" s="850"/>
      <c r="J124" s="959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50"/>
      <c r="G125" s="850"/>
      <c r="H125" s="850"/>
      <c r="I125" s="850"/>
      <c r="J125" s="959">
        <v>0</v>
      </c>
    </row>
    <row r="126" spans="1:10" s="677" customFormat="1" ht="6.75" hidden="1" customHeight="1">
      <c r="A126" s="924">
        <v>1162700</v>
      </c>
      <c r="B126" s="730" t="s">
        <v>1487</v>
      </c>
      <c r="C126" s="731" t="s">
        <v>426</v>
      </c>
      <c r="D126" s="849"/>
      <c r="E126" s="850"/>
      <c r="F126" s="850"/>
      <c r="G126" s="850"/>
      <c r="H126" s="850"/>
      <c r="I126" s="850"/>
      <c r="J126" s="959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849"/>
      <c r="E127" s="850"/>
      <c r="F127" s="850"/>
      <c r="G127" s="850"/>
      <c r="H127" s="850"/>
      <c r="I127" s="850"/>
      <c r="J127" s="959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849"/>
      <c r="E128" s="850"/>
      <c r="F128" s="850"/>
      <c r="G128" s="850"/>
      <c r="H128" s="850"/>
      <c r="I128" s="850"/>
      <c r="J128" s="959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849">
        <v>0</v>
      </c>
      <c r="E129" s="850"/>
      <c r="F129" s="850">
        <v>0</v>
      </c>
      <c r="G129" s="850">
        <v>0</v>
      </c>
      <c r="H129" s="850">
        <v>0</v>
      </c>
      <c r="I129" s="850">
        <v>0</v>
      </c>
      <c r="J129" s="959">
        <v>0</v>
      </c>
    </row>
    <row r="130" spans="1:10" s="677" customFormat="1" ht="10.5" hidden="1" customHeight="1" thickBot="1">
      <c r="A130" s="954">
        <v>1163100</v>
      </c>
      <c r="B130" s="754" t="s">
        <v>667</v>
      </c>
      <c r="C130" s="735" t="s">
        <v>668</v>
      </c>
      <c r="D130" s="844"/>
      <c r="E130" s="845"/>
      <c r="F130" s="845"/>
      <c r="G130" s="845"/>
      <c r="H130" s="845"/>
      <c r="I130" s="845"/>
      <c r="J130" s="959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847">
        <f>D135</f>
        <v>0</v>
      </c>
      <c r="E131" s="848"/>
      <c r="F131" s="848">
        <f>F135</f>
        <v>0</v>
      </c>
      <c r="G131" s="848">
        <f>G135</f>
        <v>0</v>
      </c>
      <c r="H131" s="848">
        <f>H135</f>
        <v>0</v>
      </c>
      <c r="I131" s="848">
        <f>I135</f>
        <v>0</v>
      </c>
      <c r="J131" s="959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2">
        <v>0</v>
      </c>
      <c r="E132" s="853"/>
      <c r="F132" s="853">
        <v>0</v>
      </c>
      <c r="G132" s="853">
        <v>0</v>
      </c>
      <c r="H132" s="853">
        <v>0</v>
      </c>
      <c r="I132" s="853">
        <v>0</v>
      </c>
      <c r="J132" s="959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849"/>
      <c r="E133" s="850"/>
      <c r="F133" s="850"/>
      <c r="G133" s="850"/>
      <c r="H133" s="850"/>
      <c r="I133" s="850"/>
      <c r="J133" s="959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849"/>
      <c r="E134" s="850"/>
      <c r="F134" s="850"/>
      <c r="G134" s="850"/>
      <c r="H134" s="850"/>
      <c r="I134" s="850"/>
      <c r="J134" s="959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847">
        <f>D137+D138</f>
        <v>0</v>
      </c>
      <c r="E135" s="848"/>
      <c r="F135" s="848">
        <f>F137+F138</f>
        <v>0</v>
      </c>
      <c r="G135" s="848">
        <f>G137+G138</f>
        <v>0</v>
      </c>
      <c r="H135" s="848">
        <f>H137+H138</f>
        <v>0</v>
      </c>
      <c r="I135" s="848">
        <f>I137+I138</f>
        <v>0</v>
      </c>
      <c r="J135" s="959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849"/>
      <c r="E136" s="850"/>
      <c r="F136" s="850"/>
      <c r="G136" s="850"/>
      <c r="H136" s="850"/>
      <c r="I136" s="850"/>
      <c r="J136" s="959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849">
        <v>0</v>
      </c>
      <c r="E137" s="850"/>
      <c r="F137" s="850">
        <v>0</v>
      </c>
      <c r="G137" s="850">
        <v>0</v>
      </c>
      <c r="H137" s="850">
        <v>0</v>
      </c>
      <c r="I137" s="850">
        <v>0</v>
      </c>
      <c r="J137" s="959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849">
        <v>0</v>
      </c>
      <c r="E138" s="850">
        <v>0</v>
      </c>
      <c r="F138" s="850">
        <f>D138+E138</f>
        <v>0</v>
      </c>
      <c r="G138" s="850">
        <v>0</v>
      </c>
      <c r="H138" s="850">
        <v>0</v>
      </c>
      <c r="I138" s="850">
        <v>0</v>
      </c>
      <c r="J138" s="959">
        <f>F138</f>
        <v>0</v>
      </c>
    </row>
    <row r="139" spans="1:10" s="677" customFormat="1" ht="25.5" hidden="1">
      <c r="A139" s="924">
        <v>1172400</v>
      </c>
      <c r="B139" s="786" t="s">
        <v>1493</v>
      </c>
      <c r="C139" s="731" t="s">
        <v>104</v>
      </c>
      <c r="D139" s="852"/>
      <c r="E139" s="850"/>
      <c r="F139" s="853"/>
      <c r="G139" s="853"/>
      <c r="H139" s="853"/>
      <c r="I139" s="853"/>
      <c r="J139" s="959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2">
        <v>0</v>
      </c>
      <c r="E140" s="853"/>
      <c r="F140" s="853">
        <v>0</v>
      </c>
      <c r="G140" s="853">
        <v>0</v>
      </c>
      <c r="H140" s="853">
        <v>0</v>
      </c>
      <c r="I140" s="853">
        <v>0</v>
      </c>
      <c r="J140" s="959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2"/>
      <c r="E141" s="850"/>
      <c r="F141" s="853"/>
      <c r="G141" s="853"/>
      <c r="H141" s="853"/>
      <c r="I141" s="853"/>
      <c r="J141" s="959">
        <v>0</v>
      </c>
    </row>
    <row r="142" spans="1:10" s="677" customFormat="1" ht="38.25" hidden="1">
      <c r="A142" s="953">
        <v>1174000</v>
      </c>
      <c r="B142" s="784" t="s">
        <v>907</v>
      </c>
      <c r="C142" s="760" t="s">
        <v>301</v>
      </c>
      <c r="D142" s="852">
        <v>0</v>
      </c>
      <c r="E142" s="853"/>
      <c r="F142" s="853">
        <v>0</v>
      </c>
      <c r="G142" s="853">
        <v>0</v>
      </c>
      <c r="H142" s="853">
        <v>0</v>
      </c>
      <c r="I142" s="853">
        <v>0</v>
      </c>
      <c r="J142" s="959">
        <v>0</v>
      </c>
    </row>
    <row r="143" spans="1:10" s="677" customFormat="1" ht="25.5" hidden="1">
      <c r="A143" s="953">
        <v>1174100</v>
      </c>
      <c r="B143" s="787" t="s">
        <v>920</v>
      </c>
      <c r="C143" s="731" t="s">
        <v>908</v>
      </c>
      <c r="D143" s="852"/>
      <c r="E143" s="853"/>
      <c r="F143" s="853"/>
      <c r="G143" s="853"/>
      <c r="H143" s="853"/>
      <c r="I143" s="853"/>
      <c r="J143" s="959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2"/>
      <c r="E144" s="853"/>
      <c r="F144" s="853"/>
      <c r="G144" s="853"/>
      <c r="H144" s="853"/>
      <c r="I144" s="853"/>
      <c r="J144" s="959">
        <v>0</v>
      </c>
    </row>
    <row r="145" spans="1:10" s="677" customFormat="1" ht="51" hidden="1">
      <c r="A145" s="953">
        <v>1175000</v>
      </c>
      <c r="B145" s="784" t="s">
        <v>469</v>
      </c>
      <c r="C145" s="760" t="s">
        <v>301</v>
      </c>
      <c r="D145" s="852">
        <v>0</v>
      </c>
      <c r="E145" s="853"/>
      <c r="F145" s="853">
        <v>0</v>
      </c>
      <c r="G145" s="853">
        <v>0</v>
      </c>
      <c r="H145" s="853">
        <v>0</v>
      </c>
      <c r="I145" s="853">
        <v>0</v>
      </c>
      <c r="J145" s="959">
        <v>0</v>
      </c>
    </row>
    <row r="146" spans="1:10" s="677" customFormat="1" ht="38.25" hidden="1">
      <c r="A146" s="953">
        <v>1175100</v>
      </c>
      <c r="B146" s="786" t="s">
        <v>1495</v>
      </c>
      <c r="C146" s="731" t="s">
        <v>193</v>
      </c>
      <c r="D146" s="852"/>
      <c r="E146" s="853"/>
      <c r="F146" s="853"/>
      <c r="G146" s="853"/>
      <c r="H146" s="853"/>
      <c r="I146" s="853"/>
      <c r="J146" s="959">
        <v>0</v>
      </c>
    </row>
    <row r="147" spans="1:10" s="677" customFormat="1" hidden="1">
      <c r="A147" s="953">
        <v>1176000</v>
      </c>
      <c r="B147" s="784" t="s">
        <v>194</v>
      </c>
      <c r="C147" s="760" t="s">
        <v>301</v>
      </c>
      <c r="D147" s="852">
        <v>0</v>
      </c>
      <c r="E147" s="853"/>
      <c r="F147" s="853">
        <v>0</v>
      </c>
      <c r="G147" s="853">
        <v>0</v>
      </c>
      <c r="H147" s="853">
        <v>0</v>
      </c>
      <c r="I147" s="853">
        <v>0</v>
      </c>
      <c r="J147" s="959">
        <v>0</v>
      </c>
    </row>
    <row r="148" spans="1:10" s="677" customFormat="1" hidden="1">
      <c r="A148" s="953">
        <v>1176100</v>
      </c>
      <c r="B148" s="786" t="s">
        <v>1496</v>
      </c>
      <c r="C148" s="731" t="s">
        <v>8</v>
      </c>
      <c r="D148" s="852"/>
      <c r="E148" s="850"/>
      <c r="F148" s="853"/>
      <c r="G148" s="853"/>
      <c r="H148" s="853"/>
      <c r="I148" s="853"/>
      <c r="J148" s="959">
        <v>0</v>
      </c>
    </row>
    <row r="149" spans="1:10" s="677" customFormat="1">
      <c r="A149" s="953">
        <v>1177000</v>
      </c>
      <c r="B149" s="784" t="s">
        <v>482</v>
      </c>
      <c r="C149" s="760" t="s">
        <v>301</v>
      </c>
      <c r="D149" s="852">
        <v>0</v>
      </c>
      <c r="E149" s="853"/>
      <c r="F149" s="853">
        <v>0</v>
      </c>
      <c r="G149" s="853">
        <v>0</v>
      </c>
      <c r="H149" s="853">
        <v>0</v>
      </c>
      <c r="I149" s="853">
        <v>0</v>
      </c>
      <c r="J149" s="959">
        <v>0</v>
      </c>
    </row>
    <row r="150" spans="1:10" s="677" customFormat="1" ht="13.5" thickBot="1">
      <c r="A150" s="954">
        <v>1177100</v>
      </c>
      <c r="B150" s="788" t="s">
        <v>1497</v>
      </c>
      <c r="C150" s="735" t="s">
        <v>209</v>
      </c>
      <c r="D150" s="844"/>
      <c r="E150" s="845"/>
      <c r="F150" s="845"/>
      <c r="G150" s="845"/>
      <c r="H150" s="845"/>
      <c r="I150" s="845"/>
      <c r="J150" s="959">
        <v>0</v>
      </c>
    </row>
    <row r="151" spans="1:10" s="677" customFormat="1" ht="26.25" thickBot="1">
      <c r="A151" s="957" t="s">
        <v>212</v>
      </c>
      <c r="B151" s="795" t="s">
        <v>534</v>
      </c>
      <c r="C151" s="796" t="s">
        <v>301</v>
      </c>
      <c r="D151" s="958">
        <f t="shared" ref="D151:I151" si="5">D152</f>
        <v>0</v>
      </c>
      <c r="E151" s="1117">
        <f t="shared" si="5"/>
        <v>0</v>
      </c>
      <c r="F151" s="1117">
        <f t="shared" si="5"/>
        <v>0</v>
      </c>
      <c r="G151" s="1117">
        <f t="shared" si="5"/>
        <v>0</v>
      </c>
      <c r="H151" s="1117">
        <f t="shared" si="5"/>
        <v>0</v>
      </c>
      <c r="I151" s="1117">
        <f t="shared" si="5"/>
        <v>0</v>
      </c>
      <c r="J151" s="959">
        <f>F152</f>
        <v>0</v>
      </c>
    </row>
    <row r="152" spans="1:10" s="677" customFormat="1" ht="19.5" customHeight="1">
      <c r="A152" s="955" t="s">
        <v>536</v>
      </c>
      <c r="B152" s="804" t="s">
        <v>537</v>
      </c>
      <c r="C152" s="723" t="s">
        <v>301</v>
      </c>
      <c r="D152" s="847">
        <f>SUM(D153:D162)</f>
        <v>0</v>
      </c>
      <c r="E152" s="848">
        <f>E155</f>
        <v>0</v>
      </c>
      <c r="F152" s="847">
        <f>SUM(F153:F162)</f>
        <v>0</v>
      </c>
      <c r="G152" s="847">
        <f>SUM(G153:G162)</f>
        <v>0</v>
      </c>
      <c r="H152" s="847">
        <f>SUM(H153:H162)</f>
        <v>0</v>
      </c>
      <c r="I152" s="847">
        <f>SUM(I153:I162)</f>
        <v>0</v>
      </c>
      <c r="J152" s="959">
        <f>F152</f>
        <v>0</v>
      </c>
    </row>
    <row r="153" spans="1:10" s="677" customFormat="1">
      <c r="A153" s="953" t="s">
        <v>538</v>
      </c>
      <c r="B153" s="786" t="s">
        <v>1498</v>
      </c>
      <c r="C153" s="960" t="s">
        <v>833</v>
      </c>
      <c r="D153" s="852"/>
      <c r="E153" s="850"/>
      <c r="F153" s="852"/>
      <c r="G153" s="852"/>
      <c r="H153" s="852"/>
      <c r="I153" s="852"/>
      <c r="J153" s="959">
        <f>F153</f>
        <v>0</v>
      </c>
    </row>
    <row r="154" spans="1:10" s="677" customFormat="1">
      <c r="A154" s="953" t="s">
        <v>834</v>
      </c>
      <c r="B154" s="786" t="s">
        <v>1499</v>
      </c>
      <c r="C154" s="960" t="s">
        <v>812</v>
      </c>
      <c r="D154" s="852">
        <v>0</v>
      </c>
      <c r="E154" s="850"/>
      <c r="F154" s="852">
        <f>D154+E154</f>
        <v>0</v>
      </c>
      <c r="G154" s="852"/>
      <c r="H154" s="852"/>
      <c r="I154" s="852">
        <v>0</v>
      </c>
      <c r="J154" s="959">
        <f>F154</f>
        <v>0</v>
      </c>
    </row>
    <row r="155" spans="1:10" s="677" customFormat="1" ht="25.5">
      <c r="A155" s="953" t="s">
        <v>813</v>
      </c>
      <c r="B155" s="786" t="s">
        <v>1500</v>
      </c>
      <c r="C155" s="960" t="s">
        <v>815</v>
      </c>
      <c r="D155" s="961">
        <v>0</v>
      </c>
      <c r="E155" s="1522">
        <v>0</v>
      </c>
      <c r="F155" s="961">
        <f>D155+E155</f>
        <v>0</v>
      </c>
      <c r="G155" s="1203"/>
      <c r="H155" s="1204"/>
      <c r="I155" s="1204"/>
      <c r="J155" s="1205">
        <f>F155</f>
        <v>0</v>
      </c>
    </row>
    <row r="156" spans="1:10" s="677" customFormat="1" ht="12" customHeight="1">
      <c r="A156" s="962" t="s">
        <v>816</v>
      </c>
      <c r="B156" s="786" t="s">
        <v>1501</v>
      </c>
      <c r="C156" s="960" t="s">
        <v>916</v>
      </c>
      <c r="D156" s="852"/>
      <c r="E156" s="850"/>
      <c r="F156" s="852"/>
      <c r="G156" s="852"/>
      <c r="H156" s="852"/>
      <c r="I156" s="852"/>
      <c r="J156" s="959">
        <v>0</v>
      </c>
    </row>
    <row r="157" spans="1:10" s="677" customFormat="1" hidden="1">
      <c r="A157" s="962" t="s">
        <v>112</v>
      </c>
      <c r="B157" s="787" t="s">
        <v>113</v>
      </c>
      <c r="C157" s="960" t="s">
        <v>114</v>
      </c>
      <c r="D157" s="852">
        <v>0</v>
      </c>
      <c r="E157" s="850">
        <v>0</v>
      </c>
      <c r="F157" s="852">
        <v>0</v>
      </c>
      <c r="G157" s="852"/>
      <c r="H157" s="852"/>
      <c r="I157" s="852">
        <v>0</v>
      </c>
      <c r="J157" s="959">
        <f>F157</f>
        <v>0</v>
      </c>
    </row>
    <row r="158" spans="1:10" s="677" customFormat="1" hidden="1">
      <c r="A158" s="962" t="s">
        <v>115</v>
      </c>
      <c r="B158" s="786" t="s">
        <v>1502</v>
      </c>
      <c r="C158" s="960" t="s">
        <v>755</v>
      </c>
      <c r="D158" s="853">
        <v>0</v>
      </c>
      <c r="E158" s="850">
        <v>0</v>
      </c>
      <c r="F158" s="852">
        <v>0</v>
      </c>
      <c r="G158" s="852">
        <v>0</v>
      </c>
      <c r="H158" s="852">
        <v>0</v>
      </c>
      <c r="I158" s="852">
        <v>0</v>
      </c>
      <c r="J158" s="959">
        <f>F158</f>
        <v>0</v>
      </c>
    </row>
    <row r="159" spans="1:10" s="677" customFormat="1" hidden="1">
      <c r="A159" s="962" t="s">
        <v>756</v>
      </c>
      <c r="B159" s="786" t="s">
        <v>1503</v>
      </c>
      <c r="C159" s="960" t="s">
        <v>758</v>
      </c>
      <c r="D159" s="854"/>
      <c r="E159" s="842"/>
      <c r="F159" s="854"/>
      <c r="G159" s="854"/>
      <c r="H159" s="854"/>
      <c r="I159" s="854"/>
      <c r="J159" s="920">
        <v>0</v>
      </c>
    </row>
    <row r="160" spans="1:10" s="677" customFormat="1" hidden="1">
      <c r="A160" s="963" t="s">
        <v>669</v>
      </c>
      <c r="B160" s="964" t="s">
        <v>1504</v>
      </c>
      <c r="C160" s="965" t="s">
        <v>543</v>
      </c>
      <c r="D160" s="854"/>
      <c r="E160" s="842"/>
      <c r="F160" s="854"/>
      <c r="G160" s="854"/>
      <c r="H160" s="854"/>
      <c r="I160" s="854"/>
      <c r="J160" s="92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4"/>
      <c r="E161" s="842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4"/>
      <c r="E162" s="842"/>
      <c r="F162" s="854"/>
      <c r="G162" s="854"/>
      <c r="H162" s="854"/>
      <c r="I162" s="854"/>
      <c r="J162" s="92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4">
        <v>0</v>
      </c>
      <c r="E163" s="855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4"/>
      <c r="E164" s="842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42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42"/>
      <c r="F166" s="854"/>
      <c r="G166" s="854"/>
      <c r="H166" s="854"/>
      <c r="I166" s="854"/>
      <c r="J166" s="92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4"/>
      <c r="E167" s="842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5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42"/>
      <c r="F169" s="854"/>
      <c r="G169" s="854"/>
      <c r="H169" s="854"/>
      <c r="I169" s="854"/>
      <c r="J169" s="92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5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4"/>
      <c r="E171" s="855"/>
      <c r="F171" s="854"/>
      <c r="G171" s="854"/>
      <c r="H171" s="854"/>
      <c r="I171" s="854"/>
      <c r="J171" s="920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4"/>
      <c r="E172" s="855"/>
      <c r="F172" s="854"/>
      <c r="G172" s="854"/>
      <c r="H172" s="854"/>
      <c r="I172" s="854"/>
      <c r="J172" s="854"/>
    </row>
    <row r="173" spans="1:10">
      <c r="A173" s="962" t="s">
        <v>272</v>
      </c>
      <c r="B173" s="786" t="s">
        <v>1507</v>
      </c>
      <c r="C173" s="960" t="s">
        <v>274</v>
      </c>
      <c r="D173" s="854"/>
      <c r="E173" s="855"/>
      <c r="F173" s="854"/>
      <c r="G173" s="854"/>
      <c r="H173" s="854"/>
      <c r="I173" s="854"/>
      <c r="J173" s="854"/>
    </row>
    <row r="174" spans="1:10" ht="13.5" thickBot="1">
      <c r="A174" s="971">
        <v>1244000</v>
      </c>
      <c r="B174" s="972" t="s">
        <v>1519</v>
      </c>
      <c r="C174" s="965" t="s">
        <v>947</v>
      </c>
      <c r="D174" s="872"/>
      <c r="E174" s="1320"/>
      <c r="F174" s="872"/>
      <c r="G174" s="872"/>
      <c r="H174" s="872"/>
      <c r="I174" s="872"/>
      <c r="J174" s="872"/>
    </row>
    <row r="175" spans="1:10" ht="13.5" thickBot="1">
      <c r="A175" s="973">
        <v>1000000</v>
      </c>
      <c r="B175" s="974" t="s">
        <v>889</v>
      </c>
      <c r="C175" s="975" t="s">
        <v>301</v>
      </c>
      <c r="D175" s="958">
        <f t="shared" ref="D175:I175" si="6">D32+D151</f>
        <v>36000</v>
      </c>
      <c r="E175" s="1117">
        <f t="shared" si="6"/>
        <v>0</v>
      </c>
      <c r="F175" s="958">
        <f t="shared" si="6"/>
        <v>36000</v>
      </c>
      <c r="G175" s="958">
        <f t="shared" si="6"/>
        <v>9000</v>
      </c>
      <c r="H175" s="958">
        <f t="shared" si="6"/>
        <v>18000</v>
      </c>
      <c r="I175" s="958">
        <f t="shared" si="6"/>
        <v>27000</v>
      </c>
      <c r="J175" s="1117">
        <f>F175</f>
        <v>36000</v>
      </c>
    </row>
    <row r="176" spans="1:10" ht="24.75" customHeight="1">
      <c r="A176" s="2051" t="s">
        <v>1904</v>
      </c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1591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/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/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/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/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/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/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/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/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>
      <c r="A210" s="2067"/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/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/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/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/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>
      <c r="A215" s="2068"/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8.42578125" style="846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1590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 ht="6.75" customHeight="1">
      <c r="B11" s="882"/>
      <c r="C11" s="883"/>
      <c r="D11" s="882"/>
      <c r="E11" s="1397"/>
      <c r="F11" s="882"/>
      <c r="G11" s="882"/>
      <c r="H11" s="884"/>
    </row>
    <row r="12" spans="1:10" ht="8.25" hidden="1" customHeight="1">
      <c r="A12" s="885" t="s">
        <v>392</v>
      </c>
      <c r="B12" s="878"/>
      <c r="C12" s="879"/>
      <c r="D12" s="878"/>
      <c r="E12" s="139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27.75" customHeight="1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2" s="631" customFormat="1" ht="14.25" customHeight="1">
      <c r="A17" s="2057" t="s">
        <v>1594</v>
      </c>
      <c r="B17" s="2057"/>
      <c r="C17" s="2057"/>
      <c r="D17" s="2057"/>
      <c r="E17" s="2057"/>
      <c r="F17" s="2057"/>
      <c r="G17" s="2057"/>
      <c r="H17" s="2057"/>
      <c r="I17" s="2057"/>
      <c r="J17" s="2057"/>
      <c r="K17" s="677"/>
      <c r="L17" s="677"/>
    </row>
    <row r="18" spans="1:12" s="672" customFormat="1" thickBot="1">
      <c r="A18" s="682" t="s">
        <v>390</v>
      </c>
      <c r="B18" s="893"/>
      <c r="C18" s="894"/>
      <c r="D18" s="674"/>
      <c r="E18" s="1400"/>
      <c r="G18" s="895" t="s">
        <v>1020</v>
      </c>
      <c r="H18" s="896"/>
      <c r="I18" s="896"/>
      <c r="J18" s="896"/>
    </row>
    <row r="19" spans="1:12" s="874" customFormat="1" ht="15.75" customHeight="1" thickBot="1">
      <c r="A19" s="682" t="s">
        <v>78</v>
      </c>
      <c r="B19" s="897"/>
      <c r="C19" s="894"/>
      <c r="E19" s="1401"/>
      <c r="G19" s="897" t="s">
        <v>277</v>
      </c>
      <c r="H19" s="898">
        <v>8</v>
      </c>
      <c r="I19" s="899">
        <v>2</v>
      </c>
      <c r="J19" s="900">
        <v>3</v>
      </c>
    </row>
    <row r="20" spans="1:12" s="897" customFormat="1" ht="15" customHeight="1" thickBot="1">
      <c r="A20" s="682" t="s">
        <v>516</v>
      </c>
      <c r="C20" s="894"/>
      <c r="E20" s="1402"/>
      <c r="G20" s="897" t="s">
        <v>991</v>
      </c>
    </row>
    <row r="21" spans="1:12" s="897" customFormat="1" ht="9.75" customHeight="1" thickBot="1">
      <c r="A21" s="682" t="s">
        <v>465</v>
      </c>
      <c r="C21" s="901"/>
      <c r="D21" s="902"/>
      <c r="E21" s="1402"/>
      <c r="G21" s="897" t="s">
        <v>466</v>
      </c>
    </row>
    <row r="22" spans="1:12" s="874" customFormat="1" ht="15.75" customHeight="1" thickBot="1">
      <c r="A22" s="682" t="s">
        <v>603</v>
      </c>
      <c r="B22" s="897"/>
      <c r="C22" s="894"/>
      <c r="E22" s="1401"/>
      <c r="G22" s="897" t="s">
        <v>792</v>
      </c>
      <c r="I22" s="903"/>
    </row>
    <row r="23" spans="1:12" s="874" customFormat="1" ht="12.75" customHeight="1">
      <c r="A23" s="682" t="s">
        <v>251</v>
      </c>
      <c r="B23" s="904"/>
      <c r="C23" s="905"/>
      <c r="E23" s="1401"/>
      <c r="F23" s="906"/>
      <c r="G23" s="897" t="s">
        <v>794</v>
      </c>
    </row>
    <row r="24" spans="1:12" s="874" customFormat="1" ht="15.75" customHeight="1" thickBot="1">
      <c r="A24" s="684" t="s">
        <v>250</v>
      </c>
      <c r="B24" s="895"/>
      <c r="C24" s="905"/>
      <c r="D24" s="907"/>
      <c r="E24" s="1403"/>
      <c r="G24" s="897" t="s">
        <v>199</v>
      </c>
      <c r="I24" s="906"/>
    </row>
    <row r="25" spans="1:12" s="906" customFormat="1" ht="15.75" customHeight="1" thickBot="1">
      <c r="A25" s="682" t="s">
        <v>97</v>
      </c>
      <c r="B25" s="897"/>
      <c r="C25" s="905"/>
      <c r="D25" s="908"/>
      <c r="E25" s="1401"/>
      <c r="G25" s="906" t="s">
        <v>1516</v>
      </c>
      <c r="H25" s="909"/>
      <c r="I25" s="910"/>
      <c r="J25" s="911"/>
    </row>
    <row r="26" spans="1:12" s="906" customFormat="1" ht="16.5" customHeight="1" thickBot="1">
      <c r="A26" s="682" t="s">
        <v>524</v>
      </c>
      <c r="B26" s="897"/>
      <c r="C26" s="905"/>
      <c r="E26" s="1404" t="s">
        <v>614</v>
      </c>
      <c r="G26" s="897" t="s">
        <v>348</v>
      </c>
      <c r="I26" s="874"/>
      <c r="J26" s="874"/>
    </row>
    <row r="27" spans="1:12" s="906" customFormat="1" ht="16.5" customHeight="1" thickBot="1">
      <c r="A27" s="685"/>
      <c r="B27" s="874"/>
      <c r="C27" s="913"/>
      <c r="E27" s="1405"/>
      <c r="F27" s="874"/>
      <c r="G27" s="874"/>
    </row>
    <row r="28" spans="1:12" s="677" customFormat="1" ht="35.25" customHeight="1" thickBot="1">
      <c r="A28" s="700" t="s">
        <v>344</v>
      </c>
      <c r="B28" s="701" t="s">
        <v>525</v>
      </c>
      <c r="C28" s="702"/>
      <c r="D28" s="701" t="s">
        <v>351</v>
      </c>
      <c r="E28" s="1406"/>
      <c r="F28" s="2046" t="s">
        <v>305</v>
      </c>
      <c r="G28" s="2048" t="s">
        <v>306</v>
      </c>
      <c r="H28" s="2049"/>
      <c r="I28" s="2049"/>
      <c r="J28" s="2050"/>
    </row>
    <row r="29" spans="1:12" s="677" customFormat="1" ht="96.75" customHeight="1" thickBot="1">
      <c r="A29" s="704"/>
      <c r="B29" s="705" t="s">
        <v>293</v>
      </c>
      <c r="C29" s="706" t="s">
        <v>556</v>
      </c>
      <c r="D29" s="707" t="s">
        <v>666</v>
      </c>
      <c r="E29" s="1407" t="s">
        <v>817</v>
      </c>
      <c r="F29" s="2047"/>
      <c r="G29" s="707" t="s">
        <v>818</v>
      </c>
      <c r="H29" s="707" t="s">
        <v>819</v>
      </c>
      <c r="I29" s="707" t="s">
        <v>820</v>
      </c>
      <c r="J29" s="707" t="s">
        <v>821</v>
      </c>
    </row>
    <row r="30" spans="1:12" s="915" customFormat="1" ht="11.25" thickBot="1">
      <c r="A30" s="709" t="s">
        <v>822</v>
      </c>
      <c r="B30" s="710" t="s">
        <v>823</v>
      </c>
      <c r="C30" s="711" t="s">
        <v>824</v>
      </c>
      <c r="D30" s="712" t="s">
        <v>613</v>
      </c>
      <c r="E30" s="1408" t="s">
        <v>614</v>
      </c>
      <c r="F30" s="712" t="s">
        <v>557</v>
      </c>
      <c r="G30" s="713">
        <v>4</v>
      </c>
      <c r="H30" s="714">
        <v>5</v>
      </c>
      <c r="I30" s="715">
        <v>6</v>
      </c>
      <c r="J30" s="714">
        <v>7</v>
      </c>
    </row>
    <row r="31" spans="1:12" s="818" customFormat="1" ht="27.75" thickBot="1">
      <c r="A31" s="916">
        <v>1100000</v>
      </c>
      <c r="B31" s="716" t="s">
        <v>1517</v>
      </c>
      <c r="C31" s="717" t="s">
        <v>301</v>
      </c>
      <c r="D31" s="831">
        <f>D32+D41+D137</f>
        <v>0</v>
      </c>
      <c r="E31" s="1110">
        <f>E34+E42+E50+E63+E65+E68</f>
        <v>0</v>
      </c>
      <c r="F31" s="831">
        <f>F32+F41+F137</f>
        <v>0</v>
      </c>
      <c r="G31" s="831">
        <f>G32+G41+G130</f>
        <v>0</v>
      </c>
      <c r="H31" s="831">
        <f>H32+H41+H130</f>
        <v>0</v>
      </c>
      <c r="I31" s="831">
        <f>I32+I41+I130</f>
        <v>0</v>
      </c>
      <c r="J31" s="1110">
        <f>J32+J41+J130</f>
        <v>0</v>
      </c>
    </row>
    <row r="32" spans="1:12" s="677" customFormat="1" ht="77.25" thickBot="1">
      <c r="A32" s="916">
        <v>1110000</v>
      </c>
      <c r="B32" s="719" t="s">
        <v>1475</v>
      </c>
      <c r="C32" s="717" t="s">
        <v>301</v>
      </c>
      <c r="D32" s="832">
        <f>D33</f>
        <v>0</v>
      </c>
      <c r="E32" s="1128"/>
      <c r="F32" s="832">
        <f>F33</f>
        <v>0</v>
      </c>
      <c r="G32" s="832">
        <f>G33</f>
        <v>0</v>
      </c>
      <c r="H32" s="832">
        <f>H33</f>
        <v>0</v>
      </c>
      <c r="I32" s="832">
        <f>I33</f>
        <v>0</v>
      </c>
      <c r="J32" s="832">
        <f>J33</f>
        <v>0</v>
      </c>
    </row>
    <row r="33" spans="1:10" s="677" customFormat="1" ht="14.25">
      <c r="A33" s="917">
        <v>1110000</v>
      </c>
      <c r="B33" s="722" t="s">
        <v>672</v>
      </c>
      <c r="C33" s="723" t="s">
        <v>301</v>
      </c>
      <c r="D33" s="833">
        <f>SUM(D34:D40)</f>
        <v>0</v>
      </c>
      <c r="E33" s="1409"/>
      <c r="F33" s="833">
        <f>SUM(F34:F40)</f>
        <v>0</v>
      </c>
      <c r="G33" s="833">
        <f>SUM(G34:G40)</f>
        <v>0</v>
      </c>
      <c r="H33" s="833">
        <f>SUM(H34:H40)</f>
        <v>0</v>
      </c>
      <c r="I33" s="833">
        <f>SUM(I34:I40)</f>
        <v>0</v>
      </c>
      <c r="J33" s="833">
        <f>SUM(J34:J40)</f>
        <v>0</v>
      </c>
    </row>
    <row r="34" spans="1:10" s="677" customFormat="1" ht="25.5">
      <c r="A34" s="918">
        <v>1111000</v>
      </c>
      <c r="B34" s="726" t="s">
        <v>558</v>
      </c>
      <c r="C34" s="727" t="s">
        <v>673</v>
      </c>
      <c r="D34" s="1111">
        <v>0</v>
      </c>
      <c r="E34" s="1465">
        <v>0</v>
      </c>
      <c r="F34" s="1112">
        <f>D34+E34</f>
        <v>0</v>
      </c>
      <c r="G34" s="851">
        <v>0</v>
      </c>
      <c r="H34" s="851">
        <v>0</v>
      </c>
      <c r="I34" s="851">
        <v>0</v>
      </c>
      <c r="J34" s="851">
        <f>F34</f>
        <v>0</v>
      </c>
    </row>
    <row r="35" spans="1:10" s="677" customFormat="1" ht="25.5">
      <c r="A35" s="919">
        <v>1112000</v>
      </c>
      <c r="B35" s="730" t="s">
        <v>221</v>
      </c>
      <c r="C35" s="731" t="s">
        <v>674</v>
      </c>
      <c r="D35" s="849">
        <v>0</v>
      </c>
      <c r="E35" s="850"/>
      <c r="F35" s="850">
        <v>0</v>
      </c>
      <c r="G35" s="850">
        <v>0</v>
      </c>
      <c r="H35" s="850">
        <v>0</v>
      </c>
      <c r="I35" s="850">
        <v>0</v>
      </c>
      <c r="J35" s="849">
        <f>F35</f>
        <v>0</v>
      </c>
    </row>
    <row r="36" spans="1:10" s="677" customFormat="1" ht="25.5">
      <c r="A36" s="919">
        <v>1113000</v>
      </c>
      <c r="B36" s="730" t="s">
        <v>675</v>
      </c>
      <c r="C36" s="731" t="s">
        <v>676</v>
      </c>
      <c r="D36" s="849"/>
      <c r="E36" s="850"/>
      <c r="F36" s="850"/>
      <c r="G36" s="850"/>
      <c r="H36" s="850"/>
      <c r="I36" s="850"/>
      <c r="J36" s="959">
        <v>0</v>
      </c>
    </row>
    <row r="37" spans="1:10" s="677" customFormat="1" ht="38.25">
      <c r="A37" s="919">
        <v>1114000</v>
      </c>
      <c r="B37" s="730" t="s">
        <v>339</v>
      </c>
      <c r="C37" s="731" t="s">
        <v>340</v>
      </c>
      <c r="D37" s="849"/>
      <c r="E37" s="850"/>
      <c r="F37" s="850"/>
      <c r="G37" s="850"/>
      <c r="H37" s="850"/>
      <c r="I37" s="850"/>
      <c r="J37" s="959">
        <v>0</v>
      </c>
    </row>
    <row r="38" spans="1:10" s="677" customFormat="1">
      <c r="A38" s="919">
        <v>1115000</v>
      </c>
      <c r="B38" s="730" t="s">
        <v>508</v>
      </c>
      <c r="C38" s="731" t="s">
        <v>329</v>
      </c>
      <c r="D38" s="849"/>
      <c r="E38" s="850"/>
      <c r="F38" s="850"/>
      <c r="G38" s="850"/>
      <c r="H38" s="850"/>
      <c r="I38" s="850"/>
      <c r="J38" s="959">
        <v>0</v>
      </c>
    </row>
    <row r="39" spans="1:10" s="677" customFormat="1" ht="25.5">
      <c r="A39" s="919">
        <v>1116000</v>
      </c>
      <c r="B39" s="730" t="s">
        <v>863</v>
      </c>
      <c r="C39" s="731" t="s">
        <v>330</v>
      </c>
      <c r="D39" s="849"/>
      <c r="E39" s="850"/>
      <c r="F39" s="850"/>
      <c r="G39" s="850"/>
      <c r="H39" s="850"/>
      <c r="I39" s="850"/>
      <c r="J39" s="959">
        <v>0</v>
      </c>
    </row>
    <row r="40" spans="1:10" s="677" customFormat="1" ht="13.5" thickBot="1">
      <c r="A40" s="921">
        <v>1117000</v>
      </c>
      <c r="B40" s="734" t="s">
        <v>526</v>
      </c>
      <c r="C40" s="735" t="s">
        <v>14</v>
      </c>
      <c r="D40" s="844">
        <v>0</v>
      </c>
      <c r="E40" s="845"/>
      <c r="F40" s="845">
        <f>D40</f>
        <v>0</v>
      </c>
      <c r="G40" s="845">
        <v>0</v>
      </c>
      <c r="H40" s="845">
        <v>0</v>
      </c>
      <c r="I40" s="845">
        <v>0</v>
      </c>
      <c r="J40" s="959">
        <f>F40</f>
        <v>0</v>
      </c>
    </row>
    <row r="41" spans="1:10" s="677" customFormat="1" ht="29.25" thickBot="1">
      <c r="A41" s="922">
        <v>1120000</v>
      </c>
      <c r="B41" s="738" t="s">
        <v>15</v>
      </c>
      <c r="C41" s="717" t="s">
        <v>301</v>
      </c>
      <c r="D41" s="838">
        <f>D42+D54+D65+D68+D50+D63</f>
        <v>0</v>
      </c>
      <c r="E41" s="1113"/>
      <c r="F41" s="1113">
        <f>F42+F54+F65+F68+F50+F63</f>
        <v>0</v>
      </c>
      <c r="G41" s="1113">
        <f>G42+G50+G54+G63+G65+G68</f>
        <v>0</v>
      </c>
      <c r="H41" s="1113">
        <f>H42+H50+H54+H63+H65+H68</f>
        <v>0</v>
      </c>
      <c r="I41" s="1113">
        <f>I42+I50+I54+I63+I65+I68</f>
        <v>0</v>
      </c>
      <c r="J41" s="959">
        <f>F41</f>
        <v>0</v>
      </c>
    </row>
    <row r="42" spans="1:10" s="677" customFormat="1" ht="14.25">
      <c r="A42" s="917">
        <v>1121000</v>
      </c>
      <c r="B42" s="740" t="s">
        <v>16</v>
      </c>
      <c r="C42" s="741"/>
      <c r="D42" s="839">
        <f>SUM(D43:D48)</f>
        <v>0</v>
      </c>
      <c r="E42" s="851">
        <f>E44+E45</f>
        <v>0</v>
      </c>
      <c r="F42" s="851">
        <f>SUM(F43:F48)</f>
        <v>0</v>
      </c>
      <c r="G42" s="851">
        <f>SUM(G43:G48)</f>
        <v>0</v>
      </c>
      <c r="H42" s="851">
        <f>SUM(H43:H48)</f>
        <v>0</v>
      </c>
      <c r="I42" s="851">
        <f>SUM(I43:I48)</f>
        <v>0</v>
      </c>
      <c r="J42" s="959">
        <f>SUM(J43:J48)</f>
        <v>0</v>
      </c>
    </row>
    <row r="43" spans="1:10" s="677" customFormat="1" ht="25.5">
      <c r="A43" s="919">
        <v>1121100</v>
      </c>
      <c r="B43" s="742" t="s">
        <v>321</v>
      </c>
      <c r="C43" s="731" t="s">
        <v>322</v>
      </c>
      <c r="D43" s="849"/>
      <c r="E43" s="850"/>
      <c r="F43" s="850"/>
      <c r="G43" s="850"/>
      <c r="H43" s="850"/>
      <c r="I43" s="850"/>
      <c r="J43" s="959">
        <v>0</v>
      </c>
    </row>
    <row r="44" spans="1:10" s="677" customFormat="1">
      <c r="A44" s="919">
        <v>1121200</v>
      </c>
      <c r="B44" s="743" t="s">
        <v>1476</v>
      </c>
      <c r="C44" s="731" t="s">
        <v>324</v>
      </c>
      <c r="D44" s="849">
        <v>0</v>
      </c>
      <c r="E44" s="850">
        <v>0</v>
      </c>
      <c r="F44" s="850">
        <f>D44+E44</f>
        <v>0</v>
      </c>
      <c r="G44" s="850">
        <v>0</v>
      </c>
      <c r="H44" s="850">
        <v>0</v>
      </c>
      <c r="I44" s="850">
        <v>0</v>
      </c>
      <c r="J44" s="959">
        <f>F44</f>
        <v>0</v>
      </c>
    </row>
    <row r="45" spans="1:10" s="677" customFormat="1">
      <c r="A45" s="919">
        <v>1121300</v>
      </c>
      <c r="B45" s="742" t="s">
        <v>640</v>
      </c>
      <c r="C45" s="731" t="s">
        <v>325</v>
      </c>
      <c r="D45" s="849">
        <v>0</v>
      </c>
      <c r="E45" s="850">
        <v>0</v>
      </c>
      <c r="F45" s="850">
        <f>D45+E45</f>
        <v>0</v>
      </c>
      <c r="G45" s="850">
        <v>0</v>
      </c>
      <c r="H45" s="850">
        <v>0</v>
      </c>
      <c r="I45" s="850">
        <v>0</v>
      </c>
      <c r="J45" s="959">
        <f>F45</f>
        <v>0</v>
      </c>
    </row>
    <row r="46" spans="1:10" s="677" customFormat="1">
      <c r="A46" s="919">
        <v>1121400</v>
      </c>
      <c r="B46" s="742" t="s">
        <v>641</v>
      </c>
      <c r="C46" s="731" t="s">
        <v>326</v>
      </c>
      <c r="D46" s="849">
        <v>0</v>
      </c>
      <c r="E46" s="850"/>
      <c r="F46" s="850">
        <f>D46+E46</f>
        <v>0</v>
      </c>
      <c r="G46" s="850">
        <v>0</v>
      </c>
      <c r="H46" s="850">
        <v>0</v>
      </c>
      <c r="I46" s="850">
        <v>0</v>
      </c>
      <c r="J46" s="959">
        <f>F46</f>
        <v>0</v>
      </c>
    </row>
    <row r="47" spans="1:10" s="677" customFormat="1">
      <c r="A47" s="919">
        <v>1121500</v>
      </c>
      <c r="B47" s="742" t="s">
        <v>60</v>
      </c>
      <c r="C47" s="731" t="s">
        <v>327</v>
      </c>
      <c r="D47" s="839"/>
      <c r="E47" s="850"/>
      <c r="F47" s="850">
        <f>D47+E47</f>
        <v>0</v>
      </c>
      <c r="G47" s="851"/>
      <c r="H47" s="851"/>
      <c r="I47" s="851"/>
      <c r="J47" s="959">
        <v>0</v>
      </c>
    </row>
    <row r="48" spans="1:10" s="677" customFormat="1">
      <c r="A48" s="919">
        <v>1121600</v>
      </c>
      <c r="B48" s="1211" t="s">
        <v>61</v>
      </c>
      <c r="C48" s="731" t="s">
        <v>328</v>
      </c>
      <c r="D48" s="849">
        <v>0</v>
      </c>
      <c r="E48" s="850">
        <v>0</v>
      </c>
      <c r="F48" s="850">
        <f>D48+E48</f>
        <v>0</v>
      </c>
      <c r="G48" s="850">
        <v>0</v>
      </c>
      <c r="H48" s="850">
        <v>0</v>
      </c>
      <c r="I48" s="850">
        <v>0</v>
      </c>
      <c r="J48" s="959">
        <f>F48</f>
        <v>0</v>
      </c>
    </row>
    <row r="49" spans="1:11" s="677" customFormat="1" ht="13.5" thickBot="1">
      <c r="A49" s="923">
        <v>1121700</v>
      </c>
      <c r="B49" s="746" t="s">
        <v>62</v>
      </c>
      <c r="C49" s="735" t="s">
        <v>637</v>
      </c>
      <c r="D49" s="844"/>
      <c r="E49" s="845"/>
      <c r="F49" s="845"/>
      <c r="G49" s="845"/>
      <c r="H49" s="845"/>
      <c r="I49" s="845"/>
      <c r="J49" s="959">
        <v>0</v>
      </c>
    </row>
    <row r="50" spans="1:11" s="677" customFormat="1" ht="28.5">
      <c r="A50" s="917">
        <v>1122000</v>
      </c>
      <c r="B50" s="747" t="s">
        <v>638</v>
      </c>
      <c r="C50" s="723" t="s">
        <v>301</v>
      </c>
      <c r="D50" s="847">
        <f>D51</f>
        <v>0</v>
      </c>
      <c r="E50" s="848">
        <f>E62</f>
        <v>0</v>
      </c>
      <c r="F50" s="848">
        <f>F51</f>
        <v>0</v>
      </c>
      <c r="G50" s="848">
        <f>G51</f>
        <v>0</v>
      </c>
      <c r="H50" s="848">
        <f>H51</f>
        <v>0</v>
      </c>
      <c r="I50" s="848">
        <f>I51</f>
        <v>0</v>
      </c>
      <c r="J50" s="959">
        <f>J51</f>
        <v>0</v>
      </c>
    </row>
    <row r="51" spans="1:11" s="677" customFormat="1">
      <c r="A51" s="924">
        <v>1122100</v>
      </c>
      <c r="B51" s="742" t="s">
        <v>63</v>
      </c>
      <c r="C51" s="727" t="s">
        <v>639</v>
      </c>
      <c r="D51" s="849">
        <v>0</v>
      </c>
      <c r="E51" s="850"/>
      <c r="F51" s="850">
        <v>0</v>
      </c>
      <c r="G51" s="850">
        <v>0</v>
      </c>
      <c r="H51" s="850">
        <v>0</v>
      </c>
      <c r="I51" s="850">
        <v>0</v>
      </c>
      <c r="J51" s="959">
        <f>F51</f>
        <v>0</v>
      </c>
    </row>
    <row r="52" spans="1:11" s="677" customFormat="1">
      <c r="A52" s="924">
        <v>1122200</v>
      </c>
      <c r="B52" s="742" t="s">
        <v>404</v>
      </c>
      <c r="C52" s="731" t="s">
        <v>860</v>
      </c>
      <c r="D52" s="849"/>
      <c r="E52" s="850"/>
      <c r="F52" s="850"/>
      <c r="G52" s="850"/>
      <c r="H52" s="850"/>
      <c r="I52" s="850"/>
      <c r="J52" s="959">
        <v>0</v>
      </c>
    </row>
    <row r="53" spans="1:11" s="677" customFormat="1" ht="6" customHeight="1" thickBot="1">
      <c r="A53" s="922">
        <v>1122300</v>
      </c>
      <c r="B53" s="746" t="s">
        <v>121</v>
      </c>
      <c r="C53" s="735" t="s">
        <v>861</v>
      </c>
      <c r="D53" s="844"/>
      <c r="E53" s="845"/>
      <c r="F53" s="845"/>
      <c r="G53" s="845"/>
      <c r="H53" s="845"/>
      <c r="I53" s="845"/>
      <c r="J53" s="959">
        <v>0</v>
      </c>
    </row>
    <row r="54" spans="1:11" s="677" customFormat="1" ht="2.25" hidden="1" customHeight="1">
      <c r="A54" s="917">
        <v>1123000</v>
      </c>
      <c r="B54" s="747" t="s">
        <v>47</v>
      </c>
      <c r="C54" s="723" t="s">
        <v>301</v>
      </c>
      <c r="D54" s="847">
        <f>SUM(D55:D62)</f>
        <v>0</v>
      </c>
      <c r="E54" s="848"/>
      <c r="F54" s="848">
        <f>SUM(F55:F62)</f>
        <v>0</v>
      </c>
      <c r="G54" s="848">
        <f>SUM(G55:G62)</f>
        <v>0</v>
      </c>
      <c r="H54" s="848">
        <f>SUM(H55:H62)</f>
        <v>0</v>
      </c>
      <c r="I54" s="848">
        <f>SUM(I55:I62)</f>
        <v>0</v>
      </c>
      <c r="J54" s="959">
        <f>F54</f>
        <v>0</v>
      </c>
    </row>
    <row r="55" spans="1:11" s="677" customFormat="1" hidden="1">
      <c r="A55" s="924">
        <v>1123100</v>
      </c>
      <c r="B55" s="742" t="s">
        <v>122</v>
      </c>
      <c r="C55" s="727" t="s">
        <v>308</v>
      </c>
      <c r="D55" s="849"/>
      <c r="E55" s="850"/>
      <c r="F55" s="850"/>
      <c r="G55" s="850"/>
      <c r="H55" s="850"/>
      <c r="I55" s="850"/>
      <c r="J55" s="959">
        <f>F55</f>
        <v>0</v>
      </c>
    </row>
    <row r="56" spans="1:11" s="677" customFormat="1" hidden="1">
      <c r="A56" s="924">
        <v>1123200</v>
      </c>
      <c r="B56" s="742" t="s">
        <v>123</v>
      </c>
      <c r="C56" s="731" t="s">
        <v>309</v>
      </c>
      <c r="D56" s="849">
        <v>0</v>
      </c>
      <c r="E56" s="850"/>
      <c r="F56" s="850">
        <v>0</v>
      </c>
      <c r="G56" s="850">
        <v>0</v>
      </c>
      <c r="H56" s="850">
        <v>0</v>
      </c>
      <c r="I56" s="850">
        <v>0</v>
      </c>
      <c r="J56" s="959">
        <f>F56</f>
        <v>0</v>
      </c>
    </row>
    <row r="57" spans="1:11" s="677" customFormat="1" ht="25.5" hidden="1">
      <c r="A57" s="924">
        <v>1123300</v>
      </c>
      <c r="B57" s="742" t="s">
        <v>124</v>
      </c>
      <c r="C57" s="731" t="s">
        <v>310</v>
      </c>
      <c r="D57" s="849"/>
      <c r="E57" s="850"/>
      <c r="F57" s="850"/>
      <c r="G57" s="850"/>
      <c r="H57" s="850"/>
      <c r="I57" s="850"/>
      <c r="J57" s="959"/>
    </row>
    <row r="58" spans="1:11" s="677" customFormat="1" hidden="1">
      <c r="A58" s="924">
        <v>1123400</v>
      </c>
      <c r="B58" s="742" t="s">
        <v>467</v>
      </c>
      <c r="C58" s="731" t="s">
        <v>311</v>
      </c>
      <c r="D58" s="849">
        <v>0</v>
      </c>
      <c r="E58" s="850"/>
      <c r="F58" s="850">
        <v>0</v>
      </c>
      <c r="G58" s="850">
        <v>0</v>
      </c>
      <c r="H58" s="850">
        <v>0</v>
      </c>
      <c r="I58" s="850">
        <v>0</v>
      </c>
      <c r="J58" s="959">
        <f t="shared" ref="J58:J64" si="0">F58</f>
        <v>0</v>
      </c>
    </row>
    <row r="59" spans="1:11" s="677" customFormat="1" hidden="1">
      <c r="A59" s="924">
        <v>1123500</v>
      </c>
      <c r="B59" s="750" t="s">
        <v>468</v>
      </c>
      <c r="C59" s="751">
        <v>423500</v>
      </c>
      <c r="D59" s="849"/>
      <c r="E59" s="850"/>
      <c r="F59" s="850"/>
      <c r="G59" s="850"/>
      <c r="H59" s="850"/>
      <c r="I59" s="850"/>
      <c r="J59" s="959">
        <f t="shared" si="0"/>
        <v>0</v>
      </c>
    </row>
    <row r="60" spans="1:11" s="677" customFormat="1" hidden="1">
      <c r="A60" s="924">
        <v>1123600</v>
      </c>
      <c r="B60" s="742" t="s">
        <v>158</v>
      </c>
      <c r="C60" s="731" t="s">
        <v>312</v>
      </c>
      <c r="D60" s="849"/>
      <c r="E60" s="850"/>
      <c r="F60" s="850"/>
      <c r="G60" s="850"/>
      <c r="H60" s="850"/>
      <c r="I60" s="850"/>
      <c r="J60" s="959">
        <f t="shared" si="0"/>
        <v>0</v>
      </c>
    </row>
    <row r="61" spans="1:11" s="677" customFormat="1" hidden="1">
      <c r="A61" s="924">
        <v>1123700</v>
      </c>
      <c r="B61" s="742" t="s">
        <v>159</v>
      </c>
      <c r="C61" s="731" t="s">
        <v>313</v>
      </c>
      <c r="D61" s="849">
        <v>0</v>
      </c>
      <c r="E61" s="850"/>
      <c r="F61" s="850">
        <v>0</v>
      </c>
      <c r="G61" s="850">
        <v>0</v>
      </c>
      <c r="H61" s="850">
        <v>0</v>
      </c>
      <c r="I61" s="850">
        <v>0</v>
      </c>
      <c r="J61" s="959">
        <f t="shared" si="0"/>
        <v>0</v>
      </c>
    </row>
    <row r="62" spans="1:11" s="677" customFormat="1" ht="13.5" hidden="1" thickBot="1">
      <c r="A62" s="922">
        <v>1123800</v>
      </c>
      <c r="B62" s="746" t="s">
        <v>160</v>
      </c>
      <c r="C62" s="735" t="s">
        <v>314</v>
      </c>
      <c r="D62" s="844">
        <v>0</v>
      </c>
      <c r="E62" s="845">
        <v>0</v>
      </c>
      <c r="F62" s="845">
        <f>D62+E62</f>
        <v>0</v>
      </c>
      <c r="G62" s="845">
        <v>0</v>
      </c>
      <c r="H62" s="845">
        <v>0</v>
      </c>
      <c r="I62" s="845">
        <v>0</v>
      </c>
      <c r="J62" s="959">
        <f t="shared" si="0"/>
        <v>0</v>
      </c>
      <c r="K62" s="990"/>
    </row>
    <row r="63" spans="1:11" s="677" customFormat="1" ht="28.5" hidden="1">
      <c r="A63" s="917">
        <v>1124000</v>
      </c>
      <c r="B63" s="747" t="s">
        <v>179</v>
      </c>
      <c r="C63" s="723" t="s">
        <v>301</v>
      </c>
      <c r="D63" s="847">
        <f t="shared" ref="D63:I63" si="1">D64</f>
        <v>0</v>
      </c>
      <c r="E63" s="848">
        <f t="shared" si="1"/>
        <v>0</v>
      </c>
      <c r="F63" s="848">
        <f t="shared" si="1"/>
        <v>0</v>
      </c>
      <c r="G63" s="848">
        <f t="shared" si="1"/>
        <v>0</v>
      </c>
      <c r="H63" s="848">
        <f t="shared" si="1"/>
        <v>0</v>
      </c>
      <c r="I63" s="848">
        <f t="shared" si="1"/>
        <v>0</v>
      </c>
      <c r="J63" s="959">
        <f t="shared" si="0"/>
        <v>0</v>
      </c>
    </row>
    <row r="64" spans="1:11" s="677" customFormat="1" ht="13.5" hidden="1" thickBot="1">
      <c r="A64" s="922">
        <v>1124100</v>
      </c>
      <c r="B64" s="746" t="s">
        <v>161</v>
      </c>
      <c r="C64" s="735" t="s">
        <v>180</v>
      </c>
      <c r="D64" s="844">
        <v>0</v>
      </c>
      <c r="E64" s="845">
        <v>0</v>
      </c>
      <c r="F64" s="845">
        <f>D64+E64</f>
        <v>0</v>
      </c>
      <c r="G64" s="845">
        <v>0</v>
      </c>
      <c r="H64" s="845">
        <v>0</v>
      </c>
      <c r="I64" s="845">
        <v>0</v>
      </c>
      <c r="J64" s="959">
        <f t="shared" si="0"/>
        <v>0</v>
      </c>
    </row>
    <row r="65" spans="1:10" s="677" customFormat="1" ht="28.5" hidden="1">
      <c r="A65" s="917">
        <v>1125000</v>
      </c>
      <c r="B65" s="747" t="s">
        <v>768</v>
      </c>
      <c r="C65" s="723" t="s">
        <v>301</v>
      </c>
      <c r="D65" s="847">
        <f t="shared" ref="D65:J65" si="2">D66+D67</f>
        <v>0</v>
      </c>
      <c r="E65" s="848">
        <f t="shared" si="2"/>
        <v>0</v>
      </c>
      <c r="F65" s="848">
        <f t="shared" si="2"/>
        <v>0</v>
      </c>
      <c r="G65" s="848">
        <f t="shared" si="2"/>
        <v>0</v>
      </c>
      <c r="H65" s="848">
        <f t="shared" si="2"/>
        <v>0</v>
      </c>
      <c r="I65" s="848">
        <f t="shared" si="2"/>
        <v>0</v>
      </c>
      <c r="J65" s="959">
        <f t="shared" si="2"/>
        <v>0</v>
      </c>
    </row>
    <row r="66" spans="1:10" s="677" customFormat="1" ht="25.5" hidden="1">
      <c r="A66" s="924">
        <v>1125100</v>
      </c>
      <c r="B66" s="742" t="s">
        <v>162</v>
      </c>
      <c r="C66" s="727" t="s">
        <v>769</v>
      </c>
      <c r="D66" s="849">
        <v>0</v>
      </c>
      <c r="E66" s="850">
        <v>0</v>
      </c>
      <c r="F66" s="850">
        <f>D66+E66</f>
        <v>0</v>
      </c>
      <c r="G66" s="850">
        <v>0</v>
      </c>
      <c r="H66" s="850">
        <v>0</v>
      </c>
      <c r="I66" s="850">
        <v>0</v>
      </c>
      <c r="J66" s="959">
        <f t="shared" ref="J66:J72" si="3">F66</f>
        <v>0</v>
      </c>
    </row>
    <row r="67" spans="1:10" s="677" customFormat="1" ht="26.25" hidden="1" thickBot="1">
      <c r="A67" s="922">
        <v>1125200</v>
      </c>
      <c r="B67" s="746" t="s">
        <v>580</v>
      </c>
      <c r="C67" s="735" t="s">
        <v>870</v>
      </c>
      <c r="D67" s="844">
        <v>0</v>
      </c>
      <c r="E67" s="845">
        <v>0</v>
      </c>
      <c r="F67" s="845">
        <f>D67+E67</f>
        <v>0</v>
      </c>
      <c r="G67" s="845">
        <v>0</v>
      </c>
      <c r="H67" s="845">
        <v>0</v>
      </c>
      <c r="I67" s="845">
        <v>0</v>
      </c>
      <c r="J67" s="959">
        <f t="shared" si="3"/>
        <v>0</v>
      </c>
    </row>
    <row r="68" spans="1:10" s="677" customFormat="1" ht="14.25" hidden="1">
      <c r="A68" s="917">
        <v>1126000</v>
      </c>
      <c r="B68" s="747" t="s">
        <v>871</v>
      </c>
      <c r="C68" s="723" t="s">
        <v>301</v>
      </c>
      <c r="D68" s="847">
        <f>SUM(D69:D76)</f>
        <v>0</v>
      </c>
      <c r="E68" s="848">
        <f>E75+E76</f>
        <v>0</v>
      </c>
      <c r="F68" s="848">
        <f>SUM(F69:F76)</f>
        <v>0</v>
      </c>
      <c r="G68" s="848">
        <f>SUM(G69:G76)</f>
        <v>0</v>
      </c>
      <c r="H68" s="848">
        <f>SUM(H69:H76)</f>
        <v>0</v>
      </c>
      <c r="I68" s="848">
        <f>SUM(I69:I76)</f>
        <v>0</v>
      </c>
      <c r="J68" s="959">
        <f t="shared" si="3"/>
        <v>0</v>
      </c>
    </row>
    <row r="69" spans="1:10" s="677" customFormat="1" hidden="1">
      <c r="A69" s="917">
        <v>1126100</v>
      </c>
      <c r="B69" s="742" t="s">
        <v>829</v>
      </c>
      <c r="C69" s="727" t="s">
        <v>872</v>
      </c>
      <c r="D69" s="849">
        <v>0</v>
      </c>
      <c r="E69" s="850"/>
      <c r="F69" s="850">
        <f>D69+E69</f>
        <v>0</v>
      </c>
      <c r="G69" s="850">
        <v>0</v>
      </c>
      <c r="H69" s="850">
        <v>0</v>
      </c>
      <c r="I69" s="850">
        <v>0</v>
      </c>
      <c r="J69" s="959">
        <f t="shared" si="3"/>
        <v>0</v>
      </c>
    </row>
    <row r="70" spans="1:10" s="677" customFormat="1" hidden="1">
      <c r="A70" s="917">
        <v>1126200</v>
      </c>
      <c r="B70" s="742" t="s">
        <v>830</v>
      </c>
      <c r="C70" s="731" t="s">
        <v>873</v>
      </c>
      <c r="D70" s="849"/>
      <c r="E70" s="850"/>
      <c r="F70" s="850">
        <f t="shared" ref="F70:F76" si="4">D70+E70</f>
        <v>0</v>
      </c>
      <c r="G70" s="850"/>
      <c r="H70" s="850"/>
      <c r="I70" s="850"/>
      <c r="J70" s="959">
        <f t="shared" si="3"/>
        <v>0</v>
      </c>
    </row>
    <row r="71" spans="1:10" s="677" customFormat="1" hidden="1">
      <c r="A71" s="917">
        <v>1126300</v>
      </c>
      <c r="B71" s="742" t="s">
        <v>331</v>
      </c>
      <c r="C71" s="731" t="s">
        <v>332</v>
      </c>
      <c r="D71" s="849"/>
      <c r="E71" s="850"/>
      <c r="F71" s="850">
        <f t="shared" si="4"/>
        <v>0</v>
      </c>
      <c r="G71" s="850"/>
      <c r="H71" s="850"/>
      <c r="I71" s="850"/>
      <c r="J71" s="959">
        <f t="shared" si="3"/>
        <v>0</v>
      </c>
    </row>
    <row r="72" spans="1:10" s="677" customFormat="1" hidden="1">
      <c r="A72" s="919">
        <v>1126400</v>
      </c>
      <c r="B72" s="752" t="s">
        <v>831</v>
      </c>
      <c r="C72" s="731" t="s">
        <v>333</v>
      </c>
      <c r="D72" s="849">
        <v>0</v>
      </c>
      <c r="E72" s="850"/>
      <c r="F72" s="850">
        <f t="shared" si="4"/>
        <v>0</v>
      </c>
      <c r="G72" s="850">
        <v>0</v>
      </c>
      <c r="H72" s="850">
        <v>0</v>
      </c>
      <c r="I72" s="850">
        <v>0</v>
      </c>
      <c r="J72" s="959">
        <f t="shared" si="3"/>
        <v>0</v>
      </c>
    </row>
    <row r="73" spans="1:10" s="677" customFormat="1" ht="25.5" hidden="1">
      <c r="A73" s="921">
        <v>1126500</v>
      </c>
      <c r="B73" s="753" t="s">
        <v>791</v>
      </c>
      <c r="C73" s="731" t="s">
        <v>334</v>
      </c>
      <c r="D73" s="849"/>
      <c r="E73" s="850"/>
      <c r="F73" s="850">
        <f t="shared" si="4"/>
        <v>0</v>
      </c>
      <c r="G73" s="850"/>
      <c r="H73" s="850"/>
      <c r="I73" s="850"/>
      <c r="J73" s="959">
        <v>0</v>
      </c>
    </row>
    <row r="74" spans="1:10" s="677" customFormat="1" hidden="1">
      <c r="A74" s="919">
        <v>1126600</v>
      </c>
      <c r="B74" s="752" t="s">
        <v>195</v>
      </c>
      <c r="C74" s="731" t="s">
        <v>335</v>
      </c>
      <c r="D74" s="849"/>
      <c r="E74" s="850"/>
      <c r="F74" s="850">
        <f t="shared" si="4"/>
        <v>0</v>
      </c>
      <c r="G74" s="850"/>
      <c r="H74" s="850"/>
      <c r="I74" s="850"/>
      <c r="J74" s="959">
        <f>F74</f>
        <v>0</v>
      </c>
    </row>
    <row r="75" spans="1:10" s="677" customFormat="1" hidden="1">
      <c r="A75" s="919">
        <v>1126700</v>
      </c>
      <c r="B75" s="752" t="s">
        <v>196</v>
      </c>
      <c r="C75" s="731" t="s">
        <v>336</v>
      </c>
      <c r="D75" s="849">
        <v>0</v>
      </c>
      <c r="E75" s="850">
        <v>0</v>
      </c>
      <c r="F75" s="850">
        <f t="shared" si="4"/>
        <v>0</v>
      </c>
      <c r="G75" s="850">
        <v>0</v>
      </c>
      <c r="H75" s="850">
        <v>0</v>
      </c>
      <c r="I75" s="850">
        <v>0</v>
      </c>
      <c r="J75" s="959">
        <f>F75</f>
        <v>0</v>
      </c>
    </row>
    <row r="76" spans="1:10" s="677" customFormat="1" ht="13.5" hidden="1" thickBot="1">
      <c r="A76" s="923">
        <v>1126800</v>
      </c>
      <c r="B76" s="754" t="s">
        <v>398</v>
      </c>
      <c r="C76" s="735" t="s">
        <v>337</v>
      </c>
      <c r="D76" s="844">
        <v>0</v>
      </c>
      <c r="E76" s="845">
        <v>0</v>
      </c>
      <c r="F76" s="850">
        <f t="shared" si="4"/>
        <v>0</v>
      </c>
      <c r="G76" s="845">
        <v>0</v>
      </c>
      <c r="H76" s="845">
        <v>0</v>
      </c>
      <c r="I76" s="845">
        <v>0</v>
      </c>
      <c r="J76" s="959">
        <f>F76</f>
        <v>0</v>
      </c>
    </row>
    <row r="77" spans="1:10" s="677" customFormat="1" ht="14.25" hidden="1">
      <c r="A77" s="925">
        <v>1130000</v>
      </c>
      <c r="B77" s="756" t="s">
        <v>238</v>
      </c>
      <c r="C77" s="723" t="s">
        <v>301</v>
      </c>
      <c r="D77" s="847">
        <v>0</v>
      </c>
      <c r="E77" s="848"/>
      <c r="F77" s="848">
        <f>F137</f>
        <v>0</v>
      </c>
      <c r="G77" s="848">
        <v>0</v>
      </c>
      <c r="H77" s="848">
        <v>0</v>
      </c>
      <c r="I77" s="848">
        <f>I137</f>
        <v>0</v>
      </c>
      <c r="J77" s="959">
        <f>J137</f>
        <v>0</v>
      </c>
    </row>
    <row r="78" spans="1:10" s="677" customFormat="1" hidden="1">
      <c r="A78" s="925">
        <v>1130100</v>
      </c>
      <c r="B78" s="752" t="s">
        <v>399</v>
      </c>
      <c r="C78" s="727" t="s">
        <v>239</v>
      </c>
      <c r="D78" s="849"/>
      <c r="E78" s="850"/>
      <c r="F78" s="850"/>
      <c r="G78" s="850"/>
      <c r="H78" s="850"/>
      <c r="I78" s="850"/>
      <c r="J78" s="959">
        <v>0</v>
      </c>
    </row>
    <row r="79" spans="1:10" s="677" customFormat="1" hidden="1">
      <c r="A79" s="925">
        <v>1130200</v>
      </c>
      <c r="B79" s="752" t="s">
        <v>400</v>
      </c>
      <c r="C79" s="731" t="s">
        <v>240</v>
      </c>
      <c r="D79" s="849"/>
      <c r="E79" s="850"/>
      <c r="F79" s="850"/>
      <c r="G79" s="850"/>
      <c r="H79" s="850"/>
      <c r="I79" s="850"/>
      <c r="J79" s="959">
        <v>0</v>
      </c>
    </row>
    <row r="80" spans="1:10" s="677" customFormat="1" hidden="1">
      <c r="A80" s="925">
        <v>1130300</v>
      </c>
      <c r="B80" s="752" t="s">
        <v>401</v>
      </c>
      <c r="C80" s="731" t="s">
        <v>241</v>
      </c>
      <c r="D80" s="849"/>
      <c r="E80" s="850"/>
      <c r="F80" s="850"/>
      <c r="G80" s="850"/>
      <c r="H80" s="850"/>
      <c r="I80" s="850"/>
      <c r="J80" s="959">
        <v>0</v>
      </c>
    </row>
    <row r="81" spans="1:10" s="677" customFormat="1" hidden="1">
      <c r="A81" s="925">
        <v>1130400</v>
      </c>
      <c r="B81" s="757" t="s">
        <v>402</v>
      </c>
      <c r="C81" s="758" t="s">
        <v>242</v>
      </c>
      <c r="D81" s="839"/>
      <c r="E81" s="851"/>
      <c r="F81" s="851"/>
      <c r="G81" s="851"/>
      <c r="H81" s="851"/>
      <c r="I81" s="851"/>
      <c r="J81" s="959">
        <v>0</v>
      </c>
    </row>
    <row r="82" spans="1:10" s="677" customFormat="1" ht="14.25" hidden="1">
      <c r="A82" s="919">
        <v>1131000</v>
      </c>
      <c r="B82" s="759" t="s">
        <v>243</v>
      </c>
      <c r="C82" s="760" t="s">
        <v>301</v>
      </c>
      <c r="D82" s="849"/>
      <c r="E82" s="850"/>
      <c r="F82" s="850"/>
      <c r="G82" s="850"/>
      <c r="H82" s="850"/>
      <c r="I82" s="850"/>
      <c r="J82" s="959">
        <v>0</v>
      </c>
    </row>
    <row r="83" spans="1:10" s="677" customFormat="1" ht="25.5" hidden="1">
      <c r="A83" s="919">
        <v>1131100</v>
      </c>
      <c r="B83" s="752" t="s">
        <v>483</v>
      </c>
      <c r="C83" s="727" t="s">
        <v>244</v>
      </c>
      <c r="D83" s="849"/>
      <c r="E83" s="850"/>
      <c r="F83" s="850"/>
      <c r="G83" s="850"/>
      <c r="H83" s="850"/>
      <c r="I83" s="850"/>
      <c r="J83" s="959">
        <v>0</v>
      </c>
    </row>
    <row r="84" spans="1:10" s="677" customFormat="1" hidden="1">
      <c r="A84" s="919">
        <v>1131200</v>
      </c>
      <c r="B84" s="752" t="s">
        <v>484</v>
      </c>
      <c r="C84" s="731" t="s">
        <v>245</v>
      </c>
      <c r="D84" s="849"/>
      <c r="E84" s="850"/>
      <c r="F84" s="850"/>
      <c r="G84" s="850"/>
      <c r="H84" s="850"/>
      <c r="I84" s="850"/>
      <c r="J84" s="959">
        <v>0</v>
      </c>
    </row>
    <row r="85" spans="1:10" s="677" customFormat="1" ht="13.5" hidden="1" thickBot="1">
      <c r="A85" s="919">
        <v>1131300</v>
      </c>
      <c r="B85" s="754" t="s">
        <v>485</v>
      </c>
      <c r="C85" s="735" t="s">
        <v>246</v>
      </c>
      <c r="D85" s="844"/>
      <c r="E85" s="845"/>
      <c r="F85" s="845"/>
      <c r="G85" s="845"/>
      <c r="H85" s="845"/>
      <c r="I85" s="845"/>
      <c r="J85" s="959">
        <v>0</v>
      </c>
    </row>
    <row r="86" spans="1:10" s="677" customFormat="1" ht="14.25" hidden="1">
      <c r="A86" s="926">
        <v>1140000</v>
      </c>
      <c r="B86" s="756" t="s">
        <v>247</v>
      </c>
      <c r="C86" s="723" t="s">
        <v>301</v>
      </c>
      <c r="D86" s="847">
        <v>0</v>
      </c>
      <c r="E86" s="848"/>
      <c r="F86" s="848">
        <v>0</v>
      </c>
      <c r="G86" s="848">
        <v>0</v>
      </c>
      <c r="H86" s="848">
        <v>0</v>
      </c>
      <c r="I86" s="848">
        <v>0</v>
      </c>
      <c r="J86" s="959">
        <v>0</v>
      </c>
    </row>
    <row r="87" spans="1:10" s="677" customFormat="1" ht="25.5" hidden="1">
      <c r="A87" s="926">
        <v>1141000</v>
      </c>
      <c r="B87" s="752" t="s">
        <v>248</v>
      </c>
      <c r="C87" s="727" t="s">
        <v>847</v>
      </c>
      <c r="D87" s="849"/>
      <c r="E87" s="850"/>
      <c r="F87" s="850"/>
      <c r="G87" s="850"/>
      <c r="H87" s="850"/>
      <c r="I87" s="850"/>
      <c r="J87" s="959">
        <v>0</v>
      </c>
    </row>
    <row r="88" spans="1:10" s="677" customFormat="1" ht="25.5" hidden="1">
      <c r="A88" s="926">
        <v>1142000</v>
      </c>
      <c r="B88" s="752" t="s">
        <v>33</v>
      </c>
      <c r="C88" s="731" t="s">
        <v>34</v>
      </c>
      <c r="D88" s="849"/>
      <c r="E88" s="850"/>
      <c r="F88" s="850"/>
      <c r="G88" s="850"/>
      <c r="H88" s="850"/>
      <c r="I88" s="850"/>
      <c r="J88" s="959">
        <v>0</v>
      </c>
    </row>
    <row r="89" spans="1:10" s="677" customFormat="1" ht="25.5" hidden="1">
      <c r="A89" s="926">
        <v>1143000</v>
      </c>
      <c r="B89" s="752" t="s">
        <v>35</v>
      </c>
      <c r="C89" s="731" t="s">
        <v>36</v>
      </c>
      <c r="D89" s="849"/>
      <c r="E89" s="850"/>
      <c r="F89" s="850"/>
      <c r="G89" s="850"/>
      <c r="H89" s="850"/>
      <c r="I89" s="850"/>
      <c r="J89" s="959">
        <v>0</v>
      </c>
    </row>
    <row r="90" spans="1:10" s="677" customFormat="1" ht="26.25" hidden="1" thickBot="1">
      <c r="A90" s="922">
        <v>1144000</v>
      </c>
      <c r="B90" s="754" t="s">
        <v>37</v>
      </c>
      <c r="C90" s="735" t="s">
        <v>359</v>
      </c>
      <c r="D90" s="844"/>
      <c r="E90" s="845"/>
      <c r="F90" s="845"/>
      <c r="G90" s="845"/>
      <c r="H90" s="845"/>
      <c r="I90" s="845"/>
      <c r="J90" s="959">
        <v>0</v>
      </c>
    </row>
    <row r="91" spans="1:10" s="677" customFormat="1" ht="14.25" hidden="1">
      <c r="A91" s="927">
        <v>1150000</v>
      </c>
      <c r="B91" s="928" t="s">
        <v>604</v>
      </c>
      <c r="C91" s="723" t="s">
        <v>301</v>
      </c>
      <c r="D91" s="847">
        <v>0</v>
      </c>
      <c r="E91" s="848"/>
      <c r="F91" s="848">
        <v>0</v>
      </c>
      <c r="G91" s="848">
        <v>0</v>
      </c>
      <c r="H91" s="848">
        <v>0</v>
      </c>
      <c r="I91" s="848">
        <v>0</v>
      </c>
      <c r="J91" s="959">
        <v>0</v>
      </c>
    </row>
    <row r="92" spans="1:10" s="677" customFormat="1" ht="25.5" hidden="1">
      <c r="A92" s="929">
        <v>1151000</v>
      </c>
      <c r="B92" s="930" t="s">
        <v>564</v>
      </c>
      <c r="C92" s="723" t="s">
        <v>301</v>
      </c>
      <c r="D92" s="852">
        <v>0</v>
      </c>
      <c r="E92" s="853"/>
      <c r="F92" s="853">
        <v>0</v>
      </c>
      <c r="G92" s="853">
        <v>0</v>
      </c>
      <c r="H92" s="853">
        <v>0</v>
      </c>
      <c r="I92" s="853">
        <v>0</v>
      </c>
      <c r="J92" s="959">
        <v>0</v>
      </c>
    </row>
    <row r="93" spans="1:10" s="677" customFormat="1" ht="25.5" hidden="1">
      <c r="A93" s="929">
        <v>1151100</v>
      </c>
      <c r="B93" s="932" t="s">
        <v>216</v>
      </c>
      <c r="C93" s="933">
        <v>461100</v>
      </c>
      <c r="D93" s="852"/>
      <c r="E93" s="853"/>
      <c r="F93" s="853"/>
      <c r="G93" s="853"/>
      <c r="H93" s="853"/>
      <c r="I93" s="853"/>
      <c r="J93" s="959">
        <v>0</v>
      </c>
    </row>
    <row r="94" spans="1:10" s="677" customFormat="1" ht="25.5" hidden="1">
      <c r="A94" s="929">
        <v>1151200</v>
      </c>
      <c r="B94" s="932" t="s">
        <v>523</v>
      </c>
      <c r="C94" s="933">
        <v>461200</v>
      </c>
      <c r="D94" s="852"/>
      <c r="E94" s="853"/>
      <c r="F94" s="853"/>
      <c r="G94" s="853"/>
      <c r="H94" s="853"/>
      <c r="I94" s="853"/>
      <c r="J94" s="959">
        <v>0</v>
      </c>
    </row>
    <row r="95" spans="1:10" s="677" customFormat="1" ht="25.5" hidden="1">
      <c r="A95" s="929">
        <v>1152000</v>
      </c>
      <c r="B95" s="934" t="s">
        <v>429</v>
      </c>
      <c r="C95" s="935" t="s">
        <v>301</v>
      </c>
      <c r="D95" s="936">
        <v>0</v>
      </c>
      <c r="E95" s="1114"/>
      <c r="F95" s="1114">
        <v>0</v>
      </c>
      <c r="G95" s="1114">
        <v>0</v>
      </c>
      <c r="H95" s="1114">
        <v>0</v>
      </c>
      <c r="I95" s="1114">
        <v>0</v>
      </c>
      <c r="J95" s="959">
        <v>0</v>
      </c>
    </row>
    <row r="96" spans="1:10" s="677" customFormat="1" ht="25.5" hidden="1">
      <c r="A96" s="929">
        <v>1152100</v>
      </c>
      <c r="B96" s="937" t="s">
        <v>452</v>
      </c>
      <c r="C96" s="933">
        <v>462100</v>
      </c>
      <c r="D96" s="849"/>
      <c r="E96" s="850"/>
      <c r="F96" s="850"/>
      <c r="G96" s="850"/>
      <c r="H96" s="850"/>
      <c r="I96" s="850"/>
      <c r="J96" s="959">
        <v>0</v>
      </c>
    </row>
    <row r="97" spans="1:10" s="677" customFormat="1" ht="26.25" hidden="1" thickBot="1">
      <c r="A97" s="939">
        <v>1152200</v>
      </c>
      <c r="B97" s="940" t="s">
        <v>629</v>
      </c>
      <c r="C97" s="941">
        <v>462200</v>
      </c>
      <c r="D97" s="844"/>
      <c r="E97" s="845"/>
      <c r="F97" s="845"/>
      <c r="G97" s="845"/>
      <c r="H97" s="845"/>
      <c r="I97" s="845"/>
      <c r="J97" s="959">
        <v>0</v>
      </c>
    </row>
    <row r="98" spans="1:10" s="677" customFormat="1" ht="25.5" hidden="1">
      <c r="A98" s="927">
        <v>1153000</v>
      </c>
      <c r="B98" s="943" t="s">
        <v>630</v>
      </c>
      <c r="C98" s="944" t="s">
        <v>301</v>
      </c>
      <c r="D98" s="945">
        <v>0</v>
      </c>
      <c r="E98" s="1115"/>
      <c r="F98" s="1115">
        <v>0</v>
      </c>
      <c r="G98" s="1115">
        <v>0</v>
      </c>
      <c r="H98" s="1115">
        <v>0</v>
      </c>
      <c r="I98" s="1115">
        <v>0</v>
      </c>
      <c r="J98" s="959">
        <v>0</v>
      </c>
    </row>
    <row r="99" spans="1:10" s="677" customFormat="1" ht="25.5" hidden="1">
      <c r="A99" s="929">
        <v>1153100</v>
      </c>
      <c r="B99" s="937" t="s">
        <v>631</v>
      </c>
      <c r="C99" s="933">
        <v>463100</v>
      </c>
      <c r="D99" s="936"/>
      <c r="E99" s="1114"/>
      <c r="F99" s="1114"/>
      <c r="G99" s="1114"/>
      <c r="H99" s="1114"/>
      <c r="I99" s="1114"/>
      <c r="J99" s="959">
        <v>0</v>
      </c>
    </row>
    <row r="100" spans="1:10" s="677" customFormat="1" hidden="1">
      <c r="A100" s="929">
        <v>1153200</v>
      </c>
      <c r="B100" s="937" t="s">
        <v>86</v>
      </c>
      <c r="C100" s="933">
        <v>463200</v>
      </c>
      <c r="D100" s="936"/>
      <c r="E100" s="1114"/>
      <c r="F100" s="1114"/>
      <c r="G100" s="1114"/>
      <c r="H100" s="1114"/>
      <c r="I100" s="1114"/>
      <c r="J100" s="959">
        <v>0</v>
      </c>
    </row>
    <row r="101" spans="1:10" s="677" customFormat="1" ht="38.25" hidden="1">
      <c r="A101" s="929">
        <v>1153300</v>
      </c>
      <c r="B101" s="937" t="s">
        <v>418</v>
      </c>
      <c r="C101" s="933">
        <v>463300</v>
      </c>
      <c r="D101" s="936"/>
      <c r="E101" s="1114"/>
      <c r="F101" s="1114"/>
      <c r="G101" s="1114"/>
      <c r="H101" s="1114"/>
      <c r="I101" s="1114"/>
      <c r="J101" s="959">
        <v>0</v>
      </c>
    </row>
    <row r="102" spans="1:10" s="677" customFormat="1" ht="38.25" hidden="1">
      <c r="A102" s="929">
        <v>1153400</v>
      </c>
      <c r="B102" s="937" t="s">
        <v>419</v>
      </c>
      <c r="C102" s="933">
        <v>463400</v>
      </c>
      <c r="D102" s="936"/>
      <c r="E102" s="1114"/>
      <c r="F102" s="1114"/>
      <c r="G102" s="1114"/>
      <c r="H102" s="1114"/>
      <c r="I102" s="1114"/>
      <c r="J102" s="959">
        <v>0</v>
      </c>
    </row>
    <row r="103" spans="1:10" s="677" customFormat="1" hidden="1">
      <c r="A103" s="929">
        <v>1153500</v>
      </c>
      <c r="B103" s="946" t="s">
        <v>420</v>
      </c>
      <c r="C103" s="933">
        <v>463500</v>
      </c>
      <c r="D103" s="936"/>
      <c r="E103" s="1114"/>
      <c r="F103" s="1114"/>
      <c r="G103" s="1114"/>
      <c r="H103" s="1114"/>
      <c r="I103" s="1114"/>
      <c r="J103" s="959">
        <v>0</v>
      </c>
    </row>
    <row r="104" spans="1:10" s="677" customFormat="1" ht="38.25" hidden="1">
      <c r="A104" s="929">
        <v>1153700</v>
      </c>
      <c r="B104" s="946" t="s">
        <v>421</v>
      </c>
      <c r="C104" s="933">
        <v>463700</v>
      </c>
      <c r="D104" s="936"/>
      <c r="E104" s="1114"/>
      <c r="F104" s="1114"/>
      <c r="G104" s="1114"/>
      <c r="H104" s="1114"/>
      <c r="I104" s="1114"/>
      <c r="J104" s="959">
        <v>0</v>
      </c>
    </row>
    <row r="105" spans="1:10" s="677" customFormat="1" ht="38.25" hidden="1">
      <c r="A105" s="929">
        <v>1153800</v>
      </c>
      <c r="B105" s="946" t="s">
        <v>841</v>
      </c>
      <c r="C105" s="933">
        <v>463800</v>
      </c>
      <c r="D105" s="936"/>
      <c r="E105" s="1114"/>
      <c r="F105" s="1114"/>
      <c r="G105" s="1114"/>
      <c r="H105" s="1114"/>
      <c r="I105" s="1114"/>
      <c r="J105" s="959">
        <v>0</v>
      </c>
    </row>
    <row r="106" spans="1:10" s="677" customFormat="1" hidden="1">
      <c r="A106" s="929">
        <v>1153900</v>
      </c>
      <c r="B106" s="946" t="s">
        <v>842</v>
      </c>
      <c r="C106" s="933">
        <v>463900</v>
      </c>
      <c r="D106" s="936"/>
      <c r="E106" s="1114"/>
      <c r="F106" s="1114"/>
      <c r="G106" s="1114"/>
      <c r="H106" s="1114"/>
      <c r="I106" s="1114"/>
      <c r="J106" s="959">
        <v>0</v>
      </c>
    </row>
    <row r="107" spans="1:10" s="677" customFormat="1" ht="25.5" hidden="1">
      <c r="A107" s="929">
        <v>1154000</v>
      </c>
      <c r="B107" s="947" t="s">
        <v>843</v>
      </c>
      <c r="C107" s="935" t="s">
        <v>301</v>
      </c>
      <c r="D107" s="936">
        <v>0</v>
      </c>
      <c r="E107" s="1114"/>
      <c r="F107" s="1114">
        <v>0</v>
      </c>
      <c r="G107" s="1114">
        <v>0</v>
      </c>
      <c r="H107" s="1114">
        <v>0</v>
      </c>
      <c r="I107" s="1114">
        <v>0</v>
      </c>
      <c r="J107" s="959">
        <v>0</v>
      </c>
    </row>
    <row r="108" spans="1:10" s="677" customFormat="1" ht="25.5" hidden="1">
      <c r="A108" s="929">
        <v>1154100</v>
      </c>
      <c r="B108" s="946" t="s">
        <v>176</v>
      </c>
      <c r="C108" s="933">
        <v>465100</v>
      </c>
      <c r="D108" s="948"/>
      <c r="E108" s="1116"/>
      <c r="F108" s="1116"/>
      <c r="G108" s="1116"/>
      <c r="H108" s="1116"/>
      <c r="I108" s="1116"/>
      <c r="J108" s="959">
        <v>0</v>
      </c>
    </row>
    <row r="109" spans="1:10" s="677" customFormat="1" hidden="1">
      <c r="A109" s="929">
        <v>1154200</v>
      </c>
      <c r="B109" s="946" t="s">
        <v>177</v>
      </c>
      <c r="C109" s="933">
        <v>465200</v>
      </c>
      <c r="D109" s="948"/>
      <c r="E109" s="1116"/>
      <c r="F109" s="1116"/>
      <c r="G109" s="1116"/>
      <c r="H109" s="1116"/>
      <c r="I109" s="1116"/>
      <c r="J109" s="959">
        <v>0</v>
      </c>
    </row>
    <row r="110" spans="1:10" s="677" customFormat="1" hidden="1">
      <c r="A110" s="929">
        <v>1154300</v>
      </c>
      <c r="B110" s="946" t="s">
        <v>178</v>
      </c>
      <c r="C110" s="933">
        <v>465300</v>
      </c>
      <c r="D110" s="948"/>
      <c r="E110" s="1116"/>
      <c r="F110" s="1116"/>
      <c r="G110" s="1116"/>
      <c r="H110" s="1116"/>
      <c r="I110" s="1116"/>
      <c r="J110" s="959">
        <v>0</v>
      </c>
    </row>
    <row r="111" spans="1:10" s="677" customFormat="1" ht="38.25" hidden="1">
      <c r="A111" s="929">
        <v>1154500</v>
      </c>
      <c r="B111" s="946" t="s">
        <v>58</v>
      </c>
      <c r="C111" s="933">
        <v>465500</v>
      </c>
      <c r="D111" s="948"/>
      <c r="E111" s="1116"/>
      <c r="F111" s="1116"/>
      <c r="G111" s="1116"/>
      <c r="H111" s="1116"/>
      <c r="I111" s="1116"/>
      <c r="J111" s="959">
        <v>0</v>
      </c>
    </row>
    <row r="112" spans="1:10" s="677" customFormat="1" ht="38.25" hidden="1">
      <c r="A112" s="929">
        <v>1154600</v>
      </c>
      <c r="B112" s="946" t="s">
        <v>59</v>
      </c>
      <c r="C112" s="933">
        <v>465600</v>
      </c>
      <c r="D112" s="849"/>
      <c r="E112" s="850"/>
      <c r="F112" s="850"/>
      <c r="G112" s="850"/>
      <c r="H112" s="850"/>
      <c r="I112" s="850"/>
      <c r="J112" s="959">
        <v>0</v>
      </c>
    </row>
    <row r="113" spans="1:10" s="677" customFormat="1" ht="13.5" hidden="1" thickBot="1">
      <c r="A113" s="939">
        <v>1154700</v>
      </c>
      <c r="B113" s="951" t="s">
        <v>69</v>
      </c>
      <c r="C113" s="735" t="s">
        <v>70</v>
      </c>
      <c r="D113" s="844"/>
      <c r="E113" s="845"/>
      <c r="F113" s="845"/>
      <c r="G113" s="845"/>
      <c r="H113" s="845"/>
      <c r="I113" s="845"/>
      <c r="J113" s="959">
        <v>0</v>
      </c>
    </row>
    <row r="114" spans="1:10" s="677" customFormat="1" ht="25.5" hidden="1">
      <c r="A114" s="952">
        <v>1160000</v>
      </c>
      <c r="B114" s="769" t="s">
        <v>71</v>
      </c>
      <c r="C114" s="723" t="s">
        <v>301</v>
      </c>
      <c r="D114" s="847">
        <v>0</v>
      </c>
      <c r="E114" s="848"/>
      <c r="F114" s="848">
        <v>0</v>
      </c>
      <c r="G114" s="848">
        <v>0</v>
      </c>
      <c r="H114" s="848">
        <v>0</v>
      </c>
      <c r="I114" s="848">
        <v>0</v>
      </c>
      <c r="J114" s="959">
        <v>0</v>
      </c>
    </row>
    <row r="115" spans="1:10" s="677" customFormat="1" hidden="1">
      <c r="A115" s="924">
        <v>1161000</v>
      </c>
      <c r="B115" s="771" t="s">
        <v>72</v>
      </c>
      <c r="C115" s="772" t="s">
        <v>301</v>
      </c>
      <c r="D115" s="849">
        <v>0</v>
      </c>
      <c r="E115" s="850"/>
      <c r="F115" s="850">
        <v>0</v>
      </c>
      <c r="G115" s="850">
        <v>0</v>
      </c>
      <c r="H115" s="850">
        <v>0</v>
      </c>
      <c r="I115" s="850">
        <v>0</v>
      </c>
      <c r="J115" s="959">
        <v>0</v>
      </c>
    </row>
    <row r="116" spans="1:10" s="677" customFormat="1" ht="25.5" hidden="1">
      <c r="A116" s="924">
        <v>1161100</v>
      </c>
      <c r="B116" s="730" t="s">
        <v>1518</v>
      </c>
      <c r="C116" s="751">
        <v>471100</v>
      </c>
      <c r="D116" s="849"/>
      <c r="E116" s="850"/>
      <c r="F116" s="850"/>
      <c r="G116" s="850"/>
      <c r="H116" s="850"/>
      <c r="I116" s="850"/>
      <c r="J116" s="959">
        <v>0</v>
      </c>
    </row>
    <row r="117" spans="1:10" s="677" customFormat="1" ht="25.5" hidden="1">
      <c r="A117" s="924">
        <v>1161200</v>
      </c>
      <c r="B117" s="765" t="s">
        <v>1480</v>
      </c>
      <c r="C117" s="751">
        <v>471200</v>
      </c>
      <c r="D117" s="849"/>
      <c r="E117" s="850"/>
      <c r="F117" s="850"/>
      <c r="G117" s="850"/>
      <c r="H117" s="850"/>
      <c r="I117" s="850"/>
      <c r="J117" s="959">
        <v>0</v>
      </c>
    </row>
    <row r="118" spans="1:10" s="677" customFormat="1" ht="25.5" hidden="1">
      <c r="A118" s="924">
        <v>1162000</v>
      </c>
      <c r="B118" s="771" t="s">
        <v>940</v>
      </c>
      <c r="C118" s="772" t="s">
        <v>301</v>
      </c>
      <c r="D118" s="849">
        <v>0</v>
      </c>
      <c r="E118" s="850"/>
      <c r="F118" s="850">
        <v>0</v>
      </c>
      <c r="G118" s="850">
        <v>0</v>
      </c>
      <c r="H118" s="850">
        <v>0</v>
      </c>
      <c r="I118" s="850">
        <v>0</v>
      </c>
      <c r="J118" s="959">
        <v>0</v>
      </c>
    </row>
    <row r="119" spans="1:10" s="677" customFormat="1" ht="25.5" hidden="1">
      <c r="A119" s="924">
        <v>1162100</v>
      </c>
      <c r="B119" s="765" t="s">
        <v>1481</v>
      </c>
      <c r="C119" s="731" t="s">
        <v>109</v>
      </c>
      <c r="D119" s="849"/>
      <c r="E119" s="850"/>
      <c r="F119" s="850"/>
      <c r="G119" s="850"/>
      <c r="H119" s="850"/>
      <c r="I119" s="850"/>
      <c r="J119" s="959">
        <v>0</v>
      </c>
    </row>
    <row r="120" spans="1:10" s="677" customFormat="1" hidden="1">
      <c r="A120" s="924">
        <v>1162200</v>
      </c>
      <c r="B120" s="765" t="s">
        <v>1482</v>
      </c>
      <c r="C120" s="731" t="s">
        <v>18</v>
      </c>
      <c r="D120" s="849"/>
      <c r="E120" s="850"/>
      <c r="F120" s="850"/>
      <c r="G120" s="850"/>
      <c r="H120" s="850"/>
      <c r="I120" s="850"/>
      <c r="J120" s="959">
        <v>0</v>
      </c>
    </row>
    <row r="121" spans="1:10" s="677" customFormat="1" ht="25.5" hidden="1">
      <c r="A121" s="924">
        <v>1162300</v>
      </c>
      <c r="B121" s="765" t="s">
        <v>1483</v>
      </c>
      <c r="C121" s="731" t="s">
        <v>20</v>
      </c>
      <c r="D121" s="849"/>
      <c r="E121" s="850"/>
      <c r="F121" s="850"/>
      <c r="G121" s="850"/>
      <c r="H121" s="850"/>
      <c r="I121" s="850"/>
      <c r="J121" s="959">
        <v>0</v>
      </c>
    </row>
    <row r="122" spans="1:10" s="677" customFormat="1" hidden="1">
      <c r="A122" s="924">
        <v>1162400</v>
      </c>
      <c r="B122" s="765" t="s">
        <v>1484</v>
      </c>
      <c r="C122" s="731" t="s">
        <v>699</v>
      </c>
      <c r="D122" s="849"/>
      <c r="E122" s="850"/>
      <c r="F122" s="850"/>
      <c r="G122" s="850"/>
      <c r="H122" s="850"/>
      <c r="I122" s="850"/>
      <c r="J122" s="959">
        <v>0</v>
      </c>
    </row>
    <row r="123" spans="1:10" s="677" customFormat="1" ht="25.5" hidden="1">
      <c r="A123" s="924">
        <v>1162500</v>
      </c>
      <c r="B123" s="765" t="s">
        <v>1485</v>
      </c>
      <c r="C123" s="731" t="s">
        <v>701</v>
      </c>
      <c r="D123" s="849"/>
      <c r="E123" s="850"/>
      <c r="F123" s="850"/>
      <c r="G123" s="850"/>
      <c r="H123" s="850"/>
      <c r="I123" s="850"/>
      <c r="J123" s="959">
        <v>0</v>
      </c>
    </row>
    <row r="124" spans="1:10" s="677" customFormat="1" ht="2.25" customHeight="1">
      <c r="A124" s="924">
        <v>1162600</v>
      </c>
      <c r="B124" s="765" t="s">
        <v>1486</v>
      </c>
      <c r="C124" s="731" t="s">
        <v>424</v>
      </c>
      <c r="D124" s="849"/>
      <c r="E124" s="850"/>
      <c r="F124" s="850"/>
      <c r="G124" s="850"/>
      <c r="H124" s="850"/>
      <c r="I124" s="850"/>
      <c r="J124" s="959">
        <v>0</v>
      </c>
    </row>
    <row r="125" spans="1:10" s="677" customFormat="1" ht="25.5" hidden="1">
      <c r="A125" s="924">
        <v>1162700</v>
      </c>
      <c r="B125" s="730" t="s">
        <v>1487</v>
      </c>
      <c r="C125" s="731" t="s">
        <v>426</v>
      </c>
      <c r="D125" s="849"/>
      <c r="E125" s="850"/>
      <c r="F125" s="850"/>
      <c r="G125" s="850"/>
      <c r="H125" s="850"/>
      <c r="I125" s="850"/>
      <c r="J125" s="959">
        <v>0</v>
      </c>
    </row>
    <row r="126" spans="1:10" s="677" customFormat="1" hidden="1">
      <c r="A126" s="924">
        <v>1162800</v>
      </c>
      <c r="B126" s="765" t="s">
        <v>1488</v>
      </c>
      <c r="C126" s="731" t="s">
        <v>737</v>
      </c>
      <c r="D126" s="849"/>
      <c r="E126" s="850"/>
      <c r="F126" s="850"/>
      <c r="G126" s="850"/>
      <c r="H126" s="850"/>
      <c r="I126" s="850"/>
      <c r="J126" s="959">
        <v>0</v>
      </c>
    </row>
    <row r="127" spans="1:10" s="677" customFormat="1" hidden="1">
      <c r="A127" s="953">
        <v>1162900</v>
      </c>
      <c r="B127" s="765" t="s">
        <v>1489</v>
      </c>
      <c r="C127" s="731" t="s">
        <v>739</v>
      </c>
      <c r="D127" s="849"/>
      <c r="E127" s="850"/>
      <c r="F127" s="850"/>
      <c r="G127" s="850"/>
      <c r="H127" s="850"/>
      <c r="I127" s="850"/>
      <c r="J127" s="959">
        <v>0</v>
      </c>
    </row>
    <row r="128" spans="1:10" s="677" customFormat="1" hidden="1">
      <c r="A128" s="953">
        <v>1163000</v>
      </c>
      <c r="B128" s="771" t="s">
        <v>49</v>
      </c>
      <c r="C128" s="760" t="s">
        <v>301</v>
      </c>
      <c r="D128" s="849">
        <v>0</v>
      </c>
      <c r="E128" s="850"/>
      <c r="F128" s="850">
        <v>0</v>
      </c>
      <c r="G128" s="850">
        <v>0</v>
      </c>
      <c r="H128" s="850">
        <v>0</v>
      </c>
      <c r="I128" s="850">
        <v>0</v>
      </c>
      <c r="J128" s="959">
        <v>0</v>
      </c>
    </row>
    <row r="129" spans="1:10" s="677" customFormat="1" ht="13.5" hidden="1" thickBot="1">
      <c r="A129" s="954">
        <v>1163100</v>
      </c>
      <c r="B129" s="754" t="s">
        <v>667</v>
      </c>
      <c r="C129" s="735" t="s">
        <v>668</v>
      </c>
      <c r="D129" s="844"/>
      <c r="E129" s="845"/>
      <c r="F129" s="845"/>
      <c r="G129" s="845"/>
      <c r="H129" s="845"/>
      <c r="I129" s="845"/>
      <c r="J129" s="959">
        <v>0</v>
      </c>
    </row>
    <row r="130" spans="1:10" s="677" customFormat="1" hidden="1">
      <c r="A130" s="955">
        <v>1170000</v>
      </c>
      <c r="B130" s="777" t="s">
        <v>740</v>
      </c>
      <c r="C130" s="723" t="s">
        <v>301</v>
      </c>
      <c r="D130" s="847">
        <f>D134</f>
        <v>0</v>
      </c>
      <c r="E130" s="848"/>
      <c r="F130" s="848">
        <f>F134</f>
        <v>0</v>
      </c>
      <c r="G130" s="848">
        <f>G134</f>
        <v>0</v>
      </c>
      <c r="H130" s="848">
        <f>H134</f>
        <v>0</v>
      </c>
      <c r="I130" s="848">
        <f>I134</f>
        <v>0</v>
      </c>
      <c r="J130" s="959">
        <f>J134</f>
        <v>0</v>
      </c>
    </row>
    <row r="131" spans="1:10" s="677" customFormat="1" ht="38.25" hidden="1">
      <c r="A131" s="953">
        <v>1171000</v>
      </c>
      <c r="B131" s="781" t="s">
        <v>181</v>
      </c>
      <c r="C131" s="723" t="s">
        <v>301</v>
      </c>
      <c r="D131" s="852">
        <v>0</v>
      </c>
      <c r="E131" s="853"/>
      <c r="F131" s="853">
        <v>0</v>
      </c>
      <c r="G131" s="853">
        <v>0</v>
      </c>
      <c r="H131" s="853">
        <v>0</v>
      </c>
      <c r="I131" s="853">
        <v>0</v>
      </c>
      <c r="J131" s="959">
        <v>0</v>
      </c>
    </row>
    <row r="132" spans="1:10" s="677" customFormat="1" ht="38.25" hidden="1">
      <c r="A132" s="953">
        <v>1171100</v>
      </c>
      <c r="B132" s="730" t="s">
        <v>1490</v>
      </c>
      <c r="C132" s="727" t="s">
        <v>397</v>
      </c>
      <c r="D132" s="849"/>
      <c r="E132" s="850"/>
      <c r="F132" s="850"/>
      <c r="G132" s="850"/>
      <c r="H132" s="850"/>
      <c r="I132" s="850"/>
      <c r="J132" s="959">
        <v>0</v>
      </c>
    </row>
    <row r="133" spans="1:10" s="677" customFormat="1" ht="25.5" hidden="1">
      <c r="A133" s="953">
        <v>1171200</v>
      </c>
      <c r="B133" s="765" t="s">
        <v>1491</v>
      </c>
      <c r="C133" s="783" t="s">
        <v>296</v>
      </c>
      <c r="D133" s="849"/>
      <c r="E133" s="850"/>
      <c r="F133" s="850"/>
      <c r="G133" s="850"/>
      <c r="H133" s="850"/>
      <c r="I133" s="850"/>
      <c r="J133" s="959">
        <v>0</v>
      </c>
    </row>
    <row r="134" spans="1:10" s="677" customFormat="1" ht="51" hidden="1">
      <c r="A134" s="924">
        <v>1172000</v>
      </c>
      <c r="B134" s="784" t="s">
        <v>856</v>
      </c>
      <c r="C134" s="760" t="s">
        <v>301</v>
      </c>
      <c r="D134" s="847">
        <f>D136+D137</f>
        <v>0</v>
      </c>
      <c r="E134" s="848"/>
      <c r="F134" s="848">
        <f>F136+F137</f>
        <v>0</v>
      </c>
      <c r="G134" s="848">
        <f>G136+G137</f>
        <v>0</v>
      </c>
      <c r="H134" s="848">
        <f>H136+H137</f>
        <v>0</v>
      </c>
      <c r="I134" s="848">
        <f>I136+I137</f>
        <v>0</v>
      </c>
      <c r="J134" s="959">
        <f>F134</f>
        <v>0</v>
      </c>
    </row>
    <row r="135" spans="1:10" s="677" customFormat="1" hidden="1">
      <c r="A135" s="924">
        <v>1172100</v>
      </c>
      <c r="B135" s="752" t="s">
        <v>918</v>
      </c>
      <c r="C135" s="727" t="s">
        <v>857</v>
      </c>
      <c r="D135" s="849"/>
      <c r="E135" s="850"/>
      <c r="F135" s="850"/>
      <c r="G135" s="850"/>
      <c r="H135" s="850"/>
      <c r="I135" s="850"/>
      <c r="J135" s="959">
        <v>0</v>
      </c>
    </row>
    <row r="136" spans="1:10" s="677" customFormat="1" hidden="1">
      <c r="A136" s="924">
        <v>1172200</v>
      </c>
      <c r="B136" s="752" t="s">
        <v>919</v>
      </c>
      <c r="C136" s="785">
        <v>482200</v>
      </c>
      <c r="D136" s="849">
        <v>0</v>
      </c>
      <c r="E136" s="850"/>
      <c r="F136" s="850">
        <v>0</v>
      </c>
      <c r="G136" s="850">
        <v>0</v>
      </c>
      <c r="H136" s="850">
        <v>0</v>
      </c>
      <c r="I136" s="850">
        <v>0</v>
      </c>
      <c r="J136" s="959">
        <f>F136</f>
        <v>0</v>
      </c>
    </row>
    <row r="137" spans="1:10" s="677" customFormat="1" hidden="1">
      <c r="A137" s="924">
        <v>1172300</v>
      </c>
      <c r="B137" s="765" t="s">
        <v>1492</v>
      </c>
      <c r="C137" s="731" t="s">
        <v>859</v>
      </c>
      <c r="D137" s="849">
        <v>0</v>
      </c>
      <c r="E137" s="850">
        <v>0</v>
      </c>
      <c r="F137" s="850">
        <f>D137+E137</f>
        <v>0</v>
      </c>
      <c r="G137" s="850">
        <v>0</v>
      </c>
      <c r="H137" s="850">
        <v>0</v>
      </c>
      <c r="I137" s="850">
        <v>0</v>
      </c>
      <c r="J137" s="959">
        <f>F137</f>
        <v>0</v>
      </c>
    </row>
    <row r="138" spans="1:10" s="677" customFormat="1" ht="25.5" hidden="1">
      <c r="A138" s="924">
        <v>1172400</v>
      </c>
      <c r="B138" s="786" t="s">
        <v>1493</v>
      </c>
      <c r="C138" s="731" t="s">
        <v>104</v>
      </c>
      <c r="D138" s="852"/>
      <c r="E138" s="850"/>
      <c r="F138" s="853"/>
      <c r="G138" s="853"/>
      <c r="H138" s="853"/>
      <c r="I138" s="853"/>
      <c r="J138" s="959">
        <v>0</v>
      </c>
    </row>
    <row r="139" spans="1:10" s="677" customFormat="1" ht="25.5" hidden="1">
      <c r="A139" s="924">
        <v>1173000</v>
      </c>
      <c r="B139" s="784" t="s">
        <v>105</v>
      </c>
      <c r="C139" s="760" t="s">
        <v>301</v>
      </c>
      <c r="D139" s="852">
        <v>0</v>
      </c>
      <c r="E139" s="853"/>
      <c r="F139" s="853">
        <v>0</v>
      </c>
      <c r="G139" s="853">
        <v>0</v>
      </c>
      <c r="H139" s="853">
        <v>0</v>
      </c>
      <c r="I139" s="853">
        <v>0</v>
      </c>
      <c r="J139" s="959">
        <v>0</v>
      </c>
    </row>
    <row r="140" spans="1:10" s="677" customFormat="1" ht="25.5" hidden="1">
      <c r="A140" s="953">
        <v>1173100</v>
      </c>
      <c r="B140" s="787" t="s">
        <v>106</v>
      </c>
      <c r="C140" s="731" t="s">
        <v>906</v>
      </c>
      <c r="D140" s="852"/>
      <c r="E140" s="850"/>
      <c r="F140" s="853"/>
      <c r="G140" s="853"/>
      <c r="H140" s="853"/>
      <c r="I140" s="853"/>
      <c r="J140" s="959">
        <v>0</v>
      </c>
    </row>
    <row r="141" spans="1:10" s="677" customFormat="1" ht="38.25" hidden="1">
      <c r="A141" s="953">
        <v>1174000</v>
      </c>
      <c r="B141" s="784" t="s">
        <v>907</v>
      </c>
      <c r="C141" s="760" t="s">
        <v>301</v>
      </c>
      <c r="D141" s="852">
        <v>0</v>
      </c>
      <c r="E141" s="853"/>
      <c r="F141" s="853">
        <v>0</v>
      </c>
      <c r="G141" s="853">
        <v>0</v>
      </c>
      <c r="H141" s="853">
        <v>0</v>
      </c>
      <c r="I141" s="853">
        <v>0</v>
      </c>
      <c r="J141" s="959">
        <v>0</v>
      </c>
    </row>
    <row r="142" spans="1:10" s="677" customFormat="1" ht="25.5" hidden="1">
      <c r="A142" s="953">
        <v>1174100</v>
      </c>
      <c r="B142" s="787" t="s">
        <v>920</v>
      </c>
      <c r="C142" s="731" t="s">
        <v>908</v>
      </c>
      <c r="D142" s="852"/>
      <c r="E142" s="853"/>
      <c r="F142" s="853"/>
      <c r="G142" s="853"/>
      <c r="H142" s="853"/>
      <c r="I142" s="853"/>
      <c r="J142" s="959">
        <v>0</v>
      </c>
    </row>
    <row r="143" spans="1:10" s="677" customFormat="1" ht="25.5" hidden="1">
      <c r="A143" s="953">
        <v>1174200</v>
      </c>
      <c r="B143" s="786" t="s">
        <v>1494</v>
      </c>
      <c r="C143" s="731" t="s">
        <v>366</v>
      </c>
      <c r="D143" s="852"/>
      <c r="E143" s="853"/>
      <c r="F143" s="853"/>
      <c r="G143" s="853"/>
      <c r="H143" s="853"/>
      <c r="I143" s="853"/>
      <c r="J143" s="959">
        <v>0</v>
      </c>
    </row>
    <row r="144" spans="1:10" s="677" customFormat="1" ht="51" hidden="1">
      <c r="A144" s="953">
        <v>1175000</v>
      </c>
      <c r="B144" s="784" t="s">
        <v>469</v>
      </c>
      <c r="C144" s="760" t="s">
        <v>301</v>
      </c>
      <c r="D144" s="852">
        <v>0</v>
      </c>
      <c r="E144" s="853"/>
      <c r="F144" s="853">
        <v>0</v>
      </c>
      <c r="G144" s="853">
        <v>0</v>
      </c>
      <c r="H144" s="853">
        <v>0</v>
      </c>
      <c r="I144" s="853">
        <v>0</v>
      </c>
      <c r="J144" s="959">
        <v>0</v>
      </c>
    </row>
    <row r="145" spans="1:10" s="677" customFormat="1" ht="38.25">
      <c r="A145" s="953">
        <v>1175100</v>
      </c>
      <c r="B145" s="786" t="s">
        <v>1495</v>
      </c>
      <c r="C145" s="731" t="s">
        <v>193</v>
      </c>
      <c r="D145" s="852"/>
      <c r="E145" s="853"/>
      <c r="F145" s="853"/>
      <c r="G145" s="853"/>
      <c r="H145" s="853"/>
      <c r="I145" s="853"/>
      <c r="J145" s="959">
        <v>0</v>
      </c>
    </row>
    <row r="146" spans="1:10" s="677" customFormat="1">
      <c r="A146" s="953">
        <v>1176000</v>
      </c>
      <c r="B146" s="784" t="s">
        <v>194</v>
      </c>
      <c r="C146" s="760" t="s">
        <v>301</v>
      </c>
      <c r="D146" s="852">
        <v>0</v>
      </c>
      <c r="E146" s="853"/>
      <c r="F146" s="853">
        <v>0</v>
      </c>
      <c r="G146" s="853">
        <v>0</v>
      </c>
      <c r="H146" s="853">
        <v>0</v>
      </c>
      <c r="I146" s="853">
        <v>0</v>
      </c>
      <c r="J146" s="959">
        <v>0</v>
      </c>
    </row>
    <row r="147" spans="1:10" s="677" customFormat="1">
      <c r="A147" s="953">
        <v>1176100</v>
      </c>
      <c r="B147" s="786" t="s">
        <v>1496</v>
      </c>
      <c r="C147" s="731" t="s">
        <v>8</v>
      </c>
      <c r="D147" s="852"/>
      <c r="E147" s="850"/>
      <c r="F147" s="853"/>
      <c r="G147" s="853"/>
      <c r="H147" s="853"/>
      <c r="I147" s="853"/>
      <c r="J147" s="959">
        <v>0</v>
      </c>
    </row>
    <row r="148" spans="1:10" s="677" customFormat="1">
      <c r="A148" s="953">
        <v>1177000</v>
      </c>
      <c r="B148" s="784" t="s">
        <v>482</v>
      </c>
      <c r="C148" s="760" t="s">
        <v>301</v>
      </c>
      <c r="D148" s="852">
        <v>0</v>
      </c>
      <c r="E148" s="853"/>
      <c r="F148" s="853">
        <v>0</v>
      </c>
      <c r="G148" s="853">
        <v>0</v>
      </c>
      <c r="H148" s="853">
        <v>0</v>
      </c>
      <c r="I148" s="853">
        <v>0</v>
      </c>
      <c r="J148" s="959">
        <v>0</v>
      </c>
    </row>
    <row r="149" spans="1:10" s="677" customFormat="1" ht="13.5" thickBot="1">
      <c r="A149" s="954">
        <v>1177100</v>
      </c>
      <c r="B149" s="788" t="s">
        <v>1497</v>
      </c>
      <c r="C149" s="735" t="s">
        <v>209</v>
      </c>
      <c r="D149" s="844"/>
      <c r="E149" s="845"/>
      <c r="F149" s="845"/>
      <c r="G149" s="845"/>
      <c r="H149" s="845"/>
      <c r="I149" s="845"/>
      <c r="J149" s="959">
        <v>0</v>
      </c>
    </row>
    <row r="150" spans="1:10" s="677" customFormat="1" ht="26.25" thickBot="1">
      <c r="A150" s="957" t="s">
        <v>212</v>
      </c>
      <c r="B150" s="795" t="s">
        <v>534</v>
      </c>
      <c r="C150" s="796" t="s">
        <v>301</v>
      </c>
      <c r="D150" s="958">
        <f>D151</f>
        <v>0</v>
      </c>
      <c r="E150" s="1117">
        <f>E157</f>
        <v>0</v>
      </c>
      <c r="F150" s="1117">
        <f>F151</f>
        <v>0</v>
      </c>
      <c r="G150" s="1117">
        <f>G151</f>
        <v>0</v>
      </c>
      <c r="H150" s="1117">
        <f>H151</f>
        <v>0</v>
      </c>
      <c r="I150" s="1117">
        <f>I151</f>
        <v>0</v>
      </c>
      <c r="J150" s="959">
        <f>F151</f>
        <v>0</v>
      </c>
    </row>
    <row r="151" spans="1:10" s="677" customFormat="1" ht="27.75" customHeight="1">
      <c r="A151" s="955" t="s">
        <v>536</v>
      </c>
      <c r="B151" s="804" t="s">
        <v>537</v>
      </c>
      <c r="C151" s="723" t="s">
        <v>301</v>
      </c>
      <c r="D151" s="847">
        <f>SUM(D152:D161)</f>
        <v>0</v>
      </c>
      <c r="E151" s="848">
        <v>0</v>
      </c>
      <c r="F151" s="847">
        <f>SUM(F152:F161)</f>
        <v>0</v>
      </c>
      <c r="G151" s="847">
        <f>SUM(G152:G161)</f>
        <v>0</v>
      </c>
      <c r="H151" s="847">
        <f>SUM(H152:H161)</f>
        <v>0</v>
      </c>
      <c r="I151" s="847">
        <f>SUM(I152:I161)</f>
        <v>0</v>
      </c>
      <c r="J151" s="959">
        <f>F151</f>
        <v>0</v>
      </c>
    </row>
    <row r="152" spans="1:10" s="677" customFormat="1" ht="0.75" customHeight="1">
      <c r="A152" s="953" t="s">
        <v>538</v>
      </c>
      <c r="B152" s="786" t="s">
        <v>1498</v>
      </c>
      <c r="C152" s="960" t="s">
        <v>833</v>
      </c>
      <c r="D152" s="852"/>
      <c r="E152" s="850"/>
      <c r="F152" s="852"/>
      <c r="G152" s="852"/>
      <c r="H152" s="852"/>
      <c r="I152" s="852"/>
      <c r="J152" s="959">
        <f>F152</f>
        <v>0</v>
      </c>
    </row>
    <row r="153" spans="1:10" s="677" customFormat="1" hidden="1">
      <c r="A153" s="953" t="s">
        <v>834</v>
      </c>
      <c r="B153" s="786" t="s">
        <v>1499</v>
      </c>
      <c r="C153" s="960" t="s">
        <v>812</v>
      </c>
      <c r="D153" s="852">
        <v>0</v>
      </c>
      <c r="E153" s="850"/>
      <c r="F153" s="852">
        <f>D153+E153</f>
        <v>0</v>
      </c>
      <c r="G153" s="852"/>
      <c r="H153" s="852"/>
      <c r="I153" s="852">
        <v>0</v>
      </c>
      <c r="J153" s="959">
        <f>F153</f>
        <v>0</v>
      </c>
    </row>
    <row r="154" spans="1:10" s="677" customFormat="1" ht="25.5" hidden="1">
      <c r="A154" s="953" t="s">
        <v>813</v>
      </c>
      <c r="B154" s="786" t="s">
        <v>1500</v>
      </c>
      <c r="C154" s="960" t="s">
        <v>815</v>
      </c>
      <c r="D154" s="1118">
        <v>0</v>
      </c>
      <c r="E154" s="1340"/>
      <c r="F154" s="1118">
        <v>0</v>
      </c>
      <c r="G154" s="1119">
        <v>0</v>
      </c>
      <c r="H154" s="1120">
        <v>0</v>
      </c>
      <c r="I154" s="1120">
        <v>0</v>
      </c>
      <c r="J154" s="1121">
        <f>F154</f>
        <v>0</v>
      </c>
    </row>
    <row r="155" spans="1:10" s="677" customFormat="1" hidden="1">
      <c r="A155" s="962" t="s">
        <v>816</v>
      </c>
      <c r="B155" s="786" t="s">
        <v>1501</v>
      </c>
      <c r="C155" s="960" t="s">
        <v>916</v>
      </c>
      <c r="D155" s="852"/>
      <c r="E155" s="850"/>
      <c r="F155" s="852"/>
      <c r="G155" s="852"/>
      <c r="H155" s="852"/>
      <c r="I155" s="852"/>
      <c r="J155" s="959">
        <v>0</v>
      </c>
    </row>
    <row r="156" spans="1:10" s="677" customFormat="1" hidden="1">
      <c r="A156" s="962" t="s">
        <v>112</v>
      </c>
      <c r="B156" s="787" t="s">
        <v>113</v>
      </c>
      <c r="C156" s="960" t="s">
        <v>114</v>
      </c>
      <c r="D156" s="852">
        <v>0</v>
      </c>
      <c r="E156" s="850">
        <v>0</v>
      </c>
      <c r="F156" s="852">
        <v>0</v>
      </c>
      <c r="G156" s="852"/>
      <c r="H156" s="852"/>
      <c r="I156" s="852">
        <v>0</v>
      </c>
      <c r="J156" s="959">
        <f>F156</f>
        <v>0</v>
      </c>
    </row>
    <row r="157" spans="1:10" s="677" customFormat="1" ht="24.75" customHeight="1">
      <c r="A157" s="962" t="s">
        <v>115</v>
      </c>
      <c r="B157" s="786" t="s">
        <v>1502</v>
      </c>
      <c r="C157" s="960" t="s">
        <v>755</v>
      </c>
      <c r="D157" s="853">
        <v>0</v>
      </c>
      <c r="E157" s="850">
        <v>0</v>
      </c>
      <c r="F157" s="852">
        <f>D157+E157</f>
        <v>0</v>
      </c>
      <c r="G157" s="852">
        <v>0</v>
      </c>
      <c r="H157" s="852">
        <v>0</v>
      </c>
      <c r="I157" s="852">
        <v>0</v>
      </c>
      <c r="J157" s="959">
        <f>F157</f>
        <v>0</v>
      </c>
    </row>
    <row r="158" spans="1:10" s="677" customFormat="1" ht="1.5" customHeight="1" thickBot="1">
      <c r="A158" s="962" t="s">
        <v>756</v>
      </c>
      <c r="B158" s="786" t="s">
        <v>1503</v>
      </c>
      <c r="C158" s="960" t="s">
        <v>758</v>
      </c>
      <c r="D158" s="854"/>
      <c r="E158" s="842"/>
      <c r="F158" s="854"/>
      <c r="G158" s="854"/>
      <c r="H158" s="854"/>
      <c r="I158" s="854"/>
      <c r="J158" s="920">
        <v>0</v>
      </c>
    </row>
    <row r="159" spans="1:10" s="677" customFormat="1" ht="13.5" hidden="1" thickBot="1">
      <c r="A159" s="963" t="s">
        <v>669</v>
      </c>
      <c r="B159" s="964" t="s">
        <v>1504</v>
      </c>
      <c r="C159" s="965" t="s">
        <v>543</v>
      </c>
      <c r="D159" s="854"/>
      <c r="E159" s="842"/>
      <c r="F159" s="854"/>
      <c r="G159" s="854"/>
      <c r="H159" s="854"/>
      <c r="I159" s="854"/>
      <c r="J159" s="920">
        <v>0</v>
      </c>
    </row>
    <row r="160" spans="1:10" s="677" customFormat="1" ht="0.75" hidden="1" customHeight="1" thickBot="1">
      <c r="A160" s="929" t="s">
        <v>670</v>
      </c>
      <c r="B160" s="966" t="s">
        <v>882</v>
      </c>
      <c r="C160" s="933" t="s">
        <v>883</v>
      </c>
      <c r="D160" s="854"/>
      <c r="E160" s="842"/>
      <c r="F160" s="854"/>
      <c r="G160" s="854"/>
      <c r="H160" s="854"/>
      <c r="I160" s="854"/>
      <c r="J160" s="920">
        <v>0</v>
      </c>
    </row>
    <row r="161" spans="1:10" s="677" customFormat="1" hidden="1">
      <c r="A161" s="929" t="s">
        <v>884</v>
      </c>
      <c r="B161" s="966" t="s">
        <v>885</v>
      </c>
      <c r="C161" s="933" t="s">
        <v>886</v>
      </c>
      <c r="D161" s="854"/>
      <c r="E161" s="842"/>
      <c r="F161" s="854"/>
      <c r="G161" s="854"/>
      <c r="H161" s="854"/>
      <c r="I161" s="854"/>
      <c r="J161" s="920">
        <v>0</v>
      </c>
    </row>
    <row r="162" spans="1:10" s="677" customFormat="1" hidden="1">
      <c r="A162" s="967" t="s">
        <v>544</v>
      </c>
      <c r="B162" s="968" t="s">
        <v>545</v>
      </c>
      <c r="C162" s="969" t="s">
        <v>301</v>
      </c>
      <c r="D162" s="854">
        <v>0</v>
      </c>
      <c r="E162" s="855"/>
      <c r="F162" s="854">
        <v>0</v>
      </c>
      <c r="G162" s="854">
        <v>0</v>
      </c>
      <c r="H162" s="854">
        <v>0</v>
      </c>
      <c r="I162" s="854">
        <v>0</v>
      </c>
      <c r="J162" s="920">
        <v>0</v>
      </c>
    </row>
    <row r="163" spans="1:10" hidden="1">
      <c r="A163" s="962" t="s">
        <v>546</v>
      </c>
      <c r="B163" s="787" t="s">
        <v>547</v>
      </c>
      <c r="C163" s="960" t="s">
        <v>548</v>
      </c>
      <c r="D163" s="854"/>
      <c r="E163" s="842"/>
      <c r="F163" s="854"/>
      <c r="G163" s="854"/>
      <c r="H163" s="854"/>
      <c r="I163" s="854"/>
      <c r="J163" s="920">
        <v>0</v>
      </c>
    </row>
    <row r="164" spans="1:10" hidden="1">
      <c r="A164" s="962" t="s">
        <v>549</v>
      </c>
      <c r="B164" s="787" t="s">
        <v>550</v>
      </c>
      <c r="C164" s="960" t="s">
        <v>551</v>
      </c>
      <c r="D164" s="854"/>
      <c r="E164" s="842"/>
      <c r="F164" s="854"/>
      <c r="G164" s="854"/>
      <c r="H164" s="854"/>
      <c r="I164" s="854"/>
      <c r="J164" s="920">
        <v>0</v>
      </c>
    </row>
    <row r="165" spans="1:10" ht="25.5" hidden="1">
      <c r="A165" s="962" t="s">
        <v>552</v>
      </c>
      <c r="B165" s="786" t="s">
        <v>1505</v>
      </c>
      <c r="C165" s="960" t="s">
        <v>258</v>
      </c>
      <c r="D165" s="854"/>
      <c r="E165" s="842"/>
      <c r="F165" s="854"/>
      <c r="G165" s="854"/>
      <c r="H165" s="854"/>
      <c r="I165" s="854"/>
      <c r="J165" s="920">
        <v>0</v>
      </c>
    </row>
    <row r="166" spans="1:10" hidden="1">
      <c r="A166" s="962" t="s">
        <v>259</v>
      </c>
      <c r="B166" s="786" t="s">
        <v>1506</v>
      </c>
      <c r="C166" s="960" t="s">
        <v>261</v>
      </c>
      <c r="D166" s="854"/>
      <c r="E166" s="842"/>
      <c r="F166" s="854"/>
      <c r="G166" s="854"/>
      <c r="H166" s="854"/>
      <c r="I166" s="854"/>
      <c r="J166" s="920">
        <v>0</v>
      </c>
    </row>
    <row r="167" spans="1:10" hidden="1">
      <c r="A167" s="962" t="s">
        <v>262</v>
      </c>
      <c r="B167" s="784" t="s">
        <v>263</v>
      </c>
      <c r="C167" s="772" t="s">
        <v>301</v>
      </c>
      <c r="D167" s="854">
        <v>0</v>
      </c>
      <c r="E167" s="855"/>
      <c r="F167" s="854">
        <v>0</v>
      </c>
      <c r="G167" s="854">
        <v>0</v>
      </c>
      <c r="H167" s="854">
        <v>0</v>
      </c>
      <c r="I167" s="854">
        <v>0</v>
      </c>
      <c r="J167" s="920">
        <v>0</v>
      </c>
    </row>
    <row r="168" spans="1:10" hidden="1">
      <c r="A168" s="962" t="s">
        <v>264</v>
      </c>
      <c r="B168" s="787" t="s">
        <v>921</v>
      </c>
      <c r="C168" s="960" t="s">
        <v>265</v>
      </c>
      <c r="D168" s="854"/>
      <c r="E168" s="842"/>
      <c r="F168" s="854"/>
      <c r="G168" s="854"/>
      <c r="H168" s="854"/>
      <c r="I168" s="854"/>
      <c r="J168" s="920">
        <v>0</v>
      </c>
    </row>
    <row r="169" spans="1:10" hidden="1">
      <c r="A169" s="970" t="s">
        <v>266</v>
      </c>
      <c r="B169" s="811" t="s">
        <v>887</v>
      </c>
      <c r="C169" s="772" t="s">
        <v>301</v>
      </c>
      <c r="D169" s="854">
        <v>0</v>
      </c>
      <c r="E169" s="855"/>
      <c r="F169" s="854">
        <v>0</v>
      </c>
      <c r="G169" s="854">
        <v>0</v>
      </c>
      <c r="H169" s="854">
        <v>0</v>
      </c>
      <c r="I169" s="854">
        <v>0</v>
      </c>
      <c r="J169" s="920">
        <v>0</v>
      </c>
    </row>
    <row r="170" spans="1:10" hidden="1">
      <c r="A170" s="962" t="s">
        <v>268</v>
      </c>
      <c r="B170" s="787" t="s">
        <v>922</v>
      </c>
      <c r="C170" s="960" t="s">
        <v>269</v>
      </c>
      <c r="D170" s="854"/>
      <c r="E170" s="855"/>
      <c r="F170" s="854"/>
      <c r="G170" s="854"/>
      <c r="H170" s="854"/>
      <c r="I170" s="854"/>
      <c r="J170" s="920">
        <v>0</v>
      </c>
    </row>
    <row r="171" spans="1:10" hidden="1">
      <c r="A171" s="962" t="s">
        <v>270</v>
      </c>
      <c r="B171" s="787" t="s">
        <v>923</v>
      </c>
      <c r="C171" s="960" t="s">
        <v>271</v>
      </c>
      <c r="D171" s="854"/>
      <c r="E171" s="855"/>
      <c r="F171" s="854"/>
      <c r="G171" s="854"/>
      <c r="H171" s="854"/>
      <c r="I171" s="854"/>
      <c r="J171" s="854"/>
    </row>
    <row r="172" spans="1:10" ht="13.5" hidden="1" thickBot="1">
      <c r="A172" s="962" t="s">
        <v>272</v>
      </c>
      <c r="B172" s="786" t="s">
        <v>1507</v>
      </c>
      <c r="C172" s="960" t="s">
        <v>274</v>
      </c>
      <c r="D172" s="854"/>
      <c r="E172" s="855"/>
      <c r="F172" s="854"/>
      <c r="G172" s="854"/>
      <c r="H172" s="854"/>
      <c r="I172" s="854"/>
      <c r="J172" s="854"/>
    </row>
    <row r="173" spans="1:10" ht="13.5" hidden="1" thickBot="1">
      <c r="A173" s="971">
        <v>1244000</v>
      </c>
      <c r="B173" s="972" t="s">
        <v>1519</v>
      </c>
      <c r="C173" s="965" t="s">
        <v>947</v>
      </c>
      <c r="D173" s="872"/>
      <c r="E173" s="1320"/>
      <c r="F173" s="872"/>
      <c r="G173" s="872"/>
      <c r="H173" s="872"/>
      <c r="I173" s="872"/>
      <c r="J173" s="872"/>
    </row>
    <row r="174" spans="1:10" ht="18" customHeight="1" thickBot="1">
      <c r="A174" s="973">
        <v>1000000</v>
      </c>
      <c r="B174" s="974" t="s">
        <v>889</v>
      </c>
      <c r="C174" s="975" t="s">
        <v>301</v>
      </c>
      <c r="D174" s="958">
        <f t="shared" ref="D174:J174" si="5">D31+D150</f>
        <v>0</v>
      </c>
      <c r="E174" s="1117">
        <f t="shared" si="5"/>
        <v>0</v>
      </c>
      <c r="F174" s="958">
        <f t="shared" si="5"/>
        <v>0</v>
      </c>
      <c r="G174" s="958">
        <f t="shared" si="5"/>
        <v>0</v>
      </c>
      <c r="H174" s="958">
        <f t="shared" si="5"/>
        <v>0</v>
      </c>
      <c r="I174" s="958">
        <f t="shared" si="5"/>
        <v>0</v>
      </c>
      <c r="J174" s="958">
        <f t="shared" si="5"/>
        <v>0</v>
      </c>
    </row>
    <row r="175" spans="1:10" ht="14.25">
      <c r="A175" s="2051"/>
      <c r="B175" s="2051"/>
      <c r="C175" s="2051"/>
      <c r="D175" s="2051"/>
      <c r="E175" s="2051"/>
      <c r="F175" s="2051"/>
      <c r="G175" s="2051"/>
      <c r="H175" s="2051"/>
      <c r="I175" s="2051"/>
      <c r="J175" s="2051"/>
    </row>
    <row r="176" spans="1:10" ht="18.75" customHeight="1">
      <c r="A176" s="2028" t="s">
        <v>1568</v>
      </c>
      <c r="B176" s="2028"/>
      <c r="C176" s="2028"/>
      <c r="D176" s="2028"/>
      <c r="E176" s="2028"/>
      <c r="F176" s="2028"/>
      <c r="G176" s="2028"/>
      <c r="H176" s="2028"/>
      <c r="I176" s="2028"/>
      <c r="J176" s="2028"/>
    </row>
    <row r="177" spans="1:10" ht="14.25" customHeight="1">
      <c r="A177" s="2067" t="s">
        <v>930</v>
      </c>
      <c r="B177" s="2067"/>
      <c r="C177" s="2067"/>
      <c r="D177" s="2067"/>
      <c r="E177" s="2067"/>
      <c r="F177" s="2067"/>
      <c r="G177" s="2067"/>
      <c r="H177" s="2067"/>
      <c r="I177" s="2067"/>
      <c r="J177" s="2067"/>
    </row>
    <row r="178" spans="1:10" ht="14.25">
      <c r="A178" s="2028" t="s">
        <v>1530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>
      <c r="A179" s="2069" t="s">
        <v>838</v>
      </c>
      <c r="B179" s="2069"/>
      <c r="C179" s="2069"/>
      <c r="D179" s="2069"/>
      <c r="E179" s="2069"/>
      <c r="F179" s="2069"/>
      <c r="G179" s="2069"/>
      <c r="H179" s="2069"/>
      <c r="I179" s="2069"/>
      <c r="J179" s="2069"/>
    </row>
    <row r="180" spans="1:10" ht="14.25">
      <c r="A180" s="2074" t="s">
        <v>1511</v>
      </c>
      <c r="B180" s="2074"/>
      <c r="C180" s="2074"/>
      <c r="D180" s="2074"/>
      <c r="E180" s="2074"/>
      <c r="F180" s="2074"/>
      <c r="G180" s="2074"/>
      <c r="H180" s="2074"/>
      <c r="I180" s="2074"/>
      <c r="J180" s="2074"/>
    </row>
    <row r="181" spans="1:10">
      <c r="A181" s="2028" t="s">
        <v>839</v>
      </c>
      <c r="B181" s="2028"/>
      <c r="C181" s="2028"/>
      <c r="D181" s="2028"/>
      <c r="E181" s="2028"/>
      <c r="F181" s="2028"/>
      <c r="G181" s="2028"/>
      <c r="H181" s="2028"/>
      <c r="I181" s="2028"/>
      <c r="J181" s="2028"/>
    </row>
    <row r="182" spans="1:10">
      <c r="A182" s="2028" t="s">
        <v>297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ht="14.25">
      <c r="A183" s="2036" t="s">
        <v>1521</v>
      </c>
      <c r="B183" s="2036"/>
      <c r="C183" s="2036"/>
      <c r="D183" s="2036"/>
      <c r="E183" s="2036"/>
      <c r="F183" s="2036"/>
      <c r="G183" s="2036"/>
      <c r="H183" s="2036"/>
      <c r="I183" s="2036"/>
      <c r="J183" s="2036"/>
    </row>
    <row r="184" spans="1:10">
      <c r="A184" s="2063"/>
      <c r="B184" s="2063"/>
      <c r="C184" s="2063"/>
      <c r="D184" s="2063"/>
      <c r="E184" s="2063"/>
      <c r="F184" s="2063"/>
      <c r="G184" s="2063"/>
      <c r="H184" s="2063"/>
      <c r="I184" s="2063"/>
      <c r="J184" s="2063"/>
    </row>
    <row r="185" spans="1:10">
      <c r="A185" s="2072"/>
      <c r="B185" s="2072"/>
      <c r="C185" s="2072"/>
      <c r="D185" s="2072"/>
      <c r="E185" s="2072"/>
      <c r="F185" s="2072"/>
      <c r="G185" s="2072"/>
      <c r="H185" s="2072"/>
      <c r="I185" s="2072"/>
      <c r="J185" s="2072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976"/>
      <c r="B189" s="976"/>
      <c r="C189" s="976"/>
      <c r="D189" s="976"/>
      <c r="E189" s="1472"/>
      <c r="F189" s="976"/>
      <c r="G189" s="976"/>
      <c r="H189" s="976"/>
      <c r="I189" s="976"/>
      <c r="J189" s="977"/>
    </row>
    <row r="190" spans="1:10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976"/>
      <c r="B194" s="976"/>
      <c r="C194" s="976"/>
      <c r="D194" s="976"/>
      <c r="E194" s="1472"/>
      <c r="F194" s="976"/>
      <c r="G194" s="976"/>
      <c r="H194" s="976"/>
      <c r="I194" s="976"/>
      <c r="J194" s="976"/>
    </row>
    <row r="195" spans="1:10">
      <c r="A195" s="2072"/>
      <c r="B195" s="2072"/>
      <c r="C195" s="2072"/>
      <c r="D195" s="2072"/>
      <c r="E195" s="2072"/>
      <c r="F195" s="2072"/>
      <c r="G195" s="2072"/>
      <c r="H195" s="2072"/>
      <c r="I195" s="2072"/>
      <c r="J195" s="2072"/>
    </row>
    <row r="196" spans="1:10">
      <c r="A196" s="976"/>
      <c r="B196" s="976"/>
      <c r="C196" s="976"/>
      <c r="D196" s="976"/>
      <c r="E196" s="1472"/>
      <c r="F196" s="978"/>
      <c r="G196" s="978"/>
      <c r="H196" s="978"/>
      <c r="I196" s="978"/>
      <c r="J196" s="978"/>
    </row>
    <row r="197" spans="1:10">
      <c r="A197" s="2072"/>
      <c r="B197" s="2072"/>
      <c r="C197" s="2072"/>
      <c r="D197" s="2072"/>
      <c r="E197" s="2072"/>
      <c r="F197" s="2072"/>
      <c r="G197" s="2072"/>
      <c r="H197" s="2072"/>
      <c r="I197" s="2072"/>
      <c r="J197" s="2072"/>
    </row>
    <row r="198" spans="1:10">
      <c r="A198" s="976"/>
      <c r="B198" s="976"/>
      <c r="C198" s="976"/>
      <c r="D198" s="976"/>
      <c r="E198" s="1472"/>
      <c r="F198" s="976"/>
      <c r="G198" s="976"/>
      <c r="H198" s="976"/>
      <c r="I198" s="976"/>
      <c r="J198" s="976"/>
    </row>
    <row r="199" spans="1:10">
      <c r="A199" s="2072"/>
      <c r="B199" s="2072"/>
      <c r="C199" s="2072"/>
      <c r="D199" s="2072"/>
      <c r="E199" s="2072"/>
      <c r="F199" s="2072"/>
      <c r="G199" s="2072"/>
      <c r="H199" s="2072"/>
      <c r="I199" s="2072"/>
      <c r="J199" s="2072"/>
    </row>
    <row r="200" spans="1:10">
      <c r="A200" s="976"/>
      <c r="B200" s="976"/>
      <c r="C200" s="976"/>
      <c r="D200" s="976"/>
      <c r="E200" s="1472"/>
      <c r="F200" s="976"/>
      <c r="G200" s="976"/>
      <c r="H200" s="976"/>
      <c r="I200" s="976"/>
      <c r="J200" s="976"/>
    </row>
    <row r="201" spans="1:10">
      <c r="A201" s="2072"/>
      <c r="B201" s="2072"/>
      <c r="C201" s="2072"/>
      <c r="D201" s="2072"/>
      <c r="E201" s="2072"/>
      <c r="F201" s="2072"/>
      <c r="G201" s="2072"/>
      <c r="H201" s="2072"/>
      <c r="I201" s="2072"/>
      <c r="J201" s="2072"/>
    </row>
    <row r="202" spans="1:10">
      <c r="A202" s="2071"/>
      <c r="B202" s="2071"/>
      <c r="C202" s="2071"/>
      <c r="D202" s="2071"/>
      <c r="E202" s="2071"/>
      <c r="F202" s="2071"/>
      <c r="G202" s="2071"/>
      <c r="H202" s="2071"/>
      <c r="I202" s="2071"/>
      <c r="J202" s="2071"/>
    </row>
    <row r="203" spans="1:10">
      <c r="A203" s="2071"/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/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976"/>
      <c r="B205" s="979"/>
      <c r="C205" s="979"/>
      <c r="D205" s="979"/>
      <c r="E205" s="1410"/>
      <c r="F205" s="979"/>
      <c r="G205" s="979"/>
      <c r="H205" s="979"/>
      <c r="I205" s="979"/>
      <c r="J205" s="979"/>
    </row>
    <row r="206" spans="1:10">
      <c r="A206" s="2071"/>
      <c r="B206" s="2071"/>
      <c r="C206" s="2071"/>
      <c r="D206" s="2071"/>
      <c r="E206" s="2071"/>
      <c r="F206" s="2071"/>
      <c r="G206" s="2071"/>
      <c r="H206" s="2071"/>
      <c r="I206" s="2071"/>
      <c r="J206" s="2071"/>
    </row>
    <row r="207" spans="1:10">
      <c r="A207" s="2028"/>
      <c r="B207" s="2028"/>
      <c r="C207" s="2028"/>
      <c r="D207" s="2028"/>
      <c r="E207" s="2028"/>
      <c r="F207" s="2028"/>
      <c r="G207" s="2028"/>
      <c r="H207" s="2028"/>
      <c r="I207" s="2028"/>
      <c r="J207" s="2028"/>
    </row>
    <row r="208" spans="1:10">
      <c r="A208" s="2067"/>
      <c r="B208" s="2067"/>
      <c r="C208" s="2067"/>
      <c r="D208" s="2067"/>
      <c r="E208" s="2067"/>
      <c r="F208" s="2067"/>
      <c r="G208" s="2067"/>
      <c r="H208" s="2067"/>
      <c r="I208" s="2067"/>
      <c r="J208" s="2067"/>
    </row>
    <row r="209" spans="1:10">
      <c r="A209" s="2067"/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>
      <c r="A210" s="2069"/>
      <c r="B210" s="2069"/>
      <c r="C210" s="2069"/>
      <c r="D210" s="2069"/>
      <c r="E210" s="2069"/>
      <c r="F210" s="2069"/>
      <c r="G210" s="2069"/>
      <c r="H210" s="2069"/>
      <c r="I210" s="2069"/>
      <c r="J210" s="2069"/>
    </row>
    <row r="211" spans="1:10" ht="14.25">
      <c r="A211" s="2070"/>
      <c r="B211" s="2070"/>
      <c r="C211" s="2070"/>
      <c r="D211" s="2070"/>
      <c r="E211" s="2070"/>
      <c r="F211" s="2070"/>
      <c r="G211" s="2070"/>
      <c r="H211" s="2070"/>
      <c r="I211" s="2070"/>
      <c r="J211" s="2070"/>
    </row>
    <row r="212" spans="1:10">
      <c r="A212" s="2067"/>
      <c r="B212" s="2067"/>
      <c r="C212" s="2067"/>
      <c r="D212" s="2067"/>
      <c r="E212" s="2067"/>
      <c r="F212" s="2067"/>
      <c r="G212" s="2067"/>
      <c r="H212" s="2067"/>
      <c r="I212" s="2067"/>
      <c r="J212" s="2067"/>
    </row>
    <row r="213" spans="1:10">
      <c r="A213" s="2067"/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8"/>
      <c r="B214" s="2068"/>
      <c r="C214" s="2068"/>
      <c r="D214" s="2068"/>
      <c r="E214" s="2068"/>
      <c r="F214" s="2068"/>
      <c r="G214" s="2068"/>
      <c r="H214" s="2068"/>
      <c r="I214" s="2068"/>
      <c r="J214" s="2068"/>
    </row>
    <row r="215" spans="1:10">
      <c r="A215" s="2063"/>
      <c r="B215" s="2063"/>
      <c r="C215" s="2063"/>
      <c r="D215" s="2063"/>
      <c r="E215" s="2063"/>
      <c r="F215" s="2063"/>
      <c r="G215" s="2063"/>
      <c r="H215" s="2063"/>
      <c r="I215" s="2063"/>
      <c r="J215" s="2063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N216"/>
  <sheetViews>
    <sheetView topLeftCell="A49" workbookViewId="0">
      <selection activeCell="D155" sqref="D155:J155"/>
    </sheetView>
  </sheetViews>
  <sheetFormatPr defaultRowHeight="12.75"/>
  <cols>
    <col min="1" max="1" width="6.7109375" style="677" customWidth="1"/>
    <col min="2" max="2" width="46.28515625" style="668" customWidth="1"/>
    <col min="3" max="3" width="8.7109375" style="678" customWidth="1"/>
    <col min="4" max="4" width="10.7109375" style="667" customWidth="1"/>
    <col min="5" max="5" width="7.5703125" style="846" customWidth="1"/>
    <col min="6" max="6" width="11.28515625" style="667" customWidth="1"/>
    <col min="7" max="7" width="10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 ht="12" customHeight="1">
      <c r="I1" s="873" t="s">
        <v>779</v>
      </c>
    </row>
    <row r="2" spans="1:10" ht="10.5" hidden="1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 ht="12" customHeight="1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8.75" customHeight="1">
      <c r="A8" s="677" t="s">
        <v>1916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 ht="12" customHeight="1">
      <c r="A10" s="677" t="s">
        <v>391</v>
      </c>
      <c r="B10" s="880"/>
      <c r="C10" s="881"/>
      <c r="D10" s="829"/>
      <c r="E10" s="1396"/>
    </row>
    <row r="11" spans="1:10" ht="14.25" hidden="1" customHeight="1">
      <c r="B11" s="882"/>
      <c r="C11" s="883"/>
      <c r="D11" s="882"/>
      <c r="E11" s="1397"/>
      <c r="F11" s="882"/>
      <c r="G11" s="882"/>
      <c r="H11" s="884"/>
    </row>
    <row r="12" spans="1:10" ht="9.75" hidden="1" customHeight="1">
      <c r="A12" s="885" t="s">
        <v>392</v>
      </c>
      <c r="B12" s="878"/>
      <c r="C12" s="879"/>
      <c r="D12" s="878"/>
      <c r="E12" s="139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3.2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5.75" customHeight="1">
      <c r="A16" s="667"/>
      <c r="B16" s="2057" t="s">
        <v>208</v>
      </c>
      <c r="C16" s="2057"/>
      <c r="D16" s="2057"/>
      <c r="E16" s="2057"/>
      <c r="F16" s="2057"/>
      <c r="G16" s="2057"/>
      <c r="H16" s="891"/>
      <c r="I16" s="891"/>
      <c r="J16" s="891"/>
    </row>
    <row r="17" spans="1:12" s="631" customFormat="1" ht="13.5" customHeight="1">
      <c r="A17" s="2059" t="s">
        <v>1876</v>
      </c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2" s="631" customFormat="1" ht="14.25" hidden="1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  <c r="K18" s="677"/>
      <c r="L18" s="677"/>
    </row>
    <row r="19" spans="1:12" s="672" customFormat="1" thickBot="1">
      <c r="A19" s="682" t="s">
        <v>403</v>
      </c>
      <c r="B19" s="893"/>
      <c r="C19" s="894"/>
      <c r="D19" s="674"/>
      <c r="E19" s="1400"/>
      <c r="G19" s="895" t="s">
        <v>533</v>
      </c>
      <c r="H19" s="896"/>
      <c r="I19" s="896"/>
      <c r="J19" s="896"/>
    </row>
    <row r="20" spans="1:12" s="874" customFormat="1" ht="15.75" customHeight="1" thickBot="1">
      <c r="A20" s="682" t="s">
        <v>78</v>
      </c>
      <c r="B20" s="897"/>
      <c r="C20" s="894"/>
      <c r="E20" s="1401"/>
      <c r="G20" s="897" t="s">
        <v>277</v>
      </c>
      <c r="H20" s="898">
        <v>8</v>
      </c>
      <c r="I20" s="899">
        <v>2</v>
      </c>
      <c r="J20" s="900">
        <v>4</v>
      </c>
    </row>
    <row r="21" spans="1:12" s="897" customFormat="1" ht="15" customHeight="1" thickBot="1">
      <c r="A21" s="682" t="s">
        <v>516</v>
      </c>
      <c r="C21" s="894"/>
      <c r="E21" s="1402"/>
      <c r="G21" s="897" t="s">
        <v>991</v>
      </c>
    </row>
    <row r="22" spans="1:12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2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2" s="874" customFormat="1" ht="12.75" customHeight="1">
      <c r="A24" s="682" t="s">
        <v>251</v>
      </c>
      <c r="B24" s="904"/>
      <c r="C24" s="905"/>
      <c r="E24" s="1401"/>
      <c r="F24" s="906"/>
      <c r="G24" s="897" t="s">
        <v>794</v>
      </c>
    </row>
    <row r="25" spans="1:12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2" s="906" customFormat="1" ht="15.7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2" s="906" customFormat="1" ht="16.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2" s="906" customFormat="1" ht="16.5" customHeight="1" thickBot="1">
      <c r="A28" s="685"/>
      <c r="B28" s="874"/>
      <c r="C28" s="913"/>
      <c r="E28" s="1405"/>
      <c r="F28" s="874"/>
      <c r="G28" s="874"/>
      <c r="I28" s="2075">
        <v>900272428013</v>
      </c>
      <c r="J28" s="2075"/>
    </row>
    <row r="29" spans="1:12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4.75" customHeight="1" thickBot="1">
      <c r="A32" s="916">
        <v>1100000</v>
      </c>
      <c r="B32" s="716" t="s">
        <v>1517</v>
      </c>
      <c r="C32" s="717" t="s">
        <v>301</v>
      </c>
      <c r="D32" s="831">
        <f>D42</f>
        <v>15300</v>
      </c>
      <c r="E32" s="1110">
        <f>E43</f>
        <v>0</v>
      </c>
      <c r="F32" s="831">
        <f>F33+F42+F138</f>
        <v>15300</v>
      </c>
      <c r="G32" s="831">
        <f>G33+G42+G131</f>
        <v>4750</v>
      </c>
      <c r="H32" s="831">
        <f>H33+H42+H131</f>
        <v>8350</v>
      </c>
      <c r="I32" s="831">
        <f>I33+I42+I131</f>
        <v>12100</v>
      </c>
      <c r="J32" s="831">
        <f>F32</f>
        <v>15300</v>
      </c>
    </row>
    <row r="33" spans="1:10" s="677" customFormat="1" ht="46.5" hidden="1" customHeight="1" thickBot="1">
      <c r="A33" s="916">
        <v>1110000</v>
      </c>
      <c r="B33" s="719" t="s">
        <v>1475</v>
      </c>
      <c r="C33" s="717" t="s">
        <v>301</v>
      </c>
      <c r="D33" s="832"/>
      <c r="E33" s="1128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3.75" hidden="1" customHeight="1" thickBot="1">
      <c r="A34" s="917">
        <v>1110000</v>
      </c>
      <c r="B34" s="722" t="s">
        <v>672</v>
      </c>
      <c r="C34" s="723" t="s">
        <v>301</v>
      </c>
      <c r="D34" s="833"/>
      <c r="E34" s="1409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6.25" hidden="1" thickBot="1">
      <c r="A35" s="918">
        <v>1111000</v>
      </c>
      <c r="B35" s="726" t="s">
        <v>558</v>
      </c>
      <c r="C35" s="727" t="s">
        <v>673</v>
      </c>
      <c r="D35" s="840"/>
      <c r="E35" s="843"/>
      <c r="F35" s="1122"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4.75" hidden="1" customHeight="1" thickBot="1">
      <c r="A36" s="919">
        <v>1112000</v>
      </c>
      <c r="B36" s="730" t="s">
        <v>221</v>
      </c>
      <c r="C36" s="731" t="s">
        <v>674</v>
      </c>
      <c r="D36" s="835"/>
      <c r="E36" s="842"/>
      <c r="F36" s="835"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0.75" hidden="1" customHeight="1" thickBot="1">
      <c r="A37" s="919">
        <v>1113000</v>
      </c>
      <c r="B37" s="730" t="s">
        <v>675</v>
      </c>
      <c r="C37" s="731" t="s">
        <v>676</v>
      </c>
      <c r="D37" s="835"/>
      <c r="E37" s="842"/>
      <c r="F37" s="835"/>
      <c r="G37" s="835"/>
      <c r="H37" s="835"/>
      <c r="I37" s="835"/>
      <c r="J37" s="920">
        <v>0</v>
      </c>
    </row>
    <row r="38" spans="1:10" s="677" customFormat="1" ht="40.5" hidden="1" customHeight="1">
      <c r="A38" s="919">
        <v>1114000</v>
      </c>
      <c r="B38" s="730" t="s">
        <v>339</v>
      </c>
      <c r="C38" s="731" t="s">
        <v>340</v>
      </c>
      <c r="D38" s="835"/>
      <c r="E38" s="842"/>
      <c r="F38" s="835"/>
      <c r="G38" s="835"/>
      <c r="H38" s="835"/>
      <c r="I38" s="835"/>
      <c r="J38" s="920">
        <v>0</v>
      </c>
    </row>
    <row r="39" spans="1:10" s="677" customFormat="1" ht="12.75" hidden="1" customHeight="1" thickBot="1">
      <c r="A39" s="919">
        <v>1115000</v>
      </c>
      <c r="B39" s="730" t="s">
        <v>508</v>
      </c>
      <c r="C39" s="731" t="s">
        <v>329</v>
      </c>
      <c r="D39" s="835"/>
      <c r="E39" s="842"/>
      <c r="F39" s="835"/>
      <c r="G39" s="835"/>
      <c r="H39" s="835"/>
      <c r="I39" s="835"/>
      <c r="J39" s="920">
        <v>0</v>
      </c>
    </row>
    <row r="40" spans="1:10" s="677" customFormat="1" ht="17.25" hidden="1" customHeight="1" thickBot="1">
      <c r="A40" s="919">
        <v>1116000</v>
      </c>
      <c r="B40" s="730" t="s">
        <v>863</v>
      </c>
      <c r="C40" s="731" t="s">
        <v>330</v>
      </c>
      <c r="D40" s="835"/>
      <c r="E40" s="842"/>
      <c r="F40" s="835"/>
      <c r="G40" s="835"/>
      <c r="H40" s="835"/>
      <c r="I40" s="835"/>
      <c r="J40" s="920">
        <v>0</v>
      </c>
    </row>
    <row r="41" spans="1:10" s="677" customFormat="1" ht="17.25" hidden="1" customHeight="1" thickBot="1">
      <c r="A41" s="921">
        <v>1117000</v>
      </c>
      <c r="B41" s="734" t="s">
        <v>526</v>
      </c>
      <c r="C41" s="735" t="s">
        <v>14</v>
      </c>
      <c r="D41" s="836"/>
      <c r="E41" s="841"/>
      <c r="F41" s="836"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thickBot="1">
      <c r="A42" s="922">
        <v>1120000</v>
      </c>
      <c r="B42" s="738" t="s">
        <v>15</v>
      </c>
      <c r="C42" s="717" t="s">
        <v>301</v>
      </c>
      <c r="D42" s="838">
        <f>D55+D69+D51+D131+D49</f>
        <v>15300</v>
      </c>
      <c r="E42" s="1113">
        <f>E55+E69</f>
        <v>0</v>
      </c>
      <c r="F42" s="838">
        <f>F43+F55+F66+F69+F51+F64+F131</f>
        <v>15300</v>
      </c>
      <c r="G42" s="838">
        <f>G43+G51+G55+G64+G66+G69</f>
        <v>4600</v>
      </c>
      <c r="H42" s="838">
        <f>H43+H51+H55+H64+H66+H69</f>
        <v>8200</v>
      </c>
      <c r="I42" s="838">
        <f>I43+I51+I55+I64+I66+I69</f>
        <v>11800</v>
      </c>
      <c r="J42" s="959">
        <f>F42</f>
        <v>15300</v>
      </c>
    </row>
    <row r="43" spans="1:10" s="677" customFormat="1" ht="25.5" customHeight="1">
      <c r="A43" s="917">
        <v>1121000</v>
      </c>
      <c r="B43" s="740" t="s">
        <v>16</v>
      </c>
      <c r="C43" s="741"/>
      <c r="D43" s="839"/>
      <c r="E43" s="851">
        <f>E49</f>
        <v>0</v>
      </c>
      <c r="F43" s="839">
        <f>SUM(F44:F49)</f>
        <v>0</v>
      </c>
      <c r="G43" s="839">
        <f>SUM(G44:G49)</f>
        <v>0</v>
      </c>
      <c r="H43" s="839">
        <f>SUM(H44:H49)</f>
        <v>0</v>
      </c>
      <c r="I43" s="839">
        <f>SUM(I44:I49)</f>
        <v>0</v>
      </c>
      <c r="J43" s="959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49"/>
      <c r="E44" s="850"/>
      <c r="F44" s="849"/>
      <c r="G44" s="849"/>
      <c r="H44" s="849"/>
      <c r="I44" s="849"/>
      <c r="J44" s="959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49"/>
      <c r="E45" s="850"/>
      <c r="F45" s="849">
        <v>0</v>
      </c>
      <c r="G45" s="849">
        <v>0</v>
      </c>
      <c r="H45" s="849">
        <v>0</v>
      </c>
      <c r="I45" s="849">
        <v>0</v>
      </c>
      <c r="J45" s="959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49"/>
      <c r="E46" s="850"/>
      <c r="F46" s="849">
        <v>0</v>
      </c>
      <c r="G46" s="849">
        <v>0</v>
      </c>
      <c r="H46" s="849">
        <v>0</v>
      </c>
      <c r="I46" s="849">
        <v>0</v>
      </c>
      <c r="J46" s="959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49"/>
      <c r="E47" s="850"/>
      <c r="F47" s="849">
        <v>0</v>
      </c>
      <c r="G47" s="849">
        <v>0</v>
      </c>
      <c r="H47" s="849">
        <v>0</v>
      </c>
      <c r="I47" s="849">
        <v>0</v>
      </c>
      <c r="J47" s="959">
        <f>F47</f>
        <v>0</v>
      </c>
    </row>
    <row r="48" spans="1:10" s="677" customFormat="1" ht="9" hidden="1" customHeight="1">
      <c r="A48" s="919">
        <v>1121500</v>
      </c>
      <c r="B48" s="742" t="s">
        <v>60</v>
      </c>
      <c r="C48" s="731" t="s">
        <v>327</v>
      </c>
      <c r="D48" s="849"/>
      <c r="E48" s="850"/>
      <c r="F48" s="839"/>
      <c r="G48" s="839"/>
      <c r="H48" s="839"/>
      <c r="I48" s="839"/>
      <c r="J48" s="959">
        <v>0</v>
      </c>
    </row>
    <row r="49" spans="1:12" s="677" customFormat="1" ht="0.75" customHeight="1">
      <c r="A49" s="919">
        <v>1121600</v>
      </c>
      <c r="B49" s="742" t="s">
        <v>61</v>
      </c>
      <c r="C49" s="731" t="s">
        <v>328</v>
      </c>
      <c r="D49" s="849">
        <v>0</v>
      </c>
      <c r="E49" s="850">
        <v>0</v>
      </c>
      <c r="F49" s="849">
        <f>D49+E49</f>
        <v>0</v>
      </c>
      <c r="G49" s="849">
        <v>0</v>
      </c>
      <c r="H49" s="849">
        <v>0</v>
      </c>
      <c r="I49" s="849">
        <v>0</v>
      </c>
      <c r="J49" s="959">
        <f>F49</f>
        <v>0</v>
      </c>
    </row>
    <row r="50" spans="1:12" s="677" customFormat="1" ht="26.25" hidden="1" customHeight="1" thickBot="1">
      <c r="A50" s="923">
        <v>1121700</v>
      </c>
      <c r="B50" s="746" t="s">
        <v>62</v>
      </c>
      <c r="C50" s="735" t="s">
        <v>637</v>
      </c>
      <c r="D50" s="844"/>
      <c r="E50" s="845"/>
      <c r="F50" s="844"/>
      <c r="G50" s="844"/>
      <c r="H50" s="844"/>
      <c r="I50" s="844"/>
      <c r="J50" s="959">
        <v>0</v>
      </c>
    </row>
    <row r="51" spans="1:12" s="677" customFormat="1" ht="25.5" hidden="1" customHeight="1">
      <c r="A51" s="917">
        <v>1122000</v>
      </c>
      <c r="B51" s="747" t="s">
        <v>638</v>
      </c>
      <c r="C51" s="723" t="s">
        <v>301</v>
      </c>
      <c r="D51" s="847">
        <f>D52</f>
        <v>0</v>
      </c>
      <c r="E51" s="848"/>
      <c r="F51" s="847">
        <f>F52</f>
        <v>0</v>
      </c>
      <c r="G51" s="847">
        <f>G52</f>
        <v>0</v>
      </c>
      <c r="H51" s="847">
        <f>H52</f>
        <v>0</v>
      </c>
      <c r="I51" s="847">
        <f>I52</f>
        <v>0</v>
      </c>
      <c r="J51" s="959">
        <f>J52</f>
        <v>0</v>
      </c>
    </row>
    <row r="52" spans="1:12" s="677" customFormat="1" ht="18" hidden="1" customHeight="1">
      <c r="A52" s="924">
        <v>1122100</v>
      </c>
      <c r="B52" s="742" t="s">
        <v>63</v>
      </c>
      <c r="C52" s="727" t="s">
        <v>639</v>
      </c>
      <c r="D52" s="849">
        <v>0</v>
      </c>
      <c r="E52" s="850">
        <v>0</v>
      </c>
      <c r="F52" s="849">
        <f>D52+E52</f>
        <v>0</v>
      </c>
      <c r="G52" s="849">
        <v>0</v>
      </c>
      <c r="H52" s="849">
        <v>0</v>
      </c>
      <c r="I52" s="849">
        <v>0</v>
      </c>
      <c r="J52" s="959">
        <f>F52</f>
        <v>0</v>
      </c>
    </row>
    <row r="53" spans="1:12" s="677" customFormat="1" ht="21.75" hidden="1" customHeight="1">
      <c r="A53" s="924">
        <v>1122200</v>
      </c>
      <c r="B53" s="742" t="s">
        <v>404</v>
      </c>
      <c r="C53" s="731" t="s">
        <v>860</v>
      </c>
      <c r="D53" s="849"/>
      <c r="E53" s="850"/>
      <c r="F53" s="849"/>
      <c r="G53" s="849"/>
      <c r="H53" s="849"/>
      <c r="I53" s="849"/>
      <c r="J53" s="959">
        <v>0</v>
      </c>
    </row>
    <row r="54" spans="1:12" s="677" customFormat="1" ht="13.5" hidden="1" thickBot="1">
      <c r="A54" s="922">
        <v>1122300</v>
      </c>
      <c r="B54" s="746" t="s">
        <v>121</v>
      </c>
      <c r="C54" s="735" t="s">
        <v>861</v>
      </c>
      <c r="D54" s="844"/>
      <c r="E54" s="845"/>
      <c r="F54" s="844"/>
      <c r="G54" s="844"/>
      <c r="H54" s="844"/>
      <c r="I54" s="844"/>
      <c r="J54" s="959">
        <v>0</v>
      </c>
    </row>
    <row r="55" spans="1:12" s="677" customFormat="1" ht="28.5">
      <c r="A55" s="917">
        <v>1123000</v>
      </c>
      <c r="B55" s="747" t="s">
        <v>47</v>
      </c>
      <c r="C55" s="723" t="s">
        <v>301</v>
      </c>
      <c r="D55" s="847">
        <f>D63</f>
        <v>5000</v>
      </c>
      <c r="E55" s="848">
        <f>E63</f>
        <v>0</v>
      </c>
      <c r="F55" s="847">
        <f>SUM(F56:F63)</f>
        <v>5000</v>
      </c>
      <c r="G55" s="847">
        <f>SUM(G56:G63)</f>
        <v>2000</v>
      </c>
      <c r="H55" s="847">
        <f>SUM(H56:H63)</f>
        <v>3000</v>
      </c>
      <c r="I55" s="847">
        <f>SUM(I56:I63)</f>
        <v>4000</v>
      </c>
      <c r="J55" s="959">
        <f>F55</f>
        <v>5000</v>
      </c>
    </row>
    <row r="56" spans="1:12" s="677" customFormat="1" hidden="1">
      <c r="A56" s="924">
        <v>1123100</v>
      </c>
      <c r="B56" s="742" t="s">
        <v>122</v>
      </c>
      <c r="C56" s="727" t="s">
        <v>308</v>
      </c>
      <c r="D56" s="849"/>
      <c r="E56" s="850"/>
      <c r="F56" s="849"/>
      <c r="G56" s="849"/>
      <c r="H56" s="849"/>
      <c r="I56" s="849"/>
      <c r="J56" s="959">
        <f>F56</f>
        <v>0</v>
      </c>
    </row>
    <row r="57" spans="1:12" s="677" customFormat="1" hidden="1">
      <c r="A57" s="924">
        <v>1123200</v>
      </c>
      <c r="B57" s="742" t="s">
        <v>123</v>
      </c>
      <c r="C57" s="731" t="s">
        <v>309</v>
      </c>
      <c r="D57" s="849"/>
      <c r="E57" s="850"/>
      <c r="F57" s="849">
        <v>0</v>
      </c>
      <c r="G57" s="849">
        <v>0</v>
      </c>
      <c r="H57" s="849">
        <v>0</v>
      </c>
      <c r="I57" s="849">
        <v>0</v>
      </c>
      <c r="J57" s="959">
        <f>F57</f>
        <v>0</v>
      </c>
    </row>
    <row r="58" spans="1:12" s="677" customFormat="1" ht="25.5" hidden="1">
      <c r="A58" s="924">
        <v>1123300</v>
      </c>
      <c r="B58" s="742" t="s">
        <v>124</v>
      </c>
      <c r="C58" s="731" t="s">
        <v>310</v>
      </c>
      <c r="D58" s="849"/>
      <c r="E58" s="850"/>
      <c r="F58" s="849"/>
      <c r="G58" s="849"/>
      <c r="H58" s="849"/>
      <c r="I58" s="849"/>
      <c r="J58" s="959"/>
    </row>
    <row r="59" spans="1:12" s="677" customFormat="1" ht="14.25" hidden="1" customHeight="1">
      <c r="A59" s="924">
        <v>1123400</v>
      </c>
      <c r="B59" s="742" t="s">
        <v>467</v>
      </c>
      <c r="C59" s="731" t="s">
        <v>311</v>
      </c>
      <c r="D59" s="849"/>
      <c r="E59" s="850"/>
      <c r="F59" s="849">
        <v>0</v>
      </c>
      <c r="G59" s="849">
        <v>0</v>
      </c>
      <c r="H59" s="849">
        <v>0</v>
      </c>
      <c r="I59" s="849">
        <v>0</v>
      </c>
      <c r="J59" s="959">
        <f t="shared" ref="J59:J65" si="0">F59</f>
        <v>0</v>
      </c>
    </row>
    <row r="60" spans="1:12" s="677" customFormat="1" hidden="1">
      <c r="A60" s="924">
        <v>1123500</v>
      </c>
      <c r="B60" s="750" t="s">
        <v>468</v>
      </c>
      <c r="C60" s="751">
        <v>423500</v>
      </c>
      <c r="D60" s="849"/>
      <c r="E60" s="850"/>
      <c r="F60" s="849"/>
      <c r="G60" s="849"/>
      <c r="H60" s="849"/>
      <c r="I60" s="849"/>
      <c r="J60" s="959">
        <f t="shared" si="0"/>
        <v>0</v>
      </c>
    </row>
    <row r="61" spans="1:12" s="677" customFormat="1" ht="16.5" hidden="1" customHeight="1">
      <c r="A61" s="924">
        <v>1123600</v>
      </c>
      <c r="B61" s="742" t="s">
        <v>158</v>
      </c>
      <c r="C61" s="731" t="s">
        <v>312</v>
      </c>
      <c r="D61" s="849"/>
      <c r="E61" s="850"/>
      <c r="F61" s="849"/>
      <c r="G61" s="849"/>
      <c r="H61" s="849"/>
      <c r="I61" s="849"/>
      <c r="J61" s="959">
        <f t="shared" si="0"/>
        <v>0</v>
      </c>
    </row>
    <row r="62" spans="1:12" s="677" customFormat="1" hidden="1">
      <c r="A62" s="924">
        <v>1123700</v>
      </c>
      <c r="B62" s="742" t="s">
        <v>159</v>
      </c>
      <c r="C62" s="731" t="s">
        <v>313</v>
      </c>
      <c r="D62" s="849"/>
      <c r="E62" s="850"/>
      <c r="F62" s="849">
        <v>0</v>
      </c>
      <c r="G62" s="849">
        <v>0</v>
      </c>
      <c r="H62" s="849">
        <v>0</v>
      </c>
      <c r="I62" s="849">
        <v>0</v>
      </c>
      <c r="J62" s="959">
        <f t="shared" si="0"/>
        <v>0</v>
      </c>
    </row>
    <row r="63" spans="1:12" s="677" customFormat="1" ht="25.5" customHeight="1" thickBot="1">
      <c r="A63" s="922">
        <v>1123800</v>
      </c>
      <c r="B63" s="746" t="s">
        <v>160</v>
      </c>
      <c r="C63" s="735" t="s">
        <v>314</v>
      </c>
      <c r="D63" s="844">
        <v>5000</v>
      </c>
      <c r="E63" s="845">
        <v>0</v>
      </c>
      <c r="F63" s="844">
        <f>D63+E63</f>
        <v>5000</v>
      </c>
      <c r="G63" s="844">
        <v>2000</v>
      </c>
      <c r="H63" s="845">
        <v>3000</v>
      </c>
      <c r="I63" s="844">
        <v>4000</v>
      </c>
      <c r="J63" s="849">
        <f t="shared" si="0"/>
        <v>5000</v>
      </c>
      <c r="K63" s="990"/>
      <c r="L63" s="990"/>
    </row>
    <row r="64" spans="1:12" s="677" customFormat="1" ht="28.5" hidden="1">
      <c r="A64" s="917">
        <v>1124000</v>
      </c>
      <c r="B64" s="747" t="s">
        <v>179</v>
      </c>
      <c r="C64" s="723" t="s">
        <v>301</v>
      </c>
      <c r="D64" s="847"/>
      <c r="E64" s="848"/>
      <c r="F64" s="847">
        <f>F65</f>
        <v>0</v>
      </c>
      <c r="G64" s="847">
        <f>G65</f>
        <v>0</v>
      </c>
      <c r="H64" s="847">
        <f>H65</f>
        <v>0</v>
      </c>
      <c r="I64" s="847">
        <f>I65</f>
        <v>0</v>
      </c>
      <c r="J64" s="959">
        <f t="shared" si="0"/>
        <v>0</v>
      </c>
    </row>
    <row r="65" spans="1:11" s="677" customFormat="1" ht="13.5" hidden="1" thickBot="1">
      <c r="A65" s="922">
        <v>1124100</v>
      </c>
      <c r="B65" s="746" t="s">
        <v>161</v>
      </c>
      <c r="C65" s="735" t="s">
        <v>180</v>
      </c>
      <c r="D65" s="844"/>
      <c r="E65" s="845"/>
      <c r="F65" s="844">
        <v>0</v>
      </c>
      <c r="G65" s="844">
        <v>0</v>
      </c>
      <c r="H65" s="844">
        <v>0</v>
      </c>
      <c r="I65" s="844">
        <v>0</v>
      </c>
      <c r="J65" s="959">
        <f t="shared" si="0"/>
        <v>0</v>
      </c>
    </row>
    <row r="66" spans="1:11" s="677" customFormat="1" ht="28.5" hidden="1">
      <c r="A66" s="917">
        <v>1125000</v>
      </c>
      <c r="B66" s="747" t="s">
        <v>768</v>
      </c>
      <c r="C66" s="723" t="s">
        <v>301</v>
      </c>
      <c r="D66" s="847"/>
      <c r="E66" s="848"/>
      <c r="F66" s="847">
        <f>F67+F68</f>
        <v>0</v>
      </c>
      <c r="G66" s="847">
        <f>G67+G68</f>
        <v>0</v>
      </c>
      <c r="H66" s="847">
        <f>H67+H68</f>
        <v>0</v>
      </c>
      <c r="I66" s="847">
        <f>I67+I68</f>
        <v>0</v>
      </c>
      <c r="J66" s="959">
        <f>J67+J68</f>
        <v>0</v>
      </c>
    </row>
    <row r="67" spans="1:11" s="677" customFormat="1" ht="25.5">
      <c r="A67" s="924">
        <v>1125100</v>
      </c>
      <c r="B67" s="742" t="s">
        <v>162</v>
      </c>
      <c r="C67" s="727" t="s">
        <v>769</v>
      </c>
      <c r="D67" s="849"/>
      <c r="E67" s="850"/>
      <c r="F67" s="849"/>
      <c r="G67" s="849"/>
      <c r="H67" s="849"/>
      <c r="I67" s="849"/>
      <c r="J67" s="959">
        <f t="shared" ref="J67:J73" si="1">F67</f>
        <v>0</v>
      </c>
    </row>
    <row r="68" spans="1:11" s="677" customFormat="1" ht="26.25" thickBot="1">
      <c r="A68" s="922">
        <v>1125200</v>
      </c>
      <c r="B68" s="746" t="s">
        <v>580</v>
      </c>
      <c r="C68" s="735" t="s">
        <v>870</v>
      </c>
      <c r="D68" s="844"/>
      <c r="E68" s="845"/>
      <c r="F68" s="844">
        <v>0</v>
      </c>
      <c r="G68" s="844">
        <v>0</v>
      </c>
      <c r="H68" s="844">
        <v>0</v>
      </c>
      <c r="I68" s="844">
        <v>0</v>
      </c>
      <c r="J68" s="959">
        <f t="shared" si="1"/>
        <v>0</v>
      </c>
    </row>
    <row r="69" spans="1:11" s="677" customFormat="1" ht="19.5" customHeight="1">
      <c r="A69" s="917">
        <v>1126000</v>
      </c>
      <c r="B69" s="747" t="s">
        <v>871</v>
      </c>
      <c r="C69" s="723" t="s">
        <v>301</v>
      </c>
      <c r="D69" s="847">
        <f>SUM(D70:D77)</f>
        <v>10000</v>
      </c>
      <c r="E69" s="848">
        <f>E77+E76</f>
        <v>0</v>
      </c>
      <c r="F69" s="847">
        <f>SUM(F70:F77)</f>
        <v>10000</v>
      </c>
      <c r="G69" s="847">
        <f>SUM(G70:G77)</f>
        <v>2600</v>
      </c>
      <c r="H69" s="847">
        <f>SUM(H70:H77)</f>
        <v>5200</v>
      </c>
      <c r="I69" s="847">
        <f>SUM(I70:I77)</f>
        <v>7800</v>
      </c>
      <c r="J69" s="959">
        <f t="shared" si="1"/>
        <v>10000</v>
      </c>
    </row>
    <row r="70" spans="1:11" s="677" customFormat="1" ht="21.75" customHeight="1">
      <c r="A70" s="917">
        <v>1126100</v>
      </c>
      <c r="B70" s="742" t="s">
        <v>829</v>
      </c>
      <c r="C70" s="727" t="s">
        <v>872</v>
      </c>
      <c r="D70" s="849">
        <v>300</v>
      </c>
      <c r="E70" s="850">
        <v>0</v>
      </c>
      <c r="F70" s="849">
        <f>D70+E70</f>
        <v>300</v>
      </c>
      <c r="G70" s="849">
        <v>100</v>
      </c>
      <c r="H70" s="849">
        <v>200</v>
      </c>
      <c r="I70" s="849">
        <v>300</v>
      </c>
      <c r="J70" s="959">
        <f t="shared" si="1"/>
        <v>300</v>
      </c>
    </row>
    <row r="71" spans="1:11" s="677" customFormat="1" hidden="1">
      <c r="A71" s="917">
        <v>1126200</v>
      </c>
      <c r="B71" s="742" t="s">
        <v>830</v>
      </c>
      <c r="C71" s="731" t="s">
        <v>873</v>
      </c>
      <c r="D71" s="849"/>
      <c r="E71" s="850"/>
      <c r="F71" s="849"/>
      <c r="G71" s="849"/>
      <c r="H71" s="849"/>
      <c r="I71" s="849"/>
      <c r="J71" s="959">
        <f t="shared" si="1"/>
        <v>0</v>
      </c>
    </row>
    <row r="72" spans="1:11" s="677" customFormat="1" ht="0.75" hidden="1" customHeight="1">
      <c r="A72" s="917">
        <v>1126300</v>
      </c>
      <c r="B72" s="742" t="s">
        <v>331</v>
      </c>
      <c r="C72" s="731" t="s">
        <v>332</v>
      </c>
      <c r="D72" s="849"/>
      <c r="E72" s="850"/>
      <c r="F72" s="849"/>
      <c r="G72" s="849"/>
      <c r="H72" s="849"/>
      <c r="I72" s="849"/>
      <c r="J72" s="959">
        <f t="shared" si="1"/>
        <v>0</v>
      </c>
    </row>
    <row r="73" spans="1:11" s="677" customFormat="1" hidden="1">
      <c r="A73" s="919">
        <v>1126400</v>
      </c>
      <c r="B73" s="752" t="s">
        <v>831</v>
      </c>
      <c r="C73" s="731" t="s">
        <v>333</v>
      </c>
      <c r="D73" s="849">
        <v>0</v>
      </c>
      <c r="E73" s="850">
        <v>0</v>
      </c>
      <c r="F73" s="849">
        <f>D73+E73</f>
        <v>0</v>
      </c>
      <c r="G73" s="849">
        <v>0</v>
      </c>
      <c r="H73" s="849">
        <v>0</v>
      </c>
      <c r="I73" s="850">
        <v>0</v>
      </c>
      <c r="J73" s="959">
        <f t="shared" si="1"/>
        <v>0</v>
      </c>
    </row>
    <row r="74" spans="1:11" s="677" customFormat="1" ht="25.5" hidden="1">
      <c r="A74" s="921">
        <v>1126500</v>
      </c>
      <c r="B74" s="753" t="s">
        <v>791</v>
      </c>
      <c r="C74" s="731" t="s">
        <v>334</v>
      </c>
      <c r="D74" s="849"/>
      <c r="E74" s="850"/>
      <c r="F74" s="849"/>
      <c r="G74" s="849"/>
      <c r="H74" s="849"/>
      <c r="I74" s="849"/>
      <c r="J74" s="959">
        <v>0</v>
      </c>
      <c r="K74" s="677">
        <v>0</v>
      </c>
    </row>
    <row r="75" spans="1:11" s="677" customFormat="1" hidden="1">
      <c r="A75" s="919">
        <v>1126600</v>
      </c>
      <c r="B75" s="752" t="s">
        <v>195</v>
      </c>
      <c r="C75" s="731" t="s">
        <v>335</v>
      </c>
      <c r="D75" s="849"/>
      <c r="E75" s="850"/>
      <c r="F75" s="849"/>
      <c r="G75" s="849"/>
      <c r="H75" s="849"/>
      <c r="I75" s="849"/>
      <c r="J75" s="959">
        <f>F75</f>
        <v>0</v>
      </c>
    </row>
    <row r="76" spans="1:11" s="677" customFormat="1" ht="25.5" customHeight="1">
      <c r="A76" s="919">
        <v>1126700</v>
      </c>
      <c r="B76" s="752" t="s">
        <v>196</v>
      </c>
      <c r="C76" s="731" t="s">
        <v>336</v>
      </c>
      <c r="D76" s="849">
        <v>4500</v>
      </c>
      <c r="E76" s="850">
        <v>0</v>
      </c>
      <c r="F76" s="849">
        <f>D76+E76</f>
        <v>4500</v>
      </c>
      <c r="G76" s="849">
        <v>1000</v>
      </c>
      <c r="H76" s="849">
        <v>2000</v>
      </c>
      <c r="I76" s="849">
        <v>3500</v>
      </c>
      <c r="J76" s="959">
        <f>F76</f>
        <v>4500</v>
      </c>
    </row>
    <row r="77" spans="1:11" s="677" customFormat="1" ht="27" customHeight="1" thickBot="1">
      <c r="A77" s="923">
        <v>1126800</v>
      </c>
      <c r="B77" s="754" t="s">
        <v>398</v>
      </c>
      <c r="C77" s="735" t="s">
        <v>337</v>
      </c>
      <c r="D77" s="844">
        <v>5200</v>
      </c>
      <c r="E77" s="845">
        <v>0</v>
      </c>
      <c r="F77" s="844">
        <f>D77+E77</f>
        <v>5200</v>
      </c>
      <c r="G77" s="844">
        <v>1500</v>
      </c>
      <c r="H77" s="844">
        <v>3000</v>
      </c>
      <c r="I77" s="844">
        <v>4000</v>
      </c>
      <c r="J77" s="959">
        <f>F77</f>
        <v>5200</v>
      </c>
    </row>
    <row r="78" spans="1:11" s="677" customFormat="1" ht="14.25">
      <c r="A78" s="925">
        <v>1130000</v>
      </c>
      <c r="B78" s="756" t="s">
        <v>238</v>
      </c>
      <c r="C78" s="723" t="s">
        <v>301</v>
      </c>
      <c r="D78" s="847"/>
      <c r="E78" s="848"/>
      <c r="F78" s="847">
        <v>0</v>
      </c>
      <c r="G78" s="847">
        <v>0</v>
      </c>
      <c r="H78" s="847">
        <v>0</v>
      </c>
      <c r="I78" s="847">
        <v>0</v>
      </c>
      <c r="J78" s="849">
        <v>0</v>
      </c>
    </row>
    <row r="79" spans="1:11" s="677" customFormat="1">
      <c r="A79" s="925">
        <v>1130100</v>
      </c>
      <c r="B79" s="752" t="s">
        <v>399</v>
      </c>
      <c r="C79" s="727" t="s">
        <v>239</v>
      </c>
      <c r="D79" s="849"/>
      <c r="E79" s="850"/>
      <c r="F79" s="849"/>
      <c r="G79" s="849"/>
      <c r="H79" s="849"/>
      <c r="I79" s="849"/>
      <c r="J79" s="959">
        <v>0</v>
      </c>
    </row>
    <row r="80" spans="1:11" s="677" customFormat="1" hidden="1">
      <c r="A80" s="925">
        <v>1130200</v>
      </c>
      <c r="B80" s="752" t="s">
        <v>400</v>
      </c>
      <c r="C80" s="731" t="s">
        <v>240</v>
      </c>
      <c r="D80" s="849"/>
      <c r="E80" s="850"/>
      <c r="F80" s="849"/>
      <c r="G80" s="849"/>
      <c r="H80" s="849"/>
      <c r="I80" s="849"/>
      <c r="J80" s="959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49"/>
      <c r="E81" s="850"/>
      <c r="F81" s="849"/>
      <c r="G81" s="849"/>
      <c r="H81" s="849"/>
      <c r="I81" s="849"/>
      <c r="J81" s="959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9"/>
      <c r="E82" s="851"/>
      <c r="F82" s="839"/>
      <c r="G82" s="839"/>
      <c r="H82" s="839"/>
      <c r="I82" s="839"/>
      <c r="J82" s="959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49"/>
      <c r="E83" s="850"/>
      <c r="F83" s="849"/>
      <c r="G83" s="849"/>
      <c r="H83" s="849"/>
      <c r="I83" s="849"/>
      <c r="J83" s="959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49"/>
      <c r="E84" s="850"/>
      <c r="F84" s="849"/>
      <c r="G84" s="849"/>
      <c r="H84" s="849"/>
      <c r="I84" s="849"/>
      <c r="J84" s="959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49"/>
      <c r="E85" s="850"/>
      <c r="F85" s="849"/>
      <c r="G85" s="849"/>
      <c r="H85" s="849"/>
      <c r="I85" s="849"/>
      <c r="J85" s="959">
        <v>0</v>
      </c>
    </row>
    <row r="86" spans="1:10" s="677" customFormat="1" ht="12" hidden="1" customHeight="1" thickBot="1">
      <c r="A86" s="919">
        <v>1131300</v>
      </c>
      <c r="B86" s="754" t="s">
        <v>485</v>
      </c>
      <c r="C86" s="735" t="s">
        <v>246</v>
      </c>
      <c r="D86" s="844"/>
      <c r="E86" s="845"/>
      <c r="F86" s="844"/>
      <c r="G86" s="844"/>
      <c r="H86" s="844"/>
      <c r="I86" s="844"/>
      <c r="J86" s="959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7"/>
      <c r="E87" s="848"/>
      <c r="F87" s="847">
        <v>0</v>
      </c>
      <c r="G87" s="847">
        <v>0</v>
      </c>
      <c r="H87" s="847">
        <v>0</v>
      </c>
      <c r="I87" s="847">
        <v>0</v>
      </c>
      <c r="J87" s="959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49"/>
      <c r="E88" s="850"/>
      <c r="F88" s="849"/>
      <c r="G88" s="849"/>
      <c r="H88" s="849"/>
      <c r="I88" s="849"/>
      <c r="J88" s="959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49"/>
      <c r="E89" s="850"/>
      <c r="F89" s="849"/>
      <c r="G89" s="849"/>
      <c r="H89" s="849"/>
      <c r="I89" s="849"/>
      <c r="J89" s="959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49"/>
      <c r="E90" s="850"/>
      <c r="F90" s="849"/>
      <c r="G90" s="849"/>
      <c r="H90" s="849"/>
      <c r="I90" s="849"/>
      <c r="J90" s="959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44"/>
      <c r="E91" s="845"/>
      <c r="F91" s="844"/>
      <c r="G91" s="844"/>
      <c r="H91" s="844"/>
      <c r="I91" s="844"/>
      <c r="J91" s="959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7"/>
      <c r="E92" s="848"/>
      <c r="F92" s="847">
        <v>0</v>
      </c>
      <c r="G92" s="847">
        <v>0</v>
      </c>
      <c r="H92" s="847">
        <v>0</v>
      </c>
      <c r="I92" s="847">
        <v>0</v>
      </c>
      <c r="J92" s="959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852"/>
      <c r="E93" s="853"/>
      <c r="F93" s="852">
        <v>0</v>
      </c>
      <c r="G93" s="852">
        <v>0</v>
      </c>
      <c r="H93" s="852">
        <v>0</v>
      </c>
      <c r="I93" s="852">
        <v>0</v>
      </c>
      <c r="J93" s="959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852"/>
      <c r="E94" s="853"/>
      <c r="F94" s="852"/>
      <c r="G94" s="852"/>
      <c r="H94" s="852"/>
      <c r="I94" s="852"/>
      <c r="J94" s="959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3"/>
      <c r="F95" s="852"/>
      <c r="G95" s="852"/>
      <c r="H95" s="852"/>
      <c r="I95" s="852"/>
      <c r="J95" s="959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/>
      <c r="E96" s="1114"/>
      <c r="F96" s="936">
        <v>0</v>
      </c>
      <c r="G96" s="936">
        <v>0</v>
      </c>
      <c r="H96" s="936">
        <v>0</v>
      </c>
      <c r="I96" s="936">
        <v>0</v>
      </c>
      <c r="J96" s="959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50"/>
      <c r="F97" s="849"/>
      <c r="G97" s="849"/>
      <c r="H97" s="849"/>
      <c r="I97" s="849"/>
      <c r="J97" s="959">
        <v>0</v>
      </c>
    </row>
    <row r="98" spans="1:10" s="677" customFormat="1" ht="22.5" hidden="1" customHeight="1" thickBot="1">
      <c r="A98" s="939">
        <v>1152200</v>
      </c>
      <c r="B98" s="940" t="s">
        <v>629</v>
      </c>
      <c r="C98" s="941">
        <v>462200</v>
      </c>
      <c r="D98" s="844"/>
      <c r="E98" s="845"/>
      <c r="F98" s="844"/>
      <c r="G98" s="844"/>
      <c r="H98" s="844"/>
      <c r="I98" s="844"/>
      <c r="J98" s="959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/>
      <c r="E99" s="1115"/>
      <c r="F99" s="945">
        <v>0</v>
      </c>
      <c r="G99" s="945">
        <v>0</v>
      </c>
      <c r="H99" s="945">
        <v>0</v>
      </c>
      <c r="I99" s="945">
        <v>0</v>
      </c>
      <c r="J99" s="959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1114"/>
      <c r="F100" s="936"/>
      <c r="G100" s="936"/>
      <c r="H100" s="936"/>
      <c r="I100" s="936"/>
      <c r="J100" s="959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1114"/>
      <c r="F101" s="936"/>
      <c r="G101" s="936"/>
      <c r="H101" s="936"/>
      <c r="I101" s="936"/>
      <c r="J101" s="959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1114"/>
      <c r="F102" s="936"/>
      <c r="G102" s="936"/>
      <c r="H102" s="936"/>
      <c r="I102" s="936"/>
      <c r="J102" s="959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1114"/>
      <c r="F103" s="936"/>
      <c r="G103" s="936"/>
      <c r="H103" s="936"/>
      <c r="I103" s="936"/>
      <c r="J103" s="959">
        <v>0</v>
      </c>
    </row>
    <row r="104" spans="1:10" s="677" customFormat="1" hidden="1">
      <c r="A104" s="929">
        <v>1153500</v>
      </c>
      <c r="B104" s="946" t="s">
        <v>420</v>
      </c>
      <c r="C104" s="933">
        <v>463500</v>
      </c>
      <c r="D104" s="936"/>
      <c r="E104" s="1114"/>
      <c r="F104" s="936"/>
      <c r="G104" s="936"/>
      <c r="H104" s="936"/>
      <c r="I104" s="936"/>
      <c r="J104" s="959">
        <v>0</v>
      </c>
    </row>
    <row r="105" spans="1:10" s="677" customFormat="1" ht="38.25" hidden="1">
      <c r="A105" s="929">
        <v>1153700</v>
      </c>
      <c r="B105" s="946" t="s">
        <v>421</v>
      </c>
      <c r="C105" s="933">
        <v>463700</v>
      </c>
      <c r="D105" s="936"/>
      <c r="E105" s="1114"/>
      <c r="F105" s="936"/>
      <c r="G105" s="936"/>
      <c r="H105" s="936"/>
      <c r="I105" s="936"/>
      <c r="J105" s="959">
        <v>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1114"/>
      <c r="F106" s="936"/>
      <c r="G106" s="936"/>
      <c r="H106" s="936"/>
      <c r="I106" s="936"/>
      <c r="J106" s="959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1114"/>
      <c r="F107" s="936"/>
      <c r="G107" s="936"/>
      <c r="H107" s="936"/>
      <c r="I107" s="936"/>
      <c r="J107" s="959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/>
      <c r="E108" s="1114"/>
      <c r="F108" s="936">
        <v>0</v>
      </c>
      <c r="G108" s="936">
        <v>0</v>
      </c>
      <c r="H108" s="936">
        <v>0</v>
      </c>
      <c r="I108" s="936">
        <v>0</v>
      </c>
      <c r="J108" s="959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1116"/>
      <c r="F109" s="948"/>
      <c r="G109" s="948"/>
      <c r="H109" s="948"/>
      <c r="I109" s="948"/>
      <c r="J109" s="959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1116"/>
      <c r="F110" s="948"/>
      <c r="G110" s="948"/>
      <c r="H110" s="948"/>
      <c r="I110" s="948"/>
      <c r="J110" s="959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1116"/>
      <c r="F111" s="948"/>
      <c r="G111" s="948"/>
      <c r="H111" s="948"/>
      <c r="I111" s="948"/>
      <c r="J111" s="959">
        <v>0</v>
      </c>
    </row>
    <row r="112" spans="1:10" s="677" customFormat="1" ht="37.5" hidden="1" customHeight="1">
      <c r="A112" s="929">
        <v>1154500</v>
      </c>
      <c r="B112" s="946" t="s">
        <v>58</v>
      </c>
      <c r="C112" s="933">
        <v>465500</v>
      </c>
      <c r="D112" s="948"/>
      <c r="E112" s="1116"/>
      <c r="F112" s="948"/>
      <c r="G112" s="948"/>
      <c r="H112" s="948"/>
      <c r="I112" s="948"/>
      <c r="J112" s="959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50"/>
      <c r="F113" s="849"/>
      <c r="G113" s="849"/>
      <c r="H113" s="849"/>
      <c r="I113" s="849"/>
      <c r="J113" s="959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5"/>
      <c r="F114" s="844"/>
      <c r="G114" s="844"/>
      <c r="H114" s="844"/>
      <c r="I114" s="844"/>
      <c r="J114" s="959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/>
      <c r="E115" s="848"/>
      <c r="F115" s="847">
        <v>0</v>
      </c>
      <c r="G115" s="847">
        <v>0</v>
      </c>
      <c r="H115" s="847">
        <v>0</v>
      </c>
      <c r="I115" s="847">
        <v>0</v>
      </c>
      <c r="J115" s="959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/>
      <c r="E116" s="850"/>
      <c r="F116" s="849">
        <v>0</v>
      </c>
      <c r="G116" s="849">
        <v>0</v>
      </c>
      <c r="H116" s="849">
        <v>0</v>
      </c>
      <c r="I116" s="849">
        <v>0</v>
      </c>
      <c r="J116" s="959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50"/>
      <c r="F117" s="849"/>
      <c r="G117" s="849"/>
      <c r="H117" s="849"/>
      <c r="I117" s="849"/>
      <c r="J117" s="959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50"/>
      <c r="F118" s="849"/>
      <c r="G118" s="849"/>
      <c r="H118" s="849"/>
      <c r="I118" s="849"/>
      <c r="J118" s="959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/>
      <c r="E119" s="850"/>
      <c r="F119" s="849">
        <v>0</v>
      </c>
      <c r="G119" s="849">
        <v>0</v>
      </c>
      <c r="H119" s="849">
        <v>0</v>
      </c>
      <c r="I119" s="849">
        <v>0</v>
      </c>
      <c r="J119" s="959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50"/>
      <c r="F120" s="849"/>
      <c r="G120" s="849"/>
      <c r="H120" s="849"/>
      <c r="I120" s="849"/>
      <c r="J120" s="959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49"/>
      <c r="G121" s="849"/>
      <c r="H121" s="849"/>
      <c r="I121" s="849"/>
      <c r="J121" s="959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49"/>
      <c r="G122" s="849"/>
      <c r="H122" s="849"/>
      <c r="I122" s="849"/>
      <c r="J122" s="959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49"/>
      <c r="G123" s="849"/>
      <c r="H123" s="849"/>
      <c r="I123" s="849"/>
      <c r="J123" s="959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49"/>
      <c r="G124" s="849"/>
      <c r="H124" s="849"/>
      <c r="I124" s="849"/>
      <c r="J124" s="959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49"/>
      <c r="G125" s="849"/>
      <c r="H125" s="849"/>
      <c r="I125" s="849"/>
      <c r="J125" s="959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50"/>
      <c r="F126" s="849"/>
      <c r="G126" s="849"/>
      <c r="H126" s="849"/>
      <c r="I126" s="849"/>
      <c r="J126" s="959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849"/>
      <c r="E127" s="850"/>
      <c r="F127" s="849"/>
      <c r="G127" s="849"/>
      <c r="H127" s="849"/>
      <c r="I127" s="849"/>
      <c r="J127" s="959">
        <v>0</v>
      </c>
    </row>
    <row r="128" spans="1:10" s="677" customFormat="1">
      <c r="A128" s="953">
        <v>1162900</v>
      </c>
      <c r="B128" s="765" t="s">
        <v>1489</v>
      </c>
      <c r="C128" s="731" t="s">
        <v>739</v>
      </c>
      <c r="D128" s="849"/>
      <c r="E128" s="850"/>
      <c r="F128" s="849"/>
      <c r="G128" s="849"/>
      <c r="H128" s="849"/>
      <c r="I128" s="849"/>
      <c r="J128" s="959">
        <v>0</v>
      </c>
    </row>
    <row r="129" spans="1:10" s="677" customFormat="1">
      <c r="A129" s="953">
        <v>1163000</v>
      </c>
      <c r="B129" s="771" t="s">
        <v>49</v>
      </c>
      <c r="C129" s="760" t="s">
        <v>301</v>
      </c>
      <c r="D129" s="849"/>
      <c r="E129" s="850"/>
      <c r="F129" s="849">
        <v>0</v>
      </c>
      <c r="G129" s="849">
        <v>0</v>
      </c>
      <c r="H129" s="849">
        <v>0</v>
      </c>
      <c r="I129" s="849">
        <v>0</v>
      </c>
      <c r="J129" s="959">
        <v>0</v>
      </c>
    </row>
    <row r="130" spans="1:10" s="677" customFormat="1" ht="13.5" thickBot="1">
      <c r="A130" s="954">
        <v>1163100</v>
      </c>
      <c r="B130" s="754" t="s">
        <v>667</v>
      </c>
      <c r="C130" s="735" t="s">
        <v>668</v>
      </c>
      <c r="D130" s="844"/>
      <c r="E130" s="845"/>
      <c r="F130" s="844"/>
      <c r="G130" s="844"/>
      <c r="H130" s="844"/>
      <c r="I130" s="844"/>
      <c r="J130" s="959">
        <v>0</v>
      </c>
    </row>
    <row r="131" spans="1:10" s="677" customFormat="1" ht="22.5" customHeight="1">
      <c r="A131" s="955">
        <v>1170000</v>
      </c>
      <c r="B131" s="777" t="s">
        <v>740</v>
      </c>
      <c r="C131" s="723" t="s">
        <v>301</v>
      </c>
      <c r="D131" s="847">
        <f t="shared" ref="D131:J131" si="2">D132</f>
        <v>300</v>
      </c>
      <c r="E131" s="848">
        <f t="shared" si="2"/>
        <v>0</v>
      </c>
      <c r="F131" s="847">
        <f t="shared" si="2"/>
        <v>300</v>
      </c>
      <c r="G131" s="847">
        <f t="shared" si="2"/>
        <v>150</v>
      </c>
      <c r="H131" s="847">
        <f t="shared" si="2"/>
        <v>150</v>
      </c>
      <c r="I131" s="847">
        <f t="shared" si="2"/>
        <v>300</v>
      </c>
      <c r="J131" s="959">
        <f t="shared" si="2"/>
        <v>300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2">
        <f>D134</f>
        <v>300</v>
      </c>
      <c r="E132" s="853">
        <v>0</v>
      </c>
      <c r="F132" s="852">
        <f>F134</f>
        <v>300</v>
      </c>
      <c r="G132" s="852">
        <f>G134</f>
        <v>150</v>
      </c>
      <c r="H132" s="852">
        <f>H134</f>
        <v>150</v>
      </c>
      <c r="I132" s="852">
        <f>I134</f>
        <v>300</v>
      </c>
      <c r="J132" s="959">
        <f>J134</f>
        <v>300</v>
      </c>
    </row>
    <row r="133" spans="1:10" s="677" customFormat="1" ht="0.75" hidden="1" customHeight="1">
      <c r="A133" s="953">
        <v>1171100</v>
      </c>
      <c r="B133" s="730" t="s">
        <v>1490</v>
      </c>
      <c r="C133" s="727" t="s">
        <v>397</v>
      </c>
      <c r="D133" s="849"/>
      <c r="E133" s="850"/>
      <c r="F133" s="849"/>
      <c r="G133" s="849"/>
      <c r="H133" s="849"/>
      <c r="I133" s="849"/>
      <c r="J133" s="959">
        <v>0</v>
      </c>
    </row>
    <row r="134" spans="1:10" s="677" customFormat="1" ht="25.5">
      <c r="A134" s="953">
        <v>1171200</v>
      </c>
      <c r="B134" s="765" t="s">
        <v>1491</v>
      </c>
      <c r="C134" s="783" t="s">
        <v>296</v>
      </c>
      <c r="D134" s="849">
        <v>300</v>
      </c>
      <c r="E134" s="850">
        <v>0</v>
      </c>
      <c r="F134" s="849">
        <f>D134+E134</f>
        <v>300</v>
      </c>
      <c r="G134" s="849">
        <v>150</v>
      </c>
      <c r="H134" s="849">
        <v>150</v>
      </c>
      <c r="I134" s="849">
        <v>300</v>
      </c>
      <c r="J134" s="959">
        <f>F134</f>
        <v>300</v>
      </c>
    </row>
    <row r="135" spans="1:10" s="677" customFormat="1" ht="0.75" customHeight="1" thickBot="1">
      <c r="A135" s="924">
        <v>1172000</v>
      </c>
      <c r="B135" s="784" t="s">
        <v>856</v>
      </c>
      <c r="C135" s="760" t="s">
        <v>301</v>
      </c>
      <c r="D135" s="847"/>
      <c r="E135" s="848"/>
      <c r="F135" s="847">
        <f>F137+F138</f>
        <v>0</v>
      </c>
      <c r="G135" s="847">
        <f>G137+G138</f>
        <v>0</v>
      </c>
      <c r="H135" s="847">
        <f>H137+H138</f>
        <v>0</v>
      </c>
      <c r="I135" s="847">
        <f>I137+I138</f>
        <v>0</v>
      </c>
      <c r="J135" s="959">
        <f>F135</f>
        <v>0</v>
      </c>
    </row>
    <row r="136" spans="1:10" s="677" customFormat="1" ht="0.75" hidden="1" customHeight="1" thickBot="1">
      <c r="A136" s="924">
        <v>1172100</v>
      </c>
      <c r="B136" s="752" t="s">
        <v>918</v>
      </c>
      <c r="C136" s="727" t="s">
        <v>857</v>
      </c>
      <c r="D136" s="849"/>
      <c r="E136" s="850"/>
      <c r="F136" s="849"/>
      <c r="G136" s="849"/>
      <c r="H136" s="849"/>
      <c r="I136" s="849"/>
      <c r="J136" s="959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849"/>
      <c r="E137" s="850"/>
      <c r="F137" s="849">
        <v>0</v>
      </c>
      <c r="G137" s="849">
        <v>0</v>
      </c>
      <c r="H137" s="849">
        <v>0</v>
      </c>
      <c r="I137" s="849">
        <v>0</v>
      </c>
      <c r="J137" s="959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849"/>
      <c r="E138" s="850"/>
      <c r="F138" s="849">
        <v>0</v>
      </c>
      <c r="G138" s="849">
        <v>0</v>
      </c>
      <c r="H138" s="849">
        <v>0</v>
      </c>
      <c r="I138" s="849">
        <v>0</v>
      </c>
      <c r="J138" s="959">
        <f>F138</f>
        <v>0</v>
      </c>
    </row>
    <row r="139" spans="1:10" s="677" customFormat="1" ht="25.5" hidden="1">
      <c r="A139" s="924">
        <v>1172400</v>
      </c>
      <c r="B139" s="786" t="s">
        <v>1493</v>
      </c>
      <c r="C139" s="731" t="s">
        <v>104</v>
      </c>
      <c r="D139" s="849"/>
      <c r="E139" s="850"/>
      <c r="F139" s="852"/>
      <c r="G139" s="852"/>
      <c r="H139" s="852"/>
      <c r="I139" s="852"/>
      <c r="J139" s="959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2"/>
      <c r="E140" s="853"/>
      <c r="F140" s="852">
        <v>0</v>
      </c>
      <c r="G140" s="852">
        <v>0</v>
      </c>
      <c r="H140" s="852">
        <v>0</v>
      </c>
      <c r="I140" s="852">
        <v>0</v>
      </c>
      <c r="J140" s="959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49"/>
      <c r="E141" s="850"/>
      <c r="F141" s="852"/>
      <c r="G141" s="852"/>
      <c r="H141" s="852"/>
      <c r="I141" s="852"/>
      <c r="J141" s="959">
        <v>0</v>
      </c>
    </row>
    <row r="142" spans="1:10" s="677" customFormat="1" ht="38.25" hidden="1">
      <c r="A142" s="953">
        <v>1174000</v>
      </c>
      <c r="B142" s="784" t="s">
        <v>907</v>
      </c>
      <c r="C142" s="760" t="s">
        <v>301</v>
      </c>
      <c r="D142" s="852"/>
      <c r="E142" s="853"/>
      <c r="F142" s="852">
        <v>0</v>
      </c>
      <c r="G142" s="852">
        <v>0</v>
      </c>
      <c r="H142" s="852">
        <v>0</v>
      </c>
      <c r="I142" s="852">
        <v>0</v>
      </c>
      <c r="J142" s="959">
        <v>0</v>
      </c>
    </row>
    <row r="143" spans="1:10" s="677" customFormat="1" ht="25.5" hidden="1">
      <c r="A143" s="953">
        <v>1174100</v>
      </c>
      <c r="B143" s="787" t="s">
        <v>920</v>
      </c>
      <c r="C143" s="731" t="s">
        <v>908</v>
      </c>
      <c r="D143" s="852"/>
      <c r="E143" s="853"/>
      <c r="F143" s="852"/>
      <c r="G143" s="852"/>
      <c r="H143" s="852"/>
      <c r="I143" s="852"/>
      <c r="J143" s="959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2"/>
      <c r="E144" s="853"/>
      <c r="F144" s="852"/>
      <c r="G144" s="852"/>
      <c r="H144" s="852"/>
      <c r="I144" s="852"/>
      <c r="J144" s="959">
        <v>0</v>
      </c>
    </row>
    <row r="145" spans="1:14" s="677" customFormat="1" ht="51" hidden="1">
      <c r="A145" s="953">
        <v>1175000</v>
      </c>
      <c r="B145" s="784" t="s">
        <v>469</v>
      </c>
      <c r="C145" s="760" t="s">
        <v>301</v>
      </c>
      <c r="D145" s="852"/>
      <c r="E145" s="853"/>
      <c r="F145" s="852">
        <v>0</v>
      </c>
      <c r="G145" s="852">
        <v>0</v>
      </c>
      <c r="H145" s="852">
        <v>0</v>
      </c>
      <c r="I145" s="852">
        <v>0</v>
      </c>
      <c r="J145" s="959">
        <v>0</v>
      </c>
    </row>
    <row r="146" spans="1:14" s="677" customFormat="1" ht="38.25" hidden="1">
      <c r="A146" s="953">
        <v>1175100</v>
      </c>
      <c r="B146" s="786" t="s">
        <v>1495</v>
      </c>
      <c r="C146" s="731" t="s">
        <v>193</v>
      </c>
      <c r="D146" s="852"/>
      <c r="E146" s="853"/>
      <c r="F146" s="852"/>
      <c r="G146" s="852"/>
      <c r="H146" s="852"/>
      <c r="I146" s="852"/>
      <c r="J146" s="959">
        <v>0</v>
      </c>
    </row>
    <row r="147" spans="1:14" s="677" customFormat="1" ht="13.5" hidden="1" thickBot="1">
      <c r="A147" s="953">
        <v>1176000</v>
      </c>
      <c r="B147" s="784" t="s">
        <v>194</v>
      </c>
      <c r="C147" s="760" t="s">
        <v>301</v>
      </c>
      <c r="D147" s="852"/>
      <c r="E147" s="853"/>
      <c r="F147" s="852">
        <v>0</v>
      </c>
      <c r="G147" s="852">
        <v>0</v>
      </c>
      <c r="H147" s="852">
        <v>0</v>
      </c>
      <c r="I147" s="852">
        <v>0</v>
      </c>
      <c r="J147" s="959">
        <v>0</v>
      </c>
    </row>
    <row r="148" spans="1:14" s="677" customFormat="1" ht="13.5" hidden="1" thickBot="1">
      <c r="A148" s="953">
        <v>1176100</v>
      </c>
      <c r="B148" s="786" t="s">
        <v>1496</v>
      </c>
      <c r="C148" s="731" t="s">
        <v>8</v>
      </c>
      <c r="D148" s="849"/>
      <c r="E148" s="850"/>
      <c r="F148" s="852"/>
      <c r="G148" s="852"/>
      <c r="H148" s="852"/>
      <c r="I148" s="852"/>
      <c r="J148" s="959">
        <v>0</v>
      </c>
    </row>
    <row r="149" spans="1:14" s="677" customFormat="1" ht="13.5" hidden="1" thickBot="1">
      <c r="A149" s="953">
        <v>1177000</v>
      </c>
      <c r="B149" s="784" t="s">
        <v>482</v>
      </c>
      <c r="C149" s="760" t="s">
        <v>301</v>
      </c>
      <c r="D149" s="852"/>
      <c r="E149" s="853"/>
      <c r="F149" s="852">
        <v>0</v>
      </c>
      <c r="G149" s="852">
        <v>0</v>
      </c>
      <c r="H149" s="852">
        <v>0</v>
      </c>
      <c r="I149" s="852">
        <v>0</v>
      </c>
      <c r="J149" s="959">
        <v>0</v>
      </c>
    </row>
    <row r="150" spans="1:14" s="677" customFormat="1" ht="13.5" hidden="1" thickBot="1">
      <c r="A150" s="954">
        <v>1177100</v>
      </c>
      <c r="B150" s="788" t="s">
        <v>1497</v>
      </c>
      <c r="C150" s="735" t="s">
        <v>209</v>
      </c>
      <c r="D150" s="844"/>
      <c r="E150" s="845"/>
      <c r="F150" s="844"/>
      <c r="G150" s="844"/>
      <c r="H150" s="844"/>
      <c r="I150" s="844"/>
      <c r="J150" s="959">
        <v>0</v>
      </c>
    </row>
    <row r="151" spans="1:14" s="677" customFormat="1" ht="26.25" thickBot="1">
      <c r="A151" s="957" t="s">
        <v>212</v>
      </c>
      <c r="B151" s="795" t="s">
        <v>534</v>
      </c>
      <c r="C151" s="796" t="s">
        <v>301</v>
      </c>
      <c r="D151" s="958">
        <f>D158</f>
        <v>0</v>
      </c>
      <c r="E151" s="1117"/>
      <c r="F151" s="958">
        <f>F152</f>
        <v>0</v>
      </c>
      <c r="G151" s="958">
        <f>G152</f>
        <v>0</v>
      </c>
      <c r="H151" s="958">
        <f>H152</f>
        <v>0</v>
      </c>
      <c r="I151" s="958">
        <f>I152</f>
        <v>0</v>
      </c>
      <c r="J151" s="959">
        <f>F152</f>
        <v>0</v>
      </c>
    </row>
    <row r="152" spans="1:14" s="677" customFormat="1" ht="18.75" customHeight="1">
      <c r="A152" s="955" t="s">
        <v>536</v>
      </c>
      <c r="B152" s="804" t="s">
        <v>537</v>
      </c>
      <c r="C152" s="723" t="s">
        <v>301</v>
      </c>
      <c r="D152" s="847">
        <f>D158</f>
        <v>0</v>
      </c>
      <c r="E152" s="848"/>
      <c r="F152" s="847">
        <f>SUM(F153:F162)</f>
        <v>0</v>
      </c>
      <c r="G152" s="847">
        <f>SUM(G153:G162)</f>
        <v>0</v>
      </c>
      <c r="H152" s="847">
        <f>SUM(H153:H162)</f>
        <v>0</v>
      </c>
      <c r="I152" s="847">
        <f>SUM(I153:I162)</f>
        <v>0</v>
      </c>
      <c r="J152" s="959">
        <f>F152</f>
        <v>0</v>
      </c>
      <c r="K152" s="2079"/>
      <c r="L152" s="2063"/>
      <c r="M152" s="2063"/>
      <c r="N152" s="2063"/>
    </row>
    <row r="153" spans="1:14" s="677" customFormat="1">
      <c r="A153" s="953" t="s">
        <v>538</v>
      </c>
      <c r="B153" s="786" t="s">
        <v>1498</v>
      </c>
      <c r="C153" s="960" t="s">
        <v>833</v>
      </c>
      <c r="D153" s="849"/>
      <c r="E153" s="850"/>
      <c r="F153" s="852"/>
      <c r="G153" s="852"/>
      <c r="H153" s="852"/>
      <c r="I153" s="852"/>
      <c r="J153" s="959">
        <f>F153</f>
        <v>0</v>
      </c>
      <c r="K153" s="2079"/>
      <c r="L153" s="2063"/>
      <c r="M153" s="2063"/>
      <c r="N153" s="2063"/>
    </row>
    <row r="154" spans="1:14" s="677" customFormat="1">
      <c r="A154" s="953" t="s">
        <v>834</v>
      </c>
      <c r="B154" s="786" t="s">
        <v>1499</v>
      </c>
      <c r="C154" s="960" t="s">
        <v>812</v>
      </c>
      <c r="D154" s="849"/>
      <c r="E154" s="850"/>
      <c r="F154" s="852"/>
      <c r="G154" s="852"/>
      <c r="H154" s="852"/>
      <c r="I154" s="852"/>
      <c r="J154" s="959">
        <f>F154</f>
        <v>0</v>
      </c>
      <c r="K154" s="2076"/>
      <c r="L154" s="2066"/>
      <c r="M154" s="2066"/>
      <c r="N154" s="2066"/>
    </row>
    <row r="155" spans="1:14" s="677" customFormat="1" ht="25.5">
      <c r="A155" s="953" t="s">
        <v>813</v>
      </c>
      <c r="B155" s="786" t="s">
        <v>1500</v>
      </c>
      <c r="C155" s="960" t="s">
        <v>815</v>
      </c>
      <c r="D155" s="1202">
        <v>0</v>
      </c>
      <c r="E155" s="1522">
        <v>0</v>
      </c>
      <c r="F155" s="1310">
        <f>D155+E155</f>
        <v>0</v>
      </c>
      <c r="G155" s="1203"/>
      <c r="H155" s="1311"/>
      <c r="I155" s="1311"/>
      <c r="J155" s="1205">
        <f>F155</f>
        <v>0</v>
      </c>
      <c r="K155" s="1993"/>
      <c r="L155" s="990"/>
      <c r="M155" s="990"/>
      <c r="N155" s="990"/>
    </row>
    <row r="156" spans="1:14" s="677" customFormat="1">
      <c r="A156" s="962" t="s">
        <v>816</v>
      </c>
      <c r="B156" s="786" t="s">
        <v>1501</v>
      </c>
      <c r="C156" s="960" t="s">
        <v>916</v>
      </c>
      <c r="D156" s="849"/>
      <c r="E156" s="850"/>
      <c r="F156" s="852"/>
      <c r="G156" s="852"/>
      <c r="H156" s="852"/>
      <c r="I156" s="852"/>
      <c r="J156" s="959">
        <v>0</v>
      </c>
      <c r="K156" s="990"/>
      <c r="L156" s="990"/>
      <c r="M156" s="990"/>
      <c r="N156" s="990"/>
    </row>
    <row r="157" spans="1:14" s="677" customFormat="1">
      <c r="A157" s="962" t="s">
        <v>112</v>
      </c>
      <c r="B157" s="787" t="s">
        <v>113</v>
      </c>
      <c r="C157" s="960" t="s">
        <v>114</v>
      </c>
      <c r="D157" s="849"/>
      <c r="E157" s="850"/>
      <c r="F157" s="852">
        <v>0</v>
      </c>
      <c r="G157" s="852"/>
      <c r="H157" s="852"/>
      <c r="I157" s="852">
        <v>0</v>
      </c>
      <c r="J157" s="959">
        <f>F157</f>
        <v>0</v>
      </c>
      <c r="K157" s="2076"/>
      <c r="L157" s="2066"/>
      <c r="M157" s="2066"/>
      <c r="N157" s="2066"/>
    </row>
    <row r="158" spans="1:14" s="677" customFormat="1" ht="22.5" customHeight="1">
      <c r="A158" s="962" t="s">
        <v>115</v>
      </c>
      <c r="B158" s="786" t="s">
        <v>1502</v>
      </c>
      <c r="C158" s="960" t="s">
        <v>755</v>
      </c>
      <c r="D158" s="849">
        <v>0</v>
      </c>
      <c r="E158" s="850">
        <v>0</v>
      </c>
      <c r="F158" s="852">
        <f>D158+E158</f>
        <v>0</v>
      </c>
      <c r="G158" s="852">
        <v>0</v>
      </c>
      <c r="H158" s="852">
        <v>0</v>
      </c>
      <c r="I158" s="852">
        <v>0</v>
      </c>
      <c r="J158" s="959">
        <f>F158</f>
        <v>0</v>
      </c>
      <c r="K158" s="990"/>
      <c r="L158" s="990"/>
      <c r="M158" s="990"/>
      <c r="N158" s="990"/>
    </row>
    <row r="159" spans="1:14" s="677" customFormat="1" ht="13.5" thickBot="1">
      <c r="A159" s="962" t="s">
        <v>756</v>
      </c>
      <c r="B159" s="786" t="s">
        <v>1503</v>
      </c>
      <c r="C159" s="960" t="s">
        <v>758</v>
      </c>
      <c r="D159" s="849"/>
      <c r="E159" s="850"/>
      <c r="F159" s="852">
        <f>D159+E159</f>
        <v>0</v>
      </c>
      <c r="G159" s="852"/>
      <c r="H159" s="852"/>
      <c r="I159" s="852"/>
      <c r="J159" s="959">
        <f>F159</f>
        <v>0</v>
      </c>
      <c r="K159" s="990"/>
      <c r="L159" s="990"/>
      <c r="M159" s="990"/>
      <c r="N159" s="990"/>
    </row>
    <row r="160" spans="1:14" s="677" customFormat="1" hidden="1">
      <c r="A160" s="963" t="s">
        <v>669</v>
      </c>
      <c r="B160" s="964" t="s">
        <v>1504</v>
      </c>
      <c r="C160" s="965" t="s">
        <v>543</v>
      </c>
      <c r="D160" s="849">
        <v>0</v>
      </c>
      <c r="E160" s="850"/>
      <c r="F160" s="852">
        <f>D160+E160</f>
        <v>0</v>
      </c>
      <c r="G160" s="852">
        <v>0</v>
      </c>
      <c r="H160" s="852">
        <v>0</v>
      </c>
      <c r="I160" s="852">
        <v>0</v>
      </c>
      <c r="J160" s="959">
        <f>F160</f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49"/>
      <c r="E161" s="850"/>
      <c r="F161" s="852"/>
      <c r="G161" s="852"/>
      <c r="H161" s="852"/>
      <c r="I161" s="852"/>
      <c r="J161" s="959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49"/>
      <c r="E162" s="850"/>
      <c r="F162" s="852"/>
      <c r="G162" s="852"/>
      <c r="H162" s="852"/>
      <c r="I162" s="852"/>
      <c r="J162" s="959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2"/>
      <c r="E163" s="853"/>
      <c r="F163" s="852">
        <v>0</v>
      </c>
      <c r="G163" s="852">
        <v>0</v>
      </c>
      <c r="H163" s="852">
        <v>0</v>
      </c>
      <c r="I163" s="852">
        <v>0</v>
      </c>
      <c r="J163" s="959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49"/>
      <c r="E164" s="850"/>
      <c r="F164" s="852"/>
      <c r="G164" s="852"/>
      <c r="H164" s="852"/>
      <c r="I164" s="852"/>
      <c r="J164" s="959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49"/>
      <c r="E165" s="850"/>
      <c r="F165" s="852"/>
      <c r="G165" s="852"/>
      <c r="H165" s="852"/>
      <c r="I165" s="852"/>
      <c r="J165" s="959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49"/>
      <c r="E166" s="850"/>
      <c r="F166" s="852"/>
      <c r="G166" s="852"/>
      <c r="H166" s="852"/>
      <c r="I166" s="852"/>
      <c r="J166" s="959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49"/>
      <c r="E167" s="850"/>
      <c r="F167" s="852"/>
      <c r="G167" s="852"/>
      <c r="H167" s="852"/>
      <c r="I167" s="852"/>
      <c r="J167" s="959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2"/>
      <c r="E168" s="853"/>
      <c r="F168" s="852">
        <v>0</v>
      </c>
      <c r="G168" s="852">
        <v>0</v>
      </c>
      <c r="H168" s="852">
        <v>0</v>
      </c>
      <c r="I168" s="852">
        <v>0</v>
      </c>
      <c r="J168" s="959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49"/>
      <c r="E169" s="850"/>
      <c r="F169" s="852"/>
      <c r="G169" s="852"/>
      <c r="H169" s="852"/>
      <c r="I169" s="852"/>
      <c r="J169" s="959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2"/>
      <c r="E170" s="853"/>
      <c r="F170" s="852">
        <v>0</v>
      </c>
      <c r="G170" s="852">
        <v>0</v>
      </c>
      <c r="H170" s="852">
        <v>0</v>
      </c>
      <c r="I170" s="852">
        <v>0</v>
      </c>
      <c r="J170" s="959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2"/>
      <c r="E171" s="853"/>
      <c r="F171" s="852"/>
      <c r="G171" s="852"/>
      <c r="H171" s="852"/>
      <c r="I171" s="852"/>
      <c r="J171" s="959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2"/>
      <c r="E172" s="853"/>
      <c r="F172" s="852"/>
      <c r="G172" s="852"/>
      <c r="H172" s="852"/>
      <c r="I172" s="852"/>
      <c r="J172" s="852"/>
    </row>
    <row r="173" spans="1:10" ht="13.5" hidden="1" thickBot="1">
      <c r="A173" s="962" t="s">
        <v>272</v>
      </c>
      <c r="B173" s="786" t="s">
        <v>1507</v>
      </c>
      <c r="C173" s="960" t="s">
        <v>274</v>
      </c>
      <c r="D173" s="852"/>
      <c r="E173" s="853"/>
      <c r="F173" s="852"/>
      <c r="G173" s="852"/>
      <c r="H173" s="852"/>
      <c r="I173" s="852"/>
      <c r="J173" s="852"/>
    </row>
    <row r="174" spans="1:10" ht="13.5" hidden="1" thickBot="1">
      <c r="A174" s="971">
        <v>1244000</v>
      </c>
      <c r="B174" s="972" t="s">
        <v>1519</v>
      </c>
      <c r="C174" s="965" t="s">
        <v>947</v>
      </c>
      <c r="D174" s="936"/>
      <c r="E174" s="1114"/>
      <c r="F174" s="936"/>
      <c r="G174" s="936"/>
      <c r="H174" s="936"/>
      <c r="I174" s="936"/>
      <c r="J174" s="936"/>
    </row>
    <row r="175" spans="1:10" ht="31.5" customHeight="1" thickBot="1">
      <c r="A175" s="973">
        <v>1000000</v>
      </c>
      <c r="B175" s="1742" t="s">
        <v>889</v>
      </c>
      <c r="C175" s="975" t="s">
        <v>301</v>
      </c>
      <c r="D175" s="958">
        <f>D32+D151</f>
        <v>15300</v>
      </c>
      <c r="E175" s="1117">
        <f>E32+E174</f>
        <v>0</v>
      </c>
      <c r="F175" s="958">
        <f>F32+F151</f>
        <v>15300</v>
      </c>
      <c r="G175" s="958">
        <f>G32+G151</f>
        <v>4750</v>
      </c>
      <c r="H175" s="958">
        <f>H32+H151</f>
        <v>8350</v>
      </c>
      <c r="I175" s="958">
        <f>I32+I151</f>
        <v>12100</v>
      </c>
      <c r="J175" s="1117">
        <f>J32+J151</f>
        <v>15300</v>
      </c>
    </row>
    <row r="176" spans="1:10" ht="18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1531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 ht="22.5" customHeight="1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.5" hidden="1" customHeight="1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 ht="15" hidden="1" customHeight="1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25.5" customHeight="1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FF0000"/>
  </sheetPr>
  <dimension ref="A1:N216"/>
  <sheetViews>
    <sheetView topLeftCell="A28" workbookViewId="0">
      <selection activeCell="H158" sqref="H158"/>
    </sheetView>
  </sheetViews>
  <sheetFormatPr defaultRowHeight="12.75"/>
  <cols>
    <col min="1" max="1" width="7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10.85546875" style="667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>
      <c r="A8" s="677" t="s">
        <v>1917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>
      <c r="B11" s="882"/>
      <c r="C11" s="883"/>
      <c r="D11" s="882"/>
      <c r="E11" s="882"/>
      <c r="F11" s="882"/>
      <c r="G11" s="882"/>
      <c r="H11" s="884"/>
    </row>
    <row r="12" spans="1:10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887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2" s="631" customFormat="1" ht="14.25" customHeight="1">
      <c r="A17" s="2059" t="s">
        <v>1876</v>
      </c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2" s="677" customFormat="1" ht="12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</row>
    <row r="19" spans="1:12" s="672" customFormat="1" thickBot="1">
      <c r="A19" s="682" t="s">
        <v>182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2" s="874" customFormat="1" ht="15.75" customHeigh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1</v>
      </c>
      <c r="J20" s="900">
        <v>1</v>
      </c>
    </row>
    <row r="21" spans="1:12" s="897" customFormat="1" ht="15" customHeight="1" thickBot="1">
      <c r="A21" s="682" t="s">
        <v>516</v>
      </c>
      <c r="C21" s="894"/>
      <c r="G21" s="897" t="s">
        <v>990</v>
      </c>
    </row>
    <row r="22" spans="1:12" s="897" customFormat="1" ht="9.75" customHeight="1" thickBot="1">
      <c r="A22" s="682" t="s">
        <v>465</v>
      </c>
      <c r="C22" s="901"/>
      <c r="D22" s="902"/>
      <c r="G22" s="897" t="s">
        <v>466</v>
      </c>
    </row>
    <row r="23" spans="1:12" s="874" customFormat="1" ht="15.75" customHeight="1" thickBot="1">
      <c r="A23" s="682" t="s">
        <v>603</v>
      </c>
      <c r="B23" s="897"/>
      <c r="C23" s="894"/>
      <c r="G23" s="897" t="s">
        <v>792</v>
      </c>
      <c r="I23" s="903">
        <v>51</v>
      </c>
    </row>
    <row r="24" spans="1:12" s="874" customFormat="1" ht="12.75" customHeight="1">
      <c r="A24" s="682" t="s">
        <v>183</v>
      </c>
      <c r="B24" s="904"/>
      <c r="C24" s="905"/>
      <c r="F24" s="906"/>
      <c r="G24" s="897" t="s">
        <v>794</v>
      </c>
    </row>
    <row r="25" spans="1:12" s="874" customFormat="1" ht="15.75" customHeigh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2" s="906" customFormat="1" ht="15.75" customHeigh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2" s="906" customFormat="1" ht="16.5" customHeigh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2" s="906" customFormat="1" ht="16.5" customHeight="1" thickBot="1">
      <c r="A28" s="685"/>
      <c r="B28" s="874"/>
      <c r="C28" s="913"/>
      <c r="E28" s="914"/>
      <c r="F28" s="874"/>
      <c r="G28" s="874"/>
      <c r="H28" s="2075">
        <v>900272000424</v>
      </c>
      <c r="I28" s="2075"/>
      <c r="J28" s="2075"/>
    </row>
    <row r="29" spans="1:12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2.5" customHeight="1" thickBot="1">
      <c r="A32" s="916">
        <v>1100000</v>
      </c>
      <c r="B32" s="716" t="s">
        <v>1517</v>
      </c>
      <c r="C32" s="717" t="s">
        <v>301</v>
      </c>
      <c r="D32" s="831">
        <f>D33+D42+D138+D105</f>
        <v>0</v>
      </c>
      <c r="E32" s="831">
        <f>E105+E65</f>
        <v>0</v>
      </c>
      <c r="F32" s="831">
        <f>F33+F42+F138+F105</f>
        <v>0</v>
      </c>
      <c r="G32" s="831">
        <f>G33+G42+G105</f>
        <v>0</v>
      </c>
      <c r="H32" s="831">
        <f>H33+H42+H105</f>
        <v>0</v>
      </c>
      <c r="I32" s="831">
        <f>I33+I42+I105</f>
        <v>0</v>
      </c>
      <c r="J32" s="1110">
        <f>F32</f>
        <v>0</v>
      </c>
    </row>
    <row r="33" spans="1:10" s="677" customFormat="1" ht="27.75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F33</f>
        <v>0</v>
      </c>
    </row>
    <row r="34" spans="1:10" s="677" customFormat="1" ht="12" customHeight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F34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34">
        <f>'1'!D35+'2'!D35+'3'!D35+'4'!D35</f>
        <v>0</v>
      </c>
      <c r="E35" s="840"/>
      <c r="F35" s="834">
        <f t="shared" ref="F35:F41" si="0">D35+E35</f>
        <v>0</v>
      </c>
      <c r="G35" s="834">
        <f>'1'!G35+'2'!G35+'3'!G35+'4'!G35</f>
        <v>0</v>
      </c>
      <c r="H35" s="834">
        <f>'1'!H35+'2'!H35+'3'!H35+'4'!H35</f>
        <v>0</v>
      </c>
      <c r="I35" s="834">
        <f>'1'!I35+'2'!I35+'3'!I35+'4'!I35</f>
        <v>0</v>
      </c>
      <c r="J35" s="834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4">
        <f t="shared" si="0"/>
        <v>0</v>
      </c>
      <c r="G36" s="835"/>
      <c r="H36" s="835">
        <v>0</v>
      </c>
      <c r="I36" s="835">
        <v>0</v>
      </c>
      <c r="J36" s="835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35"/>
      <c r="E37" s="835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35"/>
      <c r="E38" s="835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35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35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36">
        <f>'1'!D41+'2'!D41+'3'!D41+'4'!D41</f>
        <v>0</v>
      </c>
      <c r="E41" s="836"/>
      <c r="F41" s="834">
        <f t="shared" si="0"/>
        <v>0</v>
      </c>
      <c r="G41" s="836">
        <f>'1'!G41+'2'!G41+'3'!G41+'4'!G41</f>
        <v>0</v>
      </c>
      <c r="H41" s="836">
        <f>'1'!H41+'2'!H41+'3'!H41+'4'!H41</f>
        <v>0</v>
      </c>
      <c r="I41" s="836">
        <v>0</v>
      </c>
      <c r="J41" s="920">
        <f>F41</f>
        <v>0</v>
      </c>
    </row>
    <row r="42" spans="1:10" s="677" customFormat="1" ht="26.25" hidden="1" customHeight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837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4.25" hidden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f>'1'!D45+'2'!D45+'3'!D45+'4'!D45</f>
        <v>0</v>
      </c>
      <c r="E45" s="835"/>
      <c r="F45" s="835">
        <f>D45+E45</f>
        <v>0</v>
      </c>
      <c r="G45" s="835">
        <f>'1'!G45+'2'!G45+'3'!G45+'4'!G45</f>
        <v>0</v>
      </c>
      <c r="H45" s="835">
        <f>'1'!H45+'2'!H45+'3'!H45+'4'!H45</f>
        <v>0</v>
      </c>
      <c r="I45" s="835">
        <f>'1'!I45+'2'!I45+'3'!I45+'4'!I45</f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f>'1'!D46+'2'!D46+'3'!D46+'4'!D46</f>
        <v>0</v>
      </c>
      <c r="E46" s="835"/>
      <c r="F46" s="835">
        <f>D46+E46</f>
        <v>0</v>
      </c>
      <c r="G46" s="835">
        <f>'1'!G46+'2'!G46+'3'!G46+'4'!G46</f>
        <v>0</v>
      </c>
      <c r="H46" s="835">
        <f>'1'!H46+'2'!H46+'3'!H46+'4'!H46</f>
        <v>0</v>
      </c>
      <c r="I46" s="835">
        <f>'1'!I46+'2'!I46+'3'!I46+'4'!I46</f>
        <v>0</v>
      </c>
      <c r="J46" s="920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/>
      <c r="E48" s="835"/>
      <c r="F48" s="834"/>
      <c r="G48" s="834"/>
      <c r="H48" s="834"/>
      <c r="I48" s="834"/>
      <c r="J48" s="920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1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1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1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1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f>'1'!D63+'2'!D63+'3'!D63+'4'!D63</f>
        <v>0</v>
      </c>
      <c r="E63" s="836">
        <v>0</v>
      </c>
      <c r="F63" s="836">
        <f>D63+E63</f>
        <v>0</v>
      </c>
      <c r="G63" s="836">
        <f>'1'!G63+'2'!G63+'3'!G63+'4'!G63</f>
        <v>0</v>
      </c>
      <c r="H63" s="836">
        <f>'1'!H63+'2'!H63+'3'!H63+'4'!H63</f>
        <v>0</v>
      </c>
      <c r="I63" s="836">
        <f>'1'!I63+'2'!I63+'3'!I63+'4'!I63</f>
        <v>0</v>
      </c>
      <c r="J63" s="920">
        <f t="shared" si="1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7">
        <f>D65</f>
        <v>0</v>
      </c>
      <c r="E64" s="847"/>
      <c r="F64" s="847">
        <f>F65</f>
        <v>0</v>
      </c>
      <c r="G64" s="847">
        <f>G65</f>
        <v>0</v>
      </c>
      <c r="H64" s="847">
        <f>H65</f>
        <v>0</v>
      </c>
      <c r="I64" s="847">
        <f>I65</f>
        <v>0</v>
      </c>
      <c r="J64" s="959">
        <f t="shared" si="1"/>
        <v>0</v>
      </c>
    </row>
    <row r="65" spans="1:10" s="677" customFormat="1" ht="11.25" hidden="1" customHeight="1" thickBot="1">
      <c r="A65" s="922">
        <v>1124100</v>
      </c>
      <c r="B65" s="746" t="s">
        <v>161</v>
      </c>
      <c r="C65" s="735" t="s">
        <v>180</v>
      </c>
      <c r="D65" s="844">
        <v>0</v>
      </c>
      <c r="E65" s="845">
        <v>0</v>
      </c>
      <c r="F65" s="844">
        <f>D65+E65</f>
        <v>0</v>
      </c>
      <c r="G65" s="844">
        <v>0</v>
      </c>
      <c r="H65" s="845">
        <v>0</v>
      </c>
      <c r="I65" s="844">
        <v>0</v>
      </c>
      <c r="J65" s="959">
        <f t="shared" si="1"/>
        <v>0</v>
      </c>
    </row>
    <row r="66" spans="1:10" s="677" customFormat="1" ht="28.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>
        <v>0</v>
      </c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>
        <v>0</v>
      </c>
      <c r="E67" s="835">
        <v>0</v>
      </c>
      <c r="F67" s="835">
        <f>D67+E67</f>
        <v>0</v>
      </c>
      <c r="G67" s="835"/>
      <c r="H67" s="835">
        <v>0</v>
      </c>
      <c r="I67" s="835">
        <v>0</v>
      </c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20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35">
        <f>'1'!D70+'2'!D70+'3'!D70+'4'!D70</f>
        <v>0</v>
      </c>
      <c r="E70" s="835"/>
      <c r="F70" s="835">
        <f>D70+E70</f>
        <v>0</v>
      </c>
      <c r="G70" s="835">
        <f>'1'!G70+'2'!G70+'3'!G70+'4'!G70</f>
        <v>0</v>
      </c>
      <c r="H70" s="835">
        <f>'1'!H70+'2'!H70+'3'!H70+'4'!H70</f>
        <v>0</v>
      </c>
      <c r="I70" s="835">
        <f>'1'!I70+'2'!I70+'3'!I70+'4'!I70</f>
        <v>0</v>
      </c>
      <c r="J70" s="920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35"/>
      <c r="F71" s="835">
        <f t="shared" ref="F71:F78" si="3">D71+E71</f>
        <v>0</v>
      </c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35"/>
      <c r="F72" s="835">
        <f t="shared" si="3"/>
        <v>0</v>
      </c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f t="shared" si="3"/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35"/>
      <c r="F74" s="835">
        <f t="shared" si="3"/>
        <v>0</v>
      </c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>
        <f>'1'!D75+'2'!D75+'3'!D75+'4'!D75</f>
        <v>0</v>
      </c>
      <c r="E75" s="835"/>
      <c r="F75" s="835">
        <f t="shared" si="3"/>
        <v>0</v>
      </c>
      <c r="G75" s="835">
        <f>'1'!G75+'2'!G75+'3'!G75+'4'!G75</f>
        <v>0</v>
      </c>
      <c r="H75" s="835">
        <f>'1'!H75+'2'!H75+'3'!H75+'4'!H75</f>
        <v>0</v>
      </c>
      <c r="I75" s="835">
        <f>'1'!I75+'2'!I75+'3'!I75+'4'!I75</f>
        <v>0</v>
      </c>
      <c r="J75" s="920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35">
        <f>'1'!D76+'2'!D76+'3'!D76+'4'!D76</f>
        <v>0</v>
      </c>
      <c r="E76" s="835"/>
      <c r="F76" s="835">
        <f t="shared" si="3"/>
        <v>0</v>
      </c>
      <c r="G76" s="835">
        <f>'1'!G76+'2'!G76+'3'!G76+'4'!G76</f>
        <v>0</v>
      </c>
      <c r="H76" s="835">
        <f>'1'!H76+'2'!H76+'3'!H76+'4'!H76</f>
        <v>0</v>
      </c>
      <c r="I76" s="835">
        <f>'1'!I76+'2'!I76+'3'!I76+'4'!I76</f>
        <v>0</v>
      </c>
      <c r="J76" s="920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5">
        <f t="shared" si="3"/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35">
        <f t="shared" si="3"/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0">
        <f>D105</f>
        <v>0</v>
      </c>
      <c r="E92" s="840"/>
      <c r="F92" s="840">
        <f>F105</f>
        <v>0</v>
      </c>
      <c r="G92" s="840">
        <f>G105</f>
        <v>0</v>
      </c>
      <c r="H92" s="840">
        <f>H105</f>
        <v>0</v>
      </c>
      <c r="I92" s="840">
        <f>I105</f>
        <v>0</v>
      </c>
      <c r="J92" s="920">
        <f>J105</f>
        <v>0</v>
      </c>
    </row>
    <row r="93" spans="1:10" s="677" customFormat="1" ht="23.25" hidden="1" customHeight="1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0" s="677" customFormat="1" ht="25.5" hidden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0" s="677" customFormat="1" hidden="1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0" s="677" customFormat="1" ht="37.5" hidden="1" customHeight="1">
      <c r="A105" s="929">
        <v>1153700</v>
      </c>
      <c r="B105" s="946" t="s">
        <v>421</v>
      </c>
      <c r="C105" s="1392">
        <v>463700</v>
      </c>
      <c r="D105" s="936">
        <v>0</v>
      </c>
      <c r="E105" s="1114">
        <v>0</v>
      </c>
      <c r="F105" s="936">
        <v>0</v>
      </c>
      <c r="G105" s="936">
        <v>0</v>
      </c>
      <c r="H105" s="936">
        <v>0</v>
      </c>
      <c r="I105" s="936">
        <v>0</v>
      </c>
      <c r="J105" s="959">
        <f>F105</f>
        <v>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t="0.75" hidden="1" customHeight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f>D138+E138</f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25.5" hidden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38.25" hidden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5.5" hidden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4" s="677" customFormat="1" ht="51" hidden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4" s="677" customFormat="1" ht="38.25" hidden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4" s="677" customFormat="1" hidden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4" s="677" customFormat="1" hidden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4" s="677" customFormat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4" s="677" customFormat="1" ht="13.5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4" s="677" customFormat="1" ht="26.25" thickBot="1">
      <c r="A151" s="957" t="s">
        <v>212</v>
      </c>
      <c r="B151" s="795" t="s">
        <v>534</v>
      </c>
      <c r="C151" s="796" t="s">
        <v>301</v>
      </c>
      <c r="D151" s="958">
        <f>D152+D163</f>
        <v>0</v>
      </c>
      <c r="E151" s="958">
        <f>E152</f>
        <v>0</v>
      </c>
      <c r="F151" s="958">
        <f>F152+F163</f>
        <v>0</v>
      </c>
      <c r="G151" s="958">
        <f>G152</f>
        <v>3950</v>
      </c>
      <c r="H151" s="958">
        <f>H152</f>
        <v>20000</v>
      </c>
      <c r="I151" s="958">
        <f>I152</f>
        <v>23818.7</v>
      </c>
      <c r="J151" s="959">
        <f>F152</f>
        <v>0</v>
      </c>
    </row>
    <row r="152" spans="1:14" s="677" customFormat="1" ht="21.75" customHeight="1">
      <c r="A152" s="955" t="s">
        <v>536</v>
      </c>
      <c r="B152" s="804" t="s">
        <v>537</v>
      </c>
      <c r="C152" s="723" t="s">
        <v>301</v>
      </c>
      <c r="D152" s="847">
        <f>SUM(D153:D162)</f>
        <v>0</v>
      </c>
      <c r="E152" s="847">
        <f>E154</f>
        <v>0</v>
      </c>
      <c r="F152" s="847">
        <f>SUM(F153:F162)</f>
        <v>0</v>
      </c>
      <c r="G152" s="847">
        <f>SUM(G153:G162)</f>
        <v>3950</v>
      </c>
      <c r="H152" s="847">
        <f>SUM(H153:H162)</f>
        <v>20000</v>
      </c>
      <c r="I152" s="847">
        <f>SUM(I153:I162)</f>
        <v>23818.7</v>
      </c>
      <c r="J152" s="959">
        <f>F152</f>
        <v>0</v>
      </c>
    </row>
    <row r="153" spans="1:14" s="677" customFormat="1">
      <c r="A153" s="953" t="s">
        <v>538</v>
      </c>
      <c r="B153" s="786" t="s">
        <v>1498</v>
      </c>
      <c r="C153" s="960" t="s">
        <v>833</v>
      </c>
      <c r="D153" s="854"/>
      <c r="E153" s="835"/>
      <c r="F153" s="854"/>
      <c r="G153" s="854"/>
      <c r="H153" s="854"/>
      <c r="I153" s="854"/>
      <c r="J153" s="920">
        <f>F153</f>
        <v>0</v>
      </c>
    </row>
    <row r="154" spans="1:14" s="677" customFormat="1">
      <c r="A154" s="953" t="s">
        <v>834</v>
      </c>
      <c r="B154" s="786" t="s">
        <v>1499</v>
      </c>
      <c r="C154" s="960" t="s">
        <v>812</v>
      </c>
      <c r="D154" s="854">
        <v>0</v>
      </c>
      <c r="E154" s="835">
        <v>0</v>
      </c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4" s="677" customFormat="1" ht="25.5">
      <c r="A155" s="953" t="s">
        <v>813</v>
      </c>
      <c r="B155" s="786" t="s">
        <v>1500</v>
      </c>
      <c r="C155" s="960" t="s">
        <v>815</v>
      </c>
      <c r="D155" s="1412">
        <v>0</v>
      </c>
      <c r="E155" s="1522">
        <v>0</v>
      </c>
      <c r="F155" s="961">
        <f>D155+E155</f>
        <v>0</v>
      </c>
      <c r="G155" s="1203">
        <v>3950</v>
      </c>
      <c r="H155" s="1204">
        <v>20000</v>
      </c>
      <c r="I155" s="1204">
        <v>23818.7</v>
      </c>
      <c r="J155" s="1205">
        <f>F155</f>
        <v>0</v>
      </c>
      <c r="K155" s="2079"/>
      <c r="L155" s="2063"/>
      <c r="M155" s="2063"/>
      <c r="N155" s="2063"/>
    </row>
    <row r="156" spans="1:14" s="677" customFormat="1">
      <c r="A156" s="962" t="s">
        <v>816</v>
      </c>
      <c r="B156" s="786" t="s">
        <v>1501</v>
      </c>
      <c r="C156" s="960" t="s">
        <v>916</v>
      </c>
      <c r="D156" s="855"/>
      <c r="E156" s="842"/>
      <c r="F156" s="854"/>
      <c r="G156" s="854"/>
      <c r="H156" s="854"/>
      <c r="I156" s="854"/>
      <c r="J156" s="920">
        <v>0</v>
      </c>
    </row>
    <row r="157" spans="1:14" s="677" customFormat="1" ht="21.75" customHeight="1">
      <c r="A157" s="962" t="s">
        <v>112</v>
      </c>
      <c r="B157" s="787" t="s">
        <v>113</v>
      </c>
      <c r="C157" s="960" t="s">
        <v>114</v>
      </c>
      <c r="D157" s="855">
        <v>0</v>
      </c>
      <c r="E157" s="850">
        <v>0</v>
      </c>
      <c r="F157" s="852">
        <f>D157+E157</f>
        <v>0</v>
      </c>
      <c r="G157" s="852"/>
      <c r="H157" s="852"/>
      <c r="I157" s="852"/>
      <c r="J157" s="959">
        <f>F157</f>
        <v>0</v>
      </c>
      <c r="K157" s="1803"/>
    </row>
    <row r="158" spans="1:14" s="677" customFormat="1">
      <c r="A158" s="962" t="s">
        <v>115</v>
      </c>
      <c r="B158" s="786" t="s">
        <v>1502</v>
      </c>
      <c r="C158" s="960" t="s">
        <v>755</v>
      </c>
      <c r="D158" s="854">
        <v>0</v>
      </c>
      <c r="E158" s="835"/>
      <c r="F158" s="854">
        <f>D158</f>
        <v>0</v>
      </c>
      <c r="G158" s="854">
        <v>0</v>
      </c>
      <c r="H158" s="854">
        <v>0</v>
      </c>
      <c r="I158" s="854">
        <v>0</v>
      </c>
      <c r="J158" s="920">
        <f>F158</f>
        <v>0</v>
      </c>
    </row>
    <row r="159" spans="1:14" s="677" customFormat="1" hidden="1">
      <c r="A159" s="962" t="s">
        <v>756</v>
      </c>
      <c r="B159" s="786" t="s">
        <v>1503</v>
      </c>
      <c r="C159" s="960" t="s">
        <v>758</v>
      </c>
      <c r="D159" s="854"/>
      <c r="E159" s="835"/>
      <c r="F159" s="854"/>
      <c r="G159" s="854"/>
      <c r="H159" s="854"/>
      <c r="I159" s="854"/>
      <c r="J159" s="920">
        <v>0</v>
      </c>
    </row>
    <row r="160" spans="1:14" s="677" customFormat="1" hidden="1">
      <c r="A160" s="963" t="s">
        <v>669</v>
      </c>
      <c r="B160" s="964" t="s">
        <v>1504</v>
      </c>
      <c r="C160" s="965" t="s">
        <v>543</v>
      </c>
      <c r="D160" s="854"/>
      <c r="E160" s="835"/>
      <c r="F160" s="854"/>
      <c r="G160" s="854"/>
      <c r="H160" s="854"/>
      <c r="I160" s="854"/>
      <c r="J160" s="92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4"/>
      <c r="E161" s="835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4"/>
      <c r="E162" s="835"/>
      <c r="F162" s="854"/>
      <c r="G162" s="854"/>
      <c r="H162" s="854"/>
      <c r="I162" s="854"/>
      <c r="J162" s="92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4">
        <v>0</v>
      </c>
      <c r="E163" s="854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4"/>
      <c r="E164" s="835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35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35"/>
      <c r="F166" s="854"/>
      <c r="G166" s="854"/>
      <c r="H166" s="854"/>
      <c r="I166" s="854"/>
      <c r="J166" s="92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4"/>
      <c r="E167" s="835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4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35"/>
      <c r="F169" s="854"/>
      <c r="G169" s="854"/>
      <c r="H169" s="854"/>
      <c r="I169" s="854"/>
      <c r="J169" s="92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4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>
      <c r="A171" s="962" t="s">
        <v>268</v>
      </c>
      <c r="B171" s="787" t="s">
        <v>922</v>
      </c>
      <c r="C171" s="960" t="s">
        <v>269</v>
      </c>
      <c r="D171" s="854"/>
      <c r="E171" s="854"/>
      <c r="F171" s="854"/>
      <c r="G171" s="854"/>
      <c r="H171" s="854"/>
      <c r="I171" s="854"/>
      <c r="J171" s="920">
        <v>0</v>
      </c>
    </row>
    <row r="172" spans="1:10">
      <c r="A172" s="962" t="s">
        <v>270</v>
      </c>
      <c r="B172" s="787" t="s">
        <v>923</v>
      </c>
      <c r="C172" s="960" t="s">
        <v>271</v>
      </c>
      <c r="D172" s="854"/>
      <c r="E172" s="854"/>
      <c r="F172" s="854"/>
      <c r="G172" s="854"/>
      <c r="H172" s="854"/>
      <c r="I172" s="854"/>
      <c r="J172" s="854"/>
    </row>
    <row r="173" spans="1:10">
      <c r="A173" s="962" t="s">
        <v>272</v>
      </c>
      <c r="B173" s="786" t="s">
        <v>1507</v>
      </c>
      <c r="C173" s="960" t="s">
        <v>274</v>
      </c>
      <c r="D173" s="854"/>
      <c r="E173" s="854"/>
      <c r="F173" s="854"/>
      <c r="G173" s="854"/>
      <c r="H173" s="854"/>
      <c r="I173" s="854"/>
      <c r="J173" s="854"/>
    </row>
    <row r="174" spans="1:10" ht="13.5" thickBot="1">
      <c r="A174" s="971">
        <v>1244000</v>
      </c>
      <c r="B174" s="972" t="s">
        <v>1519</v>
      </c>
      <c r="C174" s="965" t="s">
        <v>947</v>
      </c>
      <c r="D174" s="872"/>
      <c r="E174" s="872"/>
      <c r="F174" s="872"/>
      <c r="G174" s="872"/>
      <c r="H174" s="872"/>
      <c r="I174" s="872"/>
      <c r="J174" s="872"/>
    </row>
    <row r="175" spans="1:10" ht="21" customHeight="1" thickBot="1">
      <c r="A175" s="973">
        <v>1000000</v>
      </c>
      <c r="B175" s="974" t="s">
        <v>889</v>
      </c>
      <c r="C175" s="975" t="s">
        <v>301</v>
      </c>
      <c r="D175" s="958">
        <f t="shared" ref="D175:J175" si="4">D32+D151</f>
        <v>0</v>
      </c>
      <c r="E175" s="958">
        <f t="shared" si="4"/>
        <v>0</v>
      </c>
      <c r="F175" s="1739">
        <f t="shared" si="4"/>
        <v>0</v>
      </c>
      <c r="G175" s="1739">
        <f t="shared" si="4"/>
        <v>3950</v>
      </c>
      <c r="H175" s="1739">
        <f t="shared" si="4"/>
        <v>20000</v>
      </c>
      <c r="I175" s="1739">
        <f t="shared" si="4"/>
        <v>23818.7</v>
      </c>
      <c r="J175" s="1740">
        <f t="shared" si="4"/>
        <v>0</v>
      </c>
    </row>
    <row r="176" spans="1:10">
      <c r="A176" s="976"/>
      <c r="B176" s="976"/>
      <c r="C176" s="976"/>
      <c r="D176" s="976"/>
      <c r="E176" s="976"/>
      <c r="F176" s="1741"/>
      <c r="G176" s="1738"/>
      <c r="H176" s="1741"/>
      <c r="I176" s="1741"/>
      <c r="J176" s="174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1531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821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666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 s="846" customFormat="1">
      <c r="A187" s="2138"/>
      <c r="B187" s="2138"/>
      <c r="C187" s="2138"/>
      <c r="D187" s="2138"/>
      <c r="E187" s="2138"/>
      <c r="F187" s="2138"/>
      <c r="G187" s="2138"/>
      <c r="H187" s="2138"/>
      <c r="I187" s="2138"/>
      <c r="J187" s="2138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976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976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979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M216"/>
  <sheetViews>
    <sheetView topLeftCell="A150" workbookViewId="0">
      <pane ySplit="285" topLeftCell="A62" activePane="bottomLeft"/>
      <selection activeCell="A150" sqref="A1:XFD1048576"/>
      <selection pane="bottomLeft" activeCell="G156" sqref="G156"/>
    </sheetView>
  </sheetViews>
  <sheetFormatPr defaultRowHeight="12.75"/>
  <cols>
    <col min="1" max="1" width="7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10.85546875" style="667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1888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 ht="14.25" customHeight="1">
      <c r="B11" s="882"/>
      <c r="C11" s="883"/>
      <c r="D11" s="882"/>
      <c r="E11" s="882"/>
      <c r="F11" s="882"/>
      <c r="G11" s="882"/>
      <c r="H11" s="884"/>
    </row>
    <row r="12" spans="1:10" ht="11.25" customHeight="1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887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21" customHeight="1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2" s="631" customFormat="1" ht="14.25" customHeight="1">
      <c r="A17" s="2059" t="s">
        <v>1876</v>
      </c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2" s="677" customFormat="1" ht="12" customHeigh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</row>
    <row r="19" spans="1:12" s="672" customFormat="1" thickBot="1">
      <c r="A19" s="682" t="s">
        <v>182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2" s="874" customFormat="1" ht="15.75" customHeigh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1</v>
      </c>
      <c r="J20" s="900">
        <v>1</v>
      </c>
    </row>
    <row r="21" spans="1:12" s="897" customFormat="1" ht="15" customHeight="1" thickBot="1">
      <c r="A21" s="682" t="s">
        <v>516</v>
      </c>
      <c r="C21" s="894"/>
      <c r="G21" s="897" t="s">
        <v>990</v>
      </c>
    </row>
    <row r="22" spans="1:12" s="897" customFormat="1" ht="9.75" customHeight="1" thickBot="1">
      <c r="A22" s="682" t="s">
        <v>465</v>
      </c>
      <c r="C22" s="901"/>
      <c r="D22" s="902"/>
      <c r="G22" s="897" t="s">
        <v>466</v>
      </c>
    </row>
    <row r="23" spans="1:12" s="874" customFormat="1" ht="15.75" customHeight="1" thickBot="1">
      <c r="A23" s="682" t="s">
        <v>603</v>
      </c>
      <c r="B23" s="897"/>
      <c r="C23" s="894"/>
      <c r="G23" s="897" t="s">
        <v>792</v>
      </c>
      <c r="I23" s="903">
        <v>51</v>
      </c>
    </row>
    <row r="24" spans="1:12" s="874" customFormat="1" ht="12.75" customHeight="1">
      <c r="A24" s="682" t="s">
        <v>183</v>
      </c>
      <c r="B24" s="904"/>
      <c r="C24" s="905"/>
      <c r="F24" s="906"/>
      <c r="G24" s="897" t="s">
        <v>794</v>
      </c>
    </row>
    <row r="25" spans="1:12" s="874" customFormat="1" ht="15.75" customHeigh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2" s="906" customFormat="1" ht="15.75" customHeigh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2" s="906" customFormat="1" ht="16.5" customHeigh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2" s="906" customFormat="1" ht="16.5" customHeight="1" thickBot="1">
      <c r="A28" s="685"/>
      <c r="B28" s="874"/>
      <c r="C28" s="913"/>
      <c r="E28" s="914"/>
      <c r="F28" s="874"/>
      <c r="G28" s="874"/>
      <c r="H28" s="2075">
        <v>900272120024</v>
      </c>
      <c r="I28" s="2075"/>
      <c r="J28" s="2075"/>
    </row>
    <row r="29" spans="1:12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22.5" customHeight="1" thickBot="1">
      <c r="A32" s="916">
        <v>1100000</v>
      </c>
      <c r="B32" s="716" t="s">
        <v>1517</v>
      </c>
      <c r="C32" s="717" t="s">
        <v>301</v>
      </c>
      <c r="D32" s="831">
        <f>D33+D42+D138+D105</f>
        <v>1500</v>
      </c>
      <c r="E32" s="831">
        <f>E105+E65</f>
        <v>0</v>
      </c>
      <c r="F32" s="831">
        <f>F33+F42+F138+F105</f>
        <v>131500</v>
      </c>
      <c r="G32" s="831">
        <f>G33+G42+G105</f>
        <v>30350</v>
      </c>
      <c r="H32" s="831">
        <f>H33+H42+H105</f>
        <v>60500</v>
      </c>
      <c r="I32" s="831">
        <f>I33+I42+I105</f>
        <v>89450</v>
      </c>
      <c r="J32" s="1110">
        <f>F32</f>
        <v>131500</v>
      </c>
    </row>
    <row r="33" spans="1:10" s="677" customFormat="1" ht="60.75" hidden="1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F33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F34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34">
        <f>'1'!D35+'2'!D35+'3'!D35+'4'!D35</f>
        <v>0</v>
      </c>
      <c r="E35" s="840"/>
      <c r="F35" s="834">
        <f t="shared" ref="F35:F41" si="0">D35+E35</f>
        <v>0</v>
      </c>
      <c r="G35" s="834">
        <f>'1'!G35+'2'!G35+'3'!G35+'4'!G35</f>
        <v>0</v>
      </c>
      <c r="H35" s="834">
        <f>'1'!H35+'2'!H35+'3'!H35+'4'!H35</f>
        <v>0</v>
      </c>
      <c r="I35" s="834">
        <f>'1'!I35+'2'!I35+'3'!I35+'4'!I35</f>
        <v>0</v>
      </c>
      <c r="J35" s="834">
        <f>F35</f>
        <v>0</v>
      </c>
    </row>
    <row r="36" spans="1:10" s="677" customFormat="1" ht="0.75" hidden="1" customHeight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4">
        <f t="shared" si="0"/>
        <v>0</v>
      </c>
      <c r="G36" s="835"/>
      <c r="H36" s="835">
        <v>0</v>
      </c>
      <c r="I36" s="835">
        <v>0</v>
      </c>
      <c r="J36" s="835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35"/>
      <c r="E37" s="835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35"/>
      <c r="E38" s="835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35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35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36">
        <f>'1'!D41+'2'!D41+'3'!D41+'4'!D41</f>
        <v>0</v>
      </c>
      <c r="E41" s="836"/>
      <c r="F41" s="834">
        <f t="shared" si="0"/>
        <v>0</v>
      </c>
      <c r="G41" s="836">
        <f>'1'!G41+'2'!G41+'3'!G41+'4'!G41</f>
        <v>0</v>
      </c>
      <c r="H41" s="836">
        <f>'1'!H41+'2'!H41+'3'!H41+'4'!H41</f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1500</v>
      </c>
      <c r="E42" s="837"/>
      <c r="F42" s="837">
        <f>F43+F55+F66+F69+F51+F64</f>
        <v>1500</v>
      </c>
      <c r="G42" s="837">
        <f>G43+G51+G55+G64+G66+G69</f>
        <v>600</v>
      </c>
      <c r="H42" s="837">
        <f>H43+H51+H55+H64+H66+H69</f>
        <v>1000</v>
      </c>
      <c r="I42" s="837">
        <f>I43+I51+I55+I64+I66+I69</f>
        <v>1200</v>
      </c>
      <c r="J42" s="920">
        <f>F42</f>
        <v>1500</v>
      </c>
    </row>
    <row r="43" spans="1:10" s="677" customFormat="1" ht="13.5" hidden="1" customHeight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f>'1'!D45+'2'!D45+'3'!D45+'4'!D45</f>
        <v>0</v>
      </c>
      <c r="E45" s="835"/>
      <c r="F45" s="835">
        <f>D45+E45</f>
        <v>0</v>
      </c>
      <c r="G45" s="835">
        <f>'1'!G45+'2'!G45+'3'!G45+'4'!G45</f>
        <v>0</v>
      </c>
      <c r="H45" s="835">
        <f>'1'!H45+'2'!H45+'3'!H45+'4'!H45</f>
        <v>0</v>
      </c>
      <c r="I45" s="835">
        <f>'1'!I45+'2'!I45+'3'!I45+'4'!I45</f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f>'1'!D46+'2'!D46+'3'!D46+'4'!D46</f>
        <v>0</v>
      </c>
      <c r="E46" s="835"/>
      <c r="F46" s="835">
        <f>D46+E46</f>
        <v>0</v>
      </c>
      <c r="G46" s="835">
        <f>'1'!G46+'2'!G46+'3'!G46+'4'!G46</f>
        <v>0</v>
      </c>
      <c r="H46" s="835">
        <f>'1'!H46+'2'!H46+'3'!H46+'4'!H46</f>
        <v>0</v>
      </c>
      <c r="I46" s="835">
        <f>'1'!I46+'2'!I46+'3'!I46+'4'!I46</f>
        <v>0</v>
      </c>
      <c r="J46" s="920">
        <f>F46</f>
        <v>0</v>
      </c>
    </row>
    <row r="47" spans="1:10" s="677" customFormat="1" ht="0.75" hidden="1" customHeight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/>
      <c r="E48" s="835"/>
      <c r="F48" s="834"/>
      <c r="G48" s="834"/>
      <c r="H48" s="834"/>
      <c r="I48" s="834"/>
      <c r="J48" s="920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7.75" hidden="1" customHeight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0.75" hidden="1" customHeight="1" thickBo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t="0.75" hidden="1" customHeight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1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1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1"/>
        <v>0</v>
      </c>
    </row>
    <row r="62" spans="1:10" s="677" customFormat="1" ht="17.25" customHeight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1"/>
        <v>0</v>
      </c>
    </row>
    <row r="63" spans="1:10" s="677" customFormat="1" ht="20.25" customHeight="1" thickBot="1">
      <c r="A63" s="922">
        <v>1123800</v>
      </c>
      <c r="B63" s="746" t="s">
        <v>160</v>
      </c>
      <c r="C63" s="735" t="s">
        <v>314</v>
      </c>
      <c r="D63" s="836">
        <f>'1'!D63+'2'!D63+'3'!D63+'4'!D63</f>
        <v>0</v>
      </c>
      <c r="E63" s="836">
        <v>0</v>
      </c>
      <c r="F63" s="836">
        <f>D63+E63</f>
        <v>0</v>
      </c>
      <c r="G63" s="836">
        <f>'1'!G63+'2'!G63+'3'!G63+'4'!G63</f>
        <v>0</v>
      </c>
      <c r="H63" s="836">
        <f>'1'!H63+'2'!H63+'3'!H63+'4'!H63</f>
        <v>0</v>
      </c>
      <c r="I63" s="836">
        <f>'1'!I63+'2'!I63+'3'!I63+'4'!I63</f>
        <v>0</v>
      </c>
      <c r="J63" s="920">
        <f t="shared" si="1"/>
        <v>0</v>
      </c>
    </row>
    <row r="64" spans="1:10" s="677" customFormat="1" ht="28.5">
      <c r="A64" s="917">
        <v>1124000</v>
      </c>
      <c r="B64" s="747" t="s">
        <v>179</v>
      </c>
      <c r="C64" s="723" t="s">
        <v>301</v>
      </c>
      <c r="D64" s="847">
        <f>D65</f>
        <v>1500</v>
      </c>
      <c r="E64" s="847"/>
      <c r="F64" s="847">
        <f>F65</f>
        <v>1500</v>
      </c>
      <c r="G64" s="847">
        <f>G65</f>
        <v>600</v>
      </c>
      <c r="H64" s="847">
        <f>H65</f>
        <v>1000</v>
      </c>
      <c r="I64" s="847">
        <f>I65</f>
        <v>1200</v>
      </c>
      <c r="J64" s="959">
        <f t="shared" si="1"/>
        <v>1500</v>
      </c>
    </row>
    <row r="65" spans="1:10" s="677" customFormat="1" ht="29.25" customHeight="1" thickBot="1">
      <c r="A65" s="922">
        <v>1124100</v>
      </c>
      <c r="B65" s="746" t="s">
        <v>161</v>
      </c>
      <c r="C65" s="735" t="s">
        <v>180</v>
      </c>
      <c r="D65" s="844">
        <v>1500</v>
      </c>
      <c r="E65" s="845">
        <v>0</v>
      </c>
      <c r="F65" s="844">
        <f>D65+E65</f>
        <v>1500</v>
      </c>
      <c r="G65" s="844">
        <v>600</v>
      </c>
      <c r="H65" s="845">
        <v>1000</v>
      </c>
      <c r="I65" s="844">
        <v>1200</v>
      </c>
      <c r="J65" s="959">
        <f t="shared" si="1"/>
        <v>1500</v>
      </c>
    </row>
    <row r="66" spans="1:10" s="677" customFormat="1" ht="28.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>
        <v>0</v>
      </c>
      <c r="E67" s="835">
        <v>0</v>
      </c>
      <c r="F67" s="835">
        <f>D67+E67</f>
        <v>0</v>
      </c>
      <c r="G67" s="835"/>
      <c r="H67" s="835">
        <v>0</v>
      </c>
      <c r="I67" s="835">
        <v>0</v>
      </c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3.5" customHeight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20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35">
        <f>'1'!D70+'2'!D70+'3'!D70+'4'!D70</f>
        <v>0</v>
      </c>
      <c r="E70" s="835"/>
      <c r="F70" s="835">
        <f>D70+E70</f>
        <v>0</v>
      </c>
      <c r="G70" s="835">
        <f>'1'!G70+'2'!G70+'3'!G70+'4'!G70</f>
        <v>0</v>
      </c>
      <c r="H70" s="835">
        <f>'1'!H70+'2'!H70+'3'!H70+'4'!H70</f>
        <v>0</v>
      </c>
      <c r="I70" s="835">
        <f>'1'!I70+'2'!I70+'3'!I70+'4'!I70</f>
        <v>0</v>
      </c>
      <c r="J70" s="920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35"/>
      <c r="F71" s="835">
        <f t="shared" ref="F71:F78" si="3">D71+E71</f>
        <v>0</v>
      </c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35"/>
      <c r="F72" s="835">
        <f t="shared" si="3"/>
        <v>0</v>
      </c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f t="shared" si="3"/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35"/>
      <c r="F74" s="835">
        <f t="shared" si="3"/>
        <v>0</v>
      </c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>
        <f>'1'!D75+'2'!D75+'3'!D75+'4'!D75</f>
        <v>0</v>
      </c>
      <c r="E75" s="835"/>
      <c r="F75" s="835">
        <f t="shared" si="3"/>
        <v>0</v>
      </c>
      <c r="G75" s="835">
        <f>'1'!G75+'2'!G75+'3'!G75+'4'!G75</f>
        <v>0</v>
      </c>
      <c r="H75" s="835">
        <f>'1'!H75+'2'!H75+'3'!H75+'4'!H75</f>
        <v>0</v>
      </c>
      <c r="I75" s="835">
        <f>'1'!I75+'2'!I75+'3'!I75+'4'!I75</f>
        <v>0</v>
      </c>
      <c r="J75" s="920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35">
        <f>'1'!D76+'2'!D76+'3'!D76+'4'!D76</f>
        <v>0</v>
      </c>
      <c r="E76" s="835"/>
      <c r="F76" s="835">
        <f t="shared" si="3"/>
        <v>0</v>
      </c>
      <c r="G76" s="835">
        <f>'1'!G76+'2'!G76+'3'!G76+'4'!G76</f>
        <v>0</v>
      </c>
      <c r="H76" s="835">
        <f>'1'!H76+'2'!H76+'3'!H76+'4'!H76</f>
        <v>0</v>
      </c>
      <c r="I76" s="835">
        <f>'1'!I76+'2'!I76+'3'!I76+'4'!I76</f>
        <v>0</v>
      </c>
      <c r="J76" s="920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5">
        <f t="shared" si="3"/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35">
        <f t="shared" si="3"/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10.5" hidden="1" customHeight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0">
        <f>D105</f>
        <v>0</v>
      </c>
      <c r="E92" s="840"/>
      <c r="F92" s="840">
        <f>F105</f>
        <v>130000</v>
      </c>
      <c r="G92" s="840">
        <f>G105</f>
        <v>29750</v>
      </c>
      <c r="H92" s="840">
        <f>H105</f>
        <v>59500</v>
      </c>
      <c r="I92" s="840">
        <f>I105</f>
        <v>88250</v>
      </c>
      <c r="J92" s="920">
        <f>J105</f>
        <v>130000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0" s="677" customFormat="1" ht="25.5" hidden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0" s="677" customFormat="1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0" s="677" customFormat="1" ht="30.75" customHeight="1">
      <c r="A105" s="929">
        <v>1153700</v>
      </c>
      <c r="B105" s="946" t="s">
        <v>421</v>
      </c>
      <c r="C105" s="1392">
        <v>463700</v>
      </c>
      <c r="D105" s="936">
        <v>0</v>
      </c>
      <c r="E105" s="1114">
        <v>0</v>
      </c>
      <c r="F105" s="1812">
        <v>130000</v>
      </c>
      <c r="G105" s="1782">
        <v>29750</v>
      </c>
      <c r="H105" s="1782">
        <v>59500</v>
      </c>
      <c r="I105" s="1782">
        <v>88250</v>
      </c>
      <c r="J105" s="1783">
        <f>F105</f>
        <v>130000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24.75" hidden="1" customHeight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f>D138+E138</f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25.5" hidden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38.25" hidden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5.5" hidden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3" s="677" customFormat="1" ht="51" hidden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3" s="677" customFormat="1" ht="38.25" hidden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3" s="677" customFormat="1" hidden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3" s="677" customFormat="1" hidden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3" s="677" customFormat="1" hidden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3" s="677" customFormat="1" ht="24" customHeight="1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3" s="677" customFormat="1" ht="26.25" thickBot="1">
      <c r="A151" s="957" t="s">
        <v>212</v>
      </c>
      <c r="B151" s="795" t="s">
        <v>534</v>
      </c>
      <c r="C151" s="796" t="s">
        <v>301</v>
      </c>
      <c r="D151" s="958">
        <f>D152+D163</f>
        <v>0</v>
      </c>
      <c r="E151" s="958">
        <f>E152</f>
        <v>0</v>
      </c>
      <c r="F151" s="958">
        <f>F152+F163</f>
        <v>0</v>
      </c>
      <c r="G151" s="958">
        <f>G152</f>
        <v>0</v>
      </c>
      <c r="H151" s="958">
        <f>H152</f>
        <v>0</v>
      </c>
      <c r="I151" s="958">
        <f>I152</f>
        <v>0</v>
      </c>
      <c r="J151" s="959">
        <f>F152</f>
        <v>0</v>
      </c>
    </row>
    <row r="152" spans="1:13" s="677" customFormat="1" ht="28.5" customHeight="1">
      <c r="A152" s="955" t="s">
        <v>536</v>
      </c>
      <c r="B152" s="804" t="s">
        <v>537</v>
      </c>
      <c r="C152" s="723" t="s">
        <v>301</v>
      </c>
      <c r="D152" s="847">
        <f>SUM(D153:D162)</f>
        <v>0</v>
      </c>
      <c r="E152" s="847">
        <f>E154</f>
        <v>0</v>
      </c>
      <c r="F152" s="847">
        <f>SUM(F153:F162)</f>
        <v>0</v>
      </c>
      <c r="G152" s="847">
        <f>SUM(G153:G162)</f>
        <v>0</v>
      </c>
      <c r="H152" s="847">
        <f>SUM(H153:H162)</f>
        <v>0</v>
      </c>
      <c r="I152" s="847">
        <f>SUM(I153:I162)</f>
        <v>0</v>
      </c>
      <c r="J152" s="959">
        <f>F152</f>
        <v>0</v>
      </c>
    </row>
    <row r="153" spans="1:13" s="677" customFormat="1" ht="24" customHeight="1">
      <c r="A153" s="953" t="s">
        <v>538</v>
      </c>
      <c r="B153" s="786" t="s">
        <v>1498</v>
      </c>
      <c r="C153" s="960" t="s">
        <v>833</v>
      </c>
      <c r="D153" s="854"/>
      <c r="E153" s="835"/>
      <c r="F153" s="854"/>
      <c r="G153" s="854"/>
      <c r="H153" s="854"/>
      <c r="I153" s="854"/>
      <c r="J153" s="920">
        <f>F153</f>
        <v>0</v>
      </c>
    </row>
    <row r="154" spans="1:13" s="677" customFormat="1" ht="29.25" customHeight="1">
      <c r="A154" s="953" t="s">
        <v>834</v>
      </c>
      <c r="B154" s="786" t="s">
        <v>1499</v>
      </c>
      <c r="C154" s="960" t="s">
        <v>812</v>
      </c>
      <c r="D154" s="854">
        <v>0</v>
      </c>
      <c r="E154" s="835">
        <v>0</v>
      </c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3" s="677" customFormat="1" ht="25.5">
      <c r="A155" s="953" t="s">
        <v>813</v>
      </c>
      <c r="B155" s="786" t="s">
        <v>1500</v>
      </c>
      <c r="C155" s="960" t="s">
        <v>815</v>
      </c>
      <c r="D155" s="1412">
        <v>0</v>
      </c>
      <c r="E155" s="1202">
        <v>0</v>
      </c>
      <c r="F155" s="961">
        <f>D155+E155</f>
        <v>0</v>
      </c>
      <c r="G155" s="1203"/>
      <c r="H155" s="1204"/>
      <c r="I155" s="1204"/>
      <c r="J155" s="1205">
        <f>F155</f>
        <v>0</v>
      </c>
      <c r="K155" s="683"/>
    </row>
    <row r="156" spans="1:13" s="677" customFormat="1" ht="16.5" customHeight="1">
      <c r="A156" s="962" t="s">
        <v>816</v>
      </c>
      <c r="B156" s="786" t="s">
        <v>1501</v>
      </c>
      <c r="C156" s="960" t="s">
        <v>916</v>
      </c>
      <c r="D156" s="854"/>
      <c r="E156" s="835"/>
      <c r="F156" s="854"/>
      <c r="G156" s="854"/>
      <c r="H156" s="854"/>
      <c r="I156" s="854"/>
      <c r="J156" s="920">
        <v>0</v>
      </c>
    </row>
    <row r="157" spans="1:13" s="677" customFormat="1" ht="21.75" customHeight="1">
      <c r="A157" s="962" t="s">
        <v>112</v>
      </c>
      <c r="B157" s="787" t="s">
        <v>113</v>
      </c>
      <c r="C157" s="1804" t="s">
        <v>114</v>
      </c>
      <c r="D157" s="852">
        <v>0</v>
      </c>
      <c r="E157" s="842">
        <v>0</v>
      </c>
      <c r="F157" s="852">
        <f>D157+E157</f>
        <v>0</v>
      </c>
      <c r="G157" s="852"/>
      <c r="H157" s="852"/>
      <c r="I157" s="852"/>
      <c r="J157" s="959">
        <f>F157</f>
        <v>0</v>
      </c>
      <c r="K157" s="1803"/>
      <c r="L157" s="1803"/>
      <c r="M157" s="1803"/>
    </row>
    <row r="158" spans="1:13" s="677" customFormat="1">
      <c r="A158" s="962" t="s">
        <v>115</v>
      </c>
      <c r="B158" s="786" t="s">
        <v>1502</v>
      </c>
      <c r="C158" s="960" t="s">
        <v>755</v>
      </c>
      <c r="D158" s="854">
        <v>0</v>
      </c>
      <c r="E158" s="835"/>
      <c r="F158" s="854">
        <f>D158</f>
        <v>0</v>
      </c>
      <c r="G158" s="854">
        <v>0</v>
      </c>
      <c r="H158" s="854">
        <v>0</v>
      </c>
      <c r="I158" s="854">
        <v>0</v>
      </c>
      <c r="J158" s="920">
        <f>F158</f>
        <v>0</v>
      </c>
    </row>
    <row r="159" spans="1:13" s="677" customFormat="1">
      <c r="A159" s="962" t="s">
        <v>756</v>
      </c>
      <c r="B159" s="786" t="s">
        <v>1503</v>
      </c>
      <c r="C159" s="960" t="s">
        <v>758</v>
      </c>
      <c r="D159" s="854"/>
      <c r="E159" s="835"/>
      <c r="F159" s="854"/>
      <c r="G159" s="854"/>
      <c r="H159" s="854"/>
      <c r="I159" s="854"/>
      <c r="J159" s="920">
        <v>0</v>
      </c>
    </row>
    <row r="160" spans="1:13" s="677" customFormat="1">
      <c r="A160" s="963" t="s">
        <v>669</v>
      </c>
      <c r="B160" s="964" t="s">
        <v>1504</v>
      </c>
      <c r="C160" s="965" t="s">
        <v>543</v>
      </c>
      <c r="D160" s="854"/>
      <c r="E160" s="835"/>
      <c r="F160" s="854"/>
      <c r="G160" s="854"/>
      <c r="H160" s="854"/>
      <c r="I160" s="854"/>
      <c r="J160" s="920">
        <v>0</v>
      </c>
    </row>
    <row r="161" spans="1:10" s="677" customFormat="1" ht="0.75" customHeight="1">
      <c r="A161" s="929" t="s">
        <v>670</v>
      </c>
      <c r="B161" s="966" t="s">
        <v>882</v>
      </c>
      <c r="C161" s="933" t="s">
        <v>883</v>
      </c>
      <c r="D161" s="854"/>
      <c r="E161" s="835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4"/>
      <c r="E162" s="835"/>
      <c r="F162" s="854"/>
      <c r="G162" s="854"/>
      <c r="H162" s="854"/>
      <c r="I162" s="854"/>
      <c r="J162" s="92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4">
        <v>0</v>
      </c>
      <c r="E163" s="854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4"/>
      <c r="E164" s="835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35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35"/>
      <c r="F166" s="854"/>
      <c r="G166" s="854"/>
      <c r="H166" s="854"/>
      <c r="I166" s="854"/>
      <c r="J166" s="92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4"/>
      <c r="E167" s="835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4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35"/>
      <c r="F169" s="854"/>
      <c r="G169" s="854"/>
      <c r="H169" s="854"/>
      <c r="I169" s="854"/>
      <c r="J169" s="92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4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4"/>
      <c r="E171" s="854"/>
      <c r="F171" s="854"/>
      <c r="G171" s="854"/>
      <c r="H171" s="854"/>
      <c r="I171" s="854"/>
      <c r="J171" s="920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4"/>
      <c r="E172" s="854"/>
      <c r="F172" s="854"/>
      <c r="G172" s="854"/>
      <c r="H172" s="854"/>
      <c r="I172" s="854"/>
      <c r="J172" s="854"/>
    </row>
    <row r="173" spans="1:10">
      <c r="A173" s="962" t="s">
        <v>272</v>
      </c>
      <c r="B173" s="786" t="s">
        <v>1507</v>
      </c>
      <c r="C173" s="960" t="s">
        <v>274</v>
      </c>
      <c r="D173" s="854"/>
      <c r="E173" s="854"/>
      <c r="F173" s="854"/>
      <c r="G173" s="854"/>
      <c r="H173" s="854"/>
      <c r="I173" s="854"/>
      <c r="J173" s="854"/>
    </row>
    <row r="174" spans="1:10" ht="13.5" thickBot="1">
      <c r="A174" s="971">
        <v>1244000</v>
      </c>
      <c r="B174" s="972" t="s">
        <v>1519</v>
      </c>
      <c r="C174" s="965" t="s">
        <v>947</v>
      </c>
      <c r="D174" s="872"/>
      <c r="E174" s="872"/>
      <c r="F174" s="872"/>
      <c r="G174" s="872"/>
      <c r="H174" s="872"/>
      <c r="I174" s="872"/>
      <c r="J174" s="872"/>
    </row>
    <row r="175" spans="1:10" ht="21.75" customHeight="1" thickBot="1">
      <c r="A175" s="973">
        <v>1000000</v>
      </c>
      <c r="B175" s="974" t="s">
        <v>889</v>
      </c>
      <c r="C175" s="975" t="s">
        <v>301</v>
      </c>
      <c r="D175" s="958">
        <f t="shared" ref="D175:J175" si="4">D32+D151</f>
        <v>1500</v>
      </c>
      <c r="E175" s="958">
        <f t="shared" si="4"/>
        <v>0</v>
      </c>
      <c r="F175" s="1739">
        <f t="shared" si="4"/>
        <v>131500</v>
      </c>
      <c r="G175" s="1739">
        <f t="shared" si="4"/>
        <v>30350</v>
      </c>
      <c r="H175" s="1739">
        <f t="shared" si="4"/>
        <v>60500</v>
      </c>
      <c r="I175" s="1739">
        <f t="shared" si="4"/>
        <v>89450</v>
      </c>
      <c r="J175" s="1740">
        <f t="shared" si="4"/>
        <v>131500</v>
      </c>
    </row>
    <row r="176" spans="1:10">
      <c r="A176" s="976"/>
      <c r="B176" s="976"/>
      <c r="C176" s="976"/>
      <c r="D176" s="976"/>
      <c r="E176" s="976"/>
      <c r="F176" s="1741"/>
      <c r="G176" s="1738"/>
      <c r="H176" s="1741"/>
      <c r="I176" s="1741"/>
      <c r="J176" s="174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1531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821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666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 s="846" customFormat="1">
      <c r="A187" s="2138"/>
      <c r="B187" s="2138"/>
      <c r="C187" s="2138"/>
      <c r="D187" s="2138"/>
      <c r="E187" s="2138"/>
      <c r="F187" s="2138"/>
      <c r="G187" s="2138"/>
      <c r="H187" s="2138"/>
      <c r="I187" s="2138"/>
      <c r="J187" s="2138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976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 ht="207" customHeight="1">
      <c r="A201" s="976"/>
      <c r="B201" s="976"/>
      <c r="C201" s="976"/>
      <c r="D201" s="976"/>
      <c r="E201" s="976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979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 ht="12" customHeight="1">
      <c r="A8" s="28" t="s">
        <v>975</v>
      </c>
      <c r="F8" s="179"/>
      <c r="G8" s="179"/>
    </row>
    <row r="9" spans="1:10" s="28" customFormat="1" ht="9.75" customHeight="1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392</v>
      </c>
      <c r="B12" s="177" t="s">
        <v>958</v>
      </c>
      <c r="C12" s="178"/>
      <c r="D12" s="177"/>
      <c r="E12" s="177"/>
      <c r="F12" s="177"/>
      <c r="G12" s="170"/>
      <c r="H12" s="187" t="s">
        <v>174</v>
      </c>
    </row>
    <row r="13" spans="1:10" ht="30" customHeight="1">
      <c r="A13" s="188" t="s">
        <v>504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21" customHeight="1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21.75" customHeight="1">
      <c r="A17" s="188" t="s">
        <v>1029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182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ht="15.75" customHeight="1" thickBot="1">
      <c r="A20" s="38" t="s">
        <v>78</v>
      </c>
      <c r="B20" s="204"/>
      <c r="C20" s="199"/>
      <c r="G20" s="204" t="s">
        <v>277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516</v>
      </c>
      <c r="C21" s="199"/>
      <c r="G21" s="204" t="s">
        <v>773</v>
      </c>
    </row>
    <row r="22" spans="1:10" s="204" customFormat="1" ht="9.75" customHeight="1" thickBot="1">
      <c r="A22" s="38" t="s">
        <v>465</v>
      </c>
      <c r="C22" s="208"/>
      <c r="D22" s="209"/>
      <c r="G22" s="204" t="s">
        <v>466</v>
      </c>
    </row>
    <row r="23" spans="1:10" s="173" customFormat="1" ht="15.75" customHeight="1" thickBot="1">
      <c r="A23" s="38" t="s">
        <v>603</v>
      </c>
      <c r="B23" s="204"/>
      <c r="C23" s="199"/>
      <c r="G23" s="204" t="s">
        <v>792</v>
      </c>
      <c r="I23" s="210">
        <v>51</v>
      </c>
    </row>
    <row r="24" spans="1:10" s="173" customFormat="1" ht="12.75" customHeight="1">
      <c r="A24" s="38" t="s">
        <v>183</v>
      </c>
      <c r="B24" s="211"/>
      <c r="C24" s="212"/>
      <c r="F24" s="213"/>
      <c r="G24" s="204" t="s">
        <v>794</v>
      </c>
    </row>
    <row r="25" spans="1:10" s="173" customFormat="1" ht="15.75" customHeigh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ht="15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ht="16.5" customHeigh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96.7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21" customHeight="1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215</v>
      </c>
      <c r="C32" s="69" t="s">
        <v>301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671</v>
      </c>
      <c r="C33" s="69" t="s">
        <v>301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672</v>
      </c>
      <c r="C34" s="74" t="s">
        <v>301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558</v>
      </c>
      <c r="C35" s="77" t="s">
        <v>673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221</v>
      </c>
      <c r="C36" s="81" t="s">
        <v>674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675</v>
      </c>
      <c r="C37" s="81" t="s">
        <v>676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339</v>
      </c>
      <c r="C38" s="81" t="s">
        <v>340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508</v>
      </c>
      <c r="C39" s="81" t="s">
        <v>329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863</v>
      </c>
      <c r="C40" s="83" t="s">
        <v>330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526</v>
      </c>
      <c r="C41" s="86" t="s">
        <v>14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15</v>
      </c>
      <c r="C42" s="69" t="s">
        <v>301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321</v>
      </c>
      <c r="C44" s="83" t="s">
        <v>322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323</v>
      </c>
      <c r="C45" s="81" t="s">
        <v>324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640</v>
      </c>
      <c r="C46" s="83" t="s">
        <v>325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641</v>
      </c>
      <c r="C47" s="81" t="s">
        <v>326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60</v>
      </c>
      <c r="C48" s="83" t="s">
        <v>327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61</v>
      </c>
      <c r="C49" s="81" t="s">
        <v>328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62</v>
      </c>
      <c r="C50" s="86" t="s">
        <v>637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638</v>
      </c>
      <c r="C51" s="74" t="s">
        <v>301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639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404</v>
      </c>
      <c r="C53" s="83" t="s">
        <v>860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861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47</v>
      </c>
      <c r="C55" s="74" t="s">
        <v>301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122</v>
      </c>
      <c r="C56" s="99" t="s">
        <v>308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309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310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467</v>
      </c>
      <c r="C59" s="83" t="s">
        <v>311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468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158</v>
      </c>
      <c r="C61" s="81" t="s">
        <v>312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159</v>
      </c>
      <c r="C62" s="83" t="s">
        <v>313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160</v>
      </c>
      <c r="C63" s="100" t="s">
        <v>314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179</v>
      </c>
      <c r="C64" s="74" t="s">
        <v>301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768</v>
      </c>
      <c r="C66" s="74" t="s">
        <v>301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162</v>
      </c>
      <c r="C67" s="99" t="s">
        <v>769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580</v>
      </c>
      <c r="C68" s="100" t="s">
        <v>870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829</v>
      </c>
      <c r="C70" s="77" t="s">
        <v>872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331</v>
      </c>
      <c r="C72" s="83" t="s">
        <v>332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831</v>
      </c>
      <c r="C73" s="81" t="s">
        <v>333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791</v>
      </c>
      <c r="C74" s="83" t="s">
        <v>334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195</v>
      </c>
      <c r="C75" s="81" t="s">
        <v>335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398</v>
      </c>
      <c r="C77" s="86" t="s">
        <v>337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238</v>
      </c>
      <c r="C78" s="74" t="s">
        <v>301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399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400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401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402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243</v>
      </c>
      <c r="C83" s="111" t="s">
        <v>301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483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484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485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847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37</v>
      </c>
      <c r="C91" s="86" t="s">
        <v>359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604</v>
      </c>
      <c r="C92" s="74" t="s">
        <v>301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564</v>
      </c>
      <c r="C93" s="74" t="s">
        <v>301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429</v>
      </c>
      <c r="C96" s="230" t="s">
        <v>301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452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629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630</v>
      </c>
      <c r="C99" s="236" t="s">
        <v>301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631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418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419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420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421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841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842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843</v>
      </c>
      <c r="C108" s="230" t="s">
        <v>301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176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177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178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71</v>
      </c>
      <c r="C115" s="74" t="s">
        <v>301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72</v>
      </c>
      <c r="C116" s="123" t="s">
        <v>301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341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582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940</v>
      </c>
      <c r="C119" s="123" t="s">
        <v>301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941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698</v>
      </c>
      <c r="C123" s="83" t="s">
        <v>699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700</v>
      </c>
      <c r="C124" s="83" t="s">
        <v>701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423</v>
      </c>
      <c r="C125" s="83" t="s">
        <v>424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425</v>
      </c>
      <c r="C126" s="83" t="s">
        <v>426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736</v>
      </c>
      <c r="C127" s="83" t="s">
        <v>737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738</v>
      </c>
      <c r="C128" s="83" t="s">
        <v>739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49</v>
      </c>
      <c r="C129" s="111" t="s">
        <v>301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667</v>
      </c>
      <c r="C130" s="86" t="s">
        <v>668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740</v>
      </c>
      <c r="C131" s="74" t="s">
        <v>301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181</v>
      </c>
      <c r="C132" s="74" t="s">
        <v>301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396</v>
      </c>
      <c r="C133" s="99" t="s">
        <v>397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856</v>
      </c>
      <c r="C135" s="111" t="s">
        <v>301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918</v>
      </c>
      <c r="C136" s="99" t="s">
        <v>857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919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858</v>
      </c>
      <c r="C138" s="83" t="s">
        <v>859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103</v>
      </c>
      <c r="C139" s="83" t="s">
        <v>104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105</v>
      </c>
      <c r="C140" s="111" t="s">
        <v>301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106</v>
      </c>
      <c r="C141" s="83" t="s">
        <v>906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907</v>
      </c>
      <c r="C142" s="111" t="s">
        <v>301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920</v>
      </c>
      <c r="C143" s="83" t="s">
        <v>908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365</v>
      </c>
      <c r="C144" s="83" t="s">
        <v>366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469</v>
      </c>
      <c r="C145" s="111" t="s">
        <v>301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192</v>
      </c>
      <c r="C146" s="83" t="s">
        <v>193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194</v>
      </c>
      <c r="C147" s="111" t="s">
        <v>301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482</v>
      </c>
      <c r="C149" s="111" t="s">
        <v>301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590</v>
      </c>
      <c r="C150" s="86" t="s">
        <v>209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212</v>
      </c>
      <c r="B151" s="143" t="s">
        <v>534</v>
      </c>
      <c r="C151" s="144" t="s">
        <v>301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538</v>
      </c>
      <c r="B153" s="134" t="s">
        <v>832</v>
      </c>
      <c r="C153" s="241" t="s">
        <v>833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834</v>
      </c>
      <c r="B154" s="134" t="s">
        <v>811</v>
      </c>
      <c r="C154" s="241" t="s">
        <v>812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813</v>
      </c>
      <c r="B155" s="134" t="s">
        <v>814</v>
      </c>
      <c r="C155" s="241" t="s">
        <v>815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816</v>
      </c>
      <c r="B156" s="134" t="s">
        <v>915</v>
      </c>
      <c r="C156" s="241" t="s">
        <v>916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115</v>
      </c>
      <c r="B158" s="134" t="s">
        <v>803</v>
      </c>
      <c r="C158" s="241" t="s">
        <v>755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756</v>
      </c>
      <c r="B159" s="134" t="s">
        <v>757</v>
      </c>
      <c r="C159" s="241" t="s">
        <v>758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669</v>
      </c>
      <c r="B160" s="243" t="s">
        <v>542</v>
      </c>
      <c r="C160" s="244" t="s">
        <v>543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670</v>
      </c>
      <c r="B161" s="245" t="s">
        <v>882</v>
      </c>
      <c r="C161" s="228" t="s">
        <v>883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884</v>
      </c>
      <c r="B162" s="245" t="s">
        <v>885</v>
      </c>
      <c r="C162" s="228" t="s">
        <v>886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544</v>
      </c>
      <c r="B163" s="246" t="s">
        <v>545</v>
      </c>
      <c r="C163" s="247" t="s">
        <v>301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546</v>
      </c>
      <c r="B164" s="135" t="s">
        <v>547</v>
      </c>
      <c r="C164" s="241" t="s">
        <v>548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549</v>
      </c>
      <c r="B165" s="135" t="s">
        <v>550</v>
      </c>
      <c r="C165" s="241" t="s">
        <v>551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552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921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887</v>
      </c>
      <c r="C170" s="123" t="s">
        <v>301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922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923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888</v>
      </c>
      <c r="C174" s="244" t="s">
        <v>947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889</v>
      </c>
      <c r="C175" s="248" t="s">
        <v>301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094"/>
      <c r="B176" s="2094"/>
      <c r="C176" s="2094"/>
      <c r="D176" s="2094"/>
      <c r="E176" s="2094"/>
      <c r="F176" s="2094"/>
      <c r="G176" s="2094"/>
      <c r="H176" s="2094"/>
      <c r="I176" s="2094"/>
      <c r="J176" s="2094"/>
    </row>
    <row r="177" spans="1:10">
      <c r="A177" s="2088"/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8" t="s">
        <v>930</v>
      </c>
      <c r="B178" s="2088"/>
      <c r="C178" s="2088"/>
      <c r="D178" s="2088"/>
      <c r="E178" s="2088"/>
      <c r="F178" s="2088"/>
      <c r="G178" s="2088"/>
      <c r="H178" s="2088"/>
      <c r="I178" s="2088"/>
      <c r="J178" s="2088"/>
    </row>
    <row r="179" spans="1:10" ht="14.25">
      <c r="A179" s="2088" t="s">
        <v>1010</v>
      </c>
      <c r="B179" s="2088"/>
      <c r="C179" s="2088"/>
      <c r="D179" s="2088"/>
      <c r="E179" s="2088"/>
      <c r="F179" s="2088"/>
      <c r="G179" s="2088"/>
      <c r="H179" s="2088"/>
      <c r="I179" s="2088"/>
      <c r="J179" s="2088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140" t="s">
        <v>942</v>
      </c>
      <c r="B181" s="2140"/>
      <c r="C181" s="2140"/>
      <c r="D181" s="2140"/>
      <c r="E181" s="2140"/>
      <c r="F181" s="2140"/>
      <c r="G181" s="2140"/>
      <c r="H181" s="2140"/>
      <c r="I181" s="2140"/>
      <c r="J181" s="2140"/>
    </row>
    <row r="182" spans="1:10">
      <c r="A182" s="2088" t="s">
        <v>839</v>
      </c>
      <c r="B182" s="2088"/>
      <c r="C182" s="2088"/>
      <c r="D182" s="2088"/>
      <c r="E182" s="2088"/>
      <c r="F182" s="2088"/>
      <c r="G182" s="2088"/>
      <c r="H182" s="2088"/>
      <c r="I182" s="2088"/>
      <c r="J182" s="2088"/>
    </row>
    <row r="183" spans="1:10">
      <c r="A183" s="2088" t="s">
        <v>388</v>
      </c>
      <c r="B183" s="2088"/>
      <c r="C183" s="2088"/>
      <c r="D183" s="2088"/>
      <c r="E183" s="2088"/>
      <c r="F183" s="2088"/>
      <c r="G183" s="2088"/>
      <c r="H183" s="2088"/>
      <c r="I183" s="2088"/>
      <c r="J183" s="2088"/>
    </row>
    <row r="184" spans="1:10" ht="14.25">
      <c r="A184" s="2139" t="s">
        <v>934</v>
      </c>
      <c r="B184" s="2139"/>
      <c r="C184" s="2139"/>
      <c r="D184" s="2139"/>
      <c r="E184" s="2139"/>
      <c r="F184" s="2139"/>
      <c r="G184" s="2139"/>
      <c r="H184" s="2139"/>
      <c r="I184" s="2139"/>
      <c r="J184" s="2139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660" customWidth="1"/>
    <col min="2" max="2" width="26.85546875" style="1661" customWidth="1"/>
    <col min="3" max="3" width="67.42578125" style="1661" customWidth="1"/>
    <col min="4" max="4" width="8.5703125" style="1661" customWidth="1"/>
    <col min="5" max="5" width="13" style="1662" customWidth="1"/>
    <col min="6" max="6" width="10.85546875" style="1661" customWidth="1"/>
    <col min="7" max="7" width="23.85546875" style="1660" customWidth="1"/>
    <col min="8" max="8" width="30.85546875" style="1661" customWidth="1"/>
    <col min="9" max="16384" width="9.140625" style="1661"/>
  </cols>
  <sheetData>
    <row r="2" spans="1:8">
      <c r="A2" s="2018"/>
      <c r="B2" s="2018"/>
      <c r="C2" s="2018"/>
      <c r="D2" s="2018"/>
      <c r="E2" s="2018"/>
      <c r="F2" s="2018"/>
      <c r="G2" s="2018"/>
      <c r="H2" s="2018"/>
    </row>
    <row r="3" spans="1:8">
      <c r="A3" s="2019" t="s">
        <v>1863</v>
      </c>
      <c r="B3" s="2020"/>
      <c r="C3" s="2020"/>
      <c r="D3" s="2020"/>
      <c r="E3" s="2020"/>
      <c r="F3" s="2020"/>
      <c r="G3" s="2020"/>
      <c r="H3" s="2021"/>
    </row>
    <row r="4" spans="1:8" ht="28.5">
      <c r="A4" s="1663"/>
      <c r="B4" s="1664" t="s">
        <v>1763</v>
      </c>
      <c r="C4" s="2022" t="s">
        <v>1764</v>
      </c>
      <c r="D4" s="2023"/>
      <c r="E4" s="1665" t="s">
        <v>1765</v>
      </c>
      <c r="F4" s="1664" t="s">
        <v>1766</v>
      </c>
      <c r="G4" s="1666" t="s">
        <v>1767</v>
      </c>
      <c r="H4" s="1666" t="s">
        <v>1768</v>
      </c>
    </row>
    <row r="5" spans="1:8">
      <c r="A5" s="1663">
        <v>1</v>
      </c>
      <c r="B5" s="1667" t="s">
        <v>1769</v>
      </c>
      <c r="C5" s="1668" t="s">
        <v>1770</v>
      </c>
      <c r="D5" s="1665"/>
      <c r="E5" s="1665">
        <v>40000</v>
      </c>
      <c r="F5" s="1664" t="s">
        <v>1771</v>
      </c>
      <c r="G5" s="1666"/>
      <c r="H5" s="1666" t="s">
        <v>1772</v>
      </c>
    </row>
    <row r="6" spans="1:8">
      <c r="A6" s="1663">
        <v>2</v>
      </c>
      <c r="B6" s="1667" t="s">
        <v>1773</v>
      </c>
      <c r="C6" s="1668" t="s">
        <v>1774</v>
      </c>
      <c r="D6" s="1665"/>
      <c r="E6" s="1665">
        <v>80000</v>
      </c>
      <c r="F6" s="1664" t="s">
        <v>1775</v>
      </c>
      <c r="G6" s="1666"/>
      <c r="H6" s="1666"/>
    </row>
    <row r="7" spans="1:8">
      <c r="A7" s="1663">
        <v>3</v>
      </c>
      <c r="B7" s="593" t="s">
        <v>1776</v>
      </c>
      <c r="C7" s="1669" t="s">
        <v>1777</v>
      </c>
      <c r="D7" s="1665"/>
      <c r="E7" s="1665">
        <v>40000</v>
      </c>
      <c r="F7" s="1664" t="s">
        <v>1771</v>
      </c>
      <c r="G7" s="1666"/>
      <c r="H7" s="1666"/>
    </row>
    <row r="8" spans="1:8">
      <c r="A8" s="1663">
        <v>4</v>
      </c>
      <c r="B8" s="1670" t="s">
        <v>1778</v>
      </c>
      <c r="C8" s="1669" t="s">
        <v>1779</v>
      </c>
      <c r="D8" s="1665"/>
      <c r="E8" s="1665">
        <v>40000</v>
      </c>
      <c r="F8" s="1664" t="s">
        <v>1771</v>
      </c>
      <c r="G8" s="1666"/>
      <c r="H8" s="1666"/>
    </row>
    <row r="9" spans="1:8">
      <c r="A9" s="1663">
        <v>5</v>
      </c>
      <c r="B9" s="1667" t="s">
        <v>1780</v>
      </c>
      <c r="C9" s="1668" t="s">
        <v>1781</v>
      </c>
      <c r="D9" s="1665"/>
      <c r="E9" s="1665">
        <v>40000</v>
      </c>
      <c r="F9" s="1664" t="s">
        <v>1771</v>
      </c>
      <c r="G9" s="1666"/>
      <c r="H9" s="1666"/>
    </row>
    <row r="10" spans="1:8">
      <c r="A10" s="1663">
        <v>6</v>
      </c>
      <c r="B10" s="1667" t="s">
        <v>1782</v>
      </c>
      <c r="C10" s="1668" t="s">
        <v>1783</v>
      </c>
      <c r="D10" s="1665"/>
      <c r="E10" s="1665">
        <v>20000</v>
      </c>
      <c r="F10" s="1664" t="s">
        <v>1771</v>
      </c>
      <c r="G10" s="1666" t="s">
        <v>1784</v>
      </c>
      <c r="H10" s="1666" t="s">
        <v>1785</v>
      </c>
    </row>
    <row r="11" spans="1:8">
      <c r="A11" s="1663">
        <v>7</v>
      </c>
      <c r="B11" s="1670" t="s">
        <v>1786</v>
      </c>
      <c r="C11" s="1669" t="s">
        <v>1787</v>
      </c>
      <c r="D11" s="1665"/>
      <c r="E11" s="1665">
        <v>40000</v>
      </c>
      <c r="F11" s="1664" t="s">
        <v>1771</v>
      </c>
      <c r="G11" s="1666"/>
      <c r="H11" s="1666" t="s">
        <v>1788</v>
      </c>
    </row>
    <row r="12" spans="1:8">
      <c r="A12" s="1663">
        <v>8</v>
      </c>
      <c r="B12" s="1667" t="s">
        <v>1789</v>
      </c>
      <c r="C12" s="1668" t="s">
        <v>1790</v>
      </c>
      <c r="D12" s="1665"/>
      <c r="E12" s="1665">
        <v>40000</v>
      </c>
      <c r="F12" s="1664" t="s">
        <v>1771</v>
      </c>
      <c r="G12" s="1666"/>
      <c r="H12" s="1666"/>
    </row>
    <row r="13" spans="1:8">
      <c r="A13" s="1663">
        <v>9</v>
      </c>
      <c r="B13" s="1667" t="s">
        <v>1791</v>
      </c>
      <c r="C13" s="1668" t="s">
        <v>1792</v>
      </c>
      <c r="D13" s="1665"/>
      <c r="E13" s="1665">
        <v>40000</v>
      </c>
      <c r="F13" s="1664" t="s">
        <v>1771</v>
      </c>
      <c r="G13" s="1666"/>
      <c r="H13" s="1666"/>
    </row>
    <row r="14" spans="1:8">
      <c r="A14" s="1663">
        <v>10</v>
      </c>
      <c r="B14" s="1667" t="s">
        <v>1793</v>
      </c>
      <c r="C14" s="1668" t="s">
        <v>1794</v>
      </c>
      <c r="D14" s="1665"/>
      <c r="E14" s="1665">
        <v>40000</v>
      </c>
      <c r="F14" s="1664" t="s">
        <v>1771</v>
      </c>
      <c r="G14" s="1666"/>
      <c r="H14" s="1666" t="s">
        <v>1795</v>
      </c>
    </row>
    <row r="15" spans="1:8">
      <c r="A15" s="1663">
        <v>11</v>
      </c>
      <c r="B15" s="1667" t="s">
        <v>1796</v>
      </c>
      <c r="C15" s="1668" t="s">
        <v>1797</v>
      </c>
      <c r="D15" s="1665"/>
      <c r="E15" s="1665">
        <v>40000</v>
      </c>
      <c r="F15" s="1664" t="s">
        <v>1771</v>
      </c>
      <c r="G15" s="1666"/>
      <c r="H15" s="1666" t="s">
        <v>1798</v>
      </c>
    </row>
    <row r="16" spans="1:8">
      <c r="A16" s="1663">
        <v>12</v>
      </c>
      <c r="B16" s="1667" t="s">
        <v>1799</v>
      </c>
      <c r="C16" s="1668" t="s">
        <v>1800</v>
      </c>
      <c r="D16" s="1665"/>
      <c r="E16" s="1665">
        <v>20000</v>
      </c>
      <c r="F16" s="1664" t="s">
        <v>1771</v>
      </c>
      <c r="G16" s="1666" t="s">
        <v>1801</v>
      </c>
      <c r="H16" s="1666" t="s">
        <v>1802</v>
      </c>
    </row>
    <row r="17" spans="1:8">
      <c r="A17" s="1663">
        <v>13</v>
      </c>
      <c r="B17" s="1667" t="s">
        <v>1803</v>
      </c>
      <c r="C17" s="1668" t="s">
        <v>1804</v>
      </c>
      <c r="D17" s="1665"/>
      <c r="E17" s="1665">
        <v>40000</v>
      </c>
      <c r="F17" s="1664" t="s">
        <v>1771</v>
      </c>
      <c r="G17" s="1666"/>
      <c r="H17" s="1666" t="s">
        <v>1805</v>
      </c>
    </row>
    <row r="18" spans="1:8">
      <c r="A18" s="1663">
        <v>14</v>
      </c>
      <c r="B18" s="1667" t="s">
        <v>1806</v>
      </c>
      <c r="C18" s="1668" t="s">
        <v>1807</v>
      </c>
      <c r="D18" s="1665"/>
      <c r="E18" s="1665">
        <v>40000</v>
      </c>
      <c r="F18" s="1664" t="s">
        <v>1771</v>
      </c>
      <c r="G18" s="1666"/>
      <c r="H18" s="1666"/>
    </row>
    <row r="19" spans="1:8">
      <c r="A19" s="1663">
        <v>15</v>
      </c>
      <c r="B19" s="1667" t="s">
        <v>1808</v>
      </c>
      <c r="C19" s="1668" t="s">
        <v>1809</v>
      </c>
      <c r="D19" s="1665"/>
      <c r="E19" s="1665">
        <v>40000</v>
      </c>
      <c r="F19" s="1664" t="s">
        <v>1771</v>
      </c>
      <c r="G19" s="1666"/>
      <c r="H19" s="1682" t="s">
        <v>1864</v>
      </c>
    </row>
    <row r="20" spans="1:8">
      <c r="A20" s="1663">
        <v>16</v>
      </c>
      <c r="B20" s="1667" t="s">
        <v>1810</v>
      </c>
      <c r="C20" s="1668" t="s">
        <v>1811</v>
      </c>
      <c r="D20" s="1665"/>
      <c r="E20" s="1665">
        <v>40000</v>
      </c>
      <c r="F20" s="1664" t="s">
        <v>1771</v>
      </c>
      <c r="G20" s="1666"/>
      <c r="H20" s="1666"/>
    </row>
    <row r="21" spans="1:8">
      <c r="A21" s="1663">
        <v>17</v>
      </c>
      <c r="B21" s="1667" t="s">
        <v>1812</v>
      </c>
      <c r="C21" s="1668" t="s">
        <v>1813</v>
      </c>
      <c r="D21" s="1665"/>
      <c r="E21" s="1665">
        <v>40000</v>
      </c>
      <c r="F21" s="1664" t="s">
        <v>1771</v>
      </c>
      <c r="G21" s="1666"/>
      <c r="H21" s="1666"/>
    </row>
    <row r="22" spans="1:8">
      <c r="A22" s="1663">
        <v>18</v>
      </c>
      <c r="B22" s="1667" t="s">
        <v>1814</v>
      </c>
      <c r="C22" s="1668" t="s">
        <v>1815</v>
      </c>
      <c r="D22" s="1665"/>
      <c r="E22" s="1665">
        <v>80000</v>
      </c>
      <c r="F22" s="1664" t="s">
        <v>1775</v>
      </c>
      <c r="G22" s="1666"/>
      <c r="H22" s="1666"/>
    </row>
    <row r="23" spans="1:8">
      <c r="A23" s="1663">
        <v>19</v>
      </c>
      <c r="B23" s="1667" t="s">
        <v>1816</v>
      </c>
      <c r="C23" s="1668" t="s">
        <v>1817</v>
      </c>
      <c r="D23" s="1665"/>
      <c r="E23" s="1665">
        <v>40000</v>
      </c>
      <c r="F23" s="1664" t="s">
        <v>1771</v>
      </c>
      <c r="G23" s="1666"/>
      <c r="H23" s="1666"/>
    </row>
    <row r="24" spans="1:8">
      <c r="A24" s="1663">
        <v>20</v>
      </c>
      <c r="B24" s="1667" t="s">
        <v>1818</v>
      </c>
      <c r="C24" s="1668" t="s">
        <v>1819</v>
      </c>
      <c r="D24" s="1665"/>
      <c r="E24" s="1665">
        <v>40000</v>
      </c>
      <c r="F24" s="1664" t="s">
        <v>1771</v>
      </c>
      <c r="G24" s="1666"/>
      <c r="H24" s="1666"/>
    </row>
    <row r="25" spans="1:8">
      <c r="A25" s="1663">
        <v>21</v>
      </c>
      <c r="B25" s="1667" t="s">
        <v>1820</v>
      </c>
      <c r="C25" s="1668" t="s">
        <v>1821</v>
      </c>
      <c r="D25" s="1665"/>
      <c r="E25" s="1665">
        <v>40000</v>
      </c>
      <c r="F25" s="1664" t="s">
        <v>1771</v>
      </c>
      <c r="G25" s="1666"/>
      <c r="H25" s="1666"/>
    </row>
    <row r="26" spans="1:8">
      <c r="A26" s="1663">
        <v>22</v>
      </c>
      <c r="B26" s="1667" t="s">
        <v>1822</v>
      </c>
      <c r="C26" s="1668" t="s">
        <v>1823</v>
      </c>
      <c r="D26" s="1665"/>
      <c r="E26" s="1665">
        <v>360000</v>
      </c>
      <c r="F26" s="1664" t="s">
        <v>1824</v>
      </c>
      <c r="G26" s="1666"/>
      <c r="H26" s="1666"/>
    </row>
    <row r="27" spans="1:8">
      <c r="A27" s="1663">
        <v>23</v>
      </c>
      <c r="B27" s="1667" t="s">
        <v>1825</v>
      </c>
      <c r="C27" s="1668" t="s">
        <v>1826</v>
      </c>
      <c r="D27" s="1665"/>
      <c r="E27" s="1665">
        <v>104000</v>
      </c>
      <c r="F27" s="1664" t="s">
        <v>1827</v>
      </c>
      <c r="G27" s="1666"/>
      <c r="H27" s="1666"/>
    </row>
    <row r="28" spans="1:8">
      <c r="A28" s="1663">
        <v>24</v>
      </c>
      <c r="B28" s="1667" t="s">
        <v>1828</v>
      </c>
      <c r="C28" s="1668" t="s">
        <v>1829</v>
      </c>
      <c r="D28" s="1665"/>
      <c r="E28" s="1665">
        <v>360000</v>
      </c>
      <c r="F28" s="1664" t="s">
        <v>1824</v>
      </c>
      <c r="G28" s="1666"/>
      <c r="H28" s="1666"/>
    </row>
    <row r="29" spans="1:8">
      <c r="A29" s="1663">
        <v>25</v>
      </c>
      <c r="B29" s="1667" t="s">
        <v>1830</v>
      </c>
      <c r="C29" s="1668" t="s">
        <v>1831</v>
      </c>
      <c r="D29" s="1665"/>
      <c r="E29" s="1665">
        <v>104000</v>
      </c>
      <c r="F29" s="1664" t="s">
        <v>1827</v>
      </c>
      <c r="G29" s="1666"/>
      <c r="H29" s="1666"/>
    </row>
    <row r="30" spans="1:8">
      <c r="A30" s="1663">
        <v>26</v>
      </c>
      <c r="B30" s="1667" t="s">
        <v>1832</v>
      </c>
      <c r="C30" s="1668" t="s">
        <v>1833</v>
      </c>
      <c r="D30" s="1665"/>
      <c r="E30" s="1665">
        <v>40000</v>
      </c>
      <c r="F30" s="1664" t="s">
        <v>1771</v>
      </c>
      <c r="G30" s="1666"/>
      <c r="H30" s="1666"/>
    </row>
    <row r="31" spans="1:8">
      <c r="A31" s="1663">
        <v>27</v>
      </c>
      <c r="B31" s="1667" t="s">
        <v>1834</v>
      </c>
      <c r="C31" s="1668" t="s">
        <v>1835</v>
      </c>
      <c r="D31" s="1665"/>
      <c r="E31" s="1665">
        <v>40000</v>
      </c>
      <c r="F31" s="1664" t="s">
        <v>1771</v>
      </c>
      <c r="G31" s="1666"/>
      <c r="H31" s="1666"/>
    </row>
    <row r="32" spans="1:8">
      <c r="A32" s="1663">
        <v>28</v>
      </c>
      <c r="B32" s="1667" t="s">
        <v>1836</v>
      </c>
      <c r="C32" s="1668" t="s">
        <v>1837</v>
      </c>
      <c r="D32" s="1665"/>
      <c r="E32" s="1665">
        <v>40000</v>
      </c>
      <c r="F32" s="1664" t="s">
        <v>1771</v>
      </c>
      <c r="G32" s="1666"/>
      <c r="H32" s="1666"/>
    </row>
    <row r="33" spans="1:32">
      <c r="A33" s="1663">
        <v>29</v>
      </c>
      <c r="B33" s="1667" t="s">
        <v>1838</v>
      </c>
      <c r="C33" s="1668" t="s">
        <v>1839</v>
      </c>
      <c r="D33" s="1665"/>
      <c r="E33" s="1665">
        <v>104000</v>
      </c>
      <c r="F33" s="1664" t="s">
        <v>1827</v>
      </c>
      <c r="G33" s="1666"/>
      <c r="H33" s="1666"/>
    </row>
    <row r="34" spans="1:32">
      <c r="A34" s="1663">
        <v>30</v>
      </c>
      <c r="B34" s="1667" t="s">
        <v>1840</v>
      </c>
      <c r="C34" s="1668" t="s">
        <v>1841</v>
      </c>
      <c r="D34" s="1665"/>
      <c r="E34" s="1665">
        <v>80000</v>
      </c>
      <c r="F34" s="1664" t="s">
        <v>1775</v>
      </c>
      <c r="G34" s="1666"/>
      <c r="H34" s="1666"/>
    </row>
    <row r="35" spans="1:32">
      <c r="A35" s="1663">
        <v>31</v>
      </c>
      <c r="B35" s="1667" t="s">
        <v>1842</v>
      </c>
      <c r="C35" s="1668" t="s">
        <v>1843</v>
      </c>
      <c r="D35" s="1665"/>
      <c r="E35" s="1665">
        <v>40000</v>
      </c>
      <c r="F35" s="1664" t="s">
        <v>1771</v>
      </c>
      <c r="G35" s="1666"/>
      <c r="H35" s="1666"/>
    </row>
    <row r="36" spans="1:32">
      <c r="A36" s="1663">
        <v>32</v>
      </c>
      <c r="B36" s="1667" t="s">
        <v>1844</v>
      </c>
      <c r="C36" s="1668" t="s">
        <v>1845</v>
      </c>
      <c r="D36" s="1665"/>
      <c r="E36" s="1665">
        <v>80000</v>
      </c>
      <c r="F36" s="1664" t="s">
        <v>1775</v>
      </c>
      <c r="G36" s="1666"/>
      <c r="H36" s="1666"/>
    </row>
    <row r="37" spans="1:32">
      <c r="A37" s="1663">
        <v>33</v>
      </c>
      <c r="B37" s="1667" t="s">
        <v>1846</v>
      </c>
      <c r="C37" s="1668" t="s">
        <v>1847</v>
      </c>
      <c r="D37" s="1665"/>
      <c r="E37" s="1665">
        <v>80000</v>
      </c>
      <c r="F37" s="1664" t="s">
        <v>1775</v>
      </c>
      <c r="G37" s="1666"/>
      <c r="H37" s="1666"/>
    </row>
    <row r="38" spans="1:32">
      <c r="A38" s="1663">
        <v>34</v>
      </c>
      <c r="B38" s="1667" t="s">
        <v>1848</v>
      </c>
      <c r="C38" s="1668" t="s">
        <v>1849</v>
      </c>
      <c r="D38" s="1665"/>
      <c r="E38" s="1665">
        <v>40000</v>
      </c>
      <c r="F38" s="1664" t="s">
        <v>1771</v>
      </c>
      <c r="G38" s="1666"/>
      <c r="H38" s="1666"/>
    </row>
    <row r="39" spans="1:32">
      <c r="A39" s="1663">
        <v>35</v>
      </c>
      <c r="B39" s="1667" t="s">
        <v>1850</v>
      </c>
      <c r="C39" s="1668" t="s">
        <v>1845</v>
      </c>
      <c r="D39" s="1671"/>
      <c r="E39" s="1672">
        <v>40000</v>
      </c>
      <c r="F39" s="1664" t="s">
        <v>1771</v>
      </c>
      <c r="G39" s="1666"/>
      <c r="H39" s="1666"/>
    </row>
    <row r="40" spans="1:32" ht="27">
      <c r="A40" s="1663">
        <v>36</v>
      </c>
      <c r="B40" s="1667" t="s">
        <v>1851</v>
      </c>
      <c r="C40" s="1668" t="s">
        <v>1852</v>
      </c>
      <c r="D40" s="1671"/>
      <c r="E40" s="1672">
        <v>40000</v>
      </c>
      <c r="F40" s="1664" t="s">
        <v>1771</v>
      </c>
      <c r="G40" s="1666"/>
      <c r="H40" s="1666"/>
    </row>
    <row r="41" spans="1:32">
      <c r="A41" s="1663">
        <v>37</v>
      </c>
      <c r="B41" s="1667" t="s">
        <v>1853</v>
      </c>
      <c r="C41" s="1668" t="s">
        <v>1854</v>
      </c>
      <c r="D41" s="1671"/>
      <c r="E41" s="1672">
        <v>80000</v>
      </c>
      <c r="F41" s="1664" t="s">
        <v>1775</v>
      </c>
      <c r="G41" s="1666"/>
      <c r="H41" s="1666"/>
    </row>
    <row r="42" spans="1:32">
      <c r="A42" s="1663">
        <v>38</v>
      </c>
      <c r="B42" s="1673" t="s">
        <v>1855</v>
      </c>
      <c r="C42" s="1668" t="s">
        <v>1856</v>
      </c>
      <c r="D42" s="1671"/>
      <c r="E42" s="1672">
        <v>40000</v>
      </c>
      <c r="F42" s="1664" t="s">
        <v>1771</v>
      </c>
      <c r="G42" s="1666"/>
      <c r="H42" s="1666"/>
    </row>
    <row r="43" spans="1:32">
      <c r="A43" s="1674">
        <v>39</v>
      </c>
      <c r="B43" s="1667" t="s">
        <v>1857</v>
      </c>
      <c r="C43" s="1668" t="s">
        <v>1858</v>
      </c>
      <c r="D43" s="1671"/>
      <c r="E43" s="1672">
        <v>40000</v>
      </c>
      <c r="F43" s="1664" t="s">
        <v>1771</v>
      </c>
      <c r="G43" s="1666"/>
      <c r="H43" s="1666"/>
    </row>
    <row r="44" spans="1:32">
      <c r="A44" s="1674">
        <v>40</v>
      </c>
      <c r="B44" s="1667" t="s">
        <v>1859</v>
      </c>
      <c r="C44" s="1668" t="s">
        <v>1860</v>
      </c>
      <c r="D44" s="1671"/>
      <c r="E44" s="1672">
        <v>40000</v>
      </c>
      <c r="F44" s="1664" t="s">
        <v>1771</v>
      </c>
      <c r="G44" s="1666"/>
      <c r="H44" s="1666"/>
    </row>
    <row r="45" spans="1:32">
      <c r="A45" s="1674">
        <v>41</v>
      </c>
      <c r="B45" s="1667" t="s">
        <v>1861</v>
      </c>
      <c r="C45" s="1668" t="s">
        <v>1862</v>
      </c>
      <c r="D45" s="1671"/>
      <c r="E45" s="1672">
        <v>80000</v>
      </c>
      <c r="F45" s="1664" t="s">
        <v>1775</v>
      </c>
      <c r="G45" s="1666"/>
      <c r="H45" s="1666"/>
    </row>
    <row r="46" spans="1:32">
      <c r="A46" s="1663"/>
      <c r="B46" s="1675"/>
      <c r="C46" s="1668"/>
      <c r="D46" s="1671"/>
      <c r="E46" s="1672"/>
      <c r="F46" s="1664"/>
      <c r="G46" s="1666"/>
      <c r="H46" s="1666"/>
    </row>
    <row r="47" spans="1:32" s="1678" customFormat="1">
      <c r="A47" s="1663"/>
      <c r="B47" s="1676"/>
      <c r="C47" s="1668"/>
      <c r="D47" s="1671"/>
      <c r="E47" s="1672"/>
      <c r="F47" s="1676"/>
      <c r="G47" s="1677"/>
      <c r="H47" s="1676"/>
      <c r="I47" s="1661"/>
      <c r="J47" s="1661"/>
      <c r="K47" s="1661"/>
      <c r="L47" s="1661"/>
      <c r="M47" s="1661"/>
      <c r="N47" s="1661"/>
      <c r="O47" s="1661"/>
      <c r="P47" s="1661"/>
      <c r="Q47" s="1661"/>
      <c r="R47" s="1661"/>
      <c r="S47" s="1661"/>
      <c r="T47" s="1661"/>
      <c r="U47" s="1661"/>
      <c r="V47" s="1661"/>
      <c r="W47" s="1661"/>
      <c r="X47" s="1661"/>
      <c r="Y47" s="1661"/>
      <c r="Z47" s="1661"/>
      <c r="AA47" s="1661"/>
      <c r="AB47" s="1661"/>
      <c r="AC47" s="1661"/>
      <c r="AD47" s="1661"/>
      <c r="AE47" s="1661"/>
      <c r="AF47" s="1661"/>
    </row>
    <row r="48" spans="1:32">
      <c r="A48" s="1663"/>
      <c r="B48" s="1676"/>
      <c r="C48" s="1668"/>
      <c r="D48" s="1671"/>
      <c r="E48" s="1672"/>
      <c r="F48" s="1676"/>
      <c r="G48" s="1677"/>
      <c r="H48" s="1676"/>
    </row>
    <row r="49" spans="1:32">
      <c r="A49" s="1663"/>
      <c r="B49" s="1676"/>
      <c r="C49" s="1668"/>
      <c r="D49" s="1671"/>
      <c r="E49" s="1672"/>
      <c r="F49" s="1676"/>
      <c r="G49" s="1677"/>
      <c r="H49" s="1676"/>
    </row>
    <row r="50" spans="1:32">
      <c r="A50" s="1663"/>
      <c r="B50" s="1676"/>
      <c r="C50" s="1668"/>
      <c r="D50" s="1671"/>
      <c r="E50" s="1672"/>
      <c r="F50" s="1676"/>
      <c r="G50" s="1677"/>
      <c r="H50" s="1676"/>
    </row>
    <row r="51" spans="1:32">
      <c r="A51" s="1677"/>
      <c r="B51" s="1676"/>
      <c r="C51" s="1668"/>
      <c r="D51" s="1671"/>
      <c r="E51" s="1672"/>
      <c r="F51" s="1676"/>
      <c r="G51" s="1677"/>
      <c r="H51" s="1676"/>
    </row>
    <row r="52" spans="1:32">
      <c r="A52" s="1677"/>
      <c r="B52" s="1676"/>
      <c r="C52" s="1668"/>
      <c r="D52" s="1671"/>
      <c r="E52" s="1672"/>
      <c r="F52" s="1676"/>
      <c r="G52" s="1677"/>
      <c r="H52" s="1676"/>
    </row>
    <row r="53" spans="1:32">
      <c r="A53" s="1677"/>
      <c r="B53" s="1676"/>
      <c r="C53" s="1679"/>
      <c r="D53" s="1680"/>
      <c r="E53" s="1672"/>
      <c r="F53" s="1676"/>
      <c r="G53" s="1677"/>
      <c r="H53" s="1676"/>
    </row>
    <row r="54" spans="1:32">
      <c r="A54" s="1677"/>
      <c r="B54" s="1676"/>
      <c r="C54" s="1668"/>
      <c r="D54" s="1671"/>
      <c r="E54" s="1672"/>
      <c r="F54" s="1676"/>
      <c r="G54" s="1677"/>
      <c r="H54" s="1676"/>
    </row>
    <row r="55" spans="1:32">
      <c r="A55" s="1677"/>
      <c r="B55" s="1676"/>
      <c r="C55" s="1668"/>
      <c r="D55" s="1671"/>
      <c r="E55" s="1672"/>
      <c r="F55" s="1676"/>
      <c r="G55" s="1677"/>
      <c r="H55" s="1676"/>
    </row>
    <row r="56" spans="1:32">
      <c r="A56" s="1677"/>
      <c r="B56" s="1676"/>
      <c r="C56" s="1668"/>
      <c r="D56" s="1671"/>
      <c r="E56" s="1672"/>
      <c r="F56" s="1676"/>
      <c r="G56" s="1677"/>
      <c r="H56" s="1676"/>
    </row>
    <row r="57" spans="1:32" s="1681" customFormat="1">
      <c r="A57" s="1677"/>
      <c r="B57" s="1676"/>
      <c r="C57" s="1668"/>
      <c r="D57" s="1671"/>
      <c r="E57" s="1672"/>
      <c r="F57" s="1676"/>
      <c r="G57" s="1677"/>
      <c r="H57" s="1676"/>
      <c r="I57" s="1661"/>
      <c r="J57" s="1661"/>
      <c r="K57" s="1661"/>
      <c r="L57" s="1661"/>
      <c r="M57" s="1661"/>
      <c r="N57" s="1661"/>
      <c r="O57" s="1661"/>
      <c r="P57" s="1661"/>
      <c r="Q57" s="1661"/>
      <c r="R57" s="1661"/>
      <c r="S57" s="1661"/>
      <c r="T57" s="1661"/>
      <c r="U57" s="1661"/>
      <c r="V57" s="1661"/>
      <c r="W57" s="1661"/>
      <c r="X57" s="1661"/>
      <c r="Y57" s="1661"/>
      <c r="Z57" s="1661"/>
      <c r="AA57" s="1661"/>
      <c r="AB57" s="1661"/>
      <c r="AC57" s="1661"/>
      <c r="AD57" s="1661"/>
      <c r="AE57" s="1661"/>
      <c r="AF57" s="1661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124" t="s">
        <v>23</v>
      </c>
      <c r="G1" s="2124"/>
      <c r="H1" s="2124"/>
      <c r="I1" s="2124"/>
      <c r="J1" s="2124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125" t="s">
        <v>24</v>
      </c>
      <c r="G3" s="2125"/>
      <c r="H3" s="2125"/>
      <c r="I3" s="2125"/>
      <c r="J3" s="2125"/>
      <c r="K3" s="16"/>
      <c r="L3" s="16"/>
    </row>
    <row r="4" spans="1:12">
      <c r="A4" s="16"/>
      <c r="B4" s="17"/>
      <c r="C4" s="18"/>
      <c r="D4" s="16"/>
      <c r="E4" s="19"/>
      <c r="F4" s="21" t="s">
        <v>25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26</v>
      </c>
      <c r="C5" s="18"/>
      <c r="D5" s="16"/>
      <c r="E5" s="19"/>
      <c r="F5" s="19"/>
      <c r="G5" s="23" t="s">
        <v>146</v>
      </c>
      <c r="H5" s="16"/>
      <c r="I5" s="16"/>
      <c r="J5" s="16"/>
      <c r="K5" s="16"/>
      <c r="L5" s="16"/>
    </row>
    <row r="6" spans="1:12">
      <c r="A6" s="21" t="s">
        <v>1026</v>
      </c>
      <c r="B6" s="355"/>
      <c r="C6" s="18"/>
      <c r="D6" s="16"/>
      <c r="E6" s="19" t="s">
        <v>147</v>
      </c>
      <c r="F6" s="21" t="s">
        <v>783</v>
      </c>
      <c r="G6" s="16"/>
      <c r="H6" s="16"/>
      <c r="I6" s="16"/>
      <c r="J6" s="24"/>
      <c r="K6" s="16"/>
      <c r="L6" s="16"/>
    </row>
    <row r="7" spans="1:12">
      <c r="A7" s="24"/>
      <c r="B7" s="25" t="s">
        <v>784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745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134" t="s">
        <v>976</v>
      </c>
      <c r="B10" s="2126"/>
      <c r="C10" s="2126"/>
      <c r="D10" s="2126"/>
      <c r="E10" s="2126"/>
      <c r="F10" s="19"/>
      <c r="G10" s="34" t="s">
        <v>174</v>
      </c>
      <c r="H10" s="16"/>
      <c r="I10" s="16"/>
      <c r="J10" s="16"/>
      <c r="K10" s="16"/>
      <c r="L10" s="16"/>
    </row>
    <row r="11" spans="1:12">
      <c r="A11" s="2127" t="s">
        <v>759</v>
      </c>
      <c r="B11" s="2127"/>
      <c r="C11" s="2127"/>
      <c r="D11" s="2127"/>
      <c r="E11" s="2127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132" t="s">
        <v>1041</v>
      </c>
      <c r="B12" s="2133"/>
      <c r="C12" s="171"/>
      <c r="F12" s="179"/>
      <c r="G12" s="179"/>
    </row>
    <row r="13" spans="1:12" ht="18">
      <c r="A13" s="2120" t="s">
        <v>683</v>
      </c>
      <c r="B13" s="2120"/>
      <c r="C13" s="2120"/>
      <c r="D13" s="2120"/>
      <c r="E13" s="2120"/>
      <c r="F13" s="2120"/>
      <c r="G13" s="2120"/>
      <c r="H13" s="2120"/>
      <c r="I13" s="2120"/>
      <c r="J13" s="2120"/>
      <c r="K13" s="16"/>
      <c r="L13" s="16"/>
    </row>
    <row r="14" spans="1:12" ht="14.25">
      <c r="A14" s="2121" t="s">
        <v>875</v>
      </c>
      <c r="B14" s="2096"/>
      <c r="C14" s="2096"/>
      <c r="D14" s="2096"/>
      <c r="E14" s="2096"/>
      <c r="F14" s="2096"/>
      <c r="G14" s="2096"/>
      <c r="H14" s="2096"/>
      <c r="I14" s="2096"/>
      <c r="J14" s="2096"/>
      <c r="K14" s="16"/>
      <c r="L14" s="16"/>
    </row>
    <row r="15" spans="1:12" ht="16.5">
      <c r="A15" s="2122" t="s">
        <v>876</v>
      </c>
      <c r="B15" s="2122"/>
      <c r="C15" s="2122"/>
      <c r="D15" s="2122"/>
      <c r="E15" s="2122"/>
      <c r="F15" s="2122"/>
      <c r="G15" s="2122"/>
      <c r="H15" s="2122"/>
      <c r="I15" s="2122"/>
      <c r="J15" s="2122"/>
      <c r="K15" s="16"/>
      <c r="L15" s="16"/>
    </row>
    <row r="16" spans="1:12" s="1" customFormat="1" ht="24" customHeight="1">
      <c r="A16" s="2096" t="s">
        <v>1027</v>
      </c>
      <c r="B16" s="2096"/>
      <c r="C16" s="2096"/>
      <c r="D16" s="2096"/>
      <c r="E16" s="2096"/>
      <c r="F16" s="2096"/>
      <c r="G16" s="2096"/>
      <c r="H16" s="2096"/>
      <c r="I16" s="2096"/>
      <c r="J16" s="2096"/>
      <c r="K16" s="28"/>
      <c r="L16" s="28"/>
    </row>
    <row r="17" spans="1:14" ht="14.25">
      <c r="A17" s="36"/>
      <c r="B17" s="405"/>
      <c r="C17" s="405"/>
      <c r="D17" s="405"/>
      <c r="E17" s="405"/>
      <c r="F17" s="405"/>
      <c r="G17" s="36"/>
      <c r="H17" s="28"/>
      <c r="I17" s="28"/>
      <c r="J17" s="28"/>
      <c r="K17" s="28"/>
      <c r="L17" s="28"/>
    </row>
    <row r="18" spans="1:14">
      <c r="A18" s="38" t="s">
        <v>849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207</v>
      </c>
      <c r="B19" s="41"/>
      <c r="C19" s="41"/>
      <c r="D19" s="41"/>
      <c r="E19" s="41"/>
      <c r="F19" s="38" t="s">
        <v>277</v>
      </c>
      <c r="G19" s="8" t="s">
        <v>358</v>
      </c>
      <c r="H19" s="10" t="s">
        <v>589</v>
      </c>
      <c r="I19" s="11" t="s">
        <v>613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774</v>
      </c>
      <c r="B21" s="38"/>
      <c r="C21" s="38"/>
      <c r="D21" s="42"/>
      <c r="E21" s="42"/>
      <c r="F21" s="38" t="s">
        <v>854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294</v>
      </c>
      <c r="B22" s="41"/>
      <c r="C22" s="41"/>
      <c r="D22" s="41"/>
      <c r="E22" s="41"/>
      <c r="F22" s="38" t="s">
        <v>43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173</v>
      </c>
      <c r="B23" s="43"/>
      <c r="C23" s="44"/>
      <c r="D23" s="41"/>
      <c r="E23" s="41"/>
      <c r="F23" s="2119" t="s">
        <v>790</v>
      </c>
      <c r="G23" s="2119"/>
      <c r="H23" s="2119"/>
      <c r="I23" s="2119"/>
      <c r="J23" s="2119"/>
      <c r="K23" s="41"/>
      <c r="L23" s="41"/>
    </row>
    <row r="24" spans="1:14" ht="13.5" thickBot="1">
      <c r="A24" s="40" t="s">
        <v>250</v>
      </c>
      <c r="B24" s="45"/>
      <c r="C24" s="46"/>
      <c r="D24" s="45"/>
      <c r="E24" s="41"/>
      <c r="F24" s="2119"/>
      <c r="G24" s="2119"/>
      <c r="H24" s="2119"/>
      <c r="I24" s="2119"/>
      <c r="J24" s="2119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347</v>
      </c>
      <c r="B26" s="41"/>
      <c r="C26" s="41"/>
      <c r="D26" s="45"/>
      <c r="E26" s="45"/>
      <c r="F26" s="45"/>
      <c r="G26" s="51" t="s">
        <v>348</v>
      </c>
      <c r="H26" s="41"/>
      <c r="I26" s="43"/>
      <c r="J26" s="43"/>
      <c r="K26" s="45"/>
      <c r="L26" s="45"/>
    </row>
    <row r="27" spans="1:14" ht="13.5" thickBot="1">
      <c r="A27" s="38" t="s">
        <v>349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344</v>
      </c>
      <c r="B29" s="2" t="s">
        <v>350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4" ht="69.7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  <c r="M30" s="49"/>
      <c r="N30" s="43"/>
    </row>
    <row r="31" spans="1:14" ht="18" customHeight="1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890</v>
      </c>
      <c r="C32" s="69" t="s">
        <v>301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671</v>
      </c>
      <c r="C33" s="69" t="s">
        <v>301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672</v>
      </c>
      <c r="C34" s="74" t="s">
        <v>301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558</v>
      </c>
      <c r="C35" s="77" t="s">
        <v>673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221</v>
      </c>
      <c r="C36" s="81" t="s">
        <v>674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675</v>
      </c>
      <c r="C37" s="81" t="s">
        <v>676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339</v>
      </c>
      <c r="C38" s="81" t="s">
        <v>340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508</v>
      </c>
      <c r="C39" s="81" t="s">
        <v>329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863</v>
      </c>
      <c r="C40" s="83" t="s">
        <v>330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13</v>
      </c>
      <c r="C41" s="86" t="s">
        <v>14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15</v>
      </c>
      <c r="C42" s="69" t="s">
        <v>301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16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321</v>
      </c>
      <c r="C44" s="83" t="s">
        <v>322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323</v>
      </c>
      <c r="C45" s="81" t="s">
        <v>324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640</v>
      </c>
      <c r="C46" s="83" t="s">
        <v>325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641</v>
      </c>
      <c r="C47" s="81" t="s">
        <v>326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60</v>
      </c>
      <c r="C48" s="83" t="s">
        <v>327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61</v>
      </c>
      <c r="C49" s="81" t="s">
        <v>328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62</v>
      </c>
      <c r="C50" s="86" t="s">
        <v>637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638</v>
      </c>
      <c r="C51" s="74" t="s">
        <v>301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63</v>
      </c>
      <c r="C52" s="99" t="s">
        <v>639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404</v>
      </c>
      <c r="C53" s="83" t="s">
        <v>860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121</v>
      </c>
      <c r="C54" s="100" t="s">
        <v>861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307</v>
      </c>
      <c r="C55" s="74" t="s">
        <v>301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122</v>
      </c>
      <c r="C56" s="99" t="s">
        <v>308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123</v>
      </c>
      <c r="C57" s="83" t="s">
        <v>309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124</v>
      </c>
      <c r="C58" s="83" t="s">
        <v>310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467</v>
      </c>
      <c r="C59" s="83" t="s">
        <v>311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468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158</v>
      </c>
      <c r="C61" s="81" t="s">
        <v>312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159</v>
      </c>
      <c r="C62" s="83" t="s">
        <v>313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160</v>
      </c>
      <c r="C63" s="100" t="s">
        <v>314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179</v>
      </c>
      <c r="C64" s="74" t="s">
        <v>301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161</v>
      </c>
      <c r="C65" s="86" t="s">
        <v>180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768</v>
      </c>
      <c r="C66" s="74" t="s">
        <v>301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162</v>
      </c>
      <c r="C67" s="99" t="s">
        <v>769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580</v>
      </c>
      <c r="C68" s="100" t="s">
        <v>870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871</v>
      </c>
      <c r="C69" s="74" t="s">
        <v>301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829</v>
      </c>
      <c r="C70" s="77" t="s">
        <v>872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830</v>
      </c>
      <c r="C71" s="83" t="s">
        <v>873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331</v>
      </c>
      <c r="C72" s="83" t="s">
        <v>332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831</v>
      </c>
      <c r="C73" s="81" t="s">
        <v>333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791</v>
      </c>
      <c r="C74" s="83" t="s">
        <v>334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195</v>
      </c>
      <c r="C75" s="81" t="s">
        <v>335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196</v>
      </c>
      <c r="C76" s="83" t="s">
        <v>336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398</v>
      </c>
      <c r="C77" s="86" t="s">
        <v>337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238</v>
      </c>
      <c r="C78" s="74" t="s">
        <v>301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399</v>
      </c>
      <c r="C79" s="99" t="s">
        <v>239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400</v>
      </c>
      <c r="C80" s="83" t="s">
        <v>240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401</v>
      </c>
      <c r="C81" s="83" t="s">
        <v>241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402</v>
      </c>
      <c r="C82" s="109" t="s">
        <v>242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243</v>
      </c>
      <c r="C83" s="111" t="s">
        <v>301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483</v>
      </c>
      <c r="C84" s="77" t="s">
        <v>244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484</v>
      </c>
      <c r="C85" s="83" t="s">
        <v>245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485</v>
      </c>
      <c r="C86" s="86" t="s">
        <v>246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247</v>
      </c>
      <c r="C87" s="74" t="s">
        <v>301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248</v>
      </c>
      <c r="C88" s="99" t="s">
        <v>847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33</v>
      </c>
      <c r="C89" s="83" t="s">
        <v>34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35</v>
      </c>
      <c r="C90" s="83" t="s">
        <v>36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37</v>
      </c>
      <c r="C91" s="86" t="s">
        <v>359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604</v>
      </c>
      <c r="C92" s="74" t="s">
        <v>301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677</v>
      </c>
      <c r="C93" s="99" t="s">
        <v>678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917</v>
      </c>
      <c r="C94" s="83" t="s">
        <v>679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697</v>
      </c>
      <c r="C95" s="83" t="s">
        <v>680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611</v>
      </c>
      <c r="C96" s="83" t="s">
        <v>681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600</v>
      </c>
      <c r="C97" s="83" t="s">
        <v>601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831</v>
      </c>
      <c r="C98" s="83" t="s">
        <v>201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421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686</v>
      </c>
      <c r="C100" s="74" t="s">
        <v>301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172</v>
      </c>
      <c r="C101" s="123" t="s">
        <v>301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581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582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940</v>
      </c>
      <c r="C104" s="123" t="s">
        <v>301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941</v>
      </c>
      <c r="C105" s="83" t="s">
        <v>109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110</v>
      </c>
      <c r="C106" s="83" t="s">
        <v>18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19</v>
      </c>
      <c r="C107" s="83" t="s">
        <v>20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698</v>
      </c>
      <c r="C108" s="83" t="s">
        <v>699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700</v>
      </c>
      <c r="C109" s="83" t="s">
        <v>701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423</v>
      </c>
      <c r="C110" s="83" t="s">
        <v>424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425</v>
      </c>
      <c r="C111" s="83" t="s">
        <v>426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736</v>
      </c>
      <c r="C112" s="83" t="s">
        <v>737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738</v>
      </c>
      <c r="C113" s="86" t="s">
        <v>739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740</v>
      </c>
      <c r="C114" s="127" t="s">
        <v>301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181</v>
      </c>
      <c r="C115" s="74" t="s">
        <v>301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396</v>
      </c>
      <c r="C116" s="99" t="s">
        <v>397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295</v>
      </c>
      <c r="C117" s="131" t="s">
        <v>296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856</v>
      </c>
      <c r="C118" s="111" t="s">
        <v>301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918</v>
      </c>
      <c r="C119" s="99" t="s">
        <v>857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919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858</v>
      </c>
      <c r="C121" s="83" t="s">
        <v>859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103</v>
      </c>
      <c r="C122" s="83" t="s">
        <v>104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105</v>
      </c>
      <c r="C123" s="111" t="s">
        <v>301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106</v>
      </c>
      <c r="C124" s="83" t="s">
        <v>906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907</v>
      </c>
      <c r="C125" s="111" t="s">
        <v>301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920</v>
      </c>
      <c r="C126" s="83" t="s">
        <v>908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365</v>
      </c>
      <c r="C127" s="83" t="s">
        <v>366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469</v>
      </c>
      <c r="C128" s="111" t="s">
        <v>301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192</v>
      </c>
      <c r="C129" s="83" t="s">
        <v>193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194</v>
      </c>
      <c r="C130" s="111" t="s">
        <v>301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482</v>
      </c>
      <c r="C132" s="111" t="s">
        <v>301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590</v>
      </c>
      <c r="C133" s="86" t="s">
        <v>209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210</v>
      </c>
      <c r="B134" s="139" t="s">
        <v>211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212</v>
      </c>
      <c r="B135" s="143" t="s">
        <v>534</v>
      </c>
      <c r="C135" s="144" t="s">
        <v>301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535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210</v>
      </c>
      <c r="B137" s="139" t="s">
        <v>211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536</v>
      </c>
      <c r="B138" s="150" t="s">
        <v>537</v>
      </c>
      <c r="C138" s="151" t="s">
        <v>301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538</v>
      </c>
      <c r="B139" s="134" t="s">
        <v>832</v>
      </c>
      <c r="C139" s="153" t="s">
        <v>833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834</v>
      </c>
      <c r="B140" s="134" t="s">
        <v>811</v>
      </c>
      <c r="C140" s="153" t="s">
        <v>812</v>
      </c>
      <c r="D140" s="327">
        <v>0</v>
      </c>
      <c r="E140" s="327"/>
      <c r="F140" s="327"/>
      <c r="G140" s="327"/>
      <c r="H140" s="327"/>
      <c r="I140" s="327"/>
      <c r="J140" s="327"/>
      <c r="L140" t="s">
        <v>78</v>
      </c>
    </row>
    <row r="141" spans="1:12" ht="12" hidden="1" customHeight="1">
      <c r="A141" s="152" t="s">
        <v>813</v>
      </c>
      <c r="B141" s="134" t="s">
        <v>814</v>
      </c>
      <c r="C141" s="153" t="s">
        <v>815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816</v>
      </c>
      <c r="B142" s="134" t="s">
        <v>915</v>
      </c>
      <c r="C142" s="153" t="s">
        <v>916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112</v>
      </c>
      <c r="B143" s="135" t="s">
        <v>113</v>
      </c>
      <c r="C143" s="153" t="s">
        <v>114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115</v>
      </c>
      <c r="B144" s="134" t="s">
        <v>803</v>
      </c>
      <c r="C144" s="153" t="s">
        <v>755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756</v>
      </c>
      <c r="B145" s="134" t="s">
        <v>757</v>
      </c>
      <c r="C145" s="153" t="s">
        <v>758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541</v>
      </c>
      <c r="B146" s="134" t="s">
        <v>542</v>
      </c>
      <c r="C146" s="153" t="s">
        <v>543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544</v>
      </c>
      <c r="B147" s="132" t="s">
        <v>545</v>
      </c>
      <c r="C147" s="13" t="s">
        <v>301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546</v>
      </c>
      <c r="B148" s="135" t="s">
        <v>547</v>
      </c>
      <c r="C148" s="153" t="s">
        <v>548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549</v>
      </c>
      <c r="B149" s="135" t="s">
        <v>550</v>
      </c>
      <c r="C149" s="153" t="s">
        <v>551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552</v>
      </c>
      <c r="B150" s="134" t="s">
        <v>257</v>
      </c>
      <c r="C150" s="153" t="s">
        <v>258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259</v>
      </c>
      <c r="B151" s="134" t="s">
        <v>260</v>
      </c>
      <c r="C151" s="153" t="s">
        <v>261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262</v>
      </c>
      <c r="B152" s="132" t="s">
        <v>263</v>
      </c>
      <c r="C152" s="13" t="s">
        <v>301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264</v>
      </c>
      <c r="B153" s="135" t="s">
        <v>921</v>
      </c>
      <c r="C153" s="153" t="s">
        <v>265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266</v>
      </c>
      <c r="B154" s="155" t="s">
        <v>267</v>
      </c>
      <c r="C154" s="13" t="s">
        <v>301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268</v>
      </c>
      <c r="B155" s="135" t="s">
        <v>922</v>
      </c>
      <c r="C155" s="153" t="s">
        <v>269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270</v>
      </c>
      <c r="B156" s="135" t="s">
        <v>923</v>
      </c>
      <c r="C156" s="153" t="s">
        <v>271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272</v>
      </c>
      <c r="B157" s="134" t="s">
        <v>273</v>
      </c>
      <c r="C157" s="153" t="s">
        <v>274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275</v>
      </c>
      <c r="C158" s="158" t="s">
        <v>947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948</v>
      </c>
      <c r="C159" s="161" t="s">
        <v>301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094"/>
      <c r="B161" s="2094"/>
      <c r="C161" s="2094"/>
      <c r="D161" s="2094"/>
      <c r="E161" s="2094"/>
      <c r="F161" s="2094"/>
      <c r="G161" s="2094"/>
      <c r="H161" s="2094"/>
      <c r="I161" s="2094"/>
      <c r="J161" s="2094"/>
    </row>
    <row r="162" spans="1:10" s="163" customFormat="1" ht="18.75" customHeight="1">
      <c r="A162" s="2088" t="s">
        <v>1042</v>
      </c>
      <c r="B162" s="2088"/>
      <c r="C162" s="2088"/>
      <c r="D162" s="2088"/>
      <c r="E162" s="2088"/>
      <c r="F162" s="2088"/>
      <c r="G162" s="2088"/>
      <c r="H162" s="2088"/>
      <c r="I162" s="2088"/>
      <c r="J162" s="2088"/>
    </row>
    <row r="163" spans="1:10" ht="12.75" customHeight="1">
      <c r="A163" s="2135" t="s">
        <v>930</v>
      </c>
      <c r="B163" s="2135"/>
      <c r="C163" s="2135"/>
      <c r="D163" s="2135"/>
      <c r="E163" s="2135"/>
      <c r="F163" s="2135"/>
      <c r="G163" s="2135"/>
      <c r="H163" s="2135"/>
      <c r="I163" s="2135"/>
      <c r="J163" s="2135"/>
    </row>
    <row r="164" spans="1:10" ht="12.75" customHeight="1">
      <c r="A164" s="164" t="s">
        <v>506</v>
      </c>
      <c r="B164" s="164"/>
      <c r="C164" s="165"/>
      <c r="D164" s="164"/>
      <c r="E164" s="164"/>
      <c r="F164" s="164"/>
      <c r="G164" s="164" t="s">
        <v>956</v>
      </c>
      <c r="H164" s="164"/>
      <c r="I164" s="164"/>
      <c r="J164" s="164"/>
    </row>
    <row r="165" spans="1:10" ht="12.75" customHeight="1">
      <c r="A165" s="166" t="s">
        <v>252</v>
      </c>
      <c r="B165" s="166"/>
      <c r="C165" s="166"/>
      <c r="D165" s="163"/>
      <c r="E165" s="167" t="s">
        <v>253</v>
      </c>
      <c r="F165" s="163"/>
      <c r="G165" s="167" t="s">
        <v>254</v>
      </c>
      <c r="H165" s="163"/>
      <c r="I165" s="163"/>
      <c r="J165" s="166"/>
    </row>
    <row r="166" spans="1:10" ht="12.75" customHeight="1">
      <c r="A166" s="168" t="s">
        <v>255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256</v>
      </c>
      <c r="B167" s="164"/>
      <c r="C167" s="165"/>
      <c r="D167" s="164"/>
      <c r="E167" s="164"/>
      <c r="F167" s="164"/>
      <c r="G167" s="164" t="s">
        <v>960</v>
      </c>
      <c r="H167" s="164"/>
      <c r="I167" s="164"/>
      <c r="J167" s="164"/>
    </row>
    <row r="168" spans="1:10" ht="12.75" customHeight="1">
      <c r="A168" s="166" t="s">
        <v>753</v>
      </c>
      <c r="B168" s="165" t="s">
        <v>528</v>
      </c>
      <c r="C168" s="170"/>
      <c r="D168" s="163"/>
      <c r="E168" s="167" t="s">
        <v>253</v>
      </c>
      <c r="F168" s="163"/>
      <c r="G168" s="167" t="s">
        <v>254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N172"/>
  <sheetViews>
    <sheetView topLeftCell="A28" workbookViewId="0">
      <selection activeCell="A12" sqref="A12:XFD12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0.5703125" style="631" customWidth="1"/>
    <col min="5" max="5" width="9.140625" style="631" customWidth="1"/>
    <col min="6" max="6" width="11.140625" style="631" customWidth="1"/>
    <col min="7" max="7" width="11.42578125" style="631" customWidth="1"/>
    <col min="8" max="8" width="12.42578125" style="631" customWidth="1"/>
    <col min="9" max="9" width="10.7109375" style="631" customWidth="1"/>
    <col min="10" max="10" width="11.7109375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1889</v>
      </c>
      <c r="B6" s="676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699"/>
      <c r="F7" s="677"/>
      <c r="G7" s="677"/>
      <c r="H7" s="667"/>
      <c r="I7" s="667"/>
      <c r="J7" s="667"/>
      <c r="K7" s="677"/>
      <c r="L7" s="677"/>
    </row>
    <row r="8" spans="1:12" ht="14.25">
      <c r="A8" s="827" t="s">
        <v>1515</v>
      </c>
      <c r="B8" s="819"/>
      <c r="C8" s="828"/>
      <c r="D8" s="829"/>
      <c r="E8" s="830"/>
      <c r="F8" s="830"/>
      <c r="G8" s="672"/>
      <c r="H8" s="667"/>
      <c r="I8" s="667"/>
      <c r="J8" s="667"/>
      <c r="K8" s="667"/>
      <c r="L8" s="667"/>
    </row>
    <row r="9" spans="1:12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>
      <c r="A10" s="2065" t="s">
        <v>1015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ht="12.75" customHeight="1">
      <c r="A16" s="887"/>
      <c r="B16" s="2059" t="s">
        <v>1876</v>
      </c>
      <c r="C16" s="2059"/>
      <c r="D16" s="2059"/>
      <c r="E16" s="2059"/>
      <c r="F16" s="2059"/>
      <c r="G16" s="892"/>
      <c r="H16" s="892"/>
      <c r="I16" s="892"/>
      <c r="J16" s="892"/>
      <c r="K16" s="677"/>
      <c r="L16" s="677"/>
    </row>
    <row r="17" spans="1:14" ht="14.25">
      <c r="A17" s="680"/>
      <c r="B17" s="2059"/>
      <c r="C17" s="2059"/>
      <c r="D17" s="2059"/>
      <c r="E17" s="2059"/>
      <c r="F17" s="2059"/>
      <c r="G17" s="680"/>
      <c r="H17" s="677"/>
      <c r="I17" s="677"/>
      <c r="J17" s="677"/>
      <c r="K17" s="677"/>
      <c r="L17" s="677"/>
    </row>
    <row r="18" spans="1:14">
      <c r="A18" s="682" t="s">
        <v>849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207</v>
      </c>
      <c r="B19" s="685"/>
      <c r="C19" s="685"/>
      <c r="D19" s="685"/>
      <c r="E19" s="685"/>
      <c r="F19" s="682" t="s">
        <v>277</v>
      </c>
      <c r="G19" s="655" t="s">
        <v>358</v>
      </c>
      <c r="H19" s="652">
        <v>2</v>
      </c>
      <c r="I19" s="653" t="s">
        <v>613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989</v>
      </c>
      <c r="G21" s="682"/>
      <c r="H21" s="682"/>
      <c r="I21" s="682"/>
      <c r="J21" s="682"/>
      <c r="K21" s="682"/>
      <c r="L21" s="682"/>
    </row>
    <row r="22" spans="1:14" ht="24" customHeight="1">
      <c r="A22" s="682" t="s">
        <v>1473</v>
      </c>
      <c r="B22" s="685"/>
      <c r="C22" s="685"/>
      <c r="D22" s="685"/>
      <c r="E22" s="685"/>
      <c r="F22" s="682" t="s">
        <v>43</v>
      </c>
      <c r="G22" s="682"/>
      <c r="H22" s="682"/>
      <c r="I22" s="685"/>
      <c r="J22" s="687"/>
      <c r="K22" s="685"/>
      <c r="L22" s="685"/>
    </row>
    <row r="23" spans="1:14" ht="17.2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250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677"/>
      <c r="H27" s="2052">
        <v>900272271025</v>
      </c>
      <c r="I27" s="2052"/>
      <c r="J27" s="2052"/>
      <c r="K27" s="677"/>
      <c r="L27" s="677"/>
    </row>
    <row r="28" spans="1:14" ht="4.5" customHeight="1" thickBot="1"/>
    <row r="29" spans="1:14" ht="49.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3.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6.25" customHeight="1" thickBot="1">
      <c r="A32" s="709">
        <v>1100000</v>
      </c>
      <c r="B32" s="716" t="s">
        <v>1474</v>
      </c>
      <c r="C32" s="717" t="s">
        <v>301</v>
      </c>
      <c r="D32" s="718">
        <f>D63+D117</f>
        <v>500</v>
      </c>
      <c r="E32" s="718">
        <f>E99</f>
        <v>0</v>
      </c>
      <c r="F32" s="718">
        <f>F63+F117</f>
        <v>500</v>
      </c>
      <c r="G32" s="718">
        <f>G63+G117</f>
        <v>200</v>
      </c>
      <c r="H32" s="718">
        <f>H63+H117</f>
        <v>300</v>
      </c>
      <c r="I32" s="718">
        <f>I63+I117</f>
        <v>400</v>
      </c>
      <c r="J32" s="1123">
        <f>F32</f>
        <v>500</v>
      </c>
    </row>
    <row r="33" spans="1:10" ht="5.25" hidden="1" customHeight="1" thickBot="1">
      <c r="A33" s="709">
        <v>1110000</v>
      </c>
      <c r="B33" s="719" t="s">
        <v>1475</v>
      </c>
      <c r="C33" s="717" t="s">
        <v>301</v>
      </c>
      <c r="D33" s="720">
        <v>0</v>
      </c>
      <c r="E33" s="720"/>
      <c r="F33" s="720">
        <v>0</v>
      </c>
      <c r="G33" s="720">
        <v>0</v>
      </c>
      <c r="H33" s="720">
        <v>0</v>
      </c>
      <c r="I33" s="720">
        <v>0</v>
      </c>
      <c r="J33" s="720">
        <v>0</v>
      </c>
    </row>
    <row r="34" spans="1:10" ht="15" hidden="1" thickBot="1">
      <c r="A34" s="721">
        <v>1110000</v>
      </c>
      <c r="B34" s="722" t="s">
        <v>672</v>
      </c>
      <c r="C34" s="723" t="s">
        <v>301</v>
      </c>
      <c r="D34" s="724">
        <v>0</v>
      </c>
      <c r="E34" s="724"/>
      <c r="F34" s="724">
        <v>0</v>
      </c>
      <c r="G34" s="724">
        <v>0</v>
      </c>
      <c r="H34" s="724">
        <v>0</v>
      </c>
      <c r="I34" s="724">
        <v>0</v>
      </c>
      <c r="J34" s="724">
        <v>0</v>
      </c>
    </row>
    <row r="35" spans="1:10" ht="26.25" hidden="1" thickBot="1">
      <c r="A35" s="725">
        <v>1111000</v>
      </c>
      <c r="B35" s="726" t="s">
        <v>558</v>
      </c>
      <c r="C35" s="727" t="s">
        <v>673</v>
      </c>
      <c r="D35" s="728">
        <v>0</v>
      </c>
      <c r="E35" s="728"/>
      <c r="F35" s="728"/>
      <c r="G35" s="728"/>
      <c r="H35" s="728"/>
      <c r="I35" s="728"/>
      <c r="J35" s="728"/>
    </row>
    <row r="36" spans="1:10" ht="26.25" hidden="1" thickBot="1">
      <c r="A36" s="729">
        <v>1112000</v>
      </c>
      <c r="B36" s="730" t="s">
        <v>221</v>
      </c>
      <c r="C36" s="731" t="s">
        <v>674</v>
      </c>
      <c r="D36" s="728">
        <v>0</v>
      </c>
      <c r="E36" s="728"/>
      <c r="F36" s="732"/>
      <c r="G36" s="732"/>
      <c r="H36" s="732"/>
      <c r="I36" s="732"/>
      <c r="J36" s="732"/>
    </row>
    <row r="37" spans="1:10" ht="26.25" hidden="1" thickBot="1">
      <c r="A37" s="729">
        <v>1113000</v>
      </c>
      <c r="B37" s="730" t="s">
        <v>675</v>
      </c>
      <c r="C37" s="731" t="s">
        <v>676</v>
      </c>
      <c r="D37" s="728">
        <v>0</v>
      </c>
      <c r="E37" s="728"/>
      <c r="F37" s="732"/>
      <c r="G37" s="732"/>
      <c r="H37" s="732"/>
      <c r="I37" s="732"/>
      <c r="J37" s="732"/>
    </row>
    <row r="38" spans="1:10" ht="39" hidden="1" thickBot="1">
      <c r="A38" s="729">
        <v>1114000</v>
      </c>
      <c r="B38" s="730" t="s">
        <v>339</v>
      </c>
      <c r="C38" s="731" t="s">
        <v>340</v>
      </c>
      <c r="D38" s="728">
        <v>0</v>
      </c>
      <c r="E38" s="728"/>
      <c r="F38" s="732"/>
      <c r="G38" s="732"/>
      <c r="H38" s="732"/>
      <c r="I38" s="732"/>
      <c r="J38" s="732"/>
    </row>
    <row r="39" spans="1:10" ht="13.5" hidden="1" thickBot="1">
      <c r="A39" s="729">
        <v>1115000</v>
      </c>
      <c r="B39" s="730" t="s">
        <v>508</v>
      </c>
      <c r="C39" s="731" t="s">
        <v>329</v>
      </c>
      <c r="D39" s="728">
        <v>0</v>
      </c>
      <c r="E39" s="728"/>
      <c r="F39" s="732"/>
      <c r="G39" s="732"/>
      <c r="H39" s="732"/>
      <c r="I39" s="732"/>
      <c r="J39" s="732"/>
    </row>
    <row r="40" spans="1:10" ht="26.25" hidden="1" thickBot="1">
      <c r="A40" s="729">
        <v>1116000</v>
      </c>
      <c r="B40" s="730" t="s">
        <v>863</v>
      </c>
      <c r="C40" s="731" t="s">
        <v>330</v>
      </c>
      <c r="D40" s="728">
        <v>0</v>
      </c>
      <c r="E40" s="728"/>
      <c r="F40" s="732"/>
      <c r="G40" s="732"/>
      <c r="H40" s="732"/>
      <c r="I40" s="732"/>
      <c r="J40" s="732"/>
    </row>
    <row r="41" spans="1:10" ht="39" hidden="1" thickBot="1">
      <c r="A41" s="733">
        <v>1117000</v>
      </c>
      <c r="B41" s="734" t="s">
        <v>13</v>
      </c>
      <c r="C41" s="735" t="s">
        <v>14</v>
      </c>
      <c r="D41" s="736">
        <v>0</v>
      </c>
      <c r="E41" s="736"/>
      <c r="F41" s="736"/>
      <c r="G41" s="736"/>
      <c r="H41" s="736"/>
      <c r="I41" s="736"/>
      <c r="J41" s="736"/>
    </row>
    <row r="42" spans="1:10" ht="29.25" hidden="1" thickBot="1">
      <c r="A42" s="737">
        <v>1120000</v>
      </c>
      <c r="B42" s="738" t="s">
        <v>15</v>
      </c>
      <c r="C42" s="717" t="s">
        <v>301</v>
      </c>
      <c r="D42" s="739">
        <v>0</v>
      </c>
      <c r="E42" s="739"/>
      <c r="F42" s="739">
        <v>0</v>
      </c>
      <c r="G42" s="739">
        <v>0</v>
      </c>
      <c r="H42" s="739">
        <v>0</v>
      </c>
      <c r="I42" s="739">
        <v>0</v>
      </c>
      <c r="J42" s="739">
        <v>0</v>
      </c>
    </row>
    <row r="43" spans="1:10" ht="14.25" hidden="1">
      <c r="A43" s="721">
        <v>1121000</v>
      </c>
      <c r="B43" s="740" t="s">
        <v>16</v>
      </c>
      <c r="C43" s="741"/>
      <c r="D43" s="728">
        <v>0</v>
      </c>
      <c r="E43" s="728"/>
      <c r="F43" s="728">
        <v>0</v>
      </c>
      <c r="G43" s="728">
        <v>0</v>
      </c>
      <c r="H43" s="728">
        <v>0</v>
      </c>
      <c r="I43" s="728">
        <v>0</v>
      </c>
      <c r="J43" s="728">
        <v>0</v>
      </c>
    </row>
    <row r="44" spans="1:10" ht="25.5" hidden="1">
      <c r="A44" s="729">
        <v>1121100</v>
      </c>
      <c r="B44" s="742" t="s">
        <v>321</v>
      </c>
      <c r="C44" s="731" t="s">
        <v>322</v>
      </c>
      <c r="D44" s="732">
        <v>0</v>
      </c>
      <c r="E44" s="732"/>
      <c r="F44" s="732"/>
      <c r="G44" s="732"/>
      <c r="H44" s="732"/>
      <c r="I44" s="732"/>
      <c r="J44" s="732"/>
    </row>
    <row r="45" spans="1:10" hidden="1">
      <c r="A45" s="729">
        <v>1121200</v>
      </c>
      <c r="B45" s="743" t="s">
        <v>1476</v>
      </c>
      <c r="C45" s="731" t="s">
        <v>324</v>
      </c>
      <c r="D45" s="732">
        <v>0</v>
      </c>
      <c r="E45" s="732"/>
      <c r="F45" s="732"/>
      <c r="G45" s="732"/>
      <c r="H45" s="732"/>
      <c r="I45" s="732"/>
      <c r="J45" s="732"/>
    </row>
    <row r="46" spans="1:10" hidden="1">
      <c r="A46" s="729">
        <v>1121300</v>
      </c>
      <c r="B46" s="742" t="s">
        <v>640</v>
      </c>
      <c r="C46" s="731" t="s">
        <v>325</v>
      </c>
      <c r="D46" s="732">
        <v>0</v>
      </c>
      <c r="E46" s="732"/>
      <c r="F46" s="732"/>
      <c r="G46" s="732"/>
      <c r="H46" s="732"/>
      <c r="I46" s="732"/>
      <c r="J46" s="732"/>
    </row>
    <row r="47" spans="1:10" hidden="1">
      <c r="A47" s="729">
        <v>1121400</v>
      </c>
      <c r="B47" s="742" t="s">
        <v>641</v>
      </c>
      <c r="C47" s="731" t="s">
        <v>326</v>
      </c>
      <c r="D47" s="732">
        <v>0</v>
      </c>
      <c r="E47" s="732"/>
      <c r="F47" s="732"/>
      <c r="G47" s="732"/>
      <c r="H47" s="732"/>
      <c r="I47" s="732"/>
      <c r="J47" s="732"/>
    </row>
    <row r="48" spans="1:10" hidden="1">
      <c r="A48" s="729">
        <v>1121500</v>
      </c>
      <c r="B48" s="742" t="s">
        <v>60</v>
      </c>
      <c r="C48" s="731" t="s">
        <v>327</v>
      </c>
      <c r="D48" s="732">
        <v>0</v>
      </c>
      <c r="E48" s="732"/>
      <c r="F48" s="728"/>
      <c r="G48" s="728"/>
      <c r="H48" s="728"/>
      <c r="I48" s="728"/>
      <c r="J48" s="728"/>
    </row>
    <row r="49" spans="1:10" hidden="1">
      <c r="A49" s="729">
        <v>1121600</v>
      </c>
      <c r="B49" s="742" t="s">
        <v>61</v>
      </c>
      <c r="C49" s="731" t="s">
        <v>328</v>
      </c>
      <c r="D49" s="732">
        <v>0</v>
      </c>
      <c r="E49" s="732"/>
      <c r="F49" s="732"/>
      <c r="G49" s="732"/>
      <c r="H49" s="732"/>
      <c r="I49" s="732"/>
      <c r="J49" s="732"/>
    </row>
    <row r="50" spans="1:10" ht="13.5" hidden="1" thickBot="1">
      <c r="A50" s="745">
        <v>1121700</v>
      </c>
      <c r="B50" s="746" t="s">
        <v>62</v>
      </c>
      <c r="C50" s="735" t="s">
        <v>637</v>
      </c>
      <c r="D50" s="736">
        <v>0</v>
      </c>
      <c r="E50" s="736"/>
      <c r="F50" s="736"/>
      <c r="G50" s="736"/>
      <c r="H50" s="736"/>
      <c r="I50" s="736"/>
      <c r="J50" s="736"/>
    </row>
    <row r="51" spans="1:10" ht="28.5">
      <c r="A51" s="721">
        <v>1122000</v>
      </c>
      <c r="B51" s="747" t="s">
        <v>638</v>
      </c>
      <c r="C51" s="723" t="s">
        <v>301</v>
      </c>
      <c r="D51" s="748">
        <v>0</v>
      </c>
      <c r="E51" s="748"/>
      <c r="F51" s="748">
        <v>0</v>
      </c>
      <c r="G51" s="748">
        <v>0</v>
      </c>
      <c r="H51" s="748">
        <v>0</v>
      </c>
      <c r="I51" s="748">
        <v>0</v>
      </c>
      <c r="J51" s="748">
        <v>0</v>
      </c>
    </row>
    <row r="52" spans="1:10">
      <c r="A52" s="749">
        <v>1122100</v>
      </c>
      <c r="B52" s="742" t="s">
        <v>63</v>
      </c>
      <c r="C52" s="727" t="s">
        <v>639</v>
      </c>
      <c r="D52" s="732">
        <v>0</v>
      </c>
      <c r="E52" s="732">
        <v>0</v>
      </c>
      <c r="F52" s="732">
        <f>D52+E52</f>
        <v>0</v>
      </c>
      <c r="G52" s="732">
        <v>0</v>
      </c>
      <c r="H52" s="732">
        <v>0</v>
      </c>
      <c r="I52" s="732">
        <v>0</v>
      </c>
      <c r="J52" s="732">
        <f>F52</f>
        <v>0</v>
      </c>
    </row>
    <row r="53" spans="1:10" ht="0.75" customHeight="1">
      <c r="A53" s="749">
        <v>1122200</v>
      </c>
      <c r="B53" s="742" t="s">
        <v>404</v>
      </c>
      <c r="C53" s="731" t="s">
        <v>860</v>
      </c>
      <c r="D53" s="732">
        <v>0</v>
      </c>
      <c r="E53" s="732"/>
      <c r="F53" s="732"/>
      <c r="G53" s="732"/>
      <c r="H53" s="732"/>
      <c r="I53" s="732"/>
      <c r="J53" s="732"/>
    </row>
    <row r="54" spans="1:10" ht="13.5" hidden="1" thickBot="1">
      <c r="A54" s="737">
        <v>1122300</v>
      </c>
      <c r="B54" s="746" t="s">
        <v>121</v>
      </c>
      <c r="C54" s="735" t="s">
        <v>861</v>
      </c>
      <c r="D54" s="736">
        <v>0</v>
      </c>
      <c r="E54" s="736"/>
      <c r="F54" s="736"/>
      <c r="G54" s="736"/>
      <c r="H54" s="736"/>
      <c r="I54" s="736"/>
      <c r="J54" s="736"/>
    </row>
    <row r="55" spans="1:10" ht="28.5" hidden="1">
      <c r="A55" s="721">
        <v>1123000</v>
      </c>
      <c r="B55" s="747" t="s">
        <v>307</v>
      </c>
      <c r="C55" s="723" t="s">
        <v>301</v>
      </c>
      <c r="D55" s="748">
        <v>0</v>
      </c>
      <c r="E55" s="748"/>
      <c r="F55" s="748">
        <v>0</v>
      </c>
      <c r="G55" s="748">
        <v>0</v>
      </c>
      <c r="H55" s="748">
        <v>0</v>
      </c>
      <c r="I55" s="748">
        <v>0</v>
      </c>
      <c r="J55" s="748">
        <v>0</v>
      </c>
    </row>
    <row r="56" spans="1:10" hidden="1">
      <c r="A56" s="749">
        <v>1123100</v>
      </c>
      <c r="B56" s="742" t="s">
        <v>122</v>
      </c>
      <c r="C56" s="727" t="s">
        <v>308</v>
      </c>
      <c r="D56" s="732">
        <v>0</v>
      </c>
      <c r="E56" s="732"/>
      <c r="F56" s="732"/>
      <c r="G56" s="732"/>
      <c r="H56" s="732"/>
      <c r="I56" s="732"/>
      <c r="J56" s="732"/>
    </row>
    <row r="57" spans="1:10" hidden="1">
      <c r="A57" s="749">
        <v>1123200</v>
      </c>
      <c r="B57" s="742" t="s">
        <v>123</v>
      </c>
      <c r="C57" s="731" t="s">
        <v>309</v>
      </c>
      <c r="D57" s="732">
        <v>0</v>
      </c>
      <c r="E57" s="732"/>
      <c r="F57" s="732"/>
      <c r="G57" s="732"/>
      <c r="H57" s="732"/>
      <c r="I57" s="732"/>
      <c r="J57" s="732"/>
    </row>
    <row r="58" spans="1:10" ht="25.5" hidden="1">
      <c r="A58" s="749">
        <v>1123300</v>
      </c>
      <c r="B58" s="742" t="s">
        <v>124</v>
      </c>
      <c r="C58" s="731" t="s">
        <v>310</v>
      </c>
      <c r="D58" s="732">
        <v>0</v>
      </c>
      <c r="E58" s="732"/>
      <c r="F58" s="732"/>
      <c r="G58" s="732"/>
      <c r="H58" s="732"/>
      <c r="I58" s="732"/>
      <c r="J58" s="732"/>
    </row>
    <row r="59" spans="1:10">
      <c r="A59" s="749">
        <v>1123400</v>
      </c>
      <c r="B59" s="742" t="s">
        <v>467</v>
      </c>
      <c r="C59" s="731" t="s">
        <v>311</v>
      </c>
      <c r="D59" s="732">
        <v>0</v>
      </c>
      <c r="E59" s="732"/>
      <c r="F59" s="732"/>
      <c r="G59" s="732"/>
      <c r="H59" s="732"/>
      <c r="I59" s="732"/>
      <c r="J59" s="732"/>
    </row>
    <row r="60" spans="1:10">
      <c r="A60" s="749">
        <v>1123500</v>
      </c>
      <c r="B60" s="750" t="s">
        <v>468</v>
      </c>
      <c r="C60" s="751">
        <v>423500</v>
      </c>
      <c r="D60" s="732">
        <v>0</v>
      </c>
      <c r="E60" s="732"/>
      <c r="F60" s="732"/>
      <c r="G60" s="732"/>
      <c r="H60" s="732"/>
      <c r="I60" s="732"/>
      <c r="J60" s="732"/>
    </row>
    <row r="61" spans="1:10" ht="25.5">
      <c r="A61" s="749">
        <v>1123600</v>
      </c>
      <c r="B61" s="742" t="s">
        <v>158</v>
      </c>
      <c r="C61" s="731" t="s">
        <v>312</v>
      </c>
      <c r="D61" s="732">
        <v>0</v>
      </c>
      <c r="E61" s="732"/>
      <c r="F61" s="732"/>
      <c r="G61" s="732"/>
      <c r="H61" s="732"/>
      <c r="I61" s="732"/>
      <c r="J61" s="732"/>
    </row>
    <row r="62" spans="1:10">
      <c r="A62" s="749">
        <v>1123700</v>
      </c>
      <c r="B62" s="742" t="s">
        <v>159</v>
      </c>
      <c r="C62" s="731" t="s">
        <v>313</v>
      </c>
      <c r="D62" s="732">
        <v>0</v>
      </c>
      <c r="E62" s="732"/>
      <c r="F62" s="732"/>
      <c r="G62" s="732"/>
      <c r="H62" s="732"/>
      <c r="I62" s="732"/>
      <c r="J62" s="732"/>
    </row>
    <row r="63" spans="1:10" ht="24" customHeight="1" thickBot="1">
      <c r="A63" s="737">
        <v>1123800</v>
      </c>
      <c r="B63" s="746" t="s">
        <v>160</v>
      </c>
      <c r="C63" s="735" t="s">
        <v>314</v>
      </c>
      <c r="D63" s="1460">
        <v>500</v>
      </c>
      <c r="E63" s="1566">
        <v>0</v>
      </c>
      <c r="F63" s="1460">
        <f>D63+E63</f>
        <v>500</v>
      </c>
      <c r="G63" s="1460">
        <v>200</v>
      </c>
      <c r="H63" s="1460">
        <v>300</v>
      </c>
      <c r="I63" s="1566">
        <v>400</v>
      </c>
      <c r="J63" s="1460">
        <f>F63</f>
        <v>500</v>
      </c>
    </row>
    <row r="64" spans="1:10" ht="28.5">
      <c r="A64" s="721">
        <v>1124000</v>
      </c>
      <c r="B64" s="747" t="s">
        <v>179</v>
      </c>
      <c r="C64" s="723" t="s">
        <v>301</v>
      </c>
      <c r="D64" s="748">
        <v>0</v>
      </c>
      <c r="E64" s="748"/>
      <c r="F64" s="748">
        <v>0</v>
      </c>
      <c r="G64" s="748">
        <v>0</v>
      </c>
      <c r="H64" s="748">
        <v>0</v>
      </c>
      <c r="I64" s="748">
        <v>0</v>
      </c>
      <c r="J64" s="748">
        <v>0</v>
      </c>
    </row>
    <row r="65" spans="1:10" ht="27.75" customHeight="1" thickBot="1">
      <c r="A65" s="737">
        <v>1124100</v>
      </c>
      <c r="B65" s="746" t="s">
        <v>161</v>
      </c>
      <c r="C65" s="735" t="s">
        <v>180</v>
      </c>
      <c r="D65" s="736">
        <v>0</v>
      </c>
      <c r="E65" s="736"/>
      <c r="F65" s="736"/>
      <c r="G65" s="736"/>
      <c r="H65" s="736"/>
      <c r="I65" s="736"/>
      <c r="J65" s="736"/>
    </row>
    <row r="66" spans="1:10" ht="28.5" hidden="1">
      <c r="A66" s="721">
        <v>1125000</v>
      </c>
      <c r="B66" s="747" t="s">
        <v>768</v>
      </c>
      <c r="C66" s="723" t="s">
        <v>301</v>
      </c>
      <c r="D66" s="748">
        <v>0</v>
      </c>
      <c r="E66" s="748"/>
      <c r="F66" s="748">
        <v>0</v>
      </c>
      <c r="G66" s="748">
        <v>0</v>
      </c>
      <c r="H66" s="748">
        <v>0</v>
      </c>
      <c r="I66" s="748">
        <v>0</v>
      </c>
      <c r="J66" s="748">
        <v>0</v>
      </c>
    </row>
    <row r="67" spans="1:10" ht="25.5" hidden="1">
      <c r="A67" s="749">
        <v>1125100</v>
      </c>
      <c r="B67" s="742" t="s">
        <v>162</v>
      </c>
      <c r="C67" s="727" t="s">
        <v>769</v>
      </c>
      <c r="D67" s="732">
        <v>0</v>
      </c>
      <c r="E67" s="732"/>
      <c r="F67" s="732"/>
      <c r="G67" s="732"/>
      <c r="H67" s="732"/>
      <c r="I67" s="732"/>
      <c r="J67" s="732"/>
    </row>
    <row r="68" spans="1:10" ht="26.25" hidden="1" thickBot="1">
      <c r="A68" s="737">
        <v>1125200</v>
      </c>
      <c r="B68" s="746" t="s">
        <v>580</v>
      </c>
      <c r="C68" s="735" t="s">
        <v>870</v>
      </c>
      <c r="D68" s="736">
        <v>0</v>
      </c>
      <c r="E68" s="736"/>
      <c r="F68" s="736"/>
      <c r="G68" s="736"/>
      <c r="H68" s="736"/>
      <c r="I68" s="736"/>
      <c r="J68" s="736"/>
    </row>
    <row r="69" spans="1:10" ht="14.25" hidden="1">
      <c r="A69" s="721">
        <v>1126000</v>
      </c>
      <c r="B69" s="747" t="s">
        <v>871</v>
      </c>
      <c r="C69" s="723" t="s">
        <v>301</v>
      </c>
      <c r="D69" s="748">
        <v>0</v>
      </c>
      <c r="E69" s="748"/>
      <c r="F69" s="748">
        <v>0</v>
      </c>
      <c r="G69" s="748">
        <v>0</v>
      </c>
      <c r="H69" s="748">
        <v>0</v>
      </c>
      <c r="I69" s="748">
        <v>0</v>
      </c>
      <c r="J69" s="748">
        <v>0</v>
      </c>
    </row>
    <row r="70" spans="1:10" hidden="1">
      <c r="A70" s="721">
        <v>1126100</v>
      </c>
      <c r="B70" s="742" t="s">
        <v>829</v>
      </c>
      <c r="C70" s="727" t="s">
        <v>872</v>
      </c>
      <c r="D70" s="732">
        <v>0</v>
      </c>
      <c r="E70" s="732"/>
      <c r="F70" s="732"/>
      <c r="G70" s="732"/>
      <c r="H70" s="732"/>
      <c r="I70" s="732"/>
      <c r="J70" s="732"/>
    </row>
    <row r="71" spans="1:10" hidden="1">
      <c r="A71" s="721">
        <v>1126200</v>
      </c>
      <c r="B71" s="742" t="s">
        <v>830</v>
      </c>
      <c r="C71" s="731" t="s">
        <v>873</v>
      </c>
      <c r="D71" s="732">
        <v>0</v>
      </c>
      <c r="E71" s="732"/>
      <c r="F71" s="732"/>
      <c r="G71" s="732"/>
      <c r="H71" s="732"/>
      <c r="I71" s="732"/>
      <c r="J71" s="732"/>
    </row>
    <row r="72" spans="1:10" hidden="1">
      <c r="A72" s="721">
        <v>1126300</v>
      </c>
      <c r="B72" s="742" t="s">
        <v>331</v>
      </c>
      <c r="C72" s="731" t="s">
        <v>332</v>
      </c>
      <c r="D72" s="732">
        <v>0</v>
      </c>
      <c r="E72" s="732"/>
      <c r="F72" s="732"/>
      <c r="G72" s="732"/>
      <c r="H72" s="732"/>
      <c r="I72" s="732"/>
      <c r="J72" s="732"/>
    </row>
    <row r="73" spans="1:10" hidden="1">
      <c r="A73" s="729">
        <v>1126400</v>
      </c>
      <c r="B73" s="752" t="s">
        <v>831</v>
      </c>
      <c r="C73" s="731" t="s">
        <v>333</v>
      </c>
      <c r="D73" s="732">
        <v>0</v>
      </c>
      <c r="E73" s="732"/>
      <c r="F73" s="732"/>
      <c r="G73" s="732"/>
      <c r="H73" s="732"/>
      <c r="I73" s="732"/>
      <c r="J73" s="732"/>
    </row>
    <row r="74" spans="1:10" ht="25.5" hidden="1">
      <c r="A74" s="733">
        <v>1126500</v>
      </c>
      <c r="B74" s="753" t="s">
        <v>791</v>
      </c>
      <c r="C74" s="731" t="s">
        <v>334</v>
      </c>
      <c r="D74" s="732">
        <v>0</v>
      </c>
      <c r="E74" s="732"/>
      <c r="F74" s="732"/>
      <c r="G74" s="732"/>
      <c r="H74" s="732"/>
      <c r="I74" s="732"/>
      <c r="J74" s="732"/>
    </row>
    <row r="75" spans="1:10" hidden="1">
      <c r="A75" s="729">
        <v>1126600</v>
      </c>
      <c r="B75" s="752" t="s">
        <v>195</v>
      </c>
      <c r="C75" s="731" t="s">
        <v>335</v>
      </c>
      <c r="D75" s="732">
        <v>0</v>
      </c>
      <c r="E75" s="732"/>
      <c r="F75" s="732"/>
      <c r="G75" s="732"/>
      <c r="H75" s="732"/>
      <c r="I75" s="732"/>
      <c r="J75" s="732"/>
    </row>
    <row r="76" spans="1:10" hidden="1">
      <c r="A76" s="729">
        <v>1126700</v>
      </c>
      <c r="B76" s="752" t="s">
        <v>196</v>
      </c>
      <c r="C76" s="731" t="s">
        <v>336</v>
      </c>
      <c r="D76" s="732">
        <v>0</v>
      </c>
      <c r="E76" s="732"/>
      <c r="F76" s="732"/>
      <c r="G76" s="732"/>
      <c r="H76" s="732"/>
      <c r="I76" s="732"/>
      <c r="J76" s="732"/>
    </row>
    <row r="77" spans="1:10" ht="13.5" hidden="1" thickBot="1">
      <c r="A77" s="745">
        <v>1126800</v>
      </c>
      <c r="B77" s="754" t="s">
        <v>398</v>
      </c>
      <c r="C77" s="735" t="s">
        <v>337</v>
      </c>
      <c r="D77" s="736">
        <v>0</v>
      </c>
      <c r="E77" s="736"/>
      <c r="F77" s="736"/>
      <c r="G77" s="736"/>
      <c r="H77" s="736"/>
      <c r="I77" s="736"/>
      <c r="J77" s="736"/>
    </row>
    <row r="78" spans="1:10" ht="14.25">
      <c r="A78" s="755">
        <v>1130000</v>
      </c>
      <c r="B78" s="756" t="s">
        <v>238</v>
      </c>
      <c r="C78" s="723" t="s">
        <v>301</v>
      </c>
      <c r="D78" s="748">
        <v>0</v>
      </c>
      <c r="E78" s="748"/>
      <c r="F78" s="748">
        <v>0</v>
      </c>
      <c r="G78" s="748">
        <v>0</v>
      </c>
      <c r="H78" s="748">
        <v>0</v>
      </c>
      <c r="I78" s="748">
        <v>0</v>
      </c>
      <c r="J78" s="748">
        <v>0</v>
      </c>
    </row>
    <row r="79" spans="1:10" hidden="1">
      <c r="A79" s="755">
        <v>1130100</v>
      </c>
      <c r="B79" s="752" t="s">
        <v>399</v>
      </c>
      <c r="C79" s="727" t="s">
        <v>239</v>
      </c>
      <c r="D79" s="732">
        <v>0</v>
      </c>
      <c r="E79" s="732"/>
      <c r="F79" s="732"/>
      <c r="G79" s="732"/>
      <c r="H79" s="732"/>
      <c r="I79" s="732"/>
      <c r="J79" s="732"/>
    </row>
    <row r="80" spans="1:10" hidden="1">
      <c r="A80" s="755">
        <v>1130200</v>
      </c>
      <c r="B80" s="752" t="s">
        <v>400</v>
      </c>
      <c r="C80" s="731" t="s">
        <v>240</v>
      </c>
      <c r="D80" s="732">
        <v>0</v>
      </c>
      <c r="E80" s="732"/>
      <c r="F80" s="732"/>
      <c r="G80" s="732"/>
      <c r="H80" s="732"/>
      <c r="I80" s="732"/>
      <c r="J80" s="732"/>
    </row>
    <row r="81" spans="1:10" hidden="1">
      <c r="A81" s="755">
        <v>1130300</v>
      </c>
      <c r="B81" s="752" t="s">
        <v>401</v>
      </c>
      <c r="C81" s="731" t="s">
        <v>241</v>
      </c>
      <c r="D81" s="732">
        <v>0</v>
      </c>
      <c r="E81" s="732"/>
      <c r="F81" s="732"/>
      <c r="G81" s="732"/>
      <c r="H81" s="732"/>
      <c r="I81" s="732"/>
      <c r="J81" s="732"/>
    </row>
    <row r="82" spans="1:10" hidden="1">
      <c r="A82" s="755">
        <v>1130400</v>
      </c>
      <c r="B82" s="757" t="s">
        <v>402</v>
      </c>
      <c r="C82" s="758" t="s">
        <v>242</v>
      </c>
      <c r="D82" s="732">
        <v>0</v>
      </c>
      <c r="E82" s="732"/>
      <c r="F82" s="728"/>
      <c r="G82" s="728"/>
      <c r="H82" s="728"/>
      <c r="I82" s="728"/>
      <c r="J82" s="728"/>
    </row>
    <row r="83" spans="1:10" ht="14.25" hidden="1">
      <c r="A83" s="729">
        <v>1131000</v>
      </c>
      <c r="B83" s="759" t="s">
        <v>243</v>
      </c>
      <c r="C83" s="760" t="s">
        <v>301</v>
      </c>
      <c r="D83" s="732">
        <v>0</v>
      </c>
      <c r="E83" s="732"/>
      <c r="F83" s="761"/>
      <c r="G83" s="761"/>
      <c r="H83" s="761"/>
      <c r="I83" s="761"/>
      <c r="J83" s="761"/>
    </row>
    <row r="84" spans="1:10" ht="25.5" hidden="1">
      <c r="A84" s="729">
        <v>1131100</v>
      </c>
      <c r="B84" s="752" t="s">
        <v>483</v>
      </c>
      <c r="C84" s="727" t="s">
        <v>244</v>
      </c>
      <c r="D84" s="732">
        <v>0</v>
      </c>
      <c r="E84" s="732"/>
      <c r="F84" s="732"/>
      <c r="G84" s="732"/>
      <c r="H84" s="732"/>
      <c r="I84" s="732"/>
      <c r="J84" s="732"/>
    </row>
    <row r="85" spans="1:10" hidden="1">
      <c r="A85" s="729">
        <v>1131200</v>
      </c>
      <c r="B85" s="752" t="s">
        <v>484</v>
      </c>
      <c r="C85" s="731" t="s">
        <v>245</v>
      </c>
      <c r="D85" s="732">
        <v>0</v>
      </c>
      <c r="E85" s="732"/>
      <c r="F85" s="732"/>
      <c r="G85" s="732"/>
      <c r="H85" s="732"/>
      <c r="I85" s="732"/>
      <c r="J85" s="732"/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736">
        <v>0</v>
      </c>
      <c r="E86" s="736"/>
      <c r="F86" s="736"/>
      <c r="G86" s="736"/>
      <c r="H86" s="736"/>
      <c r="I86" s="736"/>
      <c r="J86" s="736"/>
    </row>
    <row r="87" spans="1:10" ht="14.25" hidden="1">
      <c r="A87" s="762">
        <v>1140000</v>
      </c>
      <c r="B87" s="756" t="s">
        <v>247</v>
      </c>
      <c r="C87" s="723" t="s">
        <v>301</v>
      </c>
      <c r="D87" s="748">
        <v>0</v>
      </c>
      <c r="E87" s="748"/>
      <c r="F87" s="748">
        <v>0</v>
      </c>
      <c r="G87" s="748">
        <v>0</v>
      </c>
      <c r="H87" s="748">
        <v>0</v>
      </c>
      <c r="I87" s="748">
        <v>0</v>
      </c>
      <c r="J87" s="748">
        <v>0</v>
      </c>
    </row>
    <row r="88" spans="1:10" ht="25.5" hidden="1">
      <c r="A88" s="762">
        <v>1141000</v>
      </c>
      <c r="B88" s="752" t="s">
        <v>248</v>
      </c>
      <c r="C88" s="727" t="s">
        <v>847</v>
      </c>
      <c r="D88" s="732">
        <v>0</v>
      </c>
      <c r="E88" s="732"/>
      <c r="F88" s="732"/>
      <c r="G88" s="732"/>
      <c r="H88" s="732"/>
      <c r="I88" s="732"/>
      <c r="J88" s="732"/>
    </row>
    <row r="89" spans="1:10" ht="25.5" hidden="1">
      <c r="A89" s="762">
        <v>1142000</v>
      </c>
      <c r="B89" s="752" t="s">
        <v>33</v>
      </c>
      <c r="C89" s="731" t="s">
        <v>34</v>
      </c>
      <c r="D89" s="732">
        <v>0</v>
      </c>
      <c r="E89" s="732"/>
      <c r="F89" s="732"/>
      <c r="G89" s="732"/>
      <c r="H89" s="732"/>
      <c r="I89" s="732"/>
      <c r="J89" s="732"/>
    </row>
    <row r="90" spans="1:10" ht="25.5" hidden="1">
      <c r="A90" s="762">
        <v>1143000</v>
      </c>
      <c r="B90" s="752" t="s">
        <v>35</v>
      </c>
      <c r="C90" s="731" t="s">
        <v>36</v>
      </c>
      <c r="D90" s="732">
        <v>0</v>
      </c>
      <c r="E90" s="732"/>
      <c r="F90" s="732"/>
      <c r="G90" s="732"/>
      <c r="H90" s="732"/>
      <c r="I90" s="732"/>
      <c r="J90" s="732"/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736">
        <v>0</v>
      </c>
      <c r="E91" s="736"/>
      <c r="F91" s="736"/>
      <c r="G91" s="736"/>
      <c r="H91" s="736"/>
      <c r="I91" s="736"/>
      <c r="J91" s="736"/>
    </row>
    <row r="92" spans="1:10" ht="14.25" hidden="1">
      <c r="A92" s="762">
        <v>1150000</v>
      </c>
      <c r="B92" s="763" t="s">
        <v>604</v>
      </c>
      <c r="C92" s="723" t="s">
        <v>301</v>
      </c>
      <c r="D92" s="770">
        <f>D98+D99</f>
        <v>0</v>
      </c>
      <c r="E92" s="748"/>
      <c r="F92" s="748">
        <f>F98+F99</f>
        <v>0</v>
      </c>
      <c r="G92" s="748">
        <f>G98</f>
        <v>0</v>
      </c>
      <c r="H92" s="748">
        <f>H98</f>
        <v>0</v>
      </c>
      <c r="I92" s="748">
        <f>I98</f>
        <v>0</v>
      </c>
      <c r="J92" s="748">
        <f>F92</f>
        <v>0</v>
      </c>
    </row>
    <row r="93" spans="1:10" ht="25.5" hidden="1">
      <c r="A93" s="764">
        <v>1151000</v>
      </c>
      <c r="B93" s="752" t="s">
        <v>677</v>
      </c>
      <c r="C93" s="727" t="s">
        <v>678</v>
      </c>
      <c r="D93" s="766">
        <v>0</v>
      </c>
      <c r="E93" s="732"/>
      <c r="F93" s="732"/>
      <c r="G93" s="732"/>
      <c r="H93" s="732"/>
      <c r="I93" s="732"/>
      <c r="J93" s="732"/>
    </row>
    <row r="94" spans="1:10" ht="25.5" hidden="1">
      <c r="A94" s="764">
        <v>1152000</v>
      </c>
      <c r="B94" s="752" t="s">
        <v>917</v>
      </c>
      <c r="C94" s="731" t="s">
        <v>679</v>
      </c>
      <c r="D94" s="766">
        <v>0</v>
      </c>
      <c r="E94" s="732"/>
      <c r="F94" s="732"/>
      <c r="G94" s="732"/>
      <c r="H94" s="732"/>
      <c r="I94" s="732"/>
      <c r="J94" s="732"/>
    </row>
    <row r="95" spans="1:10" ht="25.5" hidden="1">
      <c r="A95" s="764">
        <v>1153000</v>
      </c>
      <c r="B95" s="752" t="s">
        <v>697</v>
      </c>
      <c r="C95" s="731" t="s">
        <v>680</v>
      </c>
      <c r="D95" s="766">
        <v>0</v>
      </c>
      <c r="E95" s="732"/>
      <c r="F95" s="732"/>
      <c r="G95" s="732"/>
      <c r="H95" s="732"/>
      <c r="I95" s="732"/>
      <c r="J95" s="732"/>
    </row>
    <row r="96" spans="1:10" ht="25.5" hidden="1">
      <c r="A96" s="764">
        <v>1154000</v>
      </c>
      <c r="B96" s="752" t="s">
        <v>611</v>
      </c>
      <c r="C96" s="731" t="s">
        <v>681</v>
      </c>
      <c r="D96" s="766">
        <v>0</v>
      </c>
      <c r="E96" s="732"/>
      <c r="F96" s="732"/>
      <c r="G96" s="732"/>
      <c r="H96" s="732"/>
      <c r="I96" s="732"/>
      <c r="J96" s="732"/>
    </row>
    <row r="97" spans="1:10" ht="25.5" hidden="1">
      <c r="A97" s="749">
        <v>1155000</v>
      </c>
      <c r="B97" s="765" t="s">
        <v>1477</v>
      </c>
      <c r="C97" s="731" t="s">
        <v>601</v>
      </c>
      <c r="D97" s="766">
        <v>0</v>
      </c>
      <c r="E97" s="732"/>
      <c r="F97" s="766"/>
      <c r="G97" s="766"/>
      <c r="H97" s="766"/>
      <c r="I97" s="766"/>
      <c r="J97" s="766"/>
    </row>
    <row r="98" spans="1:10" hidden="1">
      <c r="A98" s="919">
        <v>1126400</v>
      </c>
      <c r="B98" s="752" t="s">
        <v>831</v>
      </c>
      <c r="C98" s="731" t="s">
        <v>201</v>
      </c>
      <c r="D98" s="766">
        <v>0</v>
      </c>
      <c r="E98" s="732">
        <v>0</v>
      </c>
      <c r="F98" s="1124">
        <f>D98+E98</f>
        <v>0</v>
      </c>
      <c r="G98" s="1124">
        <v>0</v>
      </c>
      <c r="H98" s="1124">
        <v>0</v>
      </c>
      <c r="I98" s="1124">
        <v>0</v>
      </c>
      <c r="J98" s="1124">
        <f>F98</f>
        <v>0</v>
      </c>
    </row>
    <row r="99" spans="1:10" ht="38.25" hidden="1" customHeight="1" thickBot="1">
      <c r="A99" s="737">
        <v>1156000</v>
      </c>
      <c r="B99" s="946" t="s">
        <v>421</v>
      </c>
      <c r="C99" s="933">
        <v>4729</v>
      </c>
      <c r="D99" s="766">
        <v>0</v>
      </c>
      <c r="E99" s="1125">
        <v>0</v>
      </c>
      <c r="F99" s="768">
        <f>D99+E99</f>
        <v>0</v>
      </c>
      <c r="G99" s="768"/>
      <c r="H99" s="768"/>
      <c r="I99" s="768">
        <v>0</v>
      </c>
      <c r="J99" s="768">
        <f>F99</f>
        <v>0</v>
      </c>
    </row>
    <row r="100" spans="1:10" hidden="1">
      <c r="A100" s="721">
        <v>1160000</v>
      </c>
      <c r="B100" s="769" t="s">
        <v>686</v>
      </c>
      <c r="C100" s="723" t="s">
        <v>301</v>
      </c>
      <c r="D100" s="770">
        <v>0</v>
      </c>
      <c r="E100" s="770"/>
      <c r="F100" s="770">
        <v>0</v>
      </c>
      <c r="G100" s="770">
        <v>0</v>
      </c>
      <c r="H100" s="770">
        <v>0</v>
      </c>
      <c r="I100" s="770">
        <v>0</v>
      </c>
      <c r="J100" s="770">
        <v>0</v>
      </c>
    </row>
    <row r="101" spans="1:10" ht="51" hidden="1">
      <c r="A101" s="749">
        <v>1161000</v>
      </c>
      <c r="B101" s="771" t="s">
        <v>172</v>
      </c>
      <c r="C101" s="772" t="s">
        <v>301</v>
      </c>
      <c r="D101" s="766">
        <v>0</v>
      </c>
      <c r="E101" s="766"/>
      <c r="F101" s="766">
        <v>0</v>
      </c>
      <c r="G101" s="766">
        <v>0</v>
      </c>
      <c r="H101" s="766">
        <v>0</v>
      </c>
      <c r="I101" s="766">
        <v>0</v>
      </c>
      <c r="J101" s="766">
        <v>0</v>
      </c>
    </row>
    <row r="102" spans="1:10" ht="25.5" hidden="1">
      <c r="A102" s="749">
        <v>1161100</v>
      </c>
      <c r="B102" s="730" t="s">
        <v>1479</v>
      </c>
      <c r="C102" s="751">
        <v>471100</v>
      </c>
      <c r="D102" s="766">
        <v>0</v>
      </c>
      <c r="E102" s="766"/>
      <c r="F102" s="766"/>
      <c r="G102" s="766"/>
      <c r="H102" s="766"/>
      <c r="I102" s="766"/>
      <c r="J102" s="766"/>
    </row>
    <row r="103" spans="1:10" ht="25.5" hidden="1">
      <c r="A103" s="749">
        <v>1161200</v>
      </c>
      <c r="B103" s="765" t="s">
        <v>1480</v>
      </c>
      <c r="C103" s="751">
        <v>471200</v>
      </c>
      <c r="D103" s="766">
        <v>0</v>
      </c>
      <c r="E103" s="766"/>
      <c r="F103" s="766"/>
      <c r="G103" s="766"/>
      <c r="H103" s="766"/>
      <c r="I103" s="766"/>
      <c r="J103" s="766"/>
    </row>
    <row r="104" spans="1:10" ht="25.5" hidden="1">
      <c r="A104" s="749">
        <v>1162000</v>
      </c>
      <c r="B104" s="771" t="s">
        <v>940</v>
      </c>
      <c r="C104" s="772" t="s">
        <v>301</v>
      </c>
      <c r="D104" s="766">
        <v>0</v>
      </c>
      <c r="E104" s="766"/>
      <c r="F104" s="766">
        <v>0</v>
      </c>
      <c r="G104" s="766">
        <v>0</v>
      </c>
      <c r="H104" s="766">
        <v>0</v>
      </c>
      <c r="I104" s="766">
        <v>0</v>
      </c>
      <c r="J104" s="766">
        <v>0</v>
      </c>
    </row>
    <row r="105" spans="1:10" ht="25.5" hidden="1">
      <c r="A105" s="749">
        <v>1162100</v>
      </c>
      <c r="B105" s="765" t="s">
        <v>1481</v>
      </c>
      <c r="C105" s="731" t="s">
        <v>109</v>
      </c>
      <c r="D105" s="766">
        <v>0</v>
      </c>
      <c r="E105" s="766"/>
      <c r="F105" s="766"/>
      <c r="G105" s="766"/>
      <c r="H105" s="766"/>
      <c r="I105" s="766"/>
      <c r="J105" s="766"/>
    </row>
    <row r="106" spans="1:10" hidden="1">
      <c r="A106" s="749">
        <v>1162200</v>
      </c>
      <c r="B106" s="765" t="s">
        <v>1482</v>
      </c>
      <c r="C106" s="731" t="s">
        <v>18</v>
      </c>
      <c r="D106" s="766">
        <v>0</v>
      </c>
      <c r="E106" s="766"/>
      <c r="F106" s="766"/>
      <c r="G106" s="766"/>
      <c r="H106" s="766"/>
      <c r="I106" s="766"/>
      <c r="J106" s="766"/>
    </row>
    <row r="107" spans="1:10" ht="25.5" hidden="1">
      <c r="A107" s="749">
        <v>1162300</v>
      </c>
      <c r="B107" s="765" t="s">
        <v>1483</v>
      </c>
      <c r="C107" s="731" t="s">
        <v>20</v>
      </c>
      <c r="D107" s="766">
        <v>0</v>
      </c>
      <c r="E107" s="766"/>
      <c r="F107" s="766"/>
      <c r="G107" s="766"/>
      <c r="H107" s="766"/>
      <c r="I107" s="766"/>
      <c r="J107" s="766"/>
    </row>
    <row r="108" spans="1:10" hidden="1">
      <c r="A108" s="749">
        <v>1162400</v>
      </c>
      <c r="B108" s="765" t="s">
        <v>1484</v>
      </c>
      <c r="C108" s="731" t="s">
        <v>699</v>
      </c>
      <c r="D108" s="766">
        <v>0</v>
      </c>
      <c r="E108" s="766"/>
      <c r="F108" s="766"/>
      <c r="G108" s="766"/>
      <c r="H108" s="766"/>
      <c r="I108" s="766"/>
      <c r="J108" s="766"/>
    </row>
    <row r="109" spans="1:10" ht="25.5" hidden="1">
      <c r="A109" s="749">
        <v>1162500</v>
      </c>
      <c r="B109" s="765" t="s">
        <v>1485</v>
      </c>
      <c r="C109" s="731" t="s">
        <v>701</v>
      </c>
      <c r="D109" s="766">
        <v>0</v>
      </c>
      <c r="E109" s="766"/>
      <c r="F109" s="766"/>
      <c r="G109" s="766"/>
      <c r="H109" s="766"/>
      <c r="I109" s="766"/>
      <c r="J109" s="766"/>
    </row>
    <row r="110" spans="1:10" hidden="1">
      <c r="A110" s="749">
        <v>1162600</v>
      </c>
      <c r="B110" s="765" t="s">
        <v>1486</v>
      </c>
      <c r="C110" s="731" t="s">
        <v>424</v>
      </c>
      <c r="D110" s="766">
        <v>0</v>
      </c>
      <c r="E110" s="766"/>
      <c r="F110" s="766"/>
      <c r="G110" s="766"/>
      <c r="H110" s="766"/>
      <c r="I110" s="766"/>
      <c r="J110" s="766"/>
    </row>
    <row r="111" spans="1:10" ht="25.5" hidden="1">
      <c r="A111" s="749">
        <v>1162700</v>
      </c>
      <c r="B111" s="730" t="s">
        <v>1487</v>
      </c>
      <c r="C111" s="731" t="s">
        <v>426</v>
      </c>
      <c r="D111" s="766">
        <v>0</v>
      </c>
      <c r="E111" s="766"/>
      <c r="F111" s="766"/>
      <c r="G111" s="766"/>
      <c r="H111" s="766"/>
      <c r="I111" s="766"/>
      <c r="J111" s="766"/>
    </row>
    <row r="112" spans="1:10" hidden="1">
      <c r="A112" s="749">
        <v>1162800</v>
      </c>
      <c r="B112" s="765" t="s">
        <v>1488</v>
      </c>
      <c r="C112" s="731" t="s">
        <v>737</v>
      </c>
      <c r="D112" s="766">
        <v>0</v>
      </c>
      <c r="E112" s="766"/>
      <c r="F112" s="773"/>
      <c r="G112" s="773"/>
      <c r="H112" s="773"/>
      <c r="I112" s="773"/>
      <c r="J112" s="773"/>
    </row>
    <row r="113" spans="1:10" ht="13.5" hidden="1" thickBot="1">
      <c r="A113" s="774">
        <v>1162900</v>
      </c>
      <c r="B113" s="767" t="s">
        <v>1489</v>
      </c>
      <c r="C113" s="735" t="s">
        <v>739</v>
      </c>
      <c r="D113" s="775">
        <v>0</v>
      </c>
      <c r="E113" s="775"/>
      <c r="F113" s="775"/>
      <c r="G113" s="775"/>
      <c r="H113" s="775"/>
      <c r="I113" s="775"/>
      <c r="J113" s="775"/>
    </row>
    <row r="114" spans="1:10" hidden="1">
      <c r="A114" s="776">
        <v>1170000</v>
      </c>
      <c r="B114" s="777" t="s">
        <v>740</v>
      </c>
      <c r="C114" s="778" t="s">
        <v>301</v>
      </c>
      <c r="D114" s="779">
        <v>0</v>
      </c>
      <c r="E114" s="779"/>
      <c r="F114" s="779">
        <v>0</v>
      </c>
      <c r="G114" s="779">
        <v>0</v>
      </c>
      <c r="H114" s="779">
        <v>0</v>
      </c>
      <c r="I114" s="779">
        <v>0</v>
      </c>
      <c r="J114" s="779">
        <v>0</v>
      </c>
    </row>
    <row r="115" spans="1:10" ht="38.25" hidden="1">
      <c r="A115" s="780">
        <v>1171000</v>
      </c>
      <c r="B115" s="781" t="s">
        <v>181</v>
      </c>
      <c r="C115" s="723" t="s">
        <v>301</v>
      </c>
      <c r="D115" s="782">
        <v>0</v>
      </c>
      <c r="E115" s="782"/>
      <c r="F115" s="782">
        <v>0</v>
      </c>
      <c r="G115" s="782">
        <v>0</v>
      </c>
      <c r="H115" s="782">
        <v>0</v>
      </c>
      <c r="I115" s="782">
        <v>0</v>
      </c>
      <c r="J115" s="782">
        <v>0</v>
      </c>
    </row>
    <row r="116" spans="1:10" ht="38.25" hidden="1">
      <c r="A116" s="780">
        <v>1171100</v>
      </c>
      <c r="B116" s="730" t="s">
        <v>1490</v>
      </c>
      <c r="C116" s="727" t="s">
        <v>397</v>
      </c>
      <c r="D116" s="773">
        <v>0</v>
      </c>
      <c r="E116" s="773"/>
      <c r="F116" s="773"/>
      <c r="G116" s="773"/>
      <c r="H116" s="773"/>
      <c r="I116" s="773"/>
      <c r="J116" s="773"/>
    </row>
    <row r="117" spans="1:10" ht="25.5">
      <c r="A117" s="780">
        <v>1171200</v>
      </c>
      <c r="B117" s="765" t="s">
        <v>1491</v>
      </c>
      <c r="C117" s="783" t="s">
        <v>296</v>
      </c>
      <c r="D117" s="1426">
        <v>0</v>
      </c>
      <c r="E117" s="773"/>
      <c r="F117" s="1426">
        <f>D117+E117</f>
        <v>0</v>
      </c>
      <c r="G117" s="1426">
        <v>0</v>
      </c>
      <c r="H117" s="1426">
        <v>0</v>
      </c>
      <c r="I117" s="1426">
        <v>0</v>
      </c>
      <c r="J117" s="1426">
        <f>F117</f>
        <v>0</v>
      </c>
    </row>
    <row r="118" spans="1:10" ht="1.5" hidden="1" customHeight="1">
      <c r="A118" s="749">
        <v>1172000</v>
      </c>
      <c r="B118" s="784" t="s">
        <v>856</v>
      </c>
      <c r="C118" s="760" t="s">
        <v>301</v>
      </c>
      <c r="D118" s="779">
        <v>0</v>
      </c>
      <c r="E118" s="779"/>
      <c r="F118" s="779">
        <v>0</v>
      </c>
      <c r="G118" s="779">
        <v>0</v>
      </c>
      <c r="H118" s="779">
        <v>0</v>
      </c>
      <c r="I118" s="779">
        <v>0</v>
      </c>
      <c r="J118" s="779">
        <v>0</v>
      </c>
    </row>
    <row r="119" spans="1:10" ht="0.75" hidden="1" customHeight="1">
      <c r="A119" s="749">
        <v>1172100</v>
      </c>
      <c r="B119" s="752" t="s">
        <v>918</v>
      </c>
      <c r="C119" s="727" t="s">
        <v>857</v>
      </c>
      <c r="D119" s="773">
        <v>0</v>
      </c>
      <c r="E119" s="773"/>
      <c r="F119" s="773"/>
      <c r="G119" s="773"/>
      <c r="H119" s="773"/>
      <c r="I119" s="773"/>
      <c r="J119" s="773"/>
    </row>
    <row r="120" spans="1:10" hidden="1">
      <c r="A120" s="749">
        <v>1172200</v>
      </c>
      <c r="B120" s="752" t="s">
        <v>919</v>
      </c>
      <c r="C120" s="785">
        <v>482200</v>
      </c>
      <c r="D120" s="773">
        <v>0</v>
      </c>
      <c r="E120" s="773"/>
      <c r="F120" s="773"/>
      <c r="G120" s="773"/>
      <c r="H120" s="773"/>
      <c r="I120" s="773"/>
      <c r="J120" s="773"/>
    </row>
    <row r="121" spans="1:10" hidden="1">
      <c r="A121" s="749">
        <v>1172300</v>
      </c>
      <c r="B121" s="765" t="s">
        <v>1492</v>
      </c>
      <c r="C121" s="731" t="s">
        <v>859</v>
      </c>
      <c r="D121" s="773">
        <v>0</v>
      </c>
      <c r="E121" s="773"/>
      <c r="F121" s="773"/>
      <c r="G121" s="773"/>
      <c r="H121" s="773"/>
      <c r="I121" s="773"/>
      <c r="J121" s="773"/>
    </row>
    <row r="122" spans="1:10" ht="25.5" hidden="1">
      <c r="A122" s="749">
        <v>1172400</v>
      </c>
      <c r="B122" s="786" t="s">
        <v>1493</v>
      </c>
      <c r="C122" s="731" t="s">
        <v>104</v>
      </c>
      <c r="D122" s="773">
        <v>0</v>
      </c>
      <c r="E122" s="773"/>
      <c r="F122" s="782"/>
      <c r="G122" s="782"/>
      <c r="H122" s="782"/>
      <c r="I122" s="782"/>
      <c r="J122" s="782"/>
    </row>
    <row r="123" spans="1:10" ht="25.5" hidden="1">
      <c r="A123" s="749">
        <v>1173000</v>
      </c>
      <c r="B123" s="784" t="s">
        <v>105</v>
      </c>
      <c r="C123" s="760" t="s">
        <v>301</v>
      </c>
      <c r="D123" s="782">
        <v>0</v>
      </c>
      <c r="E123" s="782"/>
      <c r="F123" s="782">
        <v>0</v>
      </c>
      <c r="G123" s="782">
        <v>0</v>
      </c>
      <c r="H123" s="782">
        <v>0</v>
      </c>
      <c r="I123" s="782">
        <v>0</v>
      </c>
      <c r="J123" s="782">
        <v>0</v>
      </c>
    </row>
    <row r="124" spans="1:10" ht="25.5" hidden="1">
      <c r="A124" s="780">
        <v>1173100</v>
      </c>
      <c r="B124" s="787" t="s">
        <v>106</v>
      </c>
      <c r="C124" s="731" t="s">
        <v>906</v>
      </c>
      <c r="D124" s="782">
        <v>0</v>
      </c>
      <c r="E124" s="782"/>
      <c r="F124" s="782"/>
      <c r="G124" s="782"/>
      <c r="H124" s="782"/>
      <c r="I124" s="782"/>
      <c r="J124" s="782"/>
    </row>
    <row r="125" spans="1:10" ht="38.25" hidden="1">
      <c r="A125" s="780">
        <v>1174000</v>
      </c>
      <c r="B125" s="784" t="s">
        <v>907</v>
      </c>
      <c r="C125" s="760" t="s">
        <v>301</v>
      </c>
      <c r="D125" s="782">
        <v>0</v>
      </c>
      <c r="E125" s="782"/>
      <c r="F125" s="782">
        <v>0</v>
      </c>
      <c r="G125" s="782">
        <v>0</v>
      </c>
      <c r="H125" s="782">
        <v>0</v>
      </c>
      <c r="I125" s="782">
        <v>0</v>
      </c>
      <c r="J125" s="782">
        <v>0</v>
      </c>
    </row>
    <row r="126" spans="1:10" ht="25.5" hidden="1">
      <c r="A126" s="780">
        <v>1174100</v>
      </c>
      <c r="B126" s="787" t="s">
        <v>920</v>
      </c>
      <c r="C126" s="731" t="s">
        <v>908</v>
      </c>
      <c r="D126" s="782">
        <v>0</v>
      </c>
      <c r="E126" s="782"/>
      <c r="F126" s="782"/>
      <c r="G126" s="782"/>
      <c r="H126" s="782"/>
      <c r="I126" s="782"/>
      <c r="J126" s="782"/>
    </row>
    <row r="127" spans="1:10" ht="25.5" hidden="1">
      <c r="A127" s="780">
        <v>1174200</v>
      </c>
      <c r="B127" s="786" t="s">
        <v>1494</v>
      </c>
      <c r="C127" s="731" t="s">
        <v>366</v>
      </c>
      <c r="D127" s="782">
        <v>0</v>
      </c>
      <c r="E127" s="782"/>
      <c r="F127" s="782"/>
      <c r="G127" s="782"/>
      <c r="H127" s="782"/>
      <c r="I127" s="782"/>
      <c r="J127" s="782"/>
    </row>
    <row r="128" spans="1:10" ht="51" hidden="1">
      <c r="A128" s="780">
        <v>1175000</v>
      </c>
      <c r="B128" s="784" t="s">
        <v>469</v>
      </c>
      <c r="C128" s="760" t="s">
        <v>301</v>
      </c>
      <c r="D128" s="782">
        <v>0</v>
      </c>
      <c r="E128" s="782"/>
      <c r="F128" s="782">
        <v>0</v>
      </c>
      <c r="G128" s="782">
        <v>0</v>
      </c>
      <c r="H128" s="782">
        <v>0</v>
      </c>
      <c r="I128" s="782">
        <v>0</v>
      </c>
      <c r="J128" s="782">
        <v>0</v>
      </c>
    </row>
    <row r="129" spans="1:12" ht="38.25" hidden="1">
      <c r="A129" s="780">
        <v>1175100</v>
      </c>
      <c r="B129" s="786" t="s">
        <v>1495</v>
      </c>
      <c r="C129" s="731" t="s">
        <v>193</v>
      </c>
      <c r="D129" s="782">
        <v>0</v>
      </c>
      <c r="E129" s="782"/>
      <c r="F129" s="782"/>
      <c r="G129" s="782"/>
      <c r="H129" s="782"/>
      <c r="I129" s="782"/>
      <c r="J129" s="782"/>
    </row>
    <row r="130" spans="1:12" hidden="1">
      <c r="A130" s="780">
        <v>1176000</v>
      </c>
      <c r="B130" s="784" t="s">
        <v>194</v>
      </c>
      <c r="C130" s="760" t="s">
        <v>301</v>
      </c>
      <c r="D130" s="782">
        <v>0</v>
      </c>
      <c r="E130" s="782"/>
      <c r="F130" s="782">
        <v>0</v>
      </c>
      <c r="G130" s="782">
        <v>0</v>
      </c>
      <c r="H130" s="782">
        <v>0</v>
      </c>
      <c r="I130" s="782">
        <v>0</v>
      </c>
      <c r="J130" s="782">
        <v>0</v>
      </c>
    </row>
    <row r="131" spans="1:12" hidden="1">
      <c r="A131" s="780">
        <v>1176100</v>
      </c>
      <c r="B131" s="786" t="s">
        <v>1496</v>
      </c>
      <c r="C131" s="731" t="s">
        <v>8</v>
      </c>
      <c r="D131" s="782">
        <v>0</v>
      </c>
      <c r="E131" s="782"/>
      <c r="F131" s="782"/>
      <c r="G131" s="782"/>
      <c r="H131" s="782"/>
      <c r="I131" s="782"/>
      <c r="J131" s="782"/>
    </row>
    <row r="132" spans="1:12" hidden="1">
      <c r="A132" s="780">
        <v>1177000</v>
      </c>
      <c r="B132" s="784" t="s">
        <v>482</v>
      </c>
      <c r="C132" s="760" t="s">
        <v>301</v>
      </c>
      <c r="D132" s="782">
        <v>0</v>
      </c>
      <c r="E132" s="782"/>
      <c r="F132" s="782">
        <v>0</v>
      </c>
      <c r="G132" s="782">
        <v>0</v>
      </c>
      <c r="H132" s="782">
        <v>0</v>
      </c>
      <c r="I132" s="782">
        <v>0</v>
      </c>
      <c r="J132" s="782">
        <v>0</v>
      </c>
    </row>
    <row r="133" spans="1:12" ht="13.5" hidden="1" thickBot="1">
      <c r="A133" s="774">
        <v>1177100</v>
      </c>
      <c r="B133" s="788" t="s">
        <v>1497</v>
      </c>
      <c r="C133" s="735" t="s">
        <v>209</v>
      </c>
      <c r="D133" s="789">
        <v>0</v>
      </c>
      <c r="E133" s="789"/>
      <c r="F133" s="789"/>
      <c r="G133" s="789"/>
      <c r="H133" s="789"/>
      <c r="I133" s="789"/>
      <c r="J133" s="789"/>
    </row>
    <row r="134" spans="1:12" ht="1.5" hidden="1" customHeight="1" thickBot="1">
      <c r="A134" s="790" t="s">
        <v>210</v>
      </c>
      <c r="B134" s="791" t="s">
        <v>211</v>
      </c>
      <c r="C134" s="792"/>
      <c r="D134" s="793"/>
      <c r="E134" s="793"/>
      <c r="F134" s="793"/>
      <c r="G134" s="793"/>
      <c r="H134" s="793"/>
      <c r="I134" s="793"/>
      <c r="J134" s="793"/>
    </row>
    <row r="135" spans="1:12" ht="26.25" hidden="1" thickBot="1">
      <c r="A135" s="794" t="s">
        <v>212</v>
      </c>
      <c r="B135" s="795" t="s">
        <v>534</v>
      </c>
      <c r="C135" s="796" t="s">
        <v>301</v>
      </c>
      <c r="D135" s="793">
        <v>0</v>
      </c>
      <c r="E135" s="793"/>
      <c r="F135" s="793">
        <v>0</v>
      </c>
      <c r="G135" s="793">
        <v>0</v>
      </c>
      <c r="H135" s="793">
        <v>0</v>
      </c>
      <c r="I135" s="793">
        <v>0</v>
      </c>
      <c r="J135" s="793">
        <v>0</v>
      </c>
    </row>
    <row r="136" spans="1:12" ht="13.5" hidden="1" thickBot="1">
      <c r="A136" s="797"/>
      <c r="B136" s="798" t="s">
        <v>535</v>
      </c>
      <c r="C136" s="799"/>
      <c r="D136" s="800"/>
      <c r="E136" s="800"/>
      <c r="F136" s="800"/>
      <c r="G136" s="800"/>
      <c r="H136" s="800"/>
      <c r="I136" s="800"/>
      <c r="J136" s="800"/>
    </row>
    <row r="137" spans="1:12" hidden="1">
      <c r="A137" s="790" t="s">
        <v>210</v>
      </c>
      <c r="B137" s="791" t="s">
        <v>211</v>
      </c>
      <c r="C137" s="801"/>
      <c r="D137" s="802"/>
      <c r="E137" s="802"/>
      <c r="F137" s="802"/>
      <c r="G137" s="802"/>
      <c r="H137" s="802"/>
      <c r="I137" s="802"/>
      <c r="J137" s="802"/>
    </row>
    <row r="138" spans="1:12" hidden="1">
      <c r="A138" s="803" t="s">
        <v>536</v>
      </c>
      <c r="B138" s="804" t="s">
        <v>537</v>
      </c>
      <c r="C138" s="805" t="s">
        <v>301</v>
      </c>
      <c r="D138" s="806">
        <v>0</v>
      </c>
      <c r="E138" s="806"/>
      <c r="F138" s="806">
        <v>0</v>
      </c>
      <c r="G138" s="806">
        <v>0</v>
      </c>
      <c r="H138" s="806">
        <v>0</v>
      </c>
      <c r="I138" s="806">
        <v>0</v>
      </c>
      <c r="J138" s="806">
        <v>0</v>
      </c>
    </row>
    <row r="139" spans="1:12" hidden="1">
      <c r="A139" s="807" t="s">
        <v>538</v>
      </c>
      <c r="B139" s="786" t="s">
        <v>1498</v>
      </c>
      <c r="C139" s="808" t="s">
        <v>833</v>
      </c>
      <c r="D139" s="782">
        <v>0</v>
      </c>
      <c r="E139" s="782"/>
      <c r="F139" s="782"/>
      <c r="G139" s="782"/>
      <c r="H139" s="782"/>
      <c r="I139" s="782"/>
      <c r="J139" s="782"/>
    </row>
    <row r="140" spans="1:12" hidden="1">
      <c r="A140" s="807" t="s">
        <v>834</v>
      </c>
      <c r="B140" s="786" t="s">
        <v>1499</v>
      </c>
      <c r="C140" s="808" t="s">
        <v>812</v>
      </c>
      <c r="D140" s="782">
        <v>0</v>
      </c>
      <c r="E140" s="782"/>
      <c r="F140" s="782"/>
      <c r="G140" s="782"/>
      <c r="H140" s="782"/>
      <c r="I140" s="782"/>
      <c r="J140" s="782"/>
      <c r="L140" s="631" t="s">
        <v>78</v>
      </c>
    </row>
    <row r="141" spans="1:12" ht="25.5" hidden="1">
      <c r="A141" s="807" t="s">
        <v>813</v>
      </c>
      <c r="B141" s="786" t="s">
        <v>1500</v>
      </c>
      <c r="C141" s="808" t="s">
        <v>815</v>
      </c>
      <c r="D141" s="782">
        <v>0</v>
      </c>
      <c r="E141" s="782"/>
      <c r="F141" s="782"/>
      <c r="G141" s="782"/>
      <c r="H141" s="782"/>
      <c r="I141" s="782"/>
      <c r="J141" s="782"/>
    </row>
    <row r="142" spans="1:12" hidden="1">
      <c r="A142" s="807" t="s">
        <v>816</v>
      </c>
      <c r="B142" s="786" t="s">
        <v>1501</v>
      </c>
      <c r="C142" s="808" t="s">
        <v>916</v>
      </c>
      <c r="D142" s="782">
        <v>0</v>
      </c>
      <c r="E142" s="782"/>
      <c r="F142" s="782"/>
      <c r="G142" s="782"/>
      <c r="H142" s="782"/>
      <c r="I142" s="782"/>
      <c r="J142" s="782"/>
    </row>
    <row r="143" spans="1:12" hidden="1">
      <c r="A143" s="807" t="s">
        <v>112</v>
      </c>
      <c r="B143" s="787" t="s">
        <v>113</v>
      </c>
      <c r="C143" s="808" t="s">
        <v>114</v>
      </c>
      <c r="D143" s="782">
        <v>0</v>
      </c>
      <c r="E143" s="782"/>
      <c r="F143" s="782"/>
      <c r="G143" s="782"/>
      <c r="H143" s="782"/>
      <c r="I143" s="782"/>
      <c r="J143" s="782"/>
    </row>
    <row r="144" spans="1:12" hidden="1">
      <c r="A144" s="807" t="s">
        <v>115</v>
      </c>
      <c r="B144" s="786" t="s">
        <v>1502</v>
      </c>
      <c r="C144" s="808" t="s">
        <v>755</v>
      </c>
      <c r="D144" s="782">
        <v>0</v>
      </c>
      <c r="E144" s="782"/>
      <c r="F144" s="782"/>
      <c r="G144" s="782"/>
      <c r="H144" s="782"/>
      <c r="I144" s="782"/>
      <c r="J144" s="782"/>
    </row>
    <row r="145" spans="1:10" hidden="1">
      <c r="A145" s="807" t="s">
        <v>756</v>
      </c>
      <c r="B145" s="786" t="s">
        <v>1503</v>
      </c>
      <c r="C145" s="808" t="s">
        <v>758</v>
      </c>
      <c r="D145" s="782">
        <v>0</v>
      </c>
      <c r="E145" s="782"/>
      <c r="F145" s="782"/>
      <c r="G145" s="782"/>
      <c r="H145" s="782"/>
      <c r="I145" s="782"/>
      <c r="J145" s="782"/>
    </row>
    <row r="146" spans="1:10" hidden="1">
      <c r="A146" s="807" t="s">
        <v>541</v>
      </c>
      <c r="B146" s="786" t="s">
        <v>1504</v>
      </c>
      <c r="C146" s="808" t="s">
        <v>543</v>
      </c>
      <c r="D146" s="782">
        <v>0</v>
      </c>
      <c r="E146" s="782"/>
      <c r="F146" s="782"/>
      <c r="G146" s="782"/>
      <c r="H146" s="782"/>
      <c r="I146" s="782"/>
      <c r="J146" s="782"/>
    </row>
    <row r="147" spans="1:10" hidden="1">
      <c r="A147" s="807" t="s">
        <v>544</v>
      </c>
      <c r="B147" s="784" t="s">
        <v>545</v>
      </c>
      <c r="C147" s="809" t="s">
        <v>301</v>
      </c>
      <c r="D147" s="782">
        <v>0</v>
      </c>
      <c r="E147" s="782"/>
      <c r="F147" s="782">
        <v>0</v>
      </c>
      <c r="G147" s="782">
        <v>0</v>
      </c>
      <c r="H147" s="782">
        <v>0</v>
      </c>
      <c r="I147" s="782">
        <v>0</v>
      </c>
      <c r="J147" s="782">
        <v>0</v>
      </c>
    </row>
    <row r="148" spans="1:10" hidden="1">
      <c r="A148" s="807" t="s">
        <v>546</v>
      </c>
      <c r="B148" s="787" t="s">
        <v>547</v>
      </c>
      <c r="C148" s="808" t="s">
        <v>548</v>
      </c>
      <c r="D148" s="782">
        <v>0</v>
      </c>
      <c r="E148" s="782"/>
      <c r="F148" s="782"/>
      <c r="G148" s="782"/>
      <c r="H148" s="782"/>
      <c r="I148" s="782"/>
      <c r="J148" s="782"/>
    </row>
    <row r="149" spans="1:10" hidden="1">
      <c r="A149" s="807" t="s">
        <v>549</v>
      </c>
      <c r="B149" s="787" t="s">
        <v>550</v>
      </c>
      <c r="C149" s="808" t="s">
        <v>551</v>
      </c>
      <c r="D149" s="782">
        <v>0</v>
      </c>
      <c r="E149" s="782"/>
      <c r="F149" s="782"/>
      <c r="G149" s="782"/>
      <c r="H149" s="782"/>
      <c r="I149" s="782"/>
      <c r="J149" s="782"/>
    </row>
    <row r="150" spans="1:10" ht="25.5" hidden="1">
      <c r="A150" s="807" t="s">
        <v>552</v>
      </c>
      <c r="B150" s="786" t="s">
        <v>1505</v>
      </c>
      <c r="C150" s="808" t="s">
        <v>258</v>
      </c>
      <c r="D150" s="782">
        <v>0</v>
      </c>
      <c r="E150" s="782"/>
      <c r="F150" s="782"/>
      <c r="G150" s="782"/>
      <c r="H150" s="782"/>
      <c r="I150" s="782"/>
      <c r="J150" s="782"/>
    </row>
    <row r="151" spans="1:10" hidden="1">
      <c r="A151" s="807" t="s">
        <v>259</v>
      </c>
      <c r="B151" s="786" t="s">
        <v>1506</v>
      </c>
      <c r="C151" s="808" t="s">
        <v>261</v>
      </c>
      <c r="D151" s="782">
        <v>0</v>
      </c>
      <c r="E151" s="782"/>
      <c r="F151" s="782"/>
      <c r="G151" s="782"/>
      <c r="H151" s="782"/>
      <c r="I151" s="782"/>
      <c r="J151" s="782"/>
    </row>
    <row r="152" spans="1:10" hidden="1">
      <c r="A152" s="807" t="s">
        <v>262</v>
      </c>
      <c r="B152" s="784" t="s">
        <v>263</v>
      </c>
      <c r="C152" s="809" t="s">
        <v>301</v>
      </c>
      <c r="D152" s="782">
        <v>0</v>
      </c>
      <c r="E152" s="782"/>
      <c r="F152" s="782">
        <v>0</v>
      </c>
      <c r="G152" s="782">
        <v>0</v>
      </c>
      <c r="H152" s="782">
        <v>0</v>
      </c>
      <c r="I152" s="782">
        <v>0</v>
      </c>
      <c r="J152" s="782">
        <v>0</v>
      </c>
    </row>
    <row r="153" spans="1:10" hidden="1">
      <c r="A153" s="807" t="s">
        <v>264</v>
      </c>
      <c r="B153" s="787" t="s">
        <v>921</v>
      </c>
      <c r="C153" s="808" t="s">
        <v>265</v>
      </c>
      <c r="D153" s="782">
        <v>0</v>
      </c>
      <c r="E153" s="782"/>
      <c r="F153" s="782"/>
      <c r="G153" s="782"/>
      <c r="H153" s="782"/>
      <c r="I153" s="782"/>
      <c r="J153" s="782"/>
    </row>
    <row r="154" spans="1:10" hidden="1">
      <c r="A154" s="810" t="s">
        <v>266</v>
      </c>
      <c r="B154" s="811" t="s">
        <v>267</v>
      </c>
      <c r="C154" s="809" t="s">
        <v>301</v>
      </c>
      <c r="D154" s="782">
        <v>0</v>
      </c>
      <c r="E154" s="782"/>
      <c r="F154" s="782">
        <v>0</v>
      </c>
      <c r="G154" s="782">
        <v>0</v>
      </c>
      <c r="H154" s="782">
        <v>0</v>
      </c>
      <c r="I154" s="782">
        <v>0</v>
      </c>
      <c r="J154" s="782">
        <v>0</v>
      </c>
    </row>
    <row r="155" spans="1:10" hidden="1">
      <c r="A155" s="807" t="s">
        <v>268</v>
      </c>
      <c r="B155" s="787" t="s">
        <v>922</v>
      </c>
      <c r="C155" s="808" t="s">
        <v>269</v>
      </c>
      <c r="D155" s="782">
        <v>0</v>
      </c>
      <c r="E155" s="782"/>
      <c r="F155" s="782"/>
      <c r="G155" s="782"/>
      <c r="H155" s="782"/>
      <c r="I155" s="782"/>
      <c r="J155" s="782"/>
    </row>
    <row r="156" spans="1:10" hidden="1">
      <c r="A156" s="807" t="s">
        <v>270</v>
      </c>
      <c r="B156" s="787" t="s">
        <v>923</v>
      </c>
      <c r="C156" s="808" t="s">
        <v>271</v>
      </c>
      <c r="D156" s="782">
        <v>0</v>
      </c>
      <c r="E156" s="782"/>
      <c r="F156" s="782"/>
      <c r="G156" s="782"/>
      <c r="H156" s="782"/>
      <c r="I156" s="782"/>
      <c r="J156" s="782"/>
    </row>
    <row r="157" spans="1:10">
      <c r="A157" s="807" t="s">
        <v>272</v>
      </c>
      <c r="B157" s="786" t="s">
        <v>1507</v>
      </c>
      <c r="C157" s="808" t="s">
        <v>274</v>
      </c>
      <c r="D157" s="782">
        <v>0</v>
      </c>
      <c r="E157" s="782"/>
      <c r="F157" s="782"/>
      <c r="G157" s="782"/>
      <c r="H157" s="782"/>
      <c r="I157" s="782"/>
      <c r="J157" s="782"/>
    </row>
    <row r="158" spans="1:10" ht="13.5" thickBot="1">
      <c r="A158" s="812">
        <v>1244000</v>
      </c>
      <c r="B158" s="813" t="s">
        <v>1508</v>
      </c>
      <c r="C158" s="814" t="s">
        <v>947</v>
      </c>
      <c r="D158" s="1126">
        <v>0</v>
      </c>
      <c r="E158" s="1126"/>
      <c r="F158" s="1126"/>
      <c r="G158" s="1126"/>
      <c r="H158" s="1126"/>
      <c r="I158" s="1126"/>
      <c r="J158" s="1126"/>
    </row>
    <row r="159" spans="1:10" ht="26.25" thickBot="1">
      <c r="A159" s="815">
        <v>1000000</v>
      </c>
      <c r="B159" s="816" t="s">
        <v>948</v>
      </c>
      <c r="C159" s="817" t="s">
        <v>301</v>
      </c>
      <c r="D159" s="1127">
        <f t="shared" ref="D159:I159" si="0">D32</f>
        <v>500</v>
      </c>
      <c r="E159" s="1127">
        <f t="shared" si="0"/>
        <v>0</v>
      </c>
      <c r="F159" s="1127">
        <f t="shared" si="0"/>
        <v>500</v>
      </c>
      <c r="G159" s="1127">
        <f t="shared" si="0"/>
        <v>200</v>
      </c>
      <c r="H159" s="1127">
        <f t="shared" si="0"/>
        <v>300</v>
      </c>
      <c r="I159" s="1127">
        <f t="shared" si="0"/>
        <v>400</v>
      </c>
      <c r="J159" s="1517">
        <f>F159</f>
        <v>500</v>
      </c>
    </row>
    <row r="160" spans="1:10" ht="11.25" customHeight="1">
      <c r="A160" s="818"/>
      <c r="B160" s="819"/>
      <c r="C160" s="820"/>
      <c r="D160" s="667"/>
      <c r="E160" s="667"/>
      <c r="F160" s="667"/>
      <c r="G160" s="667"/>
      <c r="H160" s="667"/>
      <c r="I160" s="667"/>
      <c r="J160" s="667"/>
    </row>
    <row r="161" spans="1:10" ht="12.75" customHeight="1">
      <c r="A161" s="2051"/>
      <c r="B161" s="2051"/>
      <c r="C161" s="2051"/>
      <c r="D161" s="2051"/>
      <c r="E161" s="2051"/>
      <c r="F161" s="2051"/>
      <c r="G161" s="2051"/>
      <c r="H161" s="2051"/>
      <c r="I161" s="2051"/>
      <c r="J161" s="2051"/>
    </row>
    <row r="162" spans="1:10" s="667" customFormat="1">
      <c r="A162" s="2028" t="s">
        <v>1877</v>
      </c>
      <c r="B162" s="2028"/>
      <c r="C162" s="2028"/>
      <c r="D162" s="2028"/>
      <c r="E162" s="2028"/>
      <c r="F162" s="2028"/>
      <c r="G162" s="2028"/>
      <c r="H162" s="2028"/>
      <c r="I162" s="2028"/>
      <c r="J162" s="2028"/>
    </row>
    <row r="163" spans="1:10" ht="12.75" customHeight="1">
      <c r="A163" s="2080" t="s">
        <v>930</v>
      </c>
      <c r="B163" s="2080"/>
      <c r="C163" s="2080"/>
      <c r="D163" s="2080"/>
      <c r="E163" s="2080"/>
      <c r="F163" s="2080"/>
      <c r="G163" s="2080"/>
      <c r="H163" s="2080"/>
      <c r="I163" s="2080"/>
      <c r="J163" s="2080"/>
    </row>
    <row r="164" spans="1:10" ht="12.75" customHeight="1">
      <c r="A164" s="821" t="s">
        <v>1509</v>
      </c>
      <c r="B164" s="821"/>
      <c r="C164" s="822"/>
      <c r="D164" s="821"/>
      <c r="E164" s="821"/>
      <c r="F164" s="821"/>
      <c r="G164" s="821" t="s">
        <v>956</v>
      </c>
      <c r="H164" s="821"/>
      <c r="I164" s="821"/>
      <c r="J164" s="821"/>
    </row>
    <row r="165" spans="1:10" ht="12.75" customHeight="1">
      <c r="A165" s="823" t="s">
        <v>1510</v>
      </c>
      <c r="B165" s="823"/>
      <c r="C165" s="823"/>
      <c r="D165" s="667"/>
      <c r="E165" s="666" t="s">
        <v>253</v>
      </c>
      <c r="F165" s="667"/>
      <c r="G165" s="666" t="s">
        <v>254</v>
      </c>
      <c r="H165" s="667"/>
      <c r="I165" s="667"/>
      <c r="J165" s="823"/>
    </row>
    <row r="166" spans="1:10" ht="12.75" customHeight="1">
      <c r="A166" s="824" t="s">
        <v>1511</v>
      </c>
      <c r="B166" s="824"/>
      <c r="C166" s="823"/>
      <c r="D166" s="824"/>
      <c r="E166" s="824"/>
      <c r="F166" s="824"/>
      <c r="G166" s="824"/>
      <c r="H166" s="824"/>
      <c r="I166" s="824"/>
      <c r="J166" s="824"/>
    </row>
    <row r="167" spans="1:10" ht="14.25">
      <c r="A167" s="821" t="s">
        <v>1758</v>
      </c>
      <c r="B167" s="821"/>
      <c r="C167" s="822"/>
      <c r="D167" s="821"/>
      <c r="E167" s="821"/>
      <c r="F167" s="821"/>
      <c r="G167" s="821" t="s">
        <v>960</v>
      </c>
      <c r="H167" s="821"/>
      <c r="I167" s="821"/>
      <c r="J167" s="821"/>
    </row>
    <row r="168" spans="1:10" ht="14.25">
      <c r="A168" s="823" t="s">
        <v>1513</v>
      </c>
      <c r="B168" s="822" t="s">
        <v>528</v>
      </c>
      <c r="C168" s="825"/>
      <c r="D168" s="667"/>
      <c r="E168" s="666" t="s">
        <v>253</v>
      </c>
      <c r="F168" s="667"/>
      <c r="G168" s="666" t="s">
        <v>254</v>
      </c>
      <c r="H168" s="667"/>
      <c r="I168" s="667"/>
      <c r="J168" s="823"/>
    </row>
    <row r="169" spans="1:10" ht="12.75" customHeight="1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 ht="12.75" customHeight="1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  <row r="171" spans="1:10" ht="12.75" customHeight="1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  <row r="172" spans="1:10" ht="12.75" customHeight="1">
      <c r="A172" s="677"/>
      <c r="B172" s="668"/>
      <c r="C172" s="678"/>
      <c r="D172" s="667"/>
      <c r="E172" s="667"/>
      <c r="F172" s="667"/>
      <c r="G172" s="667"/>
      <c r="H172" s="667"/>
      <c r="I172" s="667"/>
      <c r="J172" s="667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77" customWidth="1"/>
    <col min="2" max="2" width="46.28515625" style="668" customWidth="1"/>
    <col min="3" max="3" width="8.7109375" style="678" customWidth="1"/>
    <col min="4" max="4" width="10.7109375" style="667" customWidth="1"/>
    <col min="5" max="5" width="8.7109375" style="846" customWidth="1"/>
    <col min="6" max="6" width="9.7109375" style="667" customWidth="1"/>
    <col min="7" max="7" width="10.710937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1588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 ht="12" customHeight="1">
      <c r="A10" s="677" t="s">
        <v>391</v>
      </c>
      <c r="B10" s="880"/>
      <c r="C10" s="881"/>
      <c r="D10" s="829"/>
      <c r="E10" s="1396"/>
    </row>
    <row r="11" spans="1:10" ht="14.25" hidden="1" customHeight="1">
      <c r="B11" s="882"/>
      <c r="C11" s="883"/>
      <c r="D11" s="882"/>
      <c r="E11" s="1397"/>
      <c r="F11" s="882"/>
      <c r="G11" s="882"/>
      <c r="H11" s="884"/>
    </row>
    <row r="12" spans="1:10" ht="16.5" customHeight="1">
      <c r="A12" s="885"/>
      <c r="B12" s="878" t="s">
        <v>956</v>
      </c>
      <c r="C12" s="879"/>
      <c r="D12" s="878"/>
      <c r="E12" s="1398"/>
      <c r="F12" s="878"/>
      <c r="G12" s="825"/>
      <c r="H12" s="886" t="s">
        <v>174</v>
      </c>
    </row>
    <row r="13" spans="1:10" ht="35.25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ht="17.25" customHeight="1">
      <c r="A14" s="2141" t="s">
        <v>1589</v>
      </c>
      <c r="B14" s="2060"/>
      <c r="F14" s="670"/>
      <c r="G14" s="670"/>
    </row>
    <row r="15" spans="1:10" ht="20.2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29.25" customHeight="1">
      <c r="A16" s="667"/>
      <c r="B16" s="2057" t="s">
        <v>1016</v>
      </c>
      <c r="C16" s="2057"/>
      <c r="D16" s="2057"/>
      <c r="E16" s="2057"/>
      <c r="F16" s="2057"/>
      <c r="G16" s="680"/>
      <c r="H16" s="891"/>
      <c r="I16" s="891"/>
      <c r="J16" s="891"/>
    </row>
    <row r="17" spans="1:10" s="677" customFormat="1" ht="21.75" customHeight="1">
      <c r="A17" s="887"/>
      <c r="B17" s="2059" t="s">
        <v>1567</v>
      </c>
      <c r="C17" s="2059"/>
      <c r="D17" s="2059"/>
      <c r="E17" s="2059"/>
      <c r="F17" s="2059"/>
      <c r="G17" s="892"/>
      <c r="H17" s="892"/>
      <c r="I17" s="892"/>
      <c r="J17" s="892"/>
    </row>
    <row r="18" spans="1:10" s="677" customFormat="1" ht="12" customHeight="1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</row>
    <row r="19" spans="1:10" s="672" customFormat="1" thickBot="1">
      <c r="A19" s="682" t="s">
        <v>185</v>
      </c>
      <c r="B19" s="893"/>
      <c r="C19" s="894"/>
      <c r="D19" s="674"/>
      <c r="E19" s="1400"/>
      <c r="G19" s="895" t="s">
        <v>1004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E20" s="1401"/>
      <c r="G20" s="897" t="s">
        <v>277</v>
      </c>
      <c r="H20" s="898">
        <v>9</v>
      </c>
      <c r="I20" s="899">
        <v>5</v>
      </c>
      <c r="J20" s="900">
        <v>1</v>
      </c>
    </row>
    <row r="21" spans="1:10" s="897" customFormat="1" ht="15" customHeight="1" thickBot="1">
      <c r="A21" s="682" t="s">
        <v>516</v>
      </c>
      <c r="C21" s="894"/>
      <c r="E21" s="1402"/>
      <c r="G21" s="897" t="s">
        <v>986</v>
      </c>
    </row>
    <row r="22" spans="1:10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0" s="874" customFormat="1" ht="12.75" customHeight="1">
      <c r="A24" s="682" t="s">
        <v>183</v>
      </c>
      <c r="B24" s="904"/>
      <c r="C24" s="905"/>
      <c r="E24" s="1401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1405"/>
      <c r="F28" s="874"/>
      <c r="G28" s="874"/>
    </row>
    <row r="29" spans="1:10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0.25" customHeight="1" thickBot="1">
      <c r="A32" s="916">
        <v>1100000</v>
      </c>
      <c r="B32" s="716" t="s">
        <v>1517</v>
      </c>
      <c r="C32" s="717" t="s">
        <v>301</v>
      </c>
      <c r="D32" s="831">
        <f>D33+D42+D138</f>
        <v>0</v>
      </c>
      <c r="E32" s="1110">
        <f>E35+E45+E77+E67+E70+E76</f>
        <v>0</v>
      </c>
      <c r="F32" s="831">
        <f>F33+F42+F138</f>
        <v>0</v>
      </c>
      <c r="G32" s="831">
        <f>G33+G42+G131</f>
        <v>0</v>
      </c>
      <c r="H32" s="831">
        <f>H33+H42+H131</f>
        <v>0</v>
      </c>
      <c r="I32" s="831">
        <f>I33+I42+I131</f>
        <v>0</v>
      </c>
      <c r="J32" s="831">
        <f>F32</f>
        <v>0</v>
      </c>
    </row>
    <row r="33" spans="1:12" s="677" customFormat="1" ht="39.75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1128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1128">
        <f>J34</f>
        <v>0</v>
      </c>
    </row>
    <row r="34" spans="1:12" s="677" customFormat="1" ht="18" customHeight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1409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2" s="677" customFormat="1" ht="25.5">
      <c r="A35" s="918">
        <v>1111000</v>
      </c>
      <c r="B35" s="726" t="s">
        <v>558</v>
      </c>
      <c r="C35" s="727" t="s">
        <v>673</v>
      </c>
      <c r="D35" s="834">
        <v>0</v>
      </c>
      <c r="E35" s="843">
        <v>0</v>
      </c>
      <c r="F35" s="834">
        <f>D35+E35</f>
        <v>0</v>
      </c>
      <c r="G35" s="871">
        <v>0</v>
      </c>
      <c r="H35" s="871">
        <v>0</v>
      </c>
      <c r="I35" s="871">
        <v>0</v>
      </c>
      <c r="J35" s="834">
        <f>F35</f>
        <v>0</v>
      </c>
      <c r="K35" s="990"/>
    </row>
    <row r="36" spans="1:12" s="677" customFormat="1" ht="24" customHeight="1" thickBot="1">
      <c r="A36" s="919">
        <v>1112000</v>
      </c>
      <c r="B36" s="730" t="s">
        <v>221</v>
      </c>
      <c r="C36" s="731" t="s">
        <v>674</v>
      </c>
      <c r="D36" s="835">
        <v>0</v>
      </c>
      <c r="E36" s="842"/>
      <c r="F36" s="842"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2" s="677" customFormat="1" ht="0.75" hidden="1" customHeight="1" thickBot="1">
      <c r="A37" s="919">
        <v>1113000</v>
      </c>
      <c r="B37" s="730" t="s">
        <v>675</v>
      </c>
      <c r="C37" s="731" t="s">
        <v>676</v>
      </c>
      <c r="D37" s="835"/>
      <c r="E37" s="842"/>
      <c r="F37" s="835"/>
      <c r="G37" s="835"/>
      <c r="H37" s="835"/>
      <c r="I37" s="835"/>
      <c r="J37" s="920">
        <v>0</v>
      </c>
    </row>
    <row r="38" spans="1:12" s="677" customFormat="1" ht="40.5" hidden="1" customHeight="1">
      <c r="A38" s="919">
        <v>1114000</v>
      </c>
      <c r="B38" s="730" t="s">
        <v>339</v>
      </c>
      <c r="C38" s="731" t="s">
        <v>340</v>
      </c>
      <c r="D38" s="835"/>
      <c r="E38" s="842"/>
      <c r="F38" s="835"/>
      <c r="G38" s="835"/>
      <c r="H38" s="835"/>
      <c r="I38" s="835"/>
      <c r="J38" s="920">
        <v>0</v>
      </c>
    </row>
    <row r="39" spans="1:12" s="677" customFormat="1" ht="12.75" hidden="1" customHeight="1">
      <c r="A39" s="919">
        <v>1115000</v>
      </c>
      <c r="B39" s="730" t="s">
        <v>508</v>
      </c>
      <c r="C39" s="731" t="s">
        <v>329</v>
      </c>
      <c r="D39" s="835"/>
      <c r="E39" s="842"/>
      <c r="F39" s="835"/>
      <c r="G39" s="835"/>
      <c r="H39" s="835"/>
      <c r="I39" s="835"/>
      <c r="J39" s="920">
        <v>0</v>
      </c>
    </row>
    <row r="40" spans="1:12" s="677" customFormat="1" ht="17.25" hidden="1" customHeight="1">
      <c r="A40" s="919">
        <v>1116000</v>
      </c>
      <c r="B40" s="730" t="s">
        <v>863</v>
      </c>
      <c r="C40" s="731" t="s">
        <v>330</v>
      </c>
      <c r="D40" s="835"/>
      <c r="E40" s="842"/>
      <c r="F40" s="835"/>
      <c r="G40" s="835"/>
      <c r="H40" s="835"/>
      <c r="I40" s="835"/>
      <c r="J40" s="920">
        <v>0</v>
      </c>
    </row>
    <row r="41" spans="1:12" s="677" customFormat="1" ht="17.25" hidden="1" customHeight="1" thickBot="1">
      <c r="A41" s="921">
        <v>1117000</v>
      </c>
      <c r="B41" s="734" t="s">
        <v>526</v>
      </c>
      <c r="C41" s="735" t="s">
        <v>14</v>
      </c>
      <c r="D41" s="836">
        <v>0</v>
      </c>
      <c r="E41" s="841"/>
      <c r="F41" s="836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2" s="677" customFormat="1" ht="27" customHeight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1045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2" s="677" customFormat="1" ht="25.5" customHeight="1">
      <c r="A43" s="917">
        <v>1121000</v>
      </c>
      <c r="B43" s="740" t="s">
        <v>16</v>
      </c>
      <c r="C43" s="741"/>
      <c r="D43" s="834">
        <f>SUM(D44:D49)</f>
        <v>0</v>
      </c>
      <c r="E43" s="871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  <c r="L43" s="990"/>
    </row>
    <row r="44" spans="1:12" s="677" customFormat="1" ht="15" hidden="1" customHeight="1">
      <c r="A44" s="919">
        <v>1121100</v>
      </c>
      <c r="B44" s="742" t="s">
        <v>321</v>
      </c>
      <c r="C44" s="731" t="s">
        <v>322</v>
      </c>
      <c r="D44" s="835"/>
      <c r="E44" s="842"/>
      <c r="F44" s="835"/>
      <c r="G44" s="835"/>
      <c r="H44" s="835"/>
      <c r="I44" s="835"/>
      <c r="J44" s="920">
        <v>0</v>
      </c>
    </row>
    <row r="45" spans="1:12" s="677" customFormat="1" ht="24" customHeight="1">
      <c r="A45" s="919">
        <v>1121200</v>
      </c>
      <c r="B45" s="743" t="s">
        <v>1476</v>
      </c>
      <c r="C45" s="731" t="s">
        <v>324</v>
      </c>
      <c r="D45" s="835">
        <v>0</v>
      </c>
      <c r="E45" s="842">
        <v>0</v>
      </c>
      <c r="F45" s="835">
        <f>D45+E45</f>
        <v>0</v>
      </c>
      <c r="G45" s="835">
        <v>0</v>
      </c>
      <c r="H45" s="835">
        <v>0</v>
      </c>
      <c r="I45" s="835">
        <v>0</v>
      </c>
      <c r="J45" s="920">
        <f>F45</f>
        <v>0</v>
      </c>
      <c r="K45" s="990"/>
    </row>
    <row r="46" spans="1:12" s="677" customFormat="1" ht="20.25" customHeight="1">
      <c r="A46" s="919">
        <v>1121300</v>
      </c>
      <c r="B46" s="742" t="s">
        <v>640</v>
      </c>
      <c r="C46" s="731" t="s">
        <v>325</v>
      </c>
      <c r="D46" s="835">
        <v>0</v>
      </c>
      <c r="E46" s="842">
        <v>0</v>
      </c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2" s="677" customFormat="1" ht="0.75" customHeight="1">
      <c r="A47" s="919">
        <v>1121400</v>
      </c>
      <c r="B47" s="742" t="s">
        <v>641</v>
      </c>
      <c r="C47" s="731" t="s">
        <v>326</v>
      </c>
      <c r="D47" s="835">
        <v>0</v>
      </c>
      <c r="E47" s="842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2" s="677" customFormat="1" hidden="1">
      <c r="A48" s="919">
        <v>1121500</v>
      </c>
      <c r="B48" s="742" t="s">
        <v>60</v>
      </c>
      <c r="C48" s="731" t="s">
        <v>327</v>
      </c>
      <c r="D48" s="834"/>
      <c r="E48" s="842"/>
      <c r="F48" s="834"/>
      <c r="G48" s="834"/>
      <c r="H48" s="834"/>
      <c r="I48" s="834"/>
      <c r="J48" s="920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35"/>
      <c r="E49" s="842"/>
      <c r="F49" s="835"/>
      <c r="G49" s="835"/>
      <c r="H49" s="835"/>
      <c r="I49" s="835"/>
      <c r="J49" s="920">
        <v>0</v>
      </c>
    </row>
    <row r="50" spans="1:10" s="677" customFormat="1" ht="12.75" hidden="1" customHeight="1" thickBot="1">
      <c r="A50" s="923">
        <v>1121700</v>
      </c>
      <c r="B50" s="746" t="s">
        <v>62</v>
      </c>
      <c r="C50" s="735" t="s">
        <v>637</v>
      </c>
      <c r="D50" s="836"/>
      <c r="E50" s="841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3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42"/>
      <c r="F52" s="835"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35"/>
      <c r="E53" s="842"/>
      <c r="F53" s="835"/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41"/>
      <c r="F54" s="836"/>
      <c r="G54" s="836"/>
      <c r="H54" s="836"/>
      <c r="I54" s="836"/>
      <c r="J54" s="920">
        <v>0</v>
      </c>
    </row>
    <row r="55" spans="1:10" s="677" customFormat="1" ht="28.5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3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>
      <c r="A56" s="924">
        <v>1123100</v>
      </c>
      <c r="B56" s="742" t="s">
        <v>122</v>
      </c>
      <c r="C56" s="727" t="s">
        <v>308</v>
      </c>
      <c r="D56" s="835"/>
      <c r="E56" s="842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42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42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42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0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42"/>
      <c r="F60" s="835"/>
      <c r="G60" s="835"/>
      <c r="H60" s="835"/>
      <c r="I60" s="835"/>
      <c r="J60" s="920">
        <f t="shared" si="0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35"/>
      <c r="E61" s="842"/>
      <c r="F61" s="835"/>
      <c r="G61" s="835"/>
      <c r="H61" s="835"/>
      <c r="I61" s="835"/>
      <c r="J61" s="920">
        <f t="shared" si="0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42"/>
      <c r="F62" s="835">
        <v>0</v>
      </c>
      <c r="G62" s="835">
        <v>0</v>
      </c>
      <c r="H62" s="835">
        <v>0</v>
      </c>
      <c r="I62" s="835">
        <v>0</v>
      </c>
      <c r="J62" s="920">
        <f t="shared" si="0"/>
        <v>0</v>
      </c>
    </row>
    <row r="63" spans="1:10" s="677" customFormat="1" ht="29.25" customHeight="1" thickBot="1">
      <c r="A63" s="922">
        <v>1123800</v>
      </c>
      <c r="B63" s="746" t="s">
        <v>160</v>
      </c>
      <c r="C63" s="735" t="s">
        <v>314</v>
      </c>
      <c r="D63" s="836">
        <v>0</v>
      </c>
      <c r="E63" s="841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0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>D65</f>
        <v>0</v>
      </c>
      <c r="E64" s="843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20">
        <f t="shared" si="0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36"/>
      <c r="E65" s="841"/>
      <c r="F65" s="836"/>
      <c r="G65" s="836"/>
      <c r="H65" s="836"/>
      <c r="I65" s="836"/>
      <c r="J65" s="920">
        <f t="shared" si="0"/>
        <v>0</v>
      </c>
    </row>
    <row r="66" spans="1:10" s="677" customFormat="1" ht="28.5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3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>
      <c r="A67" s="924">
        <v>1125100</v>
      </c>
      <c r="B67" s="742" t="s">
        <v>162</v>
      </c>
      <c r="C67" s="727" t="s">
        <v>769</v>
      </c>
      <c r="D67" s="835">
        <v>0</v>
      </c>
      <c r="E67" s="842">
        <v>0</v>
      </c>
      <c r="F67" s="835">
        <f>D67+E67</f>
        <v>0</v>
      </c>
      <c r="G67" s="835">
        <v>0</v>
      </c>
      <c r="H67" s="835">
        <v>0</v>
      </c>
      <c r="I67" s="835">
        <v>0</v>
      </c>
      <c r="J67" s="920">
        <f t="shared" ref="J67:J73" si="1">F67</f>
        <v>0</v>
      </c>
    </row>
    <row r="68" spans="1:10" s="677" customFormat="1" ht="0.75" customHeight="1" thickBot="1">
      <c r="A68" s="922">
        <v>1125200</v>
      </c>
      <c r="B68" s="746" t="s">
        <v>580</v>
      </c>
      <c r="C68" s="735" t="s">
        <v>870</v>
      </c>
      <c r="D68" s="836">
        <v>0</v>
      </c>
      <c r="E68" s="841"/>
      <c r="F68" s="836">
        <v>0</v>
      </c>
      <c r="G68" s="836">
        <v>0</v>
      </c>
      <c r="H68" s="836">
        <v>0</v>
      </c>
      <c r="I68" s="836">
        <v>0</v>
      </c>
      <c r="J68" s="920">
        <f t="shared" si="1"/>
        <v>0</v>
      </c>
    </row>
    <row r="69" spans="1:10" s="677" customFormat="1" ht="19.5" customHeight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3">
        <f>E77</f>
        <v>0</v>
      </c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20">
        <f t="shared" si="1"/>
        <v>0</v>
      </c>
    </row>
    <row r="70" spans="1:10" s="677" customFormat="1" ht="25.5" customHeight="1">
      <c r="A70" s="917">
        <v>1126100</v>
      </c>
      <c r="B70" s="742" t="s">
        <v>829</v>
      </c>
      <c r="C70" s="727" t="s">
        <v>872</v>
      </c>
      <c r="D70" s="849">
        <v>0</v>
      </c>
      <c r="E70" s="850">
        <v>0</v>
      </c>
      <c r="F70" s="849">
        <f>D70+E70</f>
        <v>0</v>
      </c>
      <c r="G70" s="849">
        <v>0</v>
      </c>
      <c r="H70" s="849">
        <v>0</v>
      </c>
      <c r="I70" s="849">
        <v>0</v>
      </c>
      <c r="J70" s="959">
        <f t="shared" si="1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42"/>
      <c r="F71" s="835"/>
      <c r="G71" s="835"/>
      <c r="H71" s="835"/>
      <c r="I71" s="835"/>
      <c r="J71" s="920">
        <f t="shared" si="1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42"/>
      <c r="F72" s="835"/>
      <c r="G72" s="835"/>
      <c r="H72" s="835"/>
      <c r="I72" s="835"/>
      <c r="J72" s="920">
        <f t="shared" si="1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42"/>
      <c r="F73" s="835">
        <v>0</v>
      </c>
      <c r="G73" s="835">
        <v>0</v>
      </c>
      <c r="H73" s="835">
        <v>0</v>
      </c>
      <c r="I73" s="835">
        <v>0</v>
      </c>
      <c r="J73" s="920">
        <f t="shared" si="1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42"/>
      <c r="F74" s="835"/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/>
      <c r="E75" s="842"/>
      <c r="F75" s="835"/>
      <c r="G75" s="835"/>
      <c r="H75" s="835"/>
      <c r="I75" s="835"/>
      <c r="J75" s="920">
        <f>F75</f>
        <v>0</v>
      </c>
    </row>
    <row r="76" spans="1:10" s="677" customFormat="1" ht="26.25" customHeight="1">
      <c r="A76" s="919">
        <v>1126700</v>
      </c>
      <c r="B76" s="752" t="s">
        <v>196</v>
      </c>
      <c r="C76" s="731" t="s">
        <v>336</v>
      </c>
      <c r="D76" s="849">
        <v>0</v>
      </c>
      <c r="E76" s="850">
        <v>0</v>
      </c>
      <c r="F76" s="849">
        <f>D76+E76</f>
        <v>0</v>
      </c>
      <c r="G76" s="849">
        <v>0</v>
      </c>
      <c r="H76" s="849">
        <v>0</v>
      </c>
      <c r="I76" s="849">
        <v>0</v>
      </c>
      <c r="J76" s="959">
        <f>F76</f>
        <v>0</v>
      </c>
    </row>
    <row r="77" spans="1:10" s="677" customFormat="1" ht="19.5" customHeight="1" thickBot="1">
      <c r="A77" s="923">
        <v>1126800</v>
      </c>
      <c r="B77" s="754" t="s">
        <v>398</v>
      </c>
      <c r="C77" s="735" t="s">
        <v>337</v>
      </c>
      <c r="D77" s="844">
        <v>0</v>
      </c>
      <c r="E77" s="845">
        <v>0</v>
      </c>
      <c r="F77" s="844">
        <f>D77+E77</f>
        <v>0</v>
      </c>
      <c r="G77" s="844">
        <v>0</v>
      </c>
      <c r="H77" s="844">
        <v>0</v>
      </c>
      <c r="I77" s="844">
        <v>0</v>
      </c>
      <c r="J77" s="959">
        <f>F77</f>
        <v>0</v>
      </c>
    </row>
    <row r="78" spans="1:10" s="677" customFormat="1" ht="14.25">
      <c r="A78" s="925">
        <v>1130000</v>
      </c>
      <c r="B78" s="756" t="s">
        <v>238</v>
      </c>
      <c r="C78" s="723" t="s">
        <v>301</v>
      </c>
      <c r="D78" s="840">
        <v>0</v>
      </c>
      <c r="E78" s="843"/>
      <c r="F78" s="840"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t="0.75" customHeight="1" thickBot="1">
      <c r="A79" s="925">
        <v>1130100</v>
      </c>
      <c r="B79" s="752" t="s">
        <v>399</v>
      </c>
      <c r="C79" s="727" t="s">
        <v>239</v>
      </c>
      <c r="D79" s="835"/>
      <c r="E79" s="842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42"/>
      <c r="F80" s="835"/>
      <c r="G80" s="835"/>
      <c r="H80" s="835"/>
      <c r="I80" s="835"/>
      <c r="J80" s="920">
        <v>0</v>
      </c>
    </row>
    <row r="81" spans="1:10" s="677" customFormat="1" ht="14.25" hidden="1" customHeight="1">
      <c r="A81" s="925">
        <v>1130300</v>
      </c>
      <c r="B81" s="752" t="s">
        <v>401</v>
      </c>
      <c r="C81" s="731" t="s">
        <v>241</v>
      </c>
      <c r="D81" s="835"/>
      <c r="E81" s="842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4"/>
      <c r="E82" s="871"/>
      <c r="F82" s="834"/>
      <c r="G82" s="834"/>
      <c r="H82" s="834"/>
      <c r="I82" s="834"/>
      <c r="J82" s="920">
        <v>0</v>
      </c>
    </row>
    <row r="83" spans="1:10" s="677" customFormat="1" ht="0.75" hidden="1" customHeight="1">
      <c r="A83" s="919">
        <v>1131000</v>
      </c>
      <c r="B83" s="759" t="s">
        <v>243</v>
      </c>
      <c r="C83" s="760" t="s">
        <v>301</v>
      </c>
      <c r="D83" s="835"/>
      <c r="E83" s="842"/>
      <c r="F83" s="835"/>
      <c r="G83" s="835"/>
      <c r="H83" s="835"/>
      <c r="I83" s="835"/>
      <c r="J83" s="920">
        <v>0</v>
      </c>
    </row>
    <row r="84" spans="1:10" s="677" customFormat="1" ht="0.75" hidden="1" customHeight="1">
      <c r="A84" s="919">
        <v>1131100</v>
      </c>
      <c r="B84" s="752" t="s">
        <v>483</v>
      </c>
      <c r="C84" s="727" t="s">
        <v>244</v>
      </c>
      <c r="D84" s="835"/>
      <c r="E84" s="842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42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41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3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35"/>
      <c r="E88" s="842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42"/>
      <c r="F89" s="835"/>
      <c r="G89" s="835"/>
      <c r="H89" s="835"/>
      <c r="I89" s="835"/>
      <c r="J89" s="920">
        <v>0</v>
      </c>
    </row>
    <row r="90" spans="1:10" s="677" customFormat="1" ht="26.25" hidden="1" customHeight="1">
      <c r="A90" s="926">
        <v>1143000</v>
      </c>
      <c r="B90" s="752" t="s">
        <v>35</v>
      </c>
      <c r="C90" s="731" t="s">
        <v>36</v>
      </c>
      <c r="D90" s="835"/>
      <c r="E90" s="842"/>
      <c r="F90" s="835"/>
      <c r="G90" s="835"/>
      <c r="H90" s="835"/>
      <c r="I90" s="835"/>
      <c r="J90" s="920">
        <v>0</v>
      </c>
    </row>
    <row r="91" spans="1:10" s="677" customFormat="1" ht="29.25" hidden="1" customHeight="1">
      <c r="A91" s="922">
        <v>1144000</v>
      </c>
      <c r="B91" s="754" t="s">
        <v>37</v>
      </c>
      <c r="C91" s="735" t="s">
        <v>359</v>
      </c>
      <c r="D91" s="836"/>
      <c r="E91" s="841"/>
      <c r="F91" s="836"/>
      <c r="G91" s="836"/>
      <c r="H91" s="836"/>
      <c r="I91" s="836"/>
      <c r="J91" s="920">
        <v>0</v>
      </c>
    </row>
    <row r="92" spans="1:10" s="677" customFormat="1" ht="16.5" hidden="1" customHeight="1">
      <c r="A92" s="927">
        <v>1150000</v>
      </c>
      <c r="B92" s="928" t="s">
        <v>604</v>
      </c>
      <c r="C92" s="723" t="s">
        <v>301</v>
      </c>
      <c r="D92" s="840">
        <v>0</v>
      </c>
      <c r="E92" s="843"/>
      <c r="F92" s="840">
        <v>0</v>
      </c>
      <c r="G92" s="840">
        <v>0</v>
      </c>
      <c r="H92" s="840">
        <v>0</v>
      </c>
      <c r="I92" s="840">
        <v>0</v>
      </c>
      <c r="J92" s="920">
        <v>0</v>
      </c>
    </row>
    <row r="93" spans="1:10" s="677" customFormat="1" ht="31.5" hidden="1" customHeight="1">
      <c r="A93" s="929">
        <v>1151000</v>
      </c>
      <c r="B93" s="930" t="s">
        <v>564</v>
      </c>
      <c r="C93" s="723" t="s">
        <v>301</v>
      </c>
      <c r="D93" s="931">
        <v>0</v>
      </c>
      <c r="E93" s="980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31.5" hidden="1" customHeight="1">
      <c r="A94" s="929">
        <v>1151100</v>
      </c>
      <c r="B94" s="932" t="s">
        <v>216</v>
      </c>
      <c r="C94" s="933">
        <v>461100</v>
      </c>
      <c r="D94" s="931"/>
      <c r="E94" s="980"/>
      <c r="F94" s="931"/>
      <c r="G94" s="931"/>
      <c r="H94" s="931"/>
      <c r="I94" s="931"/>
      <c r="J94" s="920">
        <v>0</v>
      </c>
    </row>
    <row r="95" spans="1:10" s="677" customFormat="1" ht="31.5" hidden="1" customHeight="1">
      <c r="A95" s="929">
        <v>1151200</v>
      </c>
      <c r="B95" s="932" t="s">
        <v>523</v>
      </c>
      <c r="C95" s="933">
        <v>461200</v>
      </c>
      <c r="D95" s="852"/>
      <c r="E95" s="853"/>
      <c r="F95" s="852"/>
      <c r="G95" s="852"/>
      <c r="H95" s="852"/>
      <c r="I95" s="852"/>
      <c r="J95" s="920">
        <v>0</v>
      </c>
    </row>
    <row r="96" spans="1:10" s="677" customFormat="1" ht="31.5" hidden="1" customHeight="1">
      <c r="A96" s="929">
        <v>1152000</v>
      </c>
      <c r="B96" s="934" t="s">
        <v>429</v>
      </c>
      <c r="C96" s="935" t="s">
        <v>301</v>
      </c>
      <c r="D96" s="936">
        <v>0</v>
      </c>
      <c r="E96" s="1114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0" s="677" customFormat="1" ht="31.5" hidden="1" customHeight="1">
      <c r="A97" s="929">
        <v>1152100</v>
      </c>
      <c r="B97" s="937" t="s">
        <v>452</v>
      </c>
      <c r="C97" s="933">
        <v>462100</v>
      </c>
      <c r="D97" s="849"/>
      <c r="E97" s="850"/>
      <c r="F97" s="849"/>
      <c r="G97" s="938"/>
      <c r="H97" s="938"/>
      <c r="I97" s="835"/>
      <c r="J97" s="920">
        <v>0</v>
      </c>
    </row>
    <row r="98" spans="1:10" s="677" customFormat="1" ht="31.5" hidden="1" customHeight="1">
      <c r="A98" s="939">
        <v>1152200</v>
      </c>
      <c r="B98" s="940" t="s">
        <v>629</v>
      </c>
      <c r="C98" s="941">
        <v>462200</v>
      </c>
      <c r="D98" s="844"/>
      <c r="E98" s="845"/>
      <c r="F98" s="844"/>
      <c r="G98" s="942"/>
      <c r="H98" s="942"/>
      <c r="I98" s="836"/>
      <c r="J98" s="920">
        <v>0</v>
      </c>
    </row>
    <row r="99" spans="1:10" s="677" customFormat="1" ht="31.5" hidden="1" customHeight="1">
      <c r="A99" s="927">
        <v>1153000</v>
      </c>
      <c r="B99" s="943" t="s">
        <v>630</v>
      </c>
      <c r="C99" s="944" t="s">
        <v>301</v>
      </c>
      <c r="D99" s="945">
        <v>0</v>
      </c>
      <c r="E99" s="111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0" s="677" customFormat="1" ht="31.5" hidden="1" customHeight="1">
      <c r="A100" s="929">
        <v>1153100</v>
      </c>
      <c r="B100" s="937" t="s">
        <v>631</v>
      </c>
      <c r="C100" s="933">
        <v>463100</v>
      </c>
      <c r="D100" s="936"/>
      <c r="E100" s="1114"/>
      <c r="F100" s="936"/>
      <c r="G100" s="936"/>
      <c r="H100" s="936"/>
      <c r="I100" s="936"/>
      <c r="J100" s="920">
        <v>0</v>
      </c>
    </row>
    <row r="101" spans="1:10" s="677" customFormat="1" ht="31.5" hidden="1" customHeight="1">
      <c r="A101" s="929">
        <v>1153200</v>
      </c>
      <c r="B101" s="937" t="s">
        <v>86</v>
      </c>
      <c r="C101" s="933">
        <v>463200</v>
      </c>
      <c r="D101" s="936"/>
      <c r="E101" s="1114"/>
      <c r="F101" s="936"/>
      <c r="G101" s="936"/>
      <c r="H101" s="936"/>
      <c r="I101" s="936"/>
      <c r="J101" s="920">
        <v>0</v>
      </c>
    </row>
    <row r="102" spans="1:10" s="677" customFormat="1" ht="31.5" hidden="1" customHeight="1">
      <c r="A102" s="929">
        <v>1153300</v>
      </c>
      <c r="B102" s="937" t="s">
        <v>418</v>
      </c>
      <c r="C102" s="933">
        <v>463300</v>
      </c>
      <c r="D102" s="936"/>
      <c r="E102" s="1114"/>
      <c r="F102" s="936"/>
      <c r="G102" s="936"/>
      <c r="H102" s="936"/>
      <c r="I102" s="936"/>
      <c r="J102" s="920">
        <v>0</v>
      </c>
    </row>
    <row r="103" spans="1:10" s="677" customFormat="1" ht="31.5" hidden="1" customHeight="1">
      <c r="A103" s="929">
        <v>1153400</v>
      </c>
      <c r="B103" s="937" t="s">
        <v>419</v>
      </c>
      <c r="C103" s="933">
        <v>463400</v>
      </c>
      <c r="D103" s="936"/>
      <c r="E103" s="1114"/>
      <c r="F103" s="936"/>
      <c r="G103" s="936"/>
      <c r="H103" s="936"/>
      <c r="I103" s="936"/>
      <c r="J103" s="920">
        <v>0</v>
      </c>
    </row>
    <row r="104" spans="1:10" s="677" customFormat="1" ht="31.5" hidden="1" customHeight="1">
      <c r="A104" s="929">
        <v>1153500</v>
      </c>
      <c r="B104" s="946" t="s">
        <v>420</v>
      </c>
      <c r="C104" s="933">
        <v>463500</v>
      </c>
      <c r="D104" s="936"/>
      <c r="E104" s="1114"/>
      <c r="F104" s="936"/>
      <c r="G104" s="936"/>
      <c r="H104" s="936"/>
      <c r="I104" s="936"/>
      <c r="J104" s="920">
        <v>0</v>
      </c>
    </row>
    <row r="105" spans="1:10" s="677" customFormat="1" ht="31.5" hidden="1" customHeight="1">
      <c r="A105" s="929">
        <v>1153700</v>
      </c>
      <c r="B105" s="946" t="s">
        <v>421</v>
      </c>
      <c r="C105" s="933">
        <v>463700</v>
      </c>
      <c r="D105" s="936"/>
      <c r="E105" s="1114"/>
      <c r="F105" s="936"/>
      <c r="G105" s="936"/>
      <c r="H105" s="936"/>
      <c r="I105" s="936"/>
      <c r="J105" s="920">
        <v>0</v>
      </c>
    </row>
    <row r="106" spans="1:10" s="677" customFormat="1" ht="31.5" hidden="1" customHeight="1">
      <c r="A106" s="929">
        <v>1153800</v>
      </c>
      <c r="B106" s="946" t="s">
        <v>841</v>
      </c>
      <c r="C106" s="933">
        <v>463800</v>
      </c>
      <c r="D106" s="936"/>
      <c r="E106" s="1114"/>
      <c r="F106" s="936"/>
      <c r="G106" s="936"/>
      <c r="H106" s="936"/>
      <c r="I106" s="936"/>
      <c r="J106" s="920">
        <v>0</v>
      </c>
    </row>
    <row r="107" spans="1:10" s="677" customFormat="1" ht="31.5" hidden="1" customHeight="1">
      <c r="A107" s="929">
        <v>1153900</v>
      </c>
      <c r="B107" s="946" t="s">
        <v>842</v>
      </c>
      <c r="C107" s="933">
        <v>463900</v>
      </c>
      <c r="D107" s="936"/>
      <c r="E107" s="1114"/>
      <c r="F107" s="936"/>
      <c r="G107" s="936"/>
      <c r="H107" s="936"/>
      <c r="I107" s="936"/>
      <c r="J107" s="920">
        <v>0</v>
      </c>
    </row>
    <row r="108" spans="1:10" s="677" customFormat="1" ht="31.5" hidden="1" customHeight="1">
      <c r="A108" s="929">
        <v>1154000</v>
      </c>
      <c r="B108" s="947" t="s">
        <v>843</v>
      </c>
      <c r="C108" s="935" t="s">
        <v>301</v>
      </c>
      <c r="D108" s="936">
        <v>0</v>
      </c>
      <c r="E108" s="1114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0" s="677" customFormat="1" ht="31.5" hidden="1" customHeight="1">
      <c r="A109" s="929">
        <v>1154100</v>
      </c>
      <c r="B109" s="946" t="s">
        <v>176</v>
      </c>
      <c r="C109" s="933">
        <v>465100</v>
      </c>
      <c r="D109" s="948"/>
      <c r="E109" s="1116"/>
      <c r="F109" s="948"/>
      <c r="G109" s="949"/>
      <c r="H109" s="949"/>
      <c r="I109" s="950"/>
      <c r="J109" s="920">
        <v>0</v>
      </c>
    </row>
    <row r="110" spans="1:10" s="677" customFormat="1" ht="31.5" hidden="1" customHeight="1">
      <c r="A110" s="929">
        <v>1154200</v>
      </c>
      <c r="B110" s="946" t="s">
        <v>177</v>
      </c>
      <c r="C110" s="933">
        <v>465200</v>
      </c>
      <c r="D110" s="948"/>
      <c r="E110" s="1116"/>
      <c r="F110" s="948"/>
      <c r="G110" s="949"/>
      <c r="H110" s="949"/>
      <c r="I110" s="950"/>
      <c r="J110" s="920">
        <v>0</v>
      </c>
    </row>
    <row r="111" spans="1:10" s="677" customFormat="1" ht="31.5" hidden="1" customHeight="1">
      <c r="A111" s="929">
        <v>1154300</v>
      </c>
      <c r="B111" s="946" t="s">
        <v>178</v>
      </c>
      <c r="C111" s="933">
        <v>465300</v>
      </c>
      <c r="D111" s="948"/>
      <c r="E111" s="1116"/>
      <c r="F111" s="948"/>
      <c r="G111" s="949"/>
      <c r="H111" s="949"/>
      <c r="I111" s="950"/>
      <c r="J111" s="920">
        <v>0</v>
      </c>
    </row>
    <row r="112" spans="1:10" s="677" customFormat="1" ht="31.5" hidden="1" customHeight="1">
      <c r="A112" s="929">
        <v>1154500</v>
      </c>
      <c r="B112" s="946" t="s">
        <v>58</v>
      </c>
      <c r="C112" s="933">
        <v>465500</v>
      </c>
      <c r="D112" s="948"/>
      <c r="E112" s="1116"/>
      <c r="F112" s="948"/>
      <c r="G112" s="949"/>
      <c r="H112" s="949"/>
      <c r="I112" s="950"/>
      <c r="J112" s="920">
        <v>0</v>
      </c>
    </row>
    <row r="113" spans="1:10" s="677" customFormat="1" ht="31.5" hidden="1" customHeight="1">
      <c r="A113" s="929">
        <v>1154600</v>
      </c>
      <c r="B113" s="946" t="s">
        <v>59</v>
      </c>
      <c r="C113" s="933">
        <v>465600</v>
      </c>
      <c r="D113" s="849"/>
      <c r="E113" s="850"/>
      <c r="F113" s="849"/>
      <c r="G113" s="938"/>
      <c r="H113" s="938"/>
      <c r="I113" s="835"/>
      <c r="J113" s="920">
        <v>0</v>
      </c>
    </row>
    <row r="114" spans="1:10" s="677" customFormat="1" ht="31.5" hidden="1" customHeight="1">
      <c r="A114" s="939">
        <v>1154700</v>
      </c>
      <c r="B114" s="951" t="s">
        <v>69</v>
      </c>
      <c r="C114" s="735" t="s">
        <v>70</v>
      </c>
      <c r="D114" s="844"/>
      <c r="E114" s="845"/>
      <c r="F114" s="844"/>
      <c r="G114" s="942"/>
      <c r="H114" s="942"/>
      <c r="I114" s="836"/>
      <c r="J114" s="920">
        <v>0</v>
      </c>
    </row>
    <row r="115" spans="1:10" s="677" customFormat="1" ht="25.5" hidden="1" customHeight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t="26.25" hidden="1" customHeight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6.25" hidden="1" customHeight="1">
      <c r="A117" s="924">
        <v>1161100</v>
      </c>
      <c r="B117" s="730" t="s">
        <v>1518</v>
      </c>
      <c r="C117" s="751">
        <v>471100</v>
      </c>
      <c r="D117" s="849"/>
      <c r="E117" s="850"/>
      <c r="F117" s="849"/>
      <c r="G117" s="849"/>
      <c r="H117" s="849"/>
      <c r="I117" s="849"/>
      <c r="J117" s="920">
        <v>0</v>
      </c>
    </row>
    <row r="118" spans="1:10" s="677" customFormat="1" ht="26.25" hidden="1" customHeight="1">
      <c r="A118" s="924">
        <v>1161200</v>
      </c>
      <c r="B118" s="765" t="s">
        <v>1480</v>
      </c>
      <c r="C118" s="751">
        <v>471200</v>
      </c>
      <c r="D118" s="849"/>
      <c r="E118" s="850"/>
      <c r="F118" s="849"/>
      <c r="G118" s="849"/>
      <c r="H118" s="849"/>
      <c r="I118" s="849"/>
      <c r="J118" s="920">
        <v>0</v>
      </c>
    </row>
    <row r="119" spans="1:10" s="677" customFormat="1" ht="26.25" hidden="1" customHeight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6.25" hidden="1" customHeight="1">
      <c r="A120" s="924">
        <v>1162100</v>
      </c>
      <c r="B120" s="765" t="s">
        <v>1481</v>
      </c>
      <c r="C120" s="731" t="s">
        <v>109</v>
      </c>
      <c r="D120" s="849"/>
      <c r="E120" s="850"/>
      <c r="F120" s="849"/>
      <c r="G120" s="849"/>
      <c r="H120" s="849"/>
      <c r="I120" s="849"/>
      <c r="J120" s="920">
        <v>0</v>
      </c>
    </row>
    <row r="121" spans="1:10" s="677" customFormat="1" ht="26.25" hidden="1" customHeight="1">
      <c r="A121" s="924">
        <v>1162200</v>
      </c>
      <c r="B121" s="765" t="s">
        <v>1482</v>
      </c>
      <c r="C121" s="731" t="s">
        <v>18</v>
      </c>
      <c r="D121" s="849"/>
      <c r="E121" s="850"/>
      <c r="F121" s="849"/>
      <c r="G121" s="849"/>
      <c r="H121" s="849"/>
      <c r="I121" s="849"/>
      <c r="J121" s="920">
        <v>0</v>
      </c>
    </row>
    <row r="122" spans="1:10" s="677" customFormat="1" ht="26.25" hidden="1" customHeight="1">
      <c r="A122" s="924">
        <v>1162300</v>
      </c>
      <c r="B122" s="765" t="s">
        <v>1483</v>
      </c>
      <c r="C122" s="731" t="s">
        <v>20</v>
      </c>
      <c r="D122" s="849"/>
      <c r="E122" s="850"/>
      <c r="F122" s="849"/>
      <c r="G122" s="849"/>
      <c r="H122" s="849"/>
      <c r="I122" s="849"/>
      <c r="J122" s="920">
        <v>0</v>
      </c>
    </row>
    <row r="123" spans="1:10" s="677" customFormat="1" ht="26.25" hidden="1" customHeight="1">
      <c r="A123" s="924">
        <v>1162400</v>
      </c>
      <c r="B123" s="765" t="s">
        <v>1484</v>
      </c>
      <c r="C123" s="731" t="s">
        <v>699</v>
      </c>
      <c r="D123" s="849"/>
      <c r="E123" s="850"/>
      <c r="F123" s="849"/>
      <c r="G123" s="849"/>
      <c r="H123" s="849"/>
      <c r="I123" s="849"/>
      <c r="J123" s="920">
        <v>0</v>
      </c>
    </row>
    <row r="124" spans="1:10" s="677" customFormat="1" ht="26.25" hidden="1" customHeight="1">
      <c r="A124" s="924">
        <v>1162500</v>
      </c>
      <c r="B124" s="765" t="s">
        <v>1485</v>
      </c>
      <c r="C124" s="731" t="s">
        <v>701</v>
      </c>
      <c r="D124" s="849"/>
      <c r="E124" s="850"/>
      <c r="F124" s="849"/>
      <c r="G124" s="849"/>
      <c r="H124" s="849"/>
      <c r="I124" s="849"/>
      <c r="J124" s="920">
        <v>0</v>
      </c>
    </row>
    <row r="125" spans="1:10" s="677" customFormat="1" ht="26.25" hidden="1" customHeight="1">
      <c r="A125" s="924">
        <v>1162600</v>
      </c>
      <c r="B125" s="765" t="s">
        <v>1486</v>
      </c>
      <c r="C125" s="731" t="s">
        <v>424</v>
      </c>
      <c r="D125" s="849"/>
      <c r="E125" s="850"/>
      <c r="F125" s="849"/>
      <c r="G125" s="849"/>
      <c r="H125" s="849"/>
      <c r="I125" s="849"/>
      <c r="J125" s="920">
        <v>0</v>
      </c>
    </row>
    <row r="126" spans="1:10" s="677" customFormat="1" ht="26.25" hidden="1" customHeight="1">
      <c r="A126" s="924">
        <v>1162700</v>
      </c>
      <c r="B126" s="730" t="s">
        <v>1487</v>
      </c>
      <c r="C126" s="731" t="s">
        <v>426</v>
      </c>
      <c r="D126" s="849"/>
      <c r="E126" s="850"/>
      <c r="F126" s="849"/>
      <c r="G126" s="849"/>
      <c r="H126" s="849"/>
      <c r="I126" s="849"/>
      <c r="J126" s="920">
        <v>0</v>
      </c>
    </row>
    <row r="127" spans="1:10" s="677" customFormat="1" ht="26.25" hidden="1" customHeight="1">
      <c r="A127" s="924">
        <v>1162800</v>
      </c>
      <c r="B127" s="765" t="s">
        <v>1488</v>
      </c>
      <c r="C127" s="731" t="s">
        <v>737</v>
      </c>
      <c r="D127" s="938"/>
      <c r="E127" s="981"/>
      <c r="F127" s="938"/>
      <c r="G127" s="938"/>
      <c r="H127" s="938"/>
      <c r="I127" s="938"/>
      <c r="J127" s="920">
        <v>0</v>
      </c>
    </row>
    <row r="128" spans="1:10" s="677" customFormat="1" ht="26.25" hidden="1" customHeight="1">
      <c r="A128" s="953">
        <v>1162900</v>
      </c>
      <c r="B128" s="765" t="s">
        <v>1489</v>
      </c>
      <c r="C128" s="731" t="s">
        <v>739</v>
      </c>
      <c r="D128" s="938"/>
      <c r="E128" s="981"/>
      <c r="F128" s="938"/>
      <c r="G128" s="938"/>
      <c r="H128" s="938"/>
      <c r="I128" s="938"/>
      <c r="J128" s="920">
        <v>0</v>
      </c>
    </row>
    <row r="129" spans="1:10" s="677" customFormat="1" ht="26.25" hidden="1" customHeight="1">
      <c r="A129" s="953">
        <v>1163000</v>
      </c>
      <c r="B129" s="771" t="s">
        <v>49</v>
      </c>
      <c r="C129" s="760" t="s">
        <v>301</v>
      </c>
      <c r="D129" s="938">
        <v>0</v>
      </c>
      <c r="E129" s="981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26.25" hidden="1" customHeight="1">
      <c r="A130" s="954">
        <v>1163100</v>
      </c>
      <c r="B130" s="754" t="s">
        <v>667</v>
      </c>
      <c r="C130" s="735" t="s">
        <v>668</v>
      </c>
      <c r="D130" s="942"/>
      <c r="E130" s="982"/>
      <c r="F130" s="942"/>
      <c r="G130" s="942"/>
      <c r="H130" s="942"/>
      <c r="I130" s="942"/>
      <c r="J130" s="920">
        <v>0</v>
      </c>
    </row>
    <row r="131" spans="1:10" s="677" customFormat="1" ht="16.5" hidden="1" customHeight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83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5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1.5" hidden="1" customHeight="1">
      <c r="A133" s="953">
        <v>1171100</v>
      </c>
      <c r="B133" s="730" t="s">
        <v>1490</v>
      </c>
      <c r="C133" s="727" t="s">
        <v>397</v>
      </c>
      <c r="D133" s="938"/>
      <c r="E133" s="981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81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83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42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42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938">
        <v>0</v>
      </c>
      <c r="E138" s="842"/>
      <c r="F138" s="938"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0.75" hidden="1" customHeight="1" thickBot="1">
      <c r="A139" s="924">
        <v>1172400</v>
      </c>
      <c r="B139" s="786" t="s">
        <v>1493</v>
      </c>
      <c r="C139" s="731" t="s">
        <v>104</v>
      </c>
      <c r="D139" s="854"/>
      <c r="E139" s="842"/>
      <c r="F139" s="854"/>
      <c r="G139" s="854"/>
      <c r="H139" s="854"/>
      <c r="I139" s="854"/>
      <c r="J139" s="920">
        <v>0</v>
      </c>
    </row>
    <row r="140" spans="1:10" s="677" customFormat="1" ht="27" hidden="1" customHeight="1">
      <c r="A140" s="924">
        <v>1173000</v>
      </c>
      <c r="B140" s="784" t="s">
        <v>105</v>
      </c>
      <c r="C140" s="760" t="s">
        <v>301</v>
      </c>
      <c r="D140" s="854">
        <v>0</v>
      </c>
      <c r="E140" s="855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4.75" hidden="1" customHeight="1">
      <c r="A141" s="953">
        <v>1173100</v>
      </c>
      <c r="B141" s="787" t="s">
        <v>106</v>
      </c>
      <c r="C141" s="731" t="s">
        <v>906</v>
      </c>
      <c r="D141" s="854"/>
      <c r="E141" s="842"/>
      <c r="F141" s="854"/>
      <c r="G141" s="854"/>
      <c r="H141" s="854"/>
      <c r="I141" s="854"/>
      <c r="J141" s="920">
        <v>0</v>
      </c>
    </row>
    <row r="142" spans="1:10" s="677" customFormat="1" ht="42" hidden="1" customHeight="1">
      <c r="A142" s="953">
        <v>1174000</v>
      </c>
      <c r="B142" s="784" t="s">
        <v>907</v>
      </c>
      <c r="C142" s="760" t="s">
        <v>301</v>
      </c>
      <c r="D142" s="854">
        <v>0</v>
      </c>
      <c r="E142" s="855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9.25" hidden="1" customHeight="1">
      <c r="A143" s="953">
        <v>1174100</v>
      </c>
      <c r="B143" s="787" t="s">
        <v>920</v>
      </c>
      <c r="C143" s="731" t="s">
        <v>908</v>
      </c>
      <c r="D143" s="854"/>
      <c r="E143" s="855"/>
      <c r="F143" s="854"/>
      <c r="G143" s="854"/>
      <c r="H143" s="854"/>
      <c r="I143" s="854"/>
      <c r="J143" s="920">
        <v>0</v>
      </c>
    </row>
    <row r="144" spans="1:10" s="677" customFormat="1" ht="27.75" hidden="1" customHeight="1">
      <c r="A144" s="953">
        <v>1174200</v>
      </c>
      <c r="B144" s="786" t="s">
        <v>1494</v>
      </c>
      <c r="C144" s="731" t="s">
        <v>366</v>
      </c>
      <c r="D144" s="854"/>
      <c r="E144" s="855"/>
      <c r="F144" s="854"/>
      <c r="G144" s="854"/>
      <c r="H144" s="854"/>
      <c r="I144" s="854"/>
      <c r="J144" s="920">
        <v>0</v>
      </c>
    </row>
    <row r="145" spans="1:10" s="677" customFormat="1" ht="42" hidden="1" customHeight="1">
      <c r="A145" s="953">
        <v>1175000</v>
      </c>
      <c r="B145" s="784" t="s">
        <v>469</v>
      </c>
      <c r="C145" s="760" t="s">
        <v>301</v>
      </c>
      <c r="D145" s="854">
        <v>0</v>
      </c>
      <c r="E145" s="855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0" s="677" customFormat="1" ht="42" hidden="1" customHeight="1">
      <c r="A146" s="953">
        <v>1175100</v>
      </c>
      <c r="B146" s="786" t="s">
        <v>1495</v>
      </c>
      <c r="C146" s="731" t="s">
        <v>193</v>
      </c>
      <c r="D146" s="854"/>
      <c r="E146" s="855"/>
      <c r="F146" s="854"/>
      <c r="G146" s="854"/>
      <c r="H146" s="854"/>
      <c r="I146" s="854"/>
      <c r="J146" s="920">
        <v>0</v>
      </c>
    </row>
    <row r="147" spans="1:10" s="677" customFormat="1" ht="21" hidden="1" customHeight="1">
      <c r="A147" s="953">
        <v>1176000</v>
      </c>
      <c r="B147" s="784" t="s">
        <v>194</v>
      </c>
      <c r="C147" s="760" t="s">
        <v>301</v>
      </c>
      <c r="D147" s="854">
        <v>0</v>
      </c>
      <c r="E147" s="855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0" s="677" customFormat="1" ht="3.75" hidden="1" customHeight="1">
      <c r="A148" s="953">
        <v>1176100</v>
      </c>
      <c r="B148" s="786" t="s">
        <v>1496</v>
      </c>
      <c r="C148" s="731" t="s">
        <v>8</v>
      </c>
      <c r="D148" s="854"/>
      <c r="E148" s="842"/>
      <c r="F148" s="854"/>
      <c r="G148" s="854"/>
      <c r="H148" s="854"/>
      <c r="I148" s="854"/>
      <c r="J148" s="920">
        <v>0</v>
      </c>
    </row>
    <row r="149" spans="1:10" s="677" customFormat="1" ht="1.5" hidden="1" customHeight="1" thickBot="1">
      <c r="A149" s="953">
        <v>1177000</v>
      </c>
      <c r="B149" s="784" t="s">
        <v>482</v>
      </c>
      <c r="C149" s="760" t="s">
        <v>301</v>
      </c>
      <c r="D149" s="854">
        <v>0</v>
      </c>
      <c r="E149" s="855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0" s="677" customFormat="1" ht="42" hidden="1" customHeight="1">
      <c r="A150" s="954">
        <v>1177100</v>
      </c>
      <c r="B150" s="788" t="s">
        <v>1497</v>
      </c>
      <c r="C150" s="735" t="s">
        <v>209</v>
      </c>
      <c r="D150" s="942"/>
      <c r="E150" s="982"/>
      <c r="F150" s="942"/>
      <c r="G150" s="942"/>
      <c r="H150" s="942"/>
      <c r="I150" s="942"/>
      <c r="J150" s="920">
        <v>0</v>
      </c>
    </row>
    <row r="151" spans="1:10" s="677" customFormat="1" ht="29.25" hidden="1" customHeight="1" thickBot="1">
      <c r="A151" s="957" t="s">
        <v>212</v>
      </c>
      <c r="B151" s="795" t="s">
        <v>534</v>
      </c>
      <c r="C151" s="796" t="s">
        <v>301</v>
      </c>
      <c r="D151" s="1129">
        <f>D152</f>
        <v>0</v>
      </c>
      <c r="E151" s="1473"/>
      <c r="F151" s="1129">
        <f>F152</f>
        <v>0</v>
      </c>
      <c r="G151" s="1129">
        <f>G152</f>
        <v>0</v>
      </c>
      <c r="H151" s="1129">
        <f>H152</f>
        <v>0</v>
      </c>
      <c r="I151" s="1129">
        <f>I152</f>
        <v>0</v>
      </c>
      <c r="J151" s="920">
        <f>F152</f>
        <v>0</v>
      </c>
    </row>
    <row r="152" spans="1:10" s="677" customFormat="1" hidden="1">
      <c r="A152" s="955" t="s">
        <v>536</v>
      </c>
      <c r="B152" s="804" t="s">
        <v>537</v>
      </c>
      <c r="C152" s="723" t="s">
        <v>301</v>
      </c>
      <c r="D152" s="956">
        <f>SUM(D153:D155)</f>
        <v>0</v>
      </c>
      <c r="E152" s="983"/>
      <c r="F152" s="956">
        <f>SUM(F153:F155)</f>
        <v>0</v>
      </c>
      <c r="G152" s="956">
        <f>SUM(G153:G155)</f>
        <v>0</v>
      </c>
      <c r="H152" s="956">
        <f>+SUM(H153:H155)</f>
        <v>0</v>
      </c>
      <c r="I152" s="956">
        <f>SUM(I153:I155)</f>
        <v>0</v>
      </c>
      <c r="J152" s="920">
        <f>F152</f>
        <v>0</v>
      </c>
    </row>
    <row r="153" spans="1:10" s="677" customFormat="1" hidden="1">
      <c r="A153" s="953" t="s">
        <v>538</v>
      </c>
      <c r="B153" s="786" t="s">
        <v>1498</v>
      </c>
      <c r="C153" s="960" t="s">
        <v>833</v>
      </c>
      <c r="D153" s="854"/>
      <c r="E153" s="842"/>
      <c r="F153" s="854"/>
      <c r="G153" s="854"/>
      <c r="H153" s="854"/>
      <c r="I153" s="854"/>
      <c r="J153" s="920">
        <f>F153</f>
        <v>0</v>
      </c>
    </row>
    <row r="154" spans="1:10" s="677" customFormat="1" hidden="1">
      <c r="A154" s="953" t="s">
        <v>834</v>
      </c>
      <c r="B154" s="786" t="s">
        <v>1499</v>
      </c>
      <c r="C154" s="960" t="s">
        <v>812</v>
      </c>
      <c r="D154" s="854"/>
      <c r="E154" s="842"/>
      <c r="F154" s="854"/>
      <c r="G154" s="854"/>
      <c r="H154" s="854"/>
      <c r="I154" s="854"/>
      <c r="J154" s="920">
        <f>F154</f>
        <v>0</v>
      </c>
    </row>
    <row r="155" spans="1:10" s="677" customFormat="1" ht="26.25" hidden="1" thickBot="1">
      <c r="A155" s="953" t="s">
        <v>813</v>
      </c>
      <c r="B155" s="786" t="s">
        <v>1500</v>
      </c>
      <c r="C155" s="960" t="s">
        <v>815</v>
      </c>
      <c r="D155" s="1118">
        <v>0</v>
      </c>
      <c r="E155" s="1340"/>
      <c r="F155" s="1118">
        <v>0</v>
      </c>
      <c r="G155" s="1119">
        <v>0</v>
      </c>
      <c r="H155" s="1120">
        <v>0</v>
      </c>
      <c r="I155" s="1120">
        <v>0</v>
      </c>
      <c r="J155" s="1121">
        <f>F155</f>
        <v>0</v>
      </c>
    </row>
    <row r="156" spans="1:10" s="677" customFormat="1" ht="0.75" hidden="1" customHeight="1">
      <c r="A156" s="962" t="s">
        <v>816</v>
      </c>
      <c r="B156" s="786" t="s">
        <v>1501</v>
      </c>
      <c r="C156" s="960" t="s">
        <v>916</v>
      </c>
      <c r="D156" s="854"/>
      <c r="E156" s="842"/>
      <c r="F156" s="854"/>
      <c r="G156" s="854"/>
      <c r="H156" s="854"/>
      <c r="I156" s="854"/>
      <c r="J156" s="920">
        <v>0</v>
      </c>
    </row>
    <row r="157" spans="1:10" s="677" customFormat="1" ht="43.5" hidden="1" customHeight="1">
      <c r="A157" s="962" t="s">
        <v>112</v>
      </c>
      <c r="B157" s="787" t="s">
        <v>113</v>
      </c>
      <c r="C157" s="960" t="s">
        <v>114</v>
      </c>
      <c r="D157" s="854"/>
      <c r="E157" s="842"/>
      <c r="F157" s="854"/>
      <c r="G157" s="854"/>
      <c r="H157" s="854"/>
      <c r="I157" s="854"/>
      <c r="J157" s="920">
        <v>0</v>
      </c>
    </row>
    <row r="158" spans="1:10" s="677" customFormat="1" ht="43.5" hidden="1" customHeight="1">
      <c r="A158" s="962" t="s">
        <v>115</v>
      </c>
      <c r="B158" s="786" t="s">
        <v>1502</v>
      </c>
      <c r="C158" s="960" t="s">
        <v>755</v>
      </c>
      <c r="D158" s="854"/>
      <c r="E158" s="842"/>
      <c r="F158" s="854"/>
      <c r="G158" s="854"/>
      <c r="H158" s="854"/>
      <c r="I158" s="854"/>
      <c r="J158" s="920">
        <v>0</v>
      </c>
    </row>
    <row r="159" spans="1:10" s="677" customFormat="1" ht="43.5" hidden="1" customHeight="1">
      <c r="A159" s="962" t="s">
        <v>756</v>
      </c>
      <c r="B159" s="786" t="s">
        <v>1503</v>
      </c>
      <c r="C159" s="960" t="s">
        <v>758</v>
      </c>
      <c r="D159" s="854"/>
      <c r="E159" s="842"/>
      <c r="F159" s="854"/>
      <c r="G159" s="854"/>
      <c r="H159" s="854"/>
      <c r="I159" s="854"/>
      <c r="J159" s="920">
        <v>0</v>
      </c>
    </row>
    <row r="160" spans="1:10" s="677" customFormat="1" ht="43.5" hidden="1" customHeight="1">
      <c r="A160" s="963" t="s">
        <v>669</v>
      </c>
      <c r="B160" s="964" t="s">
        <v>1504</v>
      </c>
      <c r="C160" s="965" t="s">
        <v>543</v>
      </c>
      <c r="D160" s="854"/>
      <c r="E160" s="842"/>
      <c r="F160" s="854"/>
      <c r="G160" s="854"/>
      <c r="H160" s="854"/>
      <c r="I160" s="854"/>
      <c r="J160" s="920">
        <v>0</v>
      </c>
    </row>
    <row r="161" spans="1:10" s="677" customFormat="1" ht="43.5" hidden="1" customHeight="1">
      <c r="A161" s="929" t="s">
        <v>670</v>
      </c>
      <c r="B161" s="966" t="s">
        <v>882</v>
      </c>
      <c r="C161" s="933" t="s">
        <v>883</v>
      </c>
      <c r="D161" s="854"/>
      <c r="E161" s="842"/>
      <c r="F161" s="854"/>
      <c r="G161" s="854"/>
      <c r="H161" s="854"/>
      <c r="I161" s="854"/>
      <c r="J161" s="920">
        <v>0</v>
      </c>
    </row>
    <row r="162" spans="1:10" s="677" customFormat="1" ht="43.5" hidden="1" customHeight="1">
      <c r="A162" s="929" t="s">
        <v>884</v>
      </c>
      <c r="B162" s="966" t="s">
        <v>885</v>
      </c>
      <c r="C162" s="933" t="s">
        <v>886</v>
      </c>
      <c r="D162" s="854"/>
      <c r="E162" s="842"/>
      <c r="F162" s="854"/>
      <c r="G162" s="854"/>
      <c r="H162" s="854"/>
      <c r="I162" s="854"/>
      <c r="J162" s="920">
        <v>0</v>
      </c>
    </row>
    <row r="163" spans="1:10" s="677" customFormat="1" ht="43.5" hidden="1" customHeight="1">
      <c r="A163" s="967" t="s">
        <v>544</v>
      </c>
      <c r="B163" s="968" t="s">
        <v>545</v>
      </c>
      <c r="C163" s="969" t="s">
        <v>301</v>
      </c>
      <c r="D163" s="854">
        <v>0</v>
      </c>
      <c r="E163" s="855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t="43.5" hidden="1" customHeight="1">
      <c r="A164" s="962" t="s">
        <v>546</v>
      </c>
      <c r="B164" s="787" t="s">
        <v>547</v>
      </c>
      <c r="C164" s="960" t="s">
        <v>548</v>
      </c>
      <c r="D164" s="854"/>
      <c r="E164" s="842"/>
      <c r="F164" s="854"/>
      <c r="G164" s="854"/>
      <c r="H164" s="854"/>
      <c r="I164" s="854"/>
      <c r="J164" s="920">
        <v>0</v>
      </c>
    </row>
    <row r="165" spans="1:10" ht="43.5" hidden="1" customHeight="1">
      <c r="A165" s="962" t="s">
        <v>549</v>
      </c>
      <c r="B165" s="787" t="s">
        <v>550</v>
      </c>
      <c r="C165" s="960" t="s">
        <v>551</v>
      </c>
      <c r="D165" s="854"/>
      <c r="E165" s="842"/>
      <c r="F165" s="854"/>
      <c r="G165" s="854"/>
      <c r="H165" s="854"/>
      <c r="I165" s="854"/>
      <c r="J165" s="920">
        <v>0</v>
      </c>
    </row>
    <row r="166" spans="1:10" ht="43.5" hidden="1" customHeight="1">
      <c r="A166" s="962" t="s">
        <v>552</v>
      </c>
      <c r="B166" s="786" t="s">
        <v>1505</v>
      </c>
      <c r="C166" s="960" t="s">
        <v>258</v>
      </c>
      <c r="D166" s="854"/>
      <c r="E166" s="842"/>
      <c r="F166" s="854"/>
      <c r="G166" s="854"/>
      <c r="H166" s="854"/>
      <c r="I166" s="854"/>
      <c r="J166" s="920">
        <v>0</v>
      </c>
    </row>
    <row r="167" spans="1:10" ht="43.5" hidden="1" customHeight="1">
      <c r="A167" s="962" t="s">
        <v>259</v>
      </c>
      <c r="B167" s="786" t="s">
        <v>1506</v>
      </c>
      <c r="C167" s="960" t="s">
        <v>261</v>
      </c>
      <c r="D167" s="854"/>
      <c r="E167" s="842"/>
      <c r="F167" s="854"/>
      <c r="G167" s="854"/>
      <c r="H167" s="854"/>
      <c r="I167" s="854"/>
      <c r="J167" s="920">
        <v>0</v>
      </c>
    </row>
    <row r="168" spans="1:10" ht="43.5" hidden="1" customHeight="1">
      <c r="A168" s="962" t="s">
        <v>262</v>
      </c>
      <c r="B168" s="784" t="s">
        <v>263</v>
      </c>
      <c r="C168" s="772" t="s">
        <v>301</v>
      </c>
      <c r="D168" s="854">
        <v>0</v>
      </c>
      <c r="E168" s="855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t="43.5" hidden="1" customHeight="1">
      <c r="A169" s="962" t="s">
        <v>264</v>
      </c>
      <c r="B169" s="787" t="s">
        <v>921</v>
      </c>
      <c r="C169" s="960" t="s">
        <v>265</v>
      </c>
      <c r="D169" s="854"/>
      <c r="E169" s="842"/>
      <c r="F169" s="854"/>
      <c r="G169" s="854"/>
      <c r="H169" s="854"/>
      <c r="I169" s="854"/>
      <c r="J169" s="920">
        <v>0</v>
      </c>
    </row>
    <row r="170" spans="1:10" ht="43.5" hidden="1" customHeight="1">
      <c r="A170" s="970" t="s">
        <v>266</v>
      </c>
      <c r="B170" s="811" t="s">
        <v>887</v>
      </c>
      <c r="C170" s="772" t="s">
        <v>301</v>
      </c>
      <c r="D170" s="854">
        <v>0</v>
      </c>
      <c r="E170" s="855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t="43.5" hidden="1" customHeight="1">
      <c r="A171" s="962" t="s">
        <v>268</v>
      </c>
      <c r="B171" s="787" t="s">
        <v>922</v>
      </c>
      <c r="C171" s="960" t="s">
        <v>269</v>
      </c>
      <c r="D171" s="854"/>
      <c r="E171" s="855"/>
      <c r="F171" s="854"/>
      <c r="G171" s="854"/>
      <c r="H171" s="854"/>
      <c r="I171" s="854"/>
      <c r="J171" s="920">
        <v>0</v>
      </c>
    </row>
    <row r="172" spans="1:10" ht="43.5" hidden="1" customHeight="1">
      <c r="A172" s="962" t="s">
        <v>270</v>
      </c>
      <c r="B172" s="787" t="s">
        <v>923</v>
      </c>
      <c r="C172" s="960" t="s">
        <v>271</v>
      </c>
      <c r="D172" s="854"/>
      <c r="E172" s="855"/>
      <c r="F172" s="854"/>
      <c r="G172" s="854"/>
      <c r="H172" s="854"/>
      <c r="I172" s="854"/>
      <c r="J172" s="854"/>
    </row>
    <row r="173" spans="1:10" ht="43.5" hidden="1" customHeight="1">
      <c r="A173" s="962" t="s">
        <v>272</v>
      </c>
      <c r="B173" s="786" t="s">
        <v>1507</v>
      </c>
      <c r="C173" s="960" t="s">
        <v>274</v>
      </c>
      <c r="D173" s="854"/>
      <c r="E173" s="855"/>
      <c r="F173" s="854"/>
      <c r="G173" s="854"/>
      <c r="H173" s="854"/>
      <c r="I173" s="854"/>
      <c r="J173" s="854"/>
    </row>
    <row r="174" spans="1:10" ht="43.5" hidden="1" customHeight="1">
      <c r="A174" s="971">
        <v>1244000</v>
      </c>
      <c r="B174" s="972" t="s">
        <v>1519</v>
      </c>
      <c r="C174" s="965" t="s">
        <v>947</v>
      </c>
      <c r="D174" s="872"/>
      <c r="E174" s="1320"/>
      <c r="F174" s="872"/>
      <c r="G174" s="872"/>
      <c r="H174" s="872"/>
      <c r="I174" s="872"/>
      <c r="J174" s="872"/>
    </row>
    <row r="175" spans="1:10" ht="21.75" customHeight="1" thickBot="1">
      <c r="A175" s="973">
        <v>1000000</v>
      </c>
      <c r="B175" s="974" t="s">
        <v>889</v>
      </c>
      <c r="C175" s="975" t="s">
        <v>301</v>
      </c>
      <c r="D175" s="958">
        <f>D32+D151</f>
        <v>0</v>
      </c>
      <c r="E175" s="1117">
        <f>E32</f>
        <v>0</v>
      </c>
      <c r="F175" s="958">
        <f>F32+F151</f>
        <v>0</v>
      </c>
      <c r="G175" s="958">
        <f>G32+G151</f>
        <v>0</v>
      </c>
      <c r="H175" s="958">
        <f>H32+H151</f>
        <v>0</v>
      </c>
      <c r="I175" s="958">
        <f>I32+I151</f>
        <v>0</v>
      </c>
      <c r="J175" s="958">
        <f>J32+J151</f>
        <v>0</v>
      </c>
    </row>
    <row r="176" spans="1:10" ht="18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 ht="18.75" customHeight="1">
      <c r="A177" s="2028" t="s">
        <v>1568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28" t="s">
        <v>930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 ht="14.25">
      <c r="A179" s="2028" t="s">
        <v>1532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1017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 t="s">
        <v>1511</v>
      </c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>
      <c r="A183" s="2028" t="s">
        <v>1021</v>
      </c>
      <c r="B183" s="2028"/>
      <c r="C183" s="2028"/>
      <c r="D183" s="2028"/>
      <c r="E183" s="2028"/>
      <c r="F183" s="2028"/>
      <c r="G183" s="2028"/>
      <c r="H183" s="2028"/>
      <c r="I183" s="2028"/>
      <c r="J183" s="2028"/>
    </row>
    <row r="184" spans="1:10" ht="14.25">
      <c r="A184" s="2036" t="s">
        <v>1533</v>
      </c>
      <c r="B184" s="2036"/>
      <c r="C184" s="2036"/>
      <c r="D184" s="2036"/>
      <c r="E184" s="2036"/>
      <c r="F184" s="2036"/>
      <c r="G184" s="2036"/>
      <c r="H184" s="2036"/>
      <c r="I184" s="2036"/>
      <c r="J184" s="2036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FFFF00"/>
  </sheetPr>
  <dimension ref="A1:O216"/>
  <sheetViews>
    <sheetView topLeftCell="A30" workbookViewId="0">
      <selection activeCell="G153" sqref="G153"/>
    </sheetView>
  </sheetViews>
  <sheetFormatPr defaultRowHeight="12.75"/>
  <cols>
    <col min="1" max="1" width="8.28515625" style="990" customWidth="1"/>
    <col min="2" max="2" width="46.28515625" style="1820" customWidth="1"/>
    <col min="3" max="3" width="8.7109375" style="1474" customWidth="1"/>
    <col min="4" max="4" width="11" style="846" customWidth="1"/>
    <col min="5" max="5" width="11.42578125" style="846" customWidth="1"/>
    <col min="6" max="6" width="11.28515625" style="846" customWidth="1"/>
    <col min="7" max="7" width="12.42578125" style="846" customWidth="1"/>
    <col min="8" max="8" width="11.7109375" style="846" customWidth="1"/>
    <col min="9" max="9" width="11.5703125" style="846" customWidth="1"/>
    <col min="10" max="10" width="11.28515625" style="846" customWidth="1"/>
    <col min="11" max="16384" width="9.140625" style="846"/>
  </cols>
  <sheetData>
    <row r="1" spans="1:10">
      <c r="I1" s="1821" t="s">
        <v>779</v>
      </c>
    </row>
    <row r="2" spans="1:10" ht="10.5" customHeight="1">
      <c r="F2" s="1401"/>
      <c r="G2" s="1401"/>
      <c r="H2" s="1401"/>
      <c r="I2" s="1401"/>
    </row>
    <row r="3" spans="1:10" ht="9.75" customHeight="1">
      <c r="H3" s="1822" t="s">
        <v>747</v>
      </c>
    </row>
    <row r="4" spans="1:10">
      <c r="G4" s="1401" t="s">
        <v>864</v>
      </c>
    </row>
    <row r="5" spans="1:10">
      <c r="H5" s="1400" t="s">
        <v>146</v>
      </c>
    </row>
    <row r="6" spans="1:10" ht="14.25" customHeight="1">
      <c r="B6" s="1395" t="s">
        <v>26</v>
      </c>
      <c r="C6" s="1823"/>
      <c r="D6" s="1395"/>
      <c r="E6" s="1395"/>
      <c r="G6" s="1398" t="s">
        <v>853</v>
      </c>
      <c r="H6" s="1819"/>
    </row>
    <row r="7" spans="1:10">
      <c r="B7" s="846"/>
      <c r="C7" s="1824"/>
    </row>
    <row r="8" spans="1:10" ht="12" customHeight="1">
      <c r="A8" s="990" t="s">
        <v>1890</v>
      </c>
      <c r="F8" s="1475"/>
      <c r="G8" s="1475"/>
    </row>
    <row r="9" spans="1:10" s="990" customFormat="1" ht="9.75" customHeight="1">
      <c r="A9" s="2066" t="s">
        <v>933</v>
      </c>
      <c r="B9" s="2066"/>
      <c r="C9" s="2066"/>
      <c r="D9" s="2066"/>
      <c r="E9" s="2066"/>
    </row>
    <row r="10" spans="1:10">
      <c r="A10" s="990" t="s">
        <v>391</v>
      </c>
      <c r="B10" s="1825"/>
      <c r="C10" s="1826"/>
      <c r="D10" s="1396"/>
      <c r="E10" s="1396"/>
    </row>
    <row r="11" spans="1:10" ht="14.25" customHeight="1">
      <c r="B11" s="1397"/>
      <c r="C11" s="1827"/>
      <c r="D11" s="1397"/>
      <c r="E11" s="1397"/>
      <c r="F11" s="1397"/>
      <c r="G11" s="1397"/>
      <c r="H11" s="1614"/>
    </row>
    <row r="12" spans="1:10" ht="11.25" customHeight="1">
      <c r="A12" s="1828" t="s">
        <v>392</v>
      </c>
      <c r="B12" s="1398" t="s">
        <v>958</v>
      </c>
      <c r="C12" s="1824"/>
      <c r="D12" s="1398"/>
      <c r="E12" s="1398"/>
      <c r="F12" s="1398"/>
      <c r="G12" s="1819"/>
      <c r="H12" s="1829" t="s">
        <v>174</v>
      </c>
    </row>
    <row r="13" spans="1:10" ht="30" customHeight="1">
      <c r="A13" s="1399" t="s">
        <v>504</v>
      </c>
      <c r="B13" s="1399"/>
      <c r="C13" s="1827"/>
      <c r="D13" s="1399"/>
      <c r="E13" s="1399"/>
      <c r="F13" s="1399"/>
      <c r="G13" s="1817"/>
    </row>
    <row r="14" spans="1:10">
      <c r="A14" s="2053" t="s">
        <v>1895</v>
      </c>
      <c r="B14" s="2054"/>
      <c r="F14" s="1475"/>
      <c r="G14" s="1475"/>
    </row>
    <row r="15" spans="1:10" ht="21.75" customHeight="1">
      <c r="A15" s="1830"/>
      <c r="B15" s="2157" t="s">
        <v>505</v>
      </c>
      <c r="C15" s="2157"/>
      <c r="D15" s="2157"/>
      <c r="E15" s="2157"/>
      <c r="F15" s="1831"/>
      <c r="G15" s="1831"/>
      <c r="H15" s="1831"/>
      <c r="I15" s="1831"/>
      <c r="J15" s="1831"/>
    </row>
    <row r="16" spans="1:10" ht="18" customHeight="1">
      <c r="A16" s="846"/>
      <c r="B16" s="2158" t="s">
        <v>208</v>
      </c>
      <c r="C16" s="2158"/>
      <c r="D16" s="2158"/>
      <c r="E16" s="2158"/>
      <c r="F16" s="2158"/>
      <c r="G16" s="1832"/>
      <c r="H16" s="1832"/>
      <c r="I16" s="1832"/>
      <c r="J16" s="1832"/>
    </row>
    <row r="17" spans="1:10" s="990" customFormat="1" ht="21.75" hidden="1" customHeight="1">
      <c r="A17" s="1399"/>
      <c r="B17" s="2159" t="s">
        <v>1876</v>
      </c>
      <c r="C17" s="2159"/>
      <c r="D17" s="2159"/>
      <c r="E17" s="2159"/>
      <c r="F17" s="2159"/>
      <c r="G17" s="1833"/>
      <c r="H17" s="1833"/>
      <c r="I17" s="1833"/>
      <c r="J17" s="1833"/>
    </row>
    <row r="18" spans="1:10" s="990" customFormat="1" ht="21.75" customHeight="1">
      <c r="A18" s="1817"/>
      <c r="B18" s="2159"/>
      <c r="C18" s="2159"/>
      <c r="D18" s="2159"/>
      <c r="E18" s="2159"/>
      <c r="F18" s="2159"/>
      <c r="G18" s="1834"/>
      <c r="H18" s="1834"/>
      <c r="I18" s="1835"/>
      <c r="J18" s="1835"/>
    </row>
    <row r="19" spans="1:10" s="1838" customFormat="1" thickBot="1">
      <c r="A19" s="1634" t="s">
        <v>184</v>
      </c>
      <c r="B19" s="1836"/>
      <c r="C19" s="1837"/>
      <c r="D19" s="1400"/>
      <c r="E19" s="1400"/>
      <c r="G19" s="1839" t="s">
        <v>533</v>
      </c>
      <c r="H19" s="1840"/>
      <c r="I19" s="1840"/>
      <c r="J19" s="1840"/>
    </row>
    <row r="20" spans="1:10" s="1401" customFormat="1" ht="15.75" customHeight="1" thickBot="1">
      <c r="A20" s="1634" t="s">
        <v>78</v>
      </c>
      <c r="B20" s="1402"/>
      <c r="C20" s="1837"/>
      <c r="G20" s="1402" t="s">
        <v>277</v>
      </c>
      <c r="H20" s="1841">
        <v>9</v>
      </c>
      <c r="I20" s="1842">
        <v>5</v>
      </c>
      <c r="J20" s="1843">
        <v>1</v>
      </c>
    </row>
    <row r="21" spans="1:10" s="1402" customFormat="1" ht="15" customHeight="1" thickBot="1">
      <c r="A21" s="1634" t="s">
        <v>516</v>
      </c>
      <c r="C21" s="1837"/>
      <c r="G21" s="1402" t="s">
        <v>988</v>
      </c>
    </row>
    <row r="22" spans="1:10" s="1402" customFormat="1" ht="9.75" customHeight="1" thickBot="1">
      <c r="A22" s="1634" t="s">
        <v>465</v>
      </c>
      <c r="C22" s="1844"/>
      <c r="D22" s="1845"/>
      <c r="G22" s="1402" t="s">
        <v>466</v>
      </c>
    </row>
    <row r="23" spans="1:10" s="1401" customFormat="1" ht="15.75" customHeight="1" thickBot="1">
      <c r="A23" s="1634" t="s">
        <v>603</v>
      </c>
      <c r="B23" s="1402"/>
      <c r="C23" s="1837"/>
      <c r="G23" s="1402" t="s">
        <v>792</v>
      </c>
      <c r="I23" s="1846"/>
    </row>
    <row r="24" spans="1:10" s="1401" customFormat="1" ht="12.75" customHeight="1">
      <c r="A24" s="1634" t="s">
        <v>183</v>
      </c>
      <c r="B24" s="1847"/>
      <c r="C24" s="1848"/>
      <c r="F24" s="1849"/>
      <c r="G24" s="1402" t="s">
        <v>794</v>
      </c>
    </row>
    <row r="25" spans="1:10" s="1401" customFormat="1" ht="15.75" customHeight="1" thickBot="1">
      <c r="A25" s="1850" t="s">
        <v>250</v>
      </c>
      <c r="B25" s="1839"/>
      <c r="C25" s="1848"/>
      <c r="D25" s="1403"/>
      <c r="E25" s="1403"/>
      <c r="G25" s="1402" t="s">
        <v>199</v>
      </c>
      <c r="I25" s="1849"/>
    </row>
    <row r="26" spans="1:10" s="1849" customFormat="1" ht="15.75" customHeight="1" thickBot="1">
      <c r="A26" s="1634" t="s">
        <v>97</v>
      </c>
      <c r="B26" s="1402"/>
      <c r="C26" s="1848"/>
      <c r="D26" s="1851"/>
      <c r="E26" s="1401"/>
      <c r="G26" s="1849" t="s">
        <v>1516</v>
      </c>
      <c r="H26" s="1852"/>
      <c r="I26" s="1853"/>
      <c r="J26" s="1854"/>
    </row>
    <row r="27" spans="1:10" s="1849" customFormat="1" ht="16.5" customHeight="1" thickBot="1">
      <c r="A27" s="1634" t="s">
        <v>524</v>
      </c>
      <c r="B27" s="1402"/>
      <c r="C27" s="1848"/>
      <c r="E27" s="1404" t="s">
        <v>614</v>
      </c>
      <c r="G27" s="1402" t="s">
        <v>348</v>
      </c>
      <c r="I27" s="1401"/>
      <c r="J27" s="1401"/>
    </row>
    <row r="28" spans="1:10" s="1849" customFormat="1" ht="16.5" customHeight="1" thickBot="1">
      <c r="A28" s="1633"/>
      <c r="B28" s="1401"/>
      <c r="C28" s="1855"/>
      <c r="E28" s="1405"/>
      <c r="F28" s="1401"/>
      <c r="G28" s="1401"/>
      <c r="H28" s="2156">
        <v>900272000499</v>
      </c>
      <c r="I28" s="2156"/>
      <c r="J28" s="2156"/>
    </row>
    <row r="29" spans="1:10" s="990" customFormat="1" ht="35.25" customHeight="1" thickBot="1">
      <c r="A29" s="1856" t="s">
        <v>344</v>
      </c>
      <c r="B29" s="1857" t="s">
        <v>525</v>
      </c>
      <c r="C29" s="1375"/>
      <c r="D29" s="1857" t="s">
        <v>351</v>
      </c>
      <c r="E29" s="1406"/>
      <c r="F29" s="2149" t="s">
        <v>305</v>
      </c>
      <c r="G29" s="2151" t="s">
        <v>306</v>
      </c>
      <c r="H29" s="2152"/>
      <c r="I29" s="2152"/>
      <c r="J29" s="2153"/>
    </row>
    <row r="30" spans="1:10" s="990" customFormat="1" ht="78" customHeight="1" thickBot="1">
      <c r="A30" s="1858"/>
      <c r="B30" s="1859" t="s">
        <v>293</v>
      </c>
      <c r="C30" s="1810" t="s">
        <v>556</v>
      </c>
      <c r="D30" s="1784" t="s">
        <v>666</v>
      </c>
      <c r="E30" s="1407" t="s">
        <v>817</v>
      </c>
      <c r="F30" s="2150"/>
      <c r="G30" s="1784" t="s">
        <v>818</v>
      </c>
      <c r="H30" s="1784" t="s">
        <v>819</v>
      </c>
      <c r="I30" s="1784" t="s">
        <v>820</v>
      </c>
      <c r="J30" s="1784" t="s">
        <v>821</v>
      </c>
    </row>
    <row r="31" spans="1:10" s="1865" customFormat="1" ht="21" customHeight="1" thickBot="1">
      <c r="A31" s="1860" t="s">
        <v>822</v>
      </c>
      <c r="B31" s="1811" t="s">
        <v>823</v>
      </c>
      <c r="C31" s="1861" t="s">
        <v>824</v>
      </c>
      <c r="D31" s="1408" t="s">
        <v>613</v>
      </c>
      <c r="E31" s="1408" t="s">
        <v>614</v>
      </c>
      <c r="F31" s="1408" t="s">
        <v>557</v>
      </c>
      <c r="G31" s="1862">
        <v>4</v>
      </c>
      <c r="H31" s="1863">
        <v>5</v>
      </c>
      <c r="I31" s="1864">
        <v>6</v>
      </c>
      <c r="J31" s="1863">
        <v>7</v>
      </c>
    </row>
    <row r="32" spans="1:10" s="1585" customFormat="1" ht="20.25" customHeight="1" thickBot="1">
      <c r="A32" s="1866">
        <v>1100000</v>
      </c>
      <c r="B32" s="1867" t="s">
        <v>1517</v>
      </c>
      <c r="C32" s="1868" t="s">
        <v>301</v>
      </c>
      <c r="D32" s="1110">
        <f>D33+D42+D105</f>
        <v>0</v>
      </c>
      <c r="E32" s="1110">
        <f>E105</f>
        <v>0</v>
      </c>
      <c r="F32" s="1110">
        <f>F33+F42+F138+F105</f>
        <v>0</v>
      </c>
      <c r="G32" s="1110">
        <f>G33+G42+G131+G105</f>
        <v>0</v>
      </c>
      <c r="H32" s="1110">
        <f>H33+H42+H131+H105</f>
        <v>0</v>
      </c>
      <c r="I32" s="1110">
        <f>I33+I42+I131+I105</f>
        <v>0</v>
      </c>
      <c r="J32" s="1110">
        <f>J33+J42+J131+J105</f>
        <v>0</v>
      </c>
    </row>
    <row r="33" spans="1:10" s="990" customFormat="1" ht="42.75" customHeight="1" thickBot="1">
      <c r="A33" s="1866">
        <v>1110000</v>
      </c>
      <c r="B33" s="1869" t="s">
        <v>1475</v>
      </c>
      <c r="C33" s="1868" t="s">
        <v>301</v>
      </c>
      <c r="D33" s="1128">
        <f>D34</f>
        <v>0</v>
      </c>
      <c r="E33" s="1128"/>
      <c r="F33" s="1128">
        <f>F34</f>
        <v>0</v>
      </c>
      <c r="G33" s="1128">
        <f>G34</f>
        <v>0</v>
      </c>
      <c r="H33" s="1128">
        <f>H34</f>
        <v>0</v>
      </c>
      <c r="I33" s="1128">
        <f>I34</f>
        <v>0</v>
      </c>
      <c r="J33" s="1128">
        <f>J34</f>
        <v>0</v>
      </c>
    </row>
    <row r="34" spans="1:10" s="990" customFormat="1" ht="14.25" hidden="1">
      <c r="A34" s="1870">
        <v>1110000</v>
      </c>
      <c r="B34" s="1871" t="s">
        <v>672</v>
      </c>
      <c r="C34" s="1872" t="s">
        <v>301</v>
      </c>
      <c r="D34" s="1409">
        <f>SUM(D35:D41)</f>
        <v>0</v>
      </c>
      <c r="E34" s="1409"/>
      <c r="F34" s="1409">
        <f>SUM(F35:F41)</f>
        <v>0</v>
      </c>
      <c r="G34" s="1409">
        <f>SUM(G35:G41)</f>
        <v>0</v>
      </c>
      <c r="H34" s="1409">
        <f>SUM(H35:H41)</f>
        <v>0</v>
      </c>
      <c r="I34" s="1409">
        <f>SUM(I35:I41)</f>
        <v>0</v>
      </c>
      <c r="J34" s="1409">
        <f>SUM(J35:J41)</f>
        <v>0</v>
      </c>
    </row>
    <row r="35" spans="1:10" s="990" customFormat="1" ht="25.5" hidden="1">
      <c r="A35" s="1325">
        <v>1111000</v>
      </c>
      <c r="B35" s="1326" t="s">
        <v>558</v>
      </c>
      <c r="C35" s="1327" t="s">
        <v>673</v>
      </c>
      <c r="D35" s="1873">
        <v>0</v>
      </c>
      <c r="E35" s="1874"/>
      <c r="F35" s="1873">
        <f>D35+E35</f>
        <v>0</v>
      </c>
      <c r="G35" s="871">
        <v>0</v>
      </c>
      <c r="H35" s="871">
        <v>0</v>
      </c>
      <c r="I35" s="871">
        <v>0</v>
      </c>
      <c r="J35" s="871">
        <f>F35</f>
        <v>0</v>
      </c>
    </row>
    <row r="36" spans="1:10" s="990" customFormat="1" ht="25.5" hidden="1">
      <c r="A36" s="1875">
        <v>1112000</v>
      </c>
      <c r="B36" s="1876" t="s">
        <v>221</v>
      </c>
      <c r="C36" s="1877" t="s">
        <v>674</v>
      </c>
      <c r="D36" s="842">
        <v>0</v>
      </c>
      <c r="E36" s="842"/>
      <c r="F36" s="842">
        <v>0</v>
      </c>
      <c r="G36" s="842">
        <v>0</v>
      </c>
      <c r="H36" s="842">
        <v>0</v>
      </c>
      <c r="I36" s="842">
        <v>0</v>
      </c>
      <c r="J36" s="842">
        <f>F36</f>
        <v>0</v>
      </c>
    </row>
    <row r="37" spans="1:10" s="990" customFormat="1" ht="25.5" hidden="1">
      <c r="A37" s="1875">
        <v>1113000</v>
      </c>
      <c r="B37" s="1876" t="s">
        <v>675</v>
      </c>
      <c r="C37" s="1877" t="s">
        <v>676</v>
      </c>
      <c r="D37" s="842"/>
      <c r="E37" s="842"/>
      <c r="F37" s="842"/>
      <c r="G37" s="842"/>
      <c r="H37" s="842"/>
      <c r="I37" s="842"/>
      <c r="J37" s="1339">
        <v>0</v>
      </c>
    </row>
    <row r="38" spans="1:10" s="990" customFormat="1" ht="38.25" hidden="1">
      <c r="A38" s="1875">
        <v>1114000</v>
      </c>
      <c r="B38" s="1876" t="s">
        <v>339</v>
      </c>
      <c r="C38" s="1877" t="s">
        <v>340</v>
      </c>
      <c r="D38" s="842"/>
      <c r="E38" s="842"/>
      <c r="F38" s="842"/>
      <c r="G38" s="842"/>
      <c r="H38" s="842"/>
      <c r="I38" s="842"/>
      <c r="J38" s="1339">
        <v>0</v>
      </c>
    </row>
    <row r="39" spans="1:10" s="990" customFormat="1" hidden="1">
      <c r="A39" s="1875">
        <v>1115000</v>
      </c>
      <c r="B39" s="1876" t="s">
        <v>508</v>
      </c>
      <c r="C39" s="1877" t="s">
        <v>329</v>
      </c>
      <c r="D39" s="842"/>
      <c r="E39" s="842"/>
      <c r="F39" s="842"/>
      <c r="G39" s="842"/>
      <c r="H39" s="842"/>
      <c r="I39" s="842"/>
      <c r="J39" s="1339">
        <v>0</v>
      </c>
    </row>
    <row r="40" spans="1:10" s="990" customFormat="1" ht="25.5" hidden="1">
      <c r="A40" s="1875">
        <v>1116000</v>
      </c>
      <c r="B40" s="1876" t="s">
        <v>863</v>
      </c>
      <c r="C40" s="1877" t="s">
        <v>330</v>
      </c>
      <c r="D40" s="842"/>
      <c r="E40" s="842"/>
      <c r="F40" s="842"/>
      <c r="G40" s="842"/>
      <c r="H40" s="842"/>
      <c r="I40" s="842"/>
      <c r="J40" s="1339">
        <v>0</v>
      </c>
    </row>
    <row r="41" spans="1:10" s="990" customFormat="1" ht="13.5" hidden="1" thickBot="1">
      <c r="A41" s="1878">
        <v>1117000</v>
      </c>
      <c r="B41" s="1879" t="s">
        <v>526</v>
      </c>
      <c r="C41" s="1338" t="s">
        <v>14</v>
      </c>
      <c r="D41" s="841">
        <v>0</v>
      </c>
      <c r="E41" s="841"/>
      <c r="F41" s="841">
        <f>D41+E41</f>
        <v>0</v>
      </c>
      <c r="G41" s="841">
        <v>0</v>
      </c>
      <c r="H41" s="841">
        <v>0</v>
      </c>
      <c r="I41" s="841">
        <v>0</v>
      </c>
      <c r="J41" s="1339">
        <f>F41</f>
        <v>0</v>
      </c>
    </row>
    <row r="42" spans="1:10" s="990" customFormat="1" ht="29.25" hidden="1" thickBot="1">
      <c r="A42" s="1880">
        <v>1120000</v>
      </c>
      <c r="B42" s="1881" t="s">
        <v>15</v>
      </c>
      <c r="C42" s="1868" t="s">
        <v>301</v>
      </c>
      <c r="D42" s="1045">
        <f>D43+D55+D66+D69+D51+D64</f>
        <v>0</v>
      </c>
      <c r="E42" s="1045"/>
      <c r="F42" s="1045">
        <f>F43+F55+F66+F69+F51+F64</f>
        <v>0</v>
      </c>
      <c r="G42" s="1045">
        <f>G43+G51+G55+G64+G66+G69</f>
        <v>0</v>
      </c>
      <c r="H42" s="1045">
        <f>H43+H51+H55+H64+H66+H69</f>
        <v>0</v>
      </c>
      <c r="I42" s="1045">
        <f>I43+I51+I55+I64+I66+I69</f>
        <v>0</v>
      </c>
      <c r="J42" s="1339">
        <f>F42</f>
        <v>0</v>
      </c>
    </row>
    <row r="43" spans="1:10" s="990" customFormat="1" ht="14.25" hidden="1">
      <c r="A43" s="1870">
        <v>1121000</v>
      </c>
      <c r="B43" s="1882" t="s">
        <v>16</v>
      </c>
      <c r="C43" s="1883"/>
      <c r="D43" s="871">
        <f>SUM(D44:D49)</f>
        <v>0</v>
      </c>
      <c r="E43" s="871"/>
      <c r="F43" s="871">
        <f>SUM(F44:F49)</f>
        <v>0</v>
      </c>
      <c r="G43" s="871">
        <f>SUM(G44:G49)</f>
        <v>0</v>
      </c>
      <c r="H43" s="871">
        <f>SUM(H44:H49)</f>
        <v>0</v>
      </c>
      <c r="I43" s="871">
        <f>SUM(I44:I49)</f>
        <v>0</v>
      </c>
      <c r="J43" s="1339">
        <f>SUM(J44:J49)</f>
        <v>0</v>
      </c>
    </row>
    <row r="44" spans="1:10" s="990" customFormat="1" ht="25.5" hidden="1">
      <c r="A44" s="1875">
        <v>1121100</v>
      </c>
      <c r="B44" s="1511" t="s">
        <v>321</v>
      </c>
      <c r="C44" s="1877" t="s">
        <v>322</v>
      </c>
      <c r="D44" s="842"/>
      <c r="E44" s="842"/>
      <c r="F44" s="842"/>
      <c r="G44" s="842"/>
      <c r="H44" s="842"/>
      <c r="I44" s="842"/>
      <c r="J44" s="1339">
        <v>0</v>
      </c>
    </row>
    <row r="45" spans="1:10" s="990" customFormat="1" hidden="1">
      <c r="A45" s="1875">
        <v>1121200</v>
      </c>
      <c r="B45" s="1884" t="s">
        <v>1476</v>
      </c>
      <c r="C45" s="1877" t="s">
        <v>324</v>
      </c>
      <c r="D45" s="842">
        <v>0</v>
      </c>
      <c r="E45" s="842">
        <v>0</v>
      </c>
      <c r="F45" s="842">
        <f>E45+D45</f>
        <v>0</v>
      </c>
      <c r="G45" s="842">
        <v>0</v>
      </c>
      <c r="H45" s="842">
        <v>0</v>
      </c>
      <c r="I45" s="842">
        <v>0</v>
      </c>
      <c r="J45" s="1339">
        <f>F45</f>
        <v>0</v>
      </c>
    </row>
    <row r="46" spans="1:10" s="990" customFormat="1" hidden="1">
      <c r="A46" s="1875">
        <v>1121300</v>
      </c>
      <c r="B46" s="1511" t="s">
        <v>640</v>
      </c>
      <c r="C46" s="1877" t="s">
        <v>325</v>
      </c>
      <c r="D46" s="842">
        <v>0</v>
      </c>
      <c r="E46" s="842"/>
      <c r="F46" s="842">
        <f>D46+E46</f>
        <v>0</v>
      </c>
      <c r="G46" s="842">
        <v>0</v>
      </c>
      <c r="H46" s="842">
        <v>0</v>
      </c>
      <c r="I46" s="842">
        <v>0</v>
      </c>
      <c r="J46" s="1339">
        <f>F46</f>
        <v>0</v>
      </c>
    </row>
    <row r="47" spans="1:10" s="990" customFormat="1" hidden="1">
      <c r="A47" s="1875">
        <v>1121400</v>
      </c>
      <c r="B47" s="1511" t="s">
        <v>641</v>
      </c>
      <c r="C47" s="1877" t="s">
        <v>326</v>
      </c>
      <c r="D47" s="842">
        <v>0</v>
      </c>
      <c r="E47" s="842"/>
      <c r="F47" s="842">
        <f>D47+E47</f>
        <v>0</v>
      </c>
      <c r="G47" s="842">
        <v>0</v>
      </c>
      <c r="H47" s="842">
        <v>0</v>
      </c>
      <c r="I47" s="842">
        <v>0</v>
      </c>
      <c r="J47" s="1339">
        <f>F47</f>
        <v>0</v>
      </c>
    </row>
    <row r="48" spans="1:10" s="990" customFormat="1" hidden="1">
      <c r="A48" s="1875">
        <v>1121500</v>
      </c>
      <c r="B48" s="1511" t="s">
        <v>60</v>
      </c>
      <c r="C48" s="1877" t="s">
        <v>327</v>
      </c>
      <c r="D48" s="871">
        <v>0</v>
      </c>
      <c r="E48" s="842"/>
      <c r="F48" s="871"/>
      <c r="G48" s="871"/>
      <c r="H48" s="871">
        <v>0</v>
      </c>
      <c r="I48" s="871">
        <v>0</v>
      </c>
      <c r="J48" s="1339">
        <v>0</v>
      </c>
    </row>
    <row r="49" spans="1:10" s="990" customFormat="1" hidden="1">
      <c r="A49" s="1875">
        <v>1121600</v>
      </c>
      <c r="B49" s="1511" t="s">
        <v>61</v>
      </c>
      <c r="C49" s="1877" t="s">
        <v>328</v>
      </c>
      <c r="D49" s="842"/>
      <c r="E49" s="842"/>
      <c r="F49" s="842"/>
      <c r="G49" s="842"/>
      <c r="H49" s="842"/>
      <c r="I49" s="842"/>
      <c r="J49" s="1339">
        <v>0</v>
      </c>
    </row>
    <row r="50" spans="1:10" s="990" customFormat="1" ht="13.5" hidden="1" thickBot="1">
      <c r="A50" s="1885">
        <v>1121700</v>
      </c>
      <c r="B50" s="1886" t="s">
        <v>62</v>
      </c>
      <c r="C50" s="1338" t="s">
        <v>637</v>
      </c>
      <c r="D50" s="841"/>
      <c r="E50" s="841"/>
      <c r="F50" s="841"/>
      <c r="G50" s="841"/>
      <c r="H50" s="841"/>
      <c r="I50" s="841"/>
      <c r="J50" s="1339">
        <v>0</v>
      </c>
    </row>
    <row r="51" spans="1:10" s="990" customFormat="1" ht="28.5" hidden="1">
      <c r="A51" s="1870">
        <v>1122000</v>
      </c>
      <c r="B51" s="1887" t="s">
        <v>638</v>
      </c>
      <c r="C51" s="1872" t="s">
        <v>301</v>
      </c>
      <c r="D51" s="843">
        <f>D52</f>
        <v>0</v>
      </c>
      <c r="E51" s="843"/>
      <c r="F51" s="843">
        <f>F52</f>
        <v>0</v>
      </c>
      <c r="G51" s="843">
        <f>G52</f>
        <v>0</v>
      </c>
      <c r="H51" s="843">
        <f>H52</f>
        <v>0</v>
      </c>
      <c r="I51" s="843">
        <f>I52</f>
        <v>0</v>
      </c>
      <c r="J51" s="1339">
        <f>J52</f>
        <v>0</v>
      </c>
    </row>
    <row r="52" spans="1:10" s="990" customFormat="1" hidden="1">
      <c r="A52" s="1888">
        <v>1122100</v>
      </c>
      <c r="B52" s="1511" t="s">
        <v>63</v>
      </c>
      <c r="C52" s="1327" t="s">
        <v>639</v>
      </c>
      <c r="D52" s="842">
        <v>0</v>
      </c>
      <c r="E52" s="842"/>
      <c r="F52" s="842">
        <v>0</v>
      </c>
      <c r="G52" s="842">
        <v>0</v>
      </c>
      <c r="H52" s="842">
        <v>0</v>
      </c>
      <c r="I52" s="842">
        <v>0</v>
      </c>
      <c r="J52" s="1339">
        <f>F52</f>
        <v>0</v>
      </c>
    </row>
    <row r="53" spans="1:10" s="990" customFormat="1" hidden="1">
      <c r="A53" s="1888">
        <v>1122200</v>
      </c>
      <c r="B53" s="1511" t="s">
        <v>404</v>
      </c>
      <c r="C53" s="1877" t="s">
        <v>860</v>
      </c>
      <c r="D53" s="842"/>
      <c r="E53" s="842"/>
      <c r="F53" s="842"/>
      <c r="G53" s="842"/>
      <c r="H53" s="842"/>
      <c r="I53" s="842"/>
      <c r="J53" s="1339">
        <v>0</v>
      </c>
    </row>
    <row r="54" spans="1:10" s="990" customFormat="1" ht="13.5" hidden="1" thickBot="1">
      <c r="A54" s="1880">
        <v>1122300</v>
      </c>
      <c r="B54" s="1886" t="s">
        <v>121</v>
      </c>
      <c r="C54" s="1338" t="s">
        <v>861</v>
      </c>
      <c r="D54" s="841"/>
      <c r="E54" s="841"/>
      <c r="F54" s="841"/>
      <c r="G54" s="841"/>
      <c r="H54" s="841"/>
      <c r="I54" s="841"/>
      <c r="J54" s="1339">
        <v>0</v>
      </c>
    </row>
    <row r="55" spans="1:10" s="990" customFormat="1" ht="28.5" hidden="1">
      <c r="A55" s="1870">
        <v>1123000</v>
      </c>
      <c r="B55" s="1887" t="s">
        <v>47</v>
      </c>
      <c r="C55" s="1872" t="s">
        <v>301</v>
      </c>
      <c r="D55" s="843">
        <f>SUM(D56:D63)</f>
        <v>0</v>
      </c>
      <c r="E55" s="843"/>
      <c r="F55" s="843">
        <f>SUM(F56:F63)</f>
        <v>0</v>
      </c>
      <c r="G55" s="843">
        <f>SUM(G56:G63)</f>
        <v>0</v>
      </c>
      <c r="H55" s="843">
        <f>SUM(H56:H63)</f>
        <v>0</v>
      </c>
      <c r="I55" s="843">
        <f>SUM(I56:I63)</f>
        <v>0</v>
      </c>
      <c r="J55" s="1339">
        <f>F55</f>
        <v>0</v>
      </c>
    </row>
    <row r="56" spans="1:10" s="990" customFormat="1" hidden="1">
      <c r="A56" s="1888">
        <v>1123100</v>
      </c>
      <c r="B56" s="1511" t="s">
        <v>122</v>
      </c>
      <c r="C56" s="1327" t="s">
        <v>308</v>
      </c>
      <c r="D56" s="842"/>
      <c r="E56" s="842"/>
      <c r="F56" s="842"/>
      <c r="G56" s="842"/>
      <c r="H56" s="842"/>
      <c r="I56" s="842"/>
      <c r="J56" s="1339">
        <f>F56</f>
        <v>0</v>
      </c>
    </row>
    <row r="57" spans="1:10" s="990" customFormat="1" hidden="1">
      <c r="A57" s="1888">
        <v>1123200</v>
      </c>
      <c r="B57" s="1511" t="s">
        <v>123</v>
      </c>
      <c r="C57" s="1877" t="s">
        <v>309</v>
      </c>
      <c r="D57" s="842">
        <v>0</v>
      </c>
      <c r="E57" s="842"/>
      <c r="F57" s="842">
        <v>0</v>
      </c>
      <c r="G57" s="842">
        <v>0</v>
      </c>
      <c r="H57" s="842">
        <v>0</v>
      </c>
      <c r="I57" s="842">
        <v>0</v>
      </c>
      <c r="J57" s="1339">
        <f>F57</f>
        <v>0</v>
      </c>
    </row>
    <row r="58" spans="1:10" s="990" customFormat="1" ht="25.5" hidden="1">
      <c r="A58" s="1888">
        <v>1123300</v>
      </c>
      <c r="B58" s="1511" t="s">
        <v>124</v>
      </c>
      <c r="C58" s="1877" t="s">
        <v>310</v>
      </c>
      <c r="D58" s="842"/>
      <c r="E58" s="842"/>
      <c r="F58" s="842"/>
      <c r="G58" s="842"/>
      <c r="H58" s="842"/>
      <c r="I58" s="842"/>
      <c r="J58" s="1339"/>
    </row>
    <row r="59" spans="1:10" s="990" customFormat="1" hidden="1">
      <c r="A59" s="1888">
        <v>1123400</v>
      </c>
      <c r="B59" s="1511" t="s">
        <v>467</v>
      </c>
      <c r="C59" s="1877" t="s">
        <v>311</v>
      </c>
      <c r="D59" s="842">
        <v>0</v>
      </c>
      <c r="E59" s="842"/>
      <c r="F59" s="842">
        <v>0</v>
      </c>
      <c r="G59" s="842">
        <v>0</v>
      </c>
      <c r="H59" s="842">
        <v>0</v>
      </c>
      <c r="I59" s="842">
        <v>0</v>
      </c>
      <c r="J59" s="1339">
        <f t="shared" ref="J59:J65" si="0">F59</f>
        <v>0</v>
      </c>
    </row>
    <row r="60" spans="1:10" s="990" customFormat="1" hidden="1">
      <c r="A60" s="1888">
        <v>1123500</v>
      </c>
      <c r="B60" s="1889" t="s">
        <v>468</v>
      </c>
      <c r="C60" s="1890">
        <v>423500</v>
      </c>
      <c r="D60" s="842"/>
      <c r="E60" s="842"/>
      <c r="F60" s="842"/>
      <c r="G60" s="842"/>
      <c r="H60" s="842"/>
      <c r="I60" s="842"/>
      <c r="J60" s="1339">
        <f t="shared" si="0"/>
        <v>0</v>
      </c>
    </row>
    <row r="61" spans="1:10" s="990" customFormat="1" hidden="1">
      <c r="A61" s="1888">
        <v>1123600</v>
      </c>
      <c r="B61" s="1511" t="s">
        <v>158</v>
      </c>
      <c r="C61" s="1877" t="s">
        <v>312</v>
      </c>
      <c r="D61" s="842"/>
      <c r="E61" s="842"/>
      <c r="F61" s="842"/>
      <c r="G61" s="842"/>
      <c r="H61" s="842"/>
      <c r="I61" s="842"/>
      <c r="J61" s="1339">
        <f t="shared" si="0"/>
        <v>0</v>
      </c>
    </row>
    <row r="62" spans="1:10" s="990" customFormat="1" hidden="1">
      <c r="A62" s="1888">
        <v>1123700</v>
      </c>
      <c r="B62" s="1511" t="s">
        <v>159</v>
      </c>
      <c r="C62" s="1877" t="s">
        <v>313</v>
      </c>
      <c r="D62" s="842">
        <v>0</v>
      </c>
      <c r="E62" s="842"/>
      <c r="F62" s="842">
        <v>0</v>
      </c>
      <c r="G62" s="842">
        <v>0</v>
      </c>
      <c r="H62" s="842">
        <v>0</v>
      </c>
      <c r="I62" s="842">
        <v>0</v>
      </c>
      <c r="J62" s="1339">
        <f t="shared" si="0"/>
        <v>0</v>
      </c>
    </row>
    <row r="63" spans="1:10" s="990" customFormat="1" ht="25.5" hidden="1" customHeight="1">
      <c r="A63" s="1880">
        <v>1123800</v>
      </c>
      <c r="B63" s="1886" t="s">
        <v>160</v>
      </c>
      <c r="C63" s="1338" t="s">
        <v>314</v>
      </c>
      <c r="D63" s="841">
        <v>0</v>
      </c>
      <c r="E63" s="841">
        <v>0</v>
      </c>
      <c r="F63" s="841">
        <f>D63+E63</f>
        <v>0</v>
      </c>
      <c r="G63" s="841">
        <v>0</v>
      </c>
      <c r="H63" s="841">
        <v>0</v>
      </c>
      <c r="I63" s="841">
        <v>0</v>
      </c>
      <c r="J63" s="1339">
        <f t="shared" si="0"/>
        <v>0</v>
      </c>
    </row>
    <row r="64" spans="1:10" s="990" customFormat="1" ht="28.5" hidden="1">
      <c r="A64" s="1870">
        <v>1124000</v>
      </c>
      <c r="B64" s="1887" t="s">
        <v>179</v>
      </c>
      <c r="C64" s="1872" t="s">
        <v>301</v>
      </c>
      <c r="D64" s="843">
        <f t="shared" ref="D64:I64" si="1">D65</f>
        <v>0</v>
      </c>
      <c r="E64" s="843">
        <f t="shared" si="1"/>
        <v>0</v>
      </c>
      <c r="F64" s="843">
        <f t="shared" si="1"/>
        <v>0</v>
      </c>
      <c r="G64" s="843">
        <f t="shared" si="1"/>
        <v>0</v>
      </c>
      <c r="H64" s="843">
        <f t="shared" si="1"/>
        <v>0</v>
      </c>
      <c r="I64" s="843">
        <f t="shared" si="1"/>
        <v>0</v>
      </c>
      <c r="J64" s="1339">
        <f t="shared" si="0"/>
        <v>0</v>
      </c>
    </row>
    <row r="65" spans="1:10" s="990" customFormat="1" ht="13.5" hidden="1" thickBot="1">
      <c r="A65" s="1880">
        <v>1124100</v>
      </c>
      <c r="B65" s="1886" t="s">
        <v>161</v>
      </c>
      <c r="C65" s="1338" t="s">
        <v>180</v>
      </c>
      <c r="D65" s="841">
        <v>0</v>
      </c>
      <c r="E65" s="841">
        <v>0</v>
      </c>
      <c r="F65" s="841">
        <f>D65+E65</f>
        <v>0</v>
      </c>
      <c r="G65" s="841"/>
      <c r="H65" s="841"/>
      <c r="I65" s="841">
        <v>0</v>
      </c>
      <c r="J65" s="1339">
        <f t="shared" si="0"/>
        <v>0</v>
      </c>
    </row>
    <row r="66" spans="1:10" s="990" customFormat="1" ht="28.5" hidden="1">
      <c r="A66" s="1870">
        <v>1125000</v>
      </c>
      <c r="B66" s="1887" t="s">
        <v>768</v>
      </c>
      <c r="C66" s="1872" t="s">
        <v>301</v>
      </c>
      <c r="D66" s="843">
        <f>D67+D68</f>
        <v>0</v>
      </c>
      <c r="E66" s="843"/>
      <c r="F66" s="843">
        <f>F67+F68</f>
        <v>0</v>
      </c>
      <c r="G66" s="843">
        <f>G67+G68</f>
        <v>0</v>
      </c>
      <c r="H66" s="843">
        <f>H67+H68</f>
        <v>0</v>
      </c>
      <c r="I66" s="843">
        <f>I67+I68</f>
        <v>0</v>
      </c>
      <c r="J66" s="1339">
        <f>J67+J68</f>
        <v>0</v>
      </c>
    </row>
    <row r="67" spans="1:10" s="990" customFormat="1" ht="25.5" hidden="1">
      <c r="A67" s="1888">
        <v>1125100</v>
      </c>
      <c r="B67" s="1511" t="s">
        <v>162</v>
      </c>
      <c r="C67" s="1327" t="s">
        <v>769</v>
      </c>
      <c r="D67" s="842"/>
      <c r="E67" s="842"/>
      <c r="F67" s="842"/>
      <c r="G67" s="842"/>
      <c r="H67" s="842"/>
      <c r="I67" s="842"/>
      <c r="J67" s="1339">
        <f t="shared" ref="J67:J73" si="2">F67</f>
        <v>0</v>
      </c>
    </row>
    <row r="68" spans="1:10" s="990" customFormat="1" ht="26.25" hidden="1" thickBot="1">
      <c r="A68" s="1880">
        <v>1125200</v>
      </c>
      <c r="B68" s="1886" t="s">
        <v>580</v>
      </c>
      <c r="C68" s="1338" t="s">
        <v>870</v>
      </c>
      <c r="D68" s="841">
        <v>0</v>
      </c>
      <c r="E68" s="841"/>
      <c r="F68" s="841">
        <v>0</v>
      </c>
      <c r="G68" s="841">
        <v>0</v>
      </c>
      <c r="H68" s="841">
        <v>0</v>
      </c>
      <c r="I68" s="841">
        <v>0</v>
      </c>
      <c r="J68" s="1339">
        <f t="shared" si="2"/>
        <v>0</v>
      </c>
    </row>
    <row r="69" spans="1:10" s="990" customFormat="1" ht="14.25" hidden="1">
      <c r="A69" s="1870">
        <v>1126000</v>
      </c>
      <c r="B69" s="1887" t="s">
        <v>871</v>
      </c>
      <c r="C69" s="1872" t="s">
        <v>301</v>
      </c>
      <c r="D69" s="843">
        <f>SUM(D70:D77)</f>
        <v>0</v>
      </c>
      <c r="E69" s="843"/>
      <c r="F69" s="843">
        <f>F70+F76</f>
        <v>0</v>
      </c>
      <c r="G69" s="843">
        <f>G70+G76</f>
        <v>0</v>
      </c>
      <c r="H69" s="843">
        <f>H70+H76</f>
        <v>0</v>
      </c>
      <c r="I69" s="843">
        <f>I70+I76</f>
        <v>0</v>
      </c>
      <c r="J69" s="1339">
        <f t="shared" si="2"/>
        <v>0</v>
      </c>
    </row>
    <row r="70" spans="1:10" s="990" customFormat="1">
      <c r="A70" s="1870">
        <v>1126100</v>
      </c>
      <c r="B70" s="1511" t="s">
        <v>829</v>
      </c>
      <c r="C70" s="1327" t="s">
        <v>872</v>
      </c>
      <c r="D70" s="842">
        <v>0</v>
      </c>
      <c r="E70" s="842"/>
      <c r="F70" s="842">
        <f>D70+E70</f>
        <v>0</v>
      </c>
      <c r="G70" s="842">
        <v>0</v>
      </c>
      <c r="H70" s="842">
        <v>0</v>
      </c>
      <c r="I70" s="842">
        <v>0</v>
      </c>
      <c r="J70" s="1339">
        <f t="shared" si="2"/>
        <v>0</v>
      </c>
    </row>
    <row r="71" spans="1:10" s="990" customFormat="1" ht="12" customHeight="1">
      <c r="A71" s="1870">
        <v>1126200</v>
      </c>
      <c r="B71" s="1511" t="s">
        <v>830</v>
      </c>
      <c r="C71" s="1877" t="s">
        <v>873</v>
      </c>
      <c r="D71" s="842"/>
      <c r="E71" s="842"/>
      <c r="F71" s="842"/>
      <c r="G71" s="842"/>
      <c r="H71" s="842"/>
      <c r="I71" s="842"/>
      <c r="J71" s="1339">
        <f t="shared" si="2"/>
        <v>0</v>
      </c>
    </row>
    <row r="72" spans="1:10" s="990" customFormat="1" hidden="1">
      <c r="A72" s="1870">
        <v>1126300</v>
      </c>
      <c r="B72" s="1511" t="s">
        <v>331</v>
      </c>
      <c r="C72" s="1877" t="s">
        <v>332</v>
      </c>
      <c r="D72" s="842"/>
      <c r="E72" s="842"/>
      <c r="F72" s="842"/>
      <c r="G72" s="842"/>
      <c r="H72" s="842"/>
      <c r="I72" s="842"/>
      <c r="J72" s="1339">
        <f t="shared" si="2"/>
        <v>0</v>
      </c>
    </row>
    <row r="73" spans="1:10" s="990" customFormat="1" hidden="1">
      <c r="A73" s="1875">
        <v>1126400</v>
      </c>
      <c r="B73" s="1891" t="s">
        <v>831</v>
      </c>
      <c r="C73" s="1877" t="s">
        <v>333</v>
      </c>
      <c r="D73" s="842">
        <v>0</v>
      </c>
      <c r="E73" s="842"/>
      <c r="F73" s="842">
        <v>0</v>
      </c>
      <c r="G73" s="842">
        <v>0</v>
      </c>
      <c r="H73" s="842">
        <v>0</v>
      </c>
      <c r="I73" s="842">
        <v>0</v>
      </c>
      <c r="J73" s="1339">
        <f t="shared" si="2"/>
        <v>0</v>
      </c>
    </row>
    <row r="74" spans="1:10" s="990" customFormat="1" ht="25.5" hidden="1">
      <c r="A74" s="1878">
        <v>1126500</v>
      </c>
      <c r="B74" s="1892" t="s">
        <v>791</v>
      </c>
      <c r="C74" s="1877" t="s">
        <v>334</v>
      </c>
      <c r="D74" s="842"/>
      <c r="E74" s="842"/>
      <c r="F74" s="842"/>
      <c r="G74" s="842"/>
      <c r="H74" s="842"/>
      <c r="I74" s="842"/>
      <c r="J74" s="1339">
        <v>0</v>
      </c>
    </row>
    <row r="75" spans="1:10" s="990" customFormat="1" hidden="1">
      <c r="A75" s="1875">
        <v>1126600</v>
      </c>
      <c r="B75" s="1891" t="s">
        <v>195</v>
      </c>
      <c r="C75" s="1877" t="s">
        <v>335</v>
      </c>
      <c r="D75" s="842"/>
      <c r="E75" s="842"/>
      <c r="F75" s="842"/>
      <c r="G75" s="842"/>
      <c r="H75" s="842"/>
      <c r="I75" s="842"/>
      <c r="J75" s="1339">
        <f>F75</f>
        <v>0</v>
      </c>
    </row>
    <row r="76" spans="1:10" s="990" customFormat="1">
      <c r="A76" s="1875">
        <v>1126700</v>
      </c>
      <c r="B76" s="1891" t="s">
        <v>196</v>
      </c>
      <c r="C76" s="1877" t="s">
        <v>336</v>
      </c>
      <c r="D76" s="842">
        <v>0</v>
      </c>
      <c r="E76" s="842"/>
      <c r="F76" s="842">
        <f>D76+E76</f>
        <v>0</v>
      </c>
      <c r="G76" s="842">
        <v>0</v>
      </c>
      <c r="H76" s="842">
        <v>0</v>
      </c>
      <c r="I76" s="842">
        <v>0</v>
      </c>
      <c r="J76" s="1339">
        <f>F76</f>
        <v>0</v>
      </c>
    </row>
    <row r="77" spans="1:10" s="990" customFormat="1" ht="13.5" thickBot="1">
      <c r="A77" s="1885">
        <v>1126800</v>
      </c>
      <c r="B77" s="1893" t="s">
        <v>398</v>
      </c>
      <c r="C77" s="1338" t="s">
        <v>337</v>
      </c>
      <c r="D77" s="841">
        <v>0</v>
      </c>
      <c r="E77" s="841">
        <v>0</v>
      </c>
      <c r="F77" s="841">
        <v>0</v>
      </c>
      <c r="G77" s="841">
        <v>0</v>
      </c>
      <c r="H77" s="841">
        <v>0</v>
      </c>
      <c r="I77" s="841">
        <v>0</v>
      </c>
      <c r="J77" s="1339">
        <f>F77</f>
        <v>0</v>
      </c>
    </row>
    <row r="78" spans="1:10" s="990" customFormat="1" ht="14.25" hidden="1">
      <c r="A78" s="1894">
        <v>1130000</v>
      </c>
      <c r="B78" s="1895" t="s">
        <v>238</v>
      </c>
      <c r="C78" s="1872" t="s">
        <v>301</v>
      </c>
      <c r="D78" s="843">
        <v>0</v>
      </c>
      <c r="E78" s="843"/>
      <c r="F78" s="843">
        <v>0</v>
      </c>
      <c r="G78" s="843">
        <v>0</v>
      </c>
      <c r="H78" s="843">
        <v>0</v>
      </c>
      <c r="I78" s="843">
        <v>0</v>
      </c>
      <c r="J78" s="1339">
        <v>0</v>
      </c>
    </row>
    <row r="79" spans="1:10" s="990" customFormat="1" hidden="1">
      <c r="A79" s="1894">
        <v>1130100</v>
      </c>
      <c r="B79" s="1891" t="s">
        <v>399</v>
      </c>
      <c r="C79" s="1327" t="s">
        <v>239</v>
      </c>
      <c r="D79" s="842"/>
      <c r="E79" s="842"/>
      <c r="F79" s="842"/>
      <c r="G79" s="842"/>
      <c r="H79" s="842"/>
      <c r="I79" s="842"/>
      <c r="J79" s="1339">
        <v>0</v>
      </c>
    </row>
    <row r="80" spans="1:10" s="990" customFormat="1" hidden="1">
      <c r="A80" s="1894">
        <v>1130200</v>
      </c>
      <c r="B80" s="1891" t="s">
        <v>400</v>
      </c>
      <c r="C80" s="1877" t="s">
        <v>240</v>
      </c>
      <c r="D80" s="842"/>
      <c r="E80" s="842"/>
      <c r="F80" s="842"/>
      <c r="G80" s="842"/>
      <c r="H80" s="842"/>
      <c r="I80" s="842"/>
      <c r="J80" s="1339">
        <v>0</v>
      </c>
    </row>
    <row r="81" spans="1:10" s="990" customFormat="1" hidden="1">
      <c r="A81" s="1894">
        <v>1130300</v>
      </c>
      <c r="B81" s="1891" t="s">
        <v>401</v>
      </c>
      <c r="C81" s="1877" t="s">
        <v>241</v>
      </c>
      <c r="D81" s="842"/>
      <c r="E81" s="842"/>
      <c r="F81" s="842"/>
      <c r="G81" s="842"/>
      <c r="H81" s="842"/>
      <c r="I81" s="842"/>
      <c r="J81" s="1339">
        <v>0</v>
      </c>
    </row>
    <row r="82" spans="1:10" s="990" customFormat="1" hidden="1">
      <c r="A82" s="1894">
        <v>1130400</v>
      </c>
      <c r="B82" s="1896" t="s">
        <v>402</v>
      </c>
      <c r="C82" s="1897" t="s">
        <v>242</v>
      </c>
      <c r="D82" s="871"/>
      <c r="E82" s="871"/>
      <c r="F82" s="871"/>
      <c r="G82" s="871"/>
      <c r="H82" s="871"/>
      <c r="I82" s="871"/>
      <c r="J82" s="1339">
        <v>0</v>
      </c>
    </row>
    <row r="83" spans="1:10" s="990" customFormat="1" ht="14.25" hidden="1">
      <c r="A83" s="1875">
        <v>1131000</v>
      </c>
      <c r="B83" s="1898" t="s">
        <v>243</v>
      </c>
      <c r="C83" s="1899" t="s">
        <v>301</v>
      </c>
      <c r="D83" s="842"/>
      <c r="E83" s="842"/>
      <c r="F83" s="842"/>
      <c r="G83" s="842"/>
      <c r="H83" s="842"/>
      <c r="I83" s="842"/>
      <c r="J83" s="1339">
        <v>0</v>
      </c>
    </row>
    <row r="84" spans="1:10" s="990" customFormat="1" ht="25.5" hidden="1">
      <c r="A84" s="1875">
        <v>1131100</v>
      </c>
      <c r="B84" s="1891" t="s">
        <v>483</v>
      </c>
      <c r="C84" s="1327" t="s">
        <v>244</v>
      </c>
      <c r="D84" s="842"/>
      <c r="E84" s="842"/>
      <c r="F84" s="842"/>
      <c r="G84" s="842"/>
      <c r="H84" s="842"/>
      <c r="I84" s="842"/>
      <c r="J84" s="1339">
        <v>0</v>
      </c>
    </row>
    <row r="85" spans="1:10" s="990" customFormat="1" hidden="1">
      <c r="A85" s="1875">
        <v>1131200</v>
      </c>
      <c r="B85" s="1891" t="s">
        <v>484</v>
      </c>
      <c r="C85" s="1877" t="s">
        <v>245</v>
      </c>
      <c r="D85" s="842"/>
      <c r="E85" s="842"/>
      <c r="F85" s="842"/>
      <c r="G85" s="842"/>
      <c r="H85" s="842"/>
      <c r="I85" s="842"/>
      <c r="J85" s="1339">
        <v>0</v>
      </c>
    </row>
    <row r="86" spans="1:10" s="990" customFormat="1" ht="13.5" hidden="1" thickBot="1">
      <c r="A86" s="1875">
        <v>1131300</v>
      </c>
      <c r="B86" s="1893" t="s">
        <v>485</v>
      </c>
      <c r="C86" s="1338" t="s">
        <v>246</v>
      </c>
      <c r="D86" s="841"/>
      <c r="E86" s="841"/>
      <c r="F86" s="841"/>
      <c r="G86" s="841"/>
      <c r="H86" s="841"/>
      <c r="I86" s="841"/>
      <c r="J86" s="1339">
        <v>0</v>
      </c>
    </row>
    <row r="87" spans="1:10" s="990" customFormat="1" ht="13.5" customHeight="1">
      <c r="A87" s="1900">
        <v>1140000</v>
      </c>
      <c r="B87" s="1895" t="s">
        <v>247</v>
      </c>
      <c r="C87" s="1872" t="s">
        <v>301</v>
      </c>
      <c r="D87" s="843">
        <v>0</v>
      </c>
      <c r="E87" s="843"/>
      <c r="F87" s="843">
        <v>0</v>
      </c>
      <c r="G87" s="843">
        <v>0</v>
      </c>
      <c r="H87" s="843">
        <v>0</v>
      </c>
      <c r="I87" s="843">
        <v>0</v>
      </c>
      <c r="J87" s="1339">
        <v>0</v>
      </c>
    </row>
    <row r="88" spans="1:10" s="990" customFormat="1" ht="24.75" hidden="1" customHeight="1">
      <c r="A88" s="1900">
        <v>1141000</v>
      </c>
      <c r="B88" s="1891" t="s">
        <v>248</v>
      </c>
      <c r="C88" s="1327" t="s">
        <v>847</v>
      </c>
      <c r="D88" s="842"/>
      <c r="E88" s="842"/>
      <c r="F88" s="842"/>
      <c r="G88" s="842"/>
      <c r="H88" s="842"/>
      <c r="I88" s="842"/>
      <c r="J88" s="1339">
        <v>0</v>
      </c>
    </row>
    <row r="89" spans="1:10" s="990" customFormat="1" ht="25.5" hidden="1">
      <c r="A89" s="1900">
        <v>1142000</v>
      </c>
      <c r="B89" s="1891" t="s">
        <v>33</v>
      </c>
      <c r="C89" s="1877" t="s">
        <v>34</v>
      </c>
      <c r="D89" s="842"/>
      <c r="E89" s="842"/>
      <c r="F89" s="842"/>
      <c r="G89" s="842"/>
      <c r="H89" s="842"/>
      <c r="I89" s="842"/>
      <c r="J89" s="1339">
        <v>0</v>
      </c>
    </row>
    <row r="90" spans="1:10" s="990" customFormat="1" ht="25.5" hidden="1">
      <c r="A90" s="1900">
        <v>1143000</v>
      </c>
      <c r="B90" s="1891" t="s">
        <v>35</v>
      </c>
      <c r="C90" s="1877" t="s">
        <v>36</v>
      </c>
      <c r="D90" s="842"/>
      <c r="E90" s="842"/>
      <c r="F90" s="842"/>
      <c r="G90" s="842"/>
      <c r="H90" s="842"/>
      <c r="I90" s="842"/>
      <c r="J90" s="1339">
        <v>0</v>
      </c>
    </row>
    <row r="91" spans="1:10" s="990" customFormat="1" ht="26.25" hidden="1" thickBot="1">
      <c r="A91" s="1880">
        <v>1144000</v>
      </c>
      <c r="B91" s="1893" t="s">
        <v>37</v>
      </c>
      <c r="C91" s="1338" t="s">
        <v>359</v>
      </c>
      <c r="D91" s="841"/>
      <c r="E91" s="841"/>
      <c r="F91" s="841"/>
      <c r="G91" s="841"/>
      <c r="H91" s="841"/>
      <c r="I91" s="841"/>
      <c r="J91" s="1339">
        <v>0</v>
      </c>
    </row>
    <row r="92" spans="1:10" s="990" customFormat="1" ht="14.25" hidden="1">
      <c r="A92" s="1901">
        <v>1150000</v>
      </c>
      <c r="B92" s="1902" t="s">
        <v>604</v>
      </c>
      <c r="C92" s="1872" t="s">
        <v>301</v>
      </c>
      <c r="D92" s="843">
        <v>0</v>
      </c>
      <c r="E92" s="843"/>
      <c r="F92" s="843">
        <v>0</v>
      </c>
      <c r="G92" s="843">
        <v>0</v>
      </c>
      <c r="H92" s="843">
        <v>0</v>
      </c>
      <c r="I92" s="843">
        <v>0</v>
      </c>
      <c r="J92" s="1339">
        <v>0</v>
      </c>
    </row>
    <row r="93" spans="1:10" s="990" customFormat="1" ht="25.5" hidden="1">
      <c r="A93" s="1903">
        <v>1151000</v>
      </c>
      <c r="B93" s="1904" t="s">
        <v>564</v>
      </c>
      <c r="C93" s="1872" t="s">
        <v>301</v>
      </c>
      <c r="D93" s="980">
        <v>0</v>
      </c>
      <c r="E93" s="980"/>
      <c r="F93" s="980">
        <v>0</v>
      </c>
      <c r="G93" s="980">
        <v>0</v>
      </c>
      <c r="H93" s="980">
        <v>0</v>
      </c>
      <c r="I93" s="980">
        <v>0</v>
      </c>
      <c r="J93" s="1339">
        <v>0</v>
      </c>
    </row>
    <row r="94" spans="1:10" s="990" customFormat="1" ht="25.5" hidden="1">
      <c r="A94" s="1903">
        <v>1151100</v>
      </c>
      <c r="B94" s="1905" t="s">
        <v>216</v>
      </c>
      <c r="C94" s="1906">
        <v>461100</v>
      </c>
      <c r="D94" s="980"/>
      <c r="E94" s="980"/>
      <c r="F94" s="980"/>
      <c r="G94" s="980"/>
      <c r="H94" s="980"/>
      <c r="I94" s="980"/>
      <c r="J94" s="1339">
        <v>0</v>
      </c>
    </row>
    <row r="95" spans="1:10" s="990" customFormat="1" ht="25.5" hidden="1">
      <c r="A95" s="1903">
        <v>1151200</v>
      </c>
      <c r="B95" s="1905" t="s">
        <v>523</v>
      </c>
      <c r="C95" s="1906">
        <v>461200</v>
      </c>
      <c r="D95" s="853"/>
      <c r="E95" s="853"/>
      <c r="F95" s="853"/>
      <c r="G95" s="853"/>
      <c r="H95" s="853"/>
      <c r="I95" s="853"/>
      <c r="J95" s="1339">
        <v>0</v>
      </c>
    </row>
    <row r="96" spans="1:10" s="990" customFormat="1" ht="25.5" hidden="1">
      <c r="A96" s="1903">
        <v>1152000</v>
      </c>
      <c r="B96" s="1907" t="s">
        <v>429</v>
      </c>
      <c r="C96" s="1908" t="s">
        <v>301</v>
      </c>
      <c r="D96" s="1114">
        <v>0</v>
      </c>
      <c r="E96" s="1114"/>
      <c r="F96" s="1114">
        <v>0</v>
      </c>
      <c r="G96" s="1114">
        <v>0</v>
      </c>
      <c r="H96" s="1114">
        <v>0</v>
      </c>
      <c r="I96" s="1114">
        <v>0</v>
      </c>
      <c r="J96" s="1339">
        <v>0</v>
      </c>
    </row>
    <row r="97" spans="1:10" s="990" customFormat="1" ht="25.5" hidden="1">
      <c r="A97" s="1903">
        <v>1152100</v>
      </c>
      <c r="B97" s="1909" t="s">
        <v>452</v>
      </c>
      <c r="C97" s="1906">
        <v>462100</v>
      </c>
      <c r="D97" s="850"/>
      <c r="E97" s="850"/>
      <c r="F97" s="850"/>
      <c r="G97" s="981"/>
      <c r="H97" s="981"/>
      <c r="I97" s="842"/>
      <c r="J97" s="1339">
        <v>0</v>
      </c>
    </row>
    <row r="98" spans="1:10" s="990" customFormat="1" ht="26.25" hidden="1" thickBot="1">
      <c r="A98" s="1336">
        <v>1152200</v>
      </c>
      <c r="B98" s="1910" t="s">
        <v>629</v>
      </c>
      <c r="C98" s="1911">
        <v>462200</v>
      </c>
      <c r="D98" s="845"/>
      <c r="E98" s="845"/>
      <c r="F98" s="845"/>
      <c r="G98" s="982"/>
      <c r="H98" s="982"/>
      <c r="I98" s="841"/>
      <c r="J98" s="1339">
        <v>0</v>
      </c>
    </row>
    <row r="99" spans="1:10" s="990" customFormat="1" ht="25.5" hidden="1">
      <c r="A99" s="1901">
        <v>1153000</v>
      </c>
      <c r="B99" s="1912" t="s">
        <v>630</v>
      </c>
      <c r="C99" s="1913" t="s">
        <v>301</v>
      </c>
      <c r="D99" s="1115">
        <v>0</v>
      </c>
      <c r="E99" s="1115"/>
      <c r="F99" s="1115">
        <v>0</v>
      </c>
      <c r="G99" s="1115">
        <v>0</v>
      </c>
      <c r="H99" s="1115">
        <v>0</v>
      </c>
      <c r="I99" s="1115">
        <v>0</v>
      </c>
      <c r="J99" s="1339">
        <v>0</v>
      </c>
    </row>
    <row r="100" spans="1:10" s="990" customFormat="1" ht="25.5" hidden="1">
      <c r="A100" s="1903">
        <v>1153100</v>
      </c>
      <c r="B100" s="1909" t="s">
        <v>631</v>
      </c>
      <c r="C100" s="1906">
        <v>463100</v>
      </c>
      <c r="D100" s="1114"/>
      <c r="E100" s="1114"/>
      <c r="F100" s="1114"/>
      <c r="G100" s="1114"/>
      <c r="H100" s="1114"/>
      <c r="I100" s="1114"/>
      <c r="J100" s="1339">
        <v>0</v>
      </c>
    </row>
    <row r="101" spans="1:10" s="990" customFormat="1" hidden="1">
      <c r="A101" s="1903">
        <v>1153200</v>
      </c>
      <c r="B101" s="1909" t="s">
        <v>86</v>
      </c>
      <c r="C101" s="1906">
        <v>463200</v>
      </c>
      <c r="D101" s="1114"/>
      <c r="E101" s="1114"/>
      <c r="F101" s="1114"/>
      <c r="G101" s="1114"/>
      <c r="H101" s="1114"/>
      <c r="I101" s="1114"/>
      <c r="J101" s="1339">
        <v>0</v>
      </c>
    </row>
    <row r="102" spans="1:10" s="990" customFormat="1" ht="38.25" hidden="1">
      <c r="A102" s="1903">
        <v>1153300</v>
      </c>
      <c r="B102" s="1909" t="s">
        <v>418</v>
      </c>
      <c r="C102" s="1906">
        <v>463300</v>
      </c>
      <c r="D102" s="1114"/>
      <c r="E102" s="1114"/>
      <c r="F102" s="1114"/>
      <c r="G102" s="1114"/>
      <c r="H102" s="1114"/>
      <c r="I102" s="1114"/>
      <c r="J102" s="1339">
        <v>0</v>
      </c>
    </row>
    <row r="103" spans="1:10" s="990" customFormat="1" ht="38.25" hidden="1">
      <c r="A103" s="1903">
        <v>1153400</v>
      </c>
      <c r="B103" s="1909" t="s">
        <v>419</v>
      </c>
      <c r="C103" s="1906">
        <v>463400</v>
      </c>
      <c r="D103" s="1114"/>
      <c r="E103" s="1114"/>
      <c r="F103" s="1114"/>
      <c r="G103" s="1114"/>
      <c r="H103" s="1114"/>
      <c r="I103" s="1114"/>
      <c r="J103" s="1339">
        <v>0</v>
      </c>
    </row>
    <row r="104" spans="1:10" s="990" customFormat="1" hidden="1">
      <c r="A104" s="1903">
        <v>1153500</v>
      </c>
      <c r="B104" s="1914" t="s">
        <v>420</v>
      </c>
      <c r="C104" s="1906">
        <v>463500</v>
      </c>
      <c r="D104" s="1114"/>
      <c r="E104" s="1114"/>
      <c r="F104" s="1114"/>
      <c r="G104" s="1114"/>
      <c r="H104" s="1114"/>
      <c r="I104" s="1114"/>
      <c r="J104" s="1339">
        <v>0</v>
      </c>
    </row>
    <row r="105" spans="1:10" s="990" customFormat="1" ht="0.75" customHeight="1">
      <c r="A105" s="1903">
        <v>1153700</v>
      </c>
      <c r="B105" s="1914" t="s">
        <v>421</v>
      </c>
      <c r="C105" s="1890">
        <v>463700</v>
      </c>
      <c r="D105" s="1114">
        <v>0</v>
      </c>
      <c r="E105" s="1114">
        <v>0</v>
      </c>
      <c r="F105" s="1114">
        <f>D105+E105</f>
        <v>0</v>
      </c>
      <c r="G105" s="1114">
        <v>0</v>
      </c>
      <c r="H105" s="1114">
        <v>0</v>
      </c>
      <c r="I105" s="1114">
        <v>0</v>
      </c>
      <c r="J105" s="1199">
        <f>F105</f>
        <v>0</v>
      </c>
    </row>
    <row r="106" spans="1:10" s="990" customFormat="1" ht="38.25" hidden="1">
      <c r="A106" s="1903">
        <v>1153800</v>
      </c>
      <c r="B106" s="1914" t="s">
        <v>841</v>
      </c>
      <c r="C106" s="1906">
        <v>463800</v>
      </c>
      <c r="D106" s="1114"/>
      <c r="E106" s="1114"/>
      <c r="F106" s="1114"/>
      <c r="G106" s="1114"/>
      <c r="H106" s="1114"/>
      <c r="I106" s="1114"/>
      <c r="J106" s="1339">
        <v>0</v>
      </c>
    </row>
    <row r="107" spans="1:10" s="990" customFormat="1" hidden="1">
      <c r="A107" s="1903">
        <v>1153900</v>
      </c>
      <c r="B107" s="1914" t="s">
        <v>842</v>
      </c>
      <c r="C107" s="1906">
        <v>463900</v>
      </c>
      <c r="D107" s="1114"/>
      <c r="E107" s="1114"/>
      <c r="F107" s="1114"/>
      <c r="G107" s="1114"/>
      <c r="H107" s="1114"/>
      <c r="I107" s="1114"/>
      <c r="J107" s="1339">
        <v>0</v>
      </c>
    </row>
    <row r="108" spans="1:10" s="990" customFormat="1" ht="25.5" hidden="1">
      <c r="A108" s="1903">
        <v>1154000</v>
      </c>
      <c r="B108" s="1915" t="s">
        <v>843</v>
      </c>
      <c r="C108" s="1908" t="s">
        <v>301</v>
      </c>
      <c r="D108" s="1114">
        <v>0</v>
      </c>
      <c r="E108" s="1114"/>
      <c r="F108" s="1114">
        <v>0</v>
      </c>
      <c r="G108" s="1114">
        <v>0</v>
      </c>
      <c r="H108" s="1114">
        <v>0</v>
      </c>
      <c r="I108" s="1114">
        <v>0</v>
      </c>
      <c r="J108" s="1339">
        <v>0</v>
      </c>
    </row>
    <row r="109" spans="1:10" s="990" customFormat="1" ht="25.5" hidden="1">
      <c r="A109" s="1903">
        <v>1154100</v>
      </c>
      <c r="B109" s="1914" t="s">
        <v>176</v>
      </c>
      <c r="C109" s="1906">
        <v>465100</v>
      </c>
      <c r="D109" s="1116"/>
      <c r="E109" s="1116"/>
      <c r="F109" s="1116"/>
      <c r="G109" s="1916"/>
      <c r="H109" s="1916"/>
      <c r="I109" s="1917"/>
      <c r="J109" s="1339">
        <v>0</v>
      </c>
    </row>
    <row r="110" spans="1:10" s="990" customFormat="1" hidden="1">
      <c r="A110" s="1903">
        <v>1154200</v>
      </c>
      <c r="B110" s="1914" t="s">
        <v>177</v>
      </c>
      <c r="C110" s="1906">
        <v>465200</v>
      </c>
      <c r="D110" s="1116"/>
      <c r="E110" s="1116"/>
      <c r="F110" s="1116"/>
      <c r="G110" s="1916"/>
      <c r="H110" s="1916"/>
      <c r="I110" s="1917"/>
      <c r="J110" s="1339">
        <v>0</v>
      </c>
    </row>
    <row r="111" spans="1:10" s="990" customFormat="1" hidden="1">
      <c r="A111" s="1903">
        <v>1154300</v>
      </c>
      <c r="B111" s="1914" t="s">
        <v>178</v>
      </c>
      <c r="C111" s="1906">
        <v>465300</v>
      </c>
      <c r="D111" s="1116"/>
      <c r="E111" s="1116"/>
      <c r="F111" s="1116"/>
      <c r="G111" s="1916"/>
      <c r="H111" s="1916"/>
      <c r="I111" s="1917"/>
      <c r="J111" s="1339">
        <v>0</v>
      </c>
    </row>
    <row r="112" spans="1:10" s="990" customFormat="1" ht="38.25" hidden="1">
      <c r="A112" s="1903">
        <v>1154500</v>
      </c>
      <c r="B112" s="1914" t="s">
        <v>58</v>
      </c>
      <c r="C112" s="1906">
        <v>465500</v>
      </c>
      <c r="D112" s="1116"/>
      <c r="E112" s="1116"/>
      <c r="F112" s="1116"/>
      <c r="G112" s="1916"/>
      <c r="H112" s="1916"/>
      <c r="I112" s="1917"/>
      <c r="J112" s="1339">
        <v>0</v>
      </c>
    </row>
    <row r="113" spans="1:10" s="990" customFormat="1" ht="38.25" hidden="1">
      <c r="A113" s="1903">
        <v>1154600</v>
      </c>
      <c r="B113" s="1914" t="s">
        <v>59</v>
      </c>
      <c r="C113" s="1906">
        <v>465600</v>
      </c>
      <c r="D113" s="850"/>
      <c r="E113" s="850"/>
      <c r="F113" s="850"/>
      <c r="G113" s="981"/>
      <c r="H113" s="981"/>
      <c r="I113" s="842"/>
      <c r="J113" s="1339">
        <v>0</v>
      </c>
    </row>
    <row r="114" spans="1:10" s="990" customFormat="1" ht="13.5" hidden="1" thickBot="1">
      <c r="A114" s="1336">
        <v>1154700</v>
      </c>
      <c r="B114" s="1337" t="s">
        <v>69</v>
      </c>
      <c r="C114" s="1338" t="s">
        <v>70</v>
      </c>
      <c r="D114" s="845"/>
      <c r="E114" s="845"/>
      <c r="F114" s="845"/>
      <c r="G114" s="982"/>
      <c r="H114" s="982"/>
      <c r="I114" s="841"/>
      <c r="J114" s="1339">
        <v>0</v>
      </c>
    </row>
    <row r="115" spans="1:10" s="990" customFormat="1" ht="25.5" hidden="1">
      <c r="A115" s="1918">
        <v>1160000</v>
      </c>
      <c r="B115" s="1919" t="s">
        <v>71</v>
      </c>
      <c r="C115" s="1872" t="s">
        <v>301</v>
      </c>
      <c r="D115" s="848">
        <v>0</v>
      </c>
      <c r="E115" s="848"/>
      <c r="F115" s="848">
        <v>0</v>
      </c>
      <c r="G115" s="848">
        <v>0</v>
      </c>
      <c r="H115" s="848">
        <v>0</v>
      </c>
      <c r="I115" s="848">
        <v>0</v>
      </c>
      <c r="J115" s="1339">
        <v>0</v>
      </c>
    </row>
    <row r="116" spans="1:10" s="990" customFormat="1" hidden="1">
      <c r="A116" s="1888">
        <v>1161000</v>
      </c>
      <c r="B116" s="1920" t="s">
        <v>72</v>
      </c>
      <c r="C116" s="1921" t="s">
        <v>301</v>
      </c>
      <c r="D116" s="850">
        <v>0</v>
      </c>
      <c r="E116" s="850"/>
      <c r="F116" s="850">
        <v>0</v>
      </c>
      <c r="G116" s="850">
        <v>0</v>
      </c>
      <c r="H116" s="850">
        <v>0</v>
      </c>
      <c r="I116" s="850">
        <v>0</v>
      </c>
      <c r="J116" s="1339">
        <v>0</v>
      </c>
    </row>
    <row r="117" spans="1:10" s="990" customFormat="1" ht="25.5" hidden="1">
      <c r="A117" s="1888">
        <v>1161100</v>
      </c>
      <c r="B117" s="1876" t="s">
        <v>1518</v>
      </c>
      <c r="C117" s="1890">
        <v>471100</v>
      </c>
      <c r="D117" s="850"/>
      <c r="E117" s="850"/>
      <c r="F117" s="850"/>
      <c r="G117" s="850"/>
      <c r="H117" s="850"/>
      <c r="I117" s="850"/>
      <c r="J117" s="1339">
        <v>0</v>
      </c>
    </row>
    <row r="118" spans="1:10" s="990" customFormat="1" ht="25.5" hidden="1">
      <c r="A118" s="1888">
        <v>1161200</v>
      </c>
      <c r="B118" s="1922" t="s">
        <v>1480</v>
      </c>
      <c r="C118" s="1890">
        <v>471200</v>
      </c>
      <c r="D118" s="850"/>
      <c r="E118" s="850"/>
      <c r="F118" s="850"/>
      <c r="G118" s="850"/>
      <c r="H118" s="850"/>
      <c r="I118" s="850"/>
      <c r="J118" s="1339">
        <v>0</v>
      </c>
    </row>
    <row r="119" spans="1:10" s="990" customFormat="1" ht="25.5" hidden="1">
      <c r="A119" s="1888">
        <v>1162000</v>
      </c>
      <c r="B119" s="1920" t="s">
        <v>940</v>
      </c>
      <c r="C119" s="1921" t="s">
        <v>301</v>
      </c>
      <c r="D119" s="850">
        <v>0</v>
      </c>
      <c r="E119" s="850"/>
      <c r="F119" s="850">
        <v>0</v>
      </c>
      <c r="G119" s="850">
        <v>0</v>
      </c>
      <c r="H119" s="850">
        <v>0</v>
      </c>
      <c r="I119" s="850">
        <v>0</v>
      </c>
      <c r="J119" s="1339">
        <v>0</v>
      </c>
    </row>
    <row r="120" spans="1:10" s="990" customFormat="1" ht="25.5" hidden="1">
      <c r="A120" s="1888">
        <v>1162100</v>
      </c>
      <c r="B120" s="1922" t="s">
        <v>1481</v>
      </c>
      <c r="C120" s="1877" t="s">
        <v>109</v>
      </c>
      <c r="D120" s="850"/>
      <c r="E120" s="850"/>
      <c r="F120" s="850"/>
      <c r="G120" s="850"/>
      <c r="H120" s="850"/>
      <c r="I120" s="850"/>
      <c r="J120" s="1339">
        <v>0</v>
      </c>
    </row>
    <row r="121" spans="1:10" s="990" customFormat="1" hidden="1">
      <c r="A121" s="1888">
        <v>1162200</v>
      </c>
      <c r="B121" s="1922" t="s">
        <v>1482</v>
      </c>
      <c r="C121" s="1877" t="s">
        <v>18</v>
      </c>
      <c r="D121" s="850"/>
      <c r="E121" s="850"/>
      <c r="F121" s="850"/>
      <c r="G121" s="850"/>
      <c r="H121" s="850"/>
      <c r="I121" s="850"/>
      <c r="J121" s="1339">
        <v>0</v>
      </c>
    </row>
    <row r="122" spans="1:10" s="990" customFormat="1" ht="25.5" hidden="1">
      <c r="A122" s="1888">
        <v>1162300</v>
      </c>
      <c r="B122" s="1922" t="s">
        <v>1483</v>
      </c>
      <c r="C122" s="1877" t="s">
        <v>20</v>
      </c>
      <c r="D122" s="850"/>
      <c r="E122" s="850"/>
      <c r="F122" s="850"/>
      <c r="G122" s="850"/>
      <c r="H122" s="850"/>
      <c r="I122" s="850"/>
      <c r="J122" s="1339">
        <v>0</v>
      </c>
    </row>
    <row r="123" spans="1:10" s="990" customFormat="1" hidden="1">
      <c r="A123" s="1888">
        <v>1162400</v>
      </c>
      <c r="B123" s="1922" t="s">
        <v>1484</v>
      </c>
      <c r="C123" s="1877" t="s">
        <v>699</v>
      </c>
      <c r="D123" s="850"/>
      <c r="E123" s="850"/>
      <c r="F123" s="850"/>
      <c r="G123" s="850"/>
      <c r="H123" s="850"/>
      <c r="I123" s="850"/>
      <c r="J123" s="1339">
        <v>0</v>
      </c>
    </row>
    <row r="124" spans="1:10" s="990" customFormat="1" ht="25.5" hidden="1">
      <c r="A124" s="1888">
        <v>1162500</v>
      </c>
      <c r="B124" s="1922" t="s">
        <v>1485</v>
      </c>
      <c r="C124" s="1877" t="s">
        <v>701</v>
      </c>
      <c r="D124" s="850"/>
      <c r="E124" s="850"/>
      <c r="F124" s="850"/>
      <c r="G124" s="850"/>
      <c r="H124" s="850"/>
      <c r="I124" s="850"/>
      <c r="J124" s="1339">
        <v>0</v>
      </c>
    </row>
    <row r="125" spans="1:10" s="990" customFormat="1">
      <c r="A125" s="1888">
        <v>1162600</v>
      </c>
      <c r="B125" s="1922" t="s">
        <v>1486</v>
      </c>
      <c r="C125" s="1877" t="s">
        <v>424</v>
      </c>
      <c r="D125" s="850"/>
      <c r="E125" s="850"/>
      <c r="F125" s="850"/>
      <c r="G125" s="850"/>
      <c r="H125" s="850"/>
      <c r="I125" s="850"/>
      <c r="J125" s="1339">
        <v>0</v>
      </c>
    </row>
    <row r="126" spans="1:10" s="990" customFormat="1" ht="25.5">
      <c r="A126" s="1888">
        <v>1162700</v>
      </c>
      <c r="B126" s="1876" t="s">
        <v>1487</v>
      </c>
      <c r="C126" s="1877" t="s">
        <v>426</v>
      </c>
      <c r="D126" s="850"/>
      <c r="E126" s="850"/>
      <c r="F126" s="850"/>
      <c r="G126" s="850"/>
      <c r="H126" s="850"/>
      <c r="I126" s="850"/>
      <c r="J126" s="1339">
        <v>0</v>
      </c>
    </row>
    <row r="127" spans="1:10" s="990" customFormat="1">
      <c r="A127" s="1888">
        <v>1162800</v>
      </c>
      <c r="B127" s="1922" t="s">
        <v>1488</v>
      </c>
      <c r="C127" s="1877" t="s">
        <v>737</v>
      </c>
      <c r="D127" s="981"/>
      <c r="E127" s="981"/>
      <c r="F127" s="981"/>
      <c r="G127" s="981"/>
      <c r="H127" s="981"/>
      <c r="I127" s="981"/>
      <c r="J127" s="1339">
        <v>0</v>
      </c>
    </row>
    <row r="128" spans="1:10" s="990" customFormat="1">
      <c r="A128" s="1923">
        <v>1162900</v>
      </c>
      <c r="B128" s="1922" t="s">
        <v>1489</v>
      </c>
      <c r="C128" s="1877" t="s">
        <v>739</v>
      </c>
      <c r="D128" s="981"/>
      <c r="E128" s="981"/>
      <c r="F128" s="981"/>
      <c r="G128" s="981"/>
      <c r="H128" s="981"/>
      <c r="I128" s="981"/>
      <c r="J128" s="1339">
        <v>0</v>
      </c>
    </row>
    <row r="129" spans="1:10" s="990" customFormat="1">
      <c r="A129" s="1923">
        <v>1163000</v>
      </c>
      <c r="B129" s="1920" t="s">
        <v>49</v>
      </c>
      <c r="C129" s="1899" t="s">
        <v>301</v>
      </c>
      <c r="D129" s="981">
        <v>0</v>
      </c>
      <c r="E129" s="981"/>
      <c r="F129" s="981">
        <v>0</v>
      </c>
      <c r="G129" s="981">
        <v>0</v>
      </c>
      <c r="H129" s="981">
        <v>0</v>
      </c>
      <c r="I129" s="981">
        <v>0</v>
      </c>
      <c r="J129" s="1339">
        <v>0</v>
      </c>
    </row>
    <row r="130" spans="1:10" s="990" customFormat="1" ht="10.5" customHeight="1" thickBot="1">
      <c r="A130" s="1924">
        <v>1163100</v>
      </c>
      <c r="B130" s="1893" t="s">
        <v>667</v>
      </c>
      <c r="C130" s="1338" t="s">
        <v>668</v>
      </c>
      <c r="D130" s="982"/>
      <c r="E130" s="982"/>
      <c r="F130" s="982"/>
      <c r="G130" s="982"/>
      <c r="H130" s="982"/>
      <c r="I130" s="982"/>
      <c r="J130" s="1339">
        <v>0</v>
      </c>
    </row>
    <row r="131" spans="1:10" s="990" customFormat="1" hidden="1">
      <c r="A131" s="1925">
        <v>1170000</v>
      </c>
      <c r="B131" s="1926" t="s">
        <v>740</v>
      </c>
      <c r="C131" s="1872" t="s">
        <v>301</v>
      </c>
      <c r="D131" s="983">
        <f>D135</f>
        <v>0</v>
      </c>
      <c r="E131" s="983"/>
      <c r="F131" s="983">
        <f>F135</f>
        <v>0</v>
      </c>
      <c r="G131" s="983">
        <f>G135</f>
        <v>0</v>
      </c>
      <c r="H131" s="983">
        <f>H135</f>
        <v>0</v>
      </c>
      <c r="I131" s="983">
        <f>I135</f>
        <v>0</v>
      </c>
      <c r="J131" s="1339">
        <f>J135</f>
        <v>0</v>
      </c>
    </row>
    <row r="132" spans="1:10" s="990" customFormat="1" ht="38.25" hidden="1">
      <c r="A132" s="1923">
        <v>1171000</v>
      </c>
      <c r="B132" s="1927" t="s">
        <v>181</v>
      </c>
      <c r="C132" s="1872" t="s">
        <v>301</v>
      </c>
      <c r="D132" s="855">
        <v>0</v>
      </c>
      <c r="E132" s="855"/>
      <c r="F132" s="855">
        <v>0</v>
      </c>
      <c r="G132" s="855">
        <v>0</v>
      </c>
      <c r="H132" s="855">
        <v>0</v>
      </c>
      <c r="I132" s="855">
        <v>0</v>
      </c>
      <c r="J132" s="1339">
        <v>0</v>
      </c>
    </row>
    <row r="133" spans="1:10" s="990" customFormat="1" ht="38.25" hidden="1">
      <c r="A133" s="1923">
        <v>1171100</v>
      </c>
      <c r="B133" s="1876" t="s">
        <v>1490</v>
      </c>
      <c r="C133" s="1327" t="s">
        <v>397</v>
      </c>
      <c r="D133" s="981"/>
      <c r="E133" s="981"/>
      <c r="F133" s="981"/>
      <c r="G133" s="981"/>
      <c r="H133" s="981"/>
      <c r="I133" s="981"/>
      <c r="J133" s="1339">
        <v>0</v>
      </c>
    </row>
    <row r="134" spans="1:10" s="990" customFormat="1" ht="25.5" hidden="1">
      <c r="A134" s="1923">
        <v>1171200</v>
      </c>
      <c r="B134" s="1922" t="s">
        <v>1491</v>
      </c>
      <c r="C134" s="1928" t="s">
        <v>296</v>
      </c>
      <c r="D134" s="981"/>
      <c r="E134" s="981"/>
      <c r="F134" s="981"/>
      <c r="G134" s="981"/>
      <c r="H134" s="981"/>
      <c r="I134" s="981"/>
      <c r="J134" s="1339">
        <v>0</v>
      </c>
    </row>
    <row r="135" spans="1:10" s="990" customFormat="1" ht="51" hidden="1">
      <c r="A135" s="1888">
        <v>1172000</v>
      </c>
      <c r="B135" s="1929" t="s">
        <v>856</v>
      </c>
      <c r="C135" s="1899" t="s">
        <v>301</v>
      </c>
      <c r="D135" s="983">
        <f>D137+D138</f>
        <v>0</v>
      </c>
      <c r="E135" s="983"/>
      <c r="F135" s="983">
        <f>F137+F138</f>
        <v>0</v>
      </c>
      <c r="G135" s="983">
        <f>G137+G138</f>
        <v>0</v>
      </c>
      <c r="H135" s="983">
        <f>H137+H138</f>
        <v>0</v>
      </c>
      <c r="I135" s="983">
        <f>I137+I138</f>
        <v>0</v>
      </c>
      <c r="J135" s="1339">
        <f>F135</f>
        <v>0</v>
      </c>
    </row>
    <row r="136" spans="1:10" s="990" customFormat="1" hidden="1">
      <c r="A136" s="1888">
        <v>1172100</v>
      </c>
      <c r="B136" s="1891" t="s">
        <v>918</v>
      </c>
      <c r="C136" s="1327" t="s">
        <v>857</v>
      </c>
      <c r="D136" s="981"/>
      <c r="E136" s="842"/>
      <c r="F136" s="981"/>
      <c r="G136" s="981"/>
      <c r="H136" s="981"/>
      <c r="I136" s="981"/>
      <c r="J136" s="1339">
        <v>0</v>
      </c>
    </row>
    <row r="137" spans="1:10" s="990" customFormat="1" hidden="1">
      <c r="A137" s="1888">
        <v>1172200</v>
      </c>
      <c r="B137" s="1891" t="s">
        <v>919</v>
      </c>
      <c r="C137" s="1930">
        <v>482200</v>
      </c>
      <c r="D137" s="981">
        <v>0</v>
      </c>
      <c r="E137" s="842"/>
      <c r="F137" s="981">
        <v>0</v>
      </c>
      <c r="G137" s="981">
        <v>0</v>
      </c>
      <c r="H137" s="981">
        <v>0</v>
      </c>
      <c r="I137" s="981">
        <v>0</v>
      </c>
      <c r="J137" s="1339">
        <f>F137</f>
        <v>0</v>
      </c>
    </row>
    <row r="138" spans="1:10" s="990" customFormat="1" hidden="1">
      <c r="A138" s="1888">
        <v>1172300</v>
      </c>
      <c r="B138" s="1922" t="s">
        <v>1492</v>
      </c>
      <c r="C138" s="1877" t="s">
        <v>859</v>
      </c>
      <c r="D138" s="981">
        <v>0</v>
      </c>
      <c r="E138" s="842"/>
      <c r="F138" s="981">
        <v>0</v>
      </c>
      <c r="G138" s="981">
        <v>0</v>
      </c>
      <c r="H138" s="981">
        <v>0</v>
      </c>
      <c r="I138" s="981">
        <v>0</v>
      </c>
      <c r="J138" s="1339">
        <f>F138</f>
        <v>0</v>
      </c>
    </row>
    <row r="139" spans="1:10" s="990" customFormat="1" ht="25.5" hidden="1">
      <c r="A139" s="1888">
        <v>1172400</v>
      </c>
      <c r="B139" s="869" t="s">
        <v>1493</v>
      </c>
      <c r="C139" s="1877" t="s">
        <v>104</v>
      </c>
      <c r="D139" s="855"/>
      <c r="E139" s="842"/>
      <c r="F139" s="855"/>
      <c r="G139" s="855"/>
      <c r="H139" s="855"/>
      <c r="I139" s="855"/>
      <c r="J139" s="1339">
        <v>0</v>
      </c>
    </row>
    <row r="140" spans="1:10" s="990" customFormat="1" ht="25.5" hidden="1">
      <c r="A140" s="1888">
        <v>1173000</v>
      </c>
      <c r="B140" s="1929" t="s">
        <v>105</v>
      </c>
      <c r="C140" s="1899" t="s">
        <v>301</v>
      </c>
      <c r="D140" s="855">
        <v>0</v>
      </c>
      <c r="E140" s="855"/>
      <c r="F140" s="855">
        <v>0</v>
      </c>
      <c r="G140" s="855">
        <v>0</v>
      </c>
      <c r="H140" s="855">
        <v>0</v>
      </c>
      <c r="I140" s="855">
        <v>0</v>
      </c>
      <c r="J140" s="1339">
        <v>0</v>
      </c>
    </row>
    <row r="141" spans="1:10" s="990" customFormat="1" ht="25.5" hidden="1">
      <c r="A141" s="1923">
        <v>1173100</v>
      </c>
      <c r="B141" s="1931" t="s">
        <v>106</v>
      </c>
      <c r="C141" s="1877" t="s">
        <v>906</v>
      </c>
      <c r="D141" s="855"/>
      <c r="E141" s="842"/>
      <c r="F141" s="855"/>
      <c r="G141" s="855"/>
      <c r="H141" s="855"/>
      <c r="I141" s="855"/>
      <c r="J141" s="1339">
        <v>0</v>
      </c>
    </row>
    <row r="142" spans="1:10" s="990" customFormat="1" ht="38.25" hidden="1">
      <c r="A142" s="1923">
        <v>1174000</v>
      </c>
      <c r="B142" s="1929" t="s">
        <v>907</v>
      </c>
      <c r="C142" s="1899" t="s">
        <v>301</v>
      </c>
      <c r="D142" s="855">
        <v>0</v>
      </c>
      <c r="E142" s="855"/>
      <c r="F142" s="855">
        <v>0</v>
      </c>
      <c r="G142" s="855">
        <v>0</v>
      </c>
      <c r="H142" s="855">
        <v>0</v>
      </c>
      <c r="I142" s="855">
        <v>0</v>
      </c>
      <c r="J142" s="1339">
        <v>0</v>
      </c>
    </row>
    <row r="143" spans="1:10" s="990" customFormat="1" ht="25.5" hidden="1">
      <c r="A143" s="1923">
        <v>1174100</v>
      </c>
      <c r="B143" s="1931" t="s">
        <v>920</v>
      </c>
      <c r="C143" s="1877" t="s">
        <v>908</v>
      </c>
      <c r="D143" s="855"/>
      <c r="E143" s="855"/>
      <c r="F143" s="855"/>
      <c r="G143" s="855"/>
      <c r="H143" s="855"/>
      <c r="I143" s="855"/>
      <c r="J143" s="1339">
        <v>0</v>
      </c>
    </row>
    <row r="144" spans="1:10" s="990" customFormat="1" ht="25.5" hidden="1">
      <c r="A144" s="1923">
        <v>1174200</v>
      </c>
      <c r="B144" s="869" t="s">
        <v>1494</v>
      </c>
      <c r="C144" s="1877" t="s">
        <v>366</v>
      </c>
      <c r="D144" s="855"/>
      <c r="E144" s="855"/>
      <c r="F144" s="855"/>
      <c r="G144" s="855"/>
      <c r="H144" s="855"/>
      <c r="I144" s="855"/>
      <c r="J144" s="1339">
        <v>0</v>
      </c>
    </row>
    <row r="145" spans="1:15" s="990" customFormat="1" ht="51" hidden="1">
      <c r="A145" s="1923">
        <v>1175000</v>
      </c>
      <c r="B145" s="1929" t="s">
        <v>469</v>
      </c>
      <c r="C145" s="1899" t="s">
        <v>301</v>
      </c>
      <c r="D145" s="855">
        <v>0</v>
      </c>
      <c r="E145" s="855"/>
      <c r="F145" s="855">
        <v>0</v>
      </c>
      <c r="G145" s="855">
        <v>0</v>
      </c>
      <c r="H145" s="855">
        <v>0</v>
      </c>
      <c r="I145" s="855">
        <v>0</v>
      </c>
      <c r="J145" s="1339">
        <v>0</v>
      </c>
    </row>
    <row r="146" spans="1:15" s="990" customFormat="1" ht="38.25">
      <c r="A146" s="1923">
        <v>1175100</v>
      </c>
      <c r="B146" s="869" t="s">
        <v>1495</v>
      </c>
      <c r="C146" s="1877" t="s">
        <v>193</v>
      </c>
      <c r="D146" s="855"/>
      <c r="E146" s="855"/>
      <c r="F146" s="855"/>
      <c r="G146" s="855"/>
      <c r="H146" s="855"/>
      <c r="I146" s="855"/>
      <c r="J146" s="1339">
        <v>0</v>
      </c>
    </row>
    <row r="147" spans="1:15" s="990" customFormat="1">
      <c r="A147" s="1923">
        <v>1176000</v>
      </c>
      <c r="B147" s="1929" t="s">
        <v>194</v>
      </c>
      <c r="C147" s="1899" t="s">
        <v>301</v>
      </c>
      <c r="D147" s="855">
        <v>0</v>
      </c>
      <c r="E147" s="855"/>
      <c r="F147" s="855">
        <v>0</v>
      </c>
      <c r="G147" s="855">
        <v>0</v>
      </c>
      <c r="H147" s="855">
        <v>0</v>
      </c>
      <c r="I147" s="855">
        <v>0</v>
      </c>
      <c r="J147" s="1339">
        <v>0</v>
      </c>
    </row>
    <row r="148" spans="1:15" s="990" customFormat="1">
      <c r="A148" s="1923">
        <v>1176100</v>
      </c>
      <c r="B148" s="869" t="s">
        <v>1496</v>
      </c>
      <c r="C148" s="1877" t="s">
        <v>8</v>
      </c>
      <c r="D148" s="855"/>
      <c r="E148" s="842"/>
      <c r="F148" s="855"/>
      <c r="G148" s="855"/>
      <c r="H148" s="855"/>
      <c r="I148" s="855"/>
      <c r="J148" s="1339">
        <v>0</v>
      </c>
    </row>
    <row r="149" spans="1:15" s="990" customFormat="1">
      <c r="A149" s="1923">
        <v>1177000</v>
      </c>
      <c r="B149" s="1929" t="s">
        <v>482</v>
      </c>
      <c r="C149" s="1899" t="s">
        <v>301</v>
      </c>
      <c r="D149" s="855">
        <v>0</v>
      </c>
      <c r="E149" s="855"/>
      <c r="F149" s="855">
        <v>0</v>
      </c>
      <c r="G149" s="855">
        <v>0</v>
      </c>
      <c r="H149" s="855">
        <v>0</v>
      </c>
      <c r="I149" s="855">
        <v>0</v>
      </c>
      <c r="J149" s="1339">
        <v>0</v>
      </c>
    </row>
    <row r="150" spans="1:15" s="990" customFormat="1" ht="13.5" thickBot="1">
      <c r="A150" s="1924">
        <v>1177100</v>
      </c>
      <c r="B150" s="1932" t="s">
        <v>1497</v>
      </c>
      <c r="C150" s="1338" t="s">
        <v>209</v>
      </c>
      <c r="D150" s="982"/>
      <c r="E150" s="982"/>
      <c r="F150" s="982"/>
      <c r="G150" s="982"/>
      <c r="H150" s="982"/>
      <c r="I150" s="982"/>
      <c r="J150" s="1339">
        <v>0</v>
      </c>
    </row>
    <row r="151" spans="1:15" s="990" customFormat="1" ht="26.25" thickBot="1">
      <c r="A151" s="1933" t="s">
        <v>212</v>
      </c>
      <c r="B151" s="1934" t="s">
        <v>534</v>
      </c>
      <c r="C151" s="1935" t="s">
        <v>301</v>
      </c>
      <c r="D151" s="1473">
        <f>D152</f>
        <v>0</v>
      </c>
      <c r="E151" s="1473"/>
      <c r="F151" s="1473">
        <f>F152</f>
        <v>0</v>
      </c>
      <c r="G151" s="1473">
        <f>G152</f>
        <v>0</v>
      </c>
      <c r="H151" s="1473">
        <f>H152</f>
        <v>0</v>
      </c>
      <c r="I151" s="1473">
        <f>I152</f>
        <v>0</v>
      </c>
      <c r="J151" s="1339">
        <f>F152</f>
        <v>0</v>
      </c>
    </row>
    <row r="152" spans="1:15" s="990" customFormat="1">
      <c r="A152" s="1925" t="s">
        <v>536</v>
      </c>
      <c r="B152" s="1936" t="s">
        <v>537</v>
      </c>
      <c r="C152" s="1872" t="s">
        <v>301</v>
      </c>
      <c r="D152" s="983">
        <f>SUM(D153:D155)</f>
        <v>0</v>
      </c>
      <c r="E152" s="983"/>
      <c r="F152" s="983">
        <f>SUM(F153:F155)</f>
        <v>0</v>
      </c>
      <c r="G152" s="983">
        <f>SUM(G153:G155)</f>
        <v>0</v>
      </c>
      <c r="H152" s="983">
        <f>+SUM(H153:H155)</f>
        <v>0</v>
      </c>
      <c r="I152" s="983">
        <f>SUM(I153:I155)</f>
        <v>0</v>
      </c>
      <c r="J152" s="1339">
        <f>F152</f>
        <v>0</v>
      </c>
    </row>
    <row r="153" spans="1:15" s="990" customFormat="1">
      <c r="A153" s="1923" t="s">
        <v>538</v>
      </c>
      <c r="B153" s="869" t="s">
        <v>1498</v>
      </c>
      <c r="C153" s="1937" t="s">
        <v>833</v>
      </c>
      <c r="D153" s="855"/>
      <c r="E153" s="842"/>
      <c r="F153" s="855"/>
      <c r="G153" s="855"/>
      <c r="H153" s="855"/>
      <c r="I153" s="855"/>
      <c r="J153" s="1339">
        <f>F153</f>
        <v>0</v>
      </c>
    </row>
    <row r="154" spans="1:15" s="990" customFormat="1" ht="23.25" customHeight="1">
      <c r="A154" s="1923" t="s">
        <v>834</v>
      </c>
      <c r="B154" s="869" t="s">
        <v>1499</v>
      </c>
      <c r="C154" s="1937" t="s">
        <v>812</v>
      </c>
      <c r="D154" s="855">
        <v>0</v>
      </c>
      <c r="E154" s="842">
        <v>0</v>
      </c>
      <c r="F154" s="855">
        <f>D154+E154</f>
        <v>0</v>
      </c>
      <c r="G154" s="855">
        <v>0</v>
      </c>
      <c r="H154" s="855"/>
      <c r="I154" s="855"/>
      <c r="J154" s="1339">
        <f>F154</f>
        <v>0</v>
      </c>
      <c r="K154" s="2076"/>
      <c r="L154" s="2066"/>
      <c r="M154" s="2066"/>
      <c r="N154" s="2066"/>
      <c r="O154" s="2066"/>
    </row>
    <row r="155" spans="1:15" s="990" customFormat="1" ht="25.5">
      <c r="A155" s="1923" t="s">
        <v>813</v>
      </c>
      <c r="B155" s="869" t="s">
        <v>1500</v>
      </c>
      <c r="C155" s="1937" t="s">
        <v>815</v>
      </c>
      <c r="D155" s="1938">
        <v>0</v>
      </c>
      <c r="E155" s="1522">
        <v>0</v>
      </c>
      <c r="F155" s="1938">
        <f>D155+E155</f>
        <v>0</v>
      </c>
      <c r="G155" s="1413">
        <v>0</v>
      </c>
      <c r="H155" s="1413">
        <v>0</v>
      </c>
      <c r="I155" s="1413">
        <v>0</v>
      </c>
      <c r="J155" s="1414">
        <f>F155</f>
        <v>0</v>
      </c>
    </row>
    <row r="156" spans="1:15" s="990" customFormat="1" ht="0.75" customHeight="1">
      <c r="A156" s="1939" t="s">
        <v>816</v>
      </c>
      <c r="B156" s="869" t="s">
        <v>1501</v>
      </c>
      <c r="C156" s="1937" t="s">
        <v>916</v>
      </c>
      <c r="D156" s="855"/>
      <c r="E156" s="842"/>
      <c r="F156" s="855"/>
      <c r="G156" s="855"/>
      <c r="H156" s="855"/>
      <c r="I156" s="855"/>
      <c r="J156" s="1339">
        <v>0</v>
      </c>
    </row>
    <row r="157" spans="1:15" s="990" customFormat="1" hidden="1">
      <c r="A157" s="1939" t="s">
        <v>112</v>
      </c>
      <c r="B157" s="1931" t="s">
        <v>113</v>
      </c>
      <c r="C157" s="1937" t="s">
        <v>114</v>
      </c>
      <c r="D157" s="855"/>
      <c r="E157" s="842"/>
      <c r="F157" s="855"/>
      <c r="G157" s="855"/>
      <c r="H157" s="855"/>
      <c r="I157" s="855"/>
      <c r="J157" s="1339">
        <v>0</v>
      </c>
    </row>
    <row r="158" spans="1:15" s="990" customFormat="1" hidden="1">
      <c r="A158" s="1939" t="s">
        <v>115</v>
      </c>
      <c r="B158" s="869" t="s">
        <v>1502</v>
      </c>
      <c r="C158" s="1937" t="s">
        <v>755</v>
      </c>
      <c r="D158" s="855"/>
      <c r="E158" s="842"/>
      <c r="F158" s="855"/>
      <c r="G158" s="855"/>
      <c r="H158" s="855"/>
      <c r="I158" s="855"/>
      <c r="J158" s="1339">
        <v>0</v>
      </c>
    </row>
    <row r="159" spans="1:15" s="990" customFormat="1" hidden="1">
      <c r="A159" s="1939" t="s">
        <v>756</v>
      </c>
      <c r="B159" s="869" t="s">
        <v>1503</v>
      </c>
      <c r="C159" s="1937" t="s">
        <v>758</v>
      </c>
      <c r="D159" s="855"/>
      <c r="E159" s="842"/>
      <c r="F159" s="855"/>
      <c r="G159" s="855"/>
      <c r="H159" s="855"/>
      <c r="I159" s="855"/>
      <c r="J159" s="1339">
        <v>0</v>
      </c>
    </row>
    <row r="160" spans="1:15" s="990" customFormat="1" hidden="1">
      <c r="A160" s="1940" t="s">
        <v>669</v>
      </c>
      <c r="B160" s="1941" t="s">
        <v>1504</v>
      </c>
      <c r="C160" s="1942" t="s">
        <v>543</v>
      </c>
      <c r="D160" s="855"/>
      <c r="E160" s="842"/>
      <c r="F160" s="855"/>
      <c r="G160" s="855"/>
      <c r="H160" s="855"/>
      <c r="I160" s="855"/>
      <c r="J160" s="1339">
        <v>0</v>
      </c>
    </row>
    <row r="161" spans="1:10" s="990" customFormat="1" hidden="1">
      <c r="A161" s="1903" t="s">
        <v>670</v>
      </c>
      <c r="B161" s="1943" t="s">
        <v>882</v>
      </c>
      <c r="C161" s="1906" t="s">
        <v>883</v>
      </c>
      <c r="D161" s="855"/>
      <c r="E161" s="842"/>
      <c r="F161" s="855"/>
      <c r="G161" s="855"/>
      <c r="H161" s="855"/>
      <c r="I161" s="855"/>
      <c r="J161" s="1339">
        <v>0</v>
      </c>
    </row>
    <row r="162" spans="1:10" s="990" customFormat="1" hidden="1">
      <c r="A162" s="1903" t="s">
        <v>884</v>
      </c>
      <c r="B162" s="1943" t="s">
        <v>885</v>
      </c>
      <c r="C162" s="1906" t="s">
        <v>886</v>
      </c>
      <c r="D162" s="855"/>
      <c r="E162" s="842"/>
      <c r="F162" s="855"/>
      <c r="G162" s="855"/>
      <c r="H162" s="855"/>
      <c r="I162" s="855"/>
      <c r="J162" s="1339">
        <v>0</v>
      </c>
    </row>
    <row r="163" spans="1:10" s="990" customFormat="1" hidden="1">
      <c r="A163" s="1944" t="s">
        <v>544</v>
      </c>
      <c r="B163" s="1945" t="s">
        <v>545</v>
      </c>
      <c r="C163" s="1946" t="s">
        <v>301</v>
      </c>
      <c r="D163" s="855">
        <v>0</v>
      </c>
      <c r="E163" s="855"/>
      <c r="F163" s="855">
        <v>0</v>
      </c>
      <c r="G163" s="855">
        <v>0</v>
      </c>
      <c r="H163" s="855">
        <v>0</v>
      </c>
      <c r="I163" s="855">
        <v>0</v>
      </c>
      <c r="J163" s="1339">
        <v>0</v>
      </c>
    </row>
    <row r="164" spans="1:10" hidden="1">
      <c r="A164" s="1939" t="s">
        <v>546</v>
      </c>
      <c r="B164" s="1931" t="s">
        <v>547</v>
      </c>
      <c r="C164" s="1937" t="s">
        <v>548</v>
      </c>
      <c r="D164" s="855"/>
      <c r="E164" s="842"/>
      <c r="F164" s="855"/>
      <c r="G164" s="855"/>
      <c r="H164" s="855"/>
      <c r="I164" s="855"/>
      <c r="J164" s="1339">
        <v>0</v>
      </c>
    </row>
    <row r="165" spans="1:10" hidden="1">
      <c r="A165" s="1939" t="s">
        <v>549</v>
      </c>
      <c r="B165" s="1931" t="s">
        <v>550</v>
      </c>
      <c r="C165" s="1937" t="s">
        <v>551</v>
      </c>
      <c r="D165" s="855"/>
      <c r="E165" s="842"/>
      <c r="F165" s="855"/>
      <c r="G165" s="855"/>
      <c r="H165" s="855"/>
      <c r="I165" s="855"/>
      <c r="J165" s="1339">
        <v>0</v>
      </c>
    </row>
    <row r="166" spans="1:10" ht="25.5" hidden="1">
      <c r="A166" s="1939" t="s">
        <v>552</v>
      </c>
      <c r="B166" s="869" t="s">
        <v>1505</v>
      </c>
      <c r="C166" s="1937" t="s">
        <v>258</v>
      </c>
      <c r="D166" s="855"/>
      <c r="E166" s="842"/>
      <c r="F166" s="855"/>
      <c r="G166" s="855"/>
      <c r="H166" s="855"/>
      <c r="I166" s="855"/>
      <c r="J166" s="1339">
        <v>0</v>
      </c>
    </row>
    <row r="167" spans="1:10" hidden="1">
      <c r="A167" s="1939" t="s">
        <v>259</v>
      </c>
      <c r="B167" s="869" t="s">
        <v>1506</v>
      </c>
      <c r="C167" s="1937" t="s">
        <v>261</v>
      </c>
      <c r="D167" s="855"/>
      <c r="E167" s="842"/>
      <c r="F167" s="855"/>
      <c r="G167" s="855"/>
      <c r="H167" s="855"/>
      <c r="I167" s="855"/>
      <c r="J167" s="1339">
        <v>0</v>
      </c>
    </row>
    <row r="168" spans="1:10" hidden="1">
      <c r="A168" s="1939" t="s">
        <v>262</v>
      </c>
      <c r="B168" s="1929" t="s">
        <v>263</v>
      </c>
      <c r="C168" s="1921" t="s">
        <v>301</v>
      </c>
      <c r="D168" s="855">
        <v>0</v>
      </c>
      <c r="E168" s="855"/>
      <c r="F168" s="855">
        <v>0</v>
      </c>
      <c r="G168" s="855">
        <v>0</v>
      </c>
      <c r="H168" s="855">
        <v>0</v>
      </c>
      <c r="I168" s="855">
        <v>0</v>
      </c>
      <c r="J168" s="1339">
        <v>0</v>
      </c>
    </row>
    <row r="169" spans="1:10" hidden="1">
      <c r="A169" s="1939" t="s">
        <v>264</v>
      </c>
      <c r="B169" s="1931" t="s">
        <v>921</v>
      </c>
      <c r="C169" s="1937" t="s">
        <v>265</v>
      </c>
      <c r="D169" s="855"/>
      <c r="E169" s="842"/>
      <c r="F169" s="855"/>
      <c r="G169" s="855"/>
      <c r="H169" s="855"/>
      <c r="I169" s="855"/>
      <c r="J169" s="1339">
        <v>0</v>
      </c>
    </row>
    <row r="170" spans="1:10" hidden="1">
      <c r="A170" s="1947" t="s">
        <v>266</v>
      </c>
      <c r="B170" s="1948" t="s">
        <v>887</v>
      </c>
      <c r="C170" s="1921" t="s">
        <v>301</v>
      </c>
      <c r="D170" s="855">
        <v>0</v>
      </c>
      <c r="E170" s="855"/>
      <c r="F170" s="855">
        <v>0</v>
      </c>
      <c r="G170" s="855">
        <v>0</v>
      </c>
      <c r="H170" s="855">
        <v>0</v>
      </c>
      <c r="I170" s="855">
        <v>0</v>
      </c>
      <c r="J170" s="1339">
        <v>0</v>
      </c>
    </row>
    <row r="171" spans="1:10" hidden="1">
      <c r="A171" s="1939" t="s">
        <v>268</v>
      </c>
      <c r="B171" s="1931" t="s">
        <v>922</v>
      </c>
      <c r="C171" s="1937" t="s">
        <v>269</v>
      </c>
      <c r="D171" s="855"/>
      <c r="E171" s="855"/>
      <c r="F171" s="855"/>
      <c r="G171" s="855"/>
      <c r="H171" s="855"/>
      <c r="I171" s="855"/>
      <c r="J171" s="1339">
        <v>0</v>
      </c>
    </row>
    <row r="172" spans="1:10" hidden="1">
      <c r="A172" s="1939" t="s">
        <v>270</v>
      </c>
      <c r="B172" s="1931" t="s">
        <v>923</v>
      </c>
      <c r="C172" s="1937" t="s">
        <v>271</v>
      </c>
      <c r="D172" s="855"/>
      <c r="E172" s="855"/>
      <c r="F172" s="855"/>
      <c r="G172" s="855"/>
      <c r="H172" s="855"/>
      <c r="I172" s="855"/>
      <c r="J172" s="855"/>
    </row>
    <row r="173" spans="1:10" hidden="1">
      <c r="A173" s="1939" t="s">
        <v>272</v>
      </c>
      <c r="B173" s="869" t="s">
        <v>1507</v>
      </c>
      <c r="C173" s="1937" t="s">
        <v>274</v>
      </c>
      <c r="D173" s="855"/>
      <c r="E173" s="855"/>
      <c r="F173" s="855"/>
      <c r="G173" s="855"/>
      <c r="H173" s="855"/>
      <c r="I173" s="855"/>
      <c r="J173" s="855"/>
    </row>
    <row r="174" spans="1:10" ht="13.5" thickBot="1">
      <c r="A174" s="1949">
        <v>1244000</v>
      </c>
      <c r="B174" s="1950" t="s">
        <v>1519</v>
      </c>
      <c r="C174" s="1942" t="s">
        <v>947</v>
      </c>
      <c r="D174" s="1320"/>
      <c r="E174" s="1320"/>
      <c r="F174" s="1320"/>
      <c r="G174" s="1320"/>
      <c r="H174" s="1320"/>
      <c r="I174" s="1320"/>
      <c r="J174" s="1320"/>
    </row>
    <row r="175" spans="1:10" ht="29.25" customHeight="1" thickBot="1">
      <c r="A175" s="1951">
        <v>1000000</v>
      </c>
      <c r="B175" s="1952" t="s">
        <v>889</v>
      </c>
      <c r="C175" s="1953" t="s">
        <v>301</v>
      </c>
      <c r="D175" s="1117">
        <f>D32+D151</f>
        <v>0</v>
      </c>
      <c r="E175" s="1117">
        <f>E32</f>
        <v>0</v>
      </c>
      <c r="F175" s="1117">
        <f>F32+F151</f>
        <v>0</v>
      </c>
      <c r="G175" s="1117">
        <f>G32+G151</f>
        <v>0</v>
      </c>
      <c r="H175" s="1117">
        <f>H32+H151</f>
        <v>0</v>
      </c>
      <c r="I175" s="1117">
        <f>I32+I151</f>
        <v>0</v>
      </c>
      <c r="J175" s="1117">
        <f>J32+J151</f>
        <v>0</v>
      </c>
    </row>
    <row r="176" spans="1:10" ht="29.25" customHeight="1">
      <c r="A176" s="1954"/>
      <c r="B176" s="1955"/>
      <c r="C176" s="1956"/>
      <c r="D176" s="1818"/>
      <c r="E176" s="2154"/>
      <c r="F176" s="2155"/>
      <c r="G176" s="2155"/>
      <c r="H176" s="2155"/>
      <c r="I176" s="2155"/>
      <c r="J176" s="2155"/>
    </row>
    <row r="177" spans="1:10">
      <c r="A177" s="2146"/>
      <c r="B177" s="2146"/>
      <c r="C177" s="2146"/>
      <c r="D177" s="2146"/>
      <c r="E177" s="2146"/>
      <c r="F177" s="2146"/>
      <c r="G177" s="2146"/>
      <c r="H177" s="2146"/>
      <c r="I177" s="2146"/>
      <c r="J177" s="2146"/>
    </row>
    <row r="178" spans="1:10">
      <c r="A178" s="2146" t="s">
        <v>1877</v>
      </c>
      <c r="B178" s="2146"/>
      <c r="C178" s="2146"/>
      <c r="D178" s="2146"/>
      <c r="E178" s="2146"/>
      <c r="F178" s="2146"/>
      <c r="G178" s="2146"/>
      <c r="H178" s="2146"/>
      <c r="I178" s="2146"/>
      <c r="J178" s="2146"/>
    </row>
    <row r="179" spans="1:10" ht="14.25">
      <c r="A179" s="2146" t="s">
        <v>1535</v>
      </c>
      <c r="B179" s="2146"/>
      <c r="C179" s="2146"/>
      <c r="D179" s="2146"/>
      <c r="E179" s="2146"/>
      <c r="F179" s="2146"/>
      <c r="G179" s="2146"/>
      <c r="H179" s="2146"/>
      <c r="I179" s="2146"/>
      <c r="J179" s="2146"/>
    </row>
    <row r="180" spans="1:10">
      <c r="A180" s="2147" t="s">
        <v>838</v>
      </c>
      <c r="B180" s="2147"/>
      <c r="C180" s="2147"/>
      <c r="D180" s="2147"/>
      <c r="E180" s="2147"/>
      <c r="F180" s="2147"/>
      <c r="G180" s="2147"/>
      <c r="H180" s="2147"/>
      <c r="I180" s="2147"/>
      <c r="J180" s="2147"/>
    </row>
    <row r="181" spans="1:10" ht="14.25">
      <c r="A181" s="2148"/>
      <c r="B181" s="2148"/>
      <c r="C181" s="2148"/>
      <c r="D181" s="2148"/>
      <c r="E181" s="2148"/>
      <c r="F181" s="2148"/>
      <c r="G181" s="2148"/>
      <c r="H181" s="2148"/>
      <c r="I181" s="2148"/>
      <c r="J181" s="2148"/>
    </row>
    <row r="182" spans="1:10">
      <c r="A182" s="2146" t="s">
        <v>839</v>
      </c>
      <c r="B182" s="2146"/>
      <c r="C182" s="2146"/>
      <c r="D182" s="2146"/>
      <c r="E182" s="2146"/>
      <c r="F182" s="2146"/>
      <c r="G182" s="2146"/>
      <c r="H182" s="2146"/>
      <c r="I182" s="2146"/>
      <c r="J182" s="2146"/>
    </row>
    <row r="183" spans="1:10" ht="14.25">
      <c r="A183" s="1629" t="s">
        <v>1758</v>
      </c>
      <c r="B183" s="1629"/>
      <c r="C183" s="1957"/>
      <c r="D183" s="1629"/>
      <c r="E183" s="1629"/>
      <c r="F183" s="1629"/>
      <c r="G183" s="1629" t="s">
        <v>960</v>
      </c>
      <c r="H183" s="1629"/>
      <c r="I183" s="1629"/>
      <c r="J183" s="1629"/>
    </row>
    <row r="184" spans="1:10" ht="14.25">
      <c r="A184" s="1958" t="s">
        <v>1513</v>
      </c>
      <c r="B184" s="1957" t="s">
        <v>528</v>
      </c>
      <c r="C184" s="1819"/>
      <c r="E184" s="1630" t="s">
        <v>253</v>
      </c>
      <c r="G184" s="1630" t="s">
        <v>254</v>
      </c>
      <c r="J184" s="1958"/>
    </row>
    <row r="185" spans="1:10">
      <c r="A185" s="2066"/>
      <c r="B185" s="2066"/>
      <c r="C185" s="2066"/>
      <c r="D185" s="2066"/>
      <c r="E185" s="2066"/>
      <c r="F185" s="2066"/>
      <c r="G185" s="2066"/>
      <c r="H185" s="2066"/>
      <c r="I185" s="2066"/>
      <c r="J185" s="2066"/>
    </row>
    <row r="186" spans="1:10">
      <c r="A186" s="2138"/>
      <c r="B186" s="2138"/>
      <c r="C186" s="2138"/>
      <c r="D186" s="2138"/>
      <c r="E186" s="2138"/>
      <c r="F186" s="2138"/>
      <c r="G186" s="2138"/>
      <c r="H186" s="2138"/>
      <c r="I186" s="2138"/>
      <c r="J186" s="2138"/>
    </row>
    <row r="187" spans="1:10">
      <c r="A187" s="2138"/>
      <c r="B187" s="2138"/>
      <c r="C187" s="2138"/>
      <c r="D187" s="2138"/>
      <c r="E187" s="2138"/>
      <c r="F187" s="2138"/>
      <c r="G187" s="2138"/>
      <c r="H187" s="2138"/>
      <c r="I187" s="2138"/>
      <c r="J187" s="2138"/>
    </row>
    <row r="188" spans="1:10">
      <c r="A188" s="2138"/>
      <c r="B188" s="2138"/>
      <c r="C188" s="2138"/>
      <c r="D188" s="2138"/>
      <c r="E188" s="2138"/>
      <c r="F188" s="2138"/>
      <c r="G188" s="2138"/>
      <c r="H188" s="2138"/>
      <c r="I188" s="2138"/>
      <c r="J188" s="2138"/>
    </row>
    <row r="189" spans="1:10">
      <c r="A189" s="2138"/>
      <c r="B189" s="2138"/>
      <c r="C189" s="2138"/>
      <c r="D189" s="2138"/>
      <c r="E189" s="2138"/>
      <c r="F189" s="2138"/>
      <c r="G189" s="2138"/>
      <c r="H189" s="2138"/>
      <c r="I189" s="2138"/>
      <c r="J189" s="2138"/>
    </row>
    <row r="190" spans="1:10">
      <c r="A190" s="1472"/>
      <c r="B190" s="1472"/>
      <c r="C190" s="1472"/>
      <c r="D190" s="1472"/>
      <c r="E190" s="1472"/>
      <c r="F190" s="1472"/>
      <c r="G190" s="1472"/>
      <c r="H190" s="1472"/>
      <c r="I190" s="1472"/>
      <c r="J190" s="1472"/>
    </row>
    <row r="191" spans="1:10">
      <c r="A191" s="2138"/>
      <c r="B191" s="2138"/>
      <c r="C191" s="2138"/>
      <c r="D191" s="2138"/>
      <c r="E191" s="2138"/>
      <c r="F191" s="2138"/>
      <c r="G191" s="2138"/>
      <c r="H191" s="2138"/>
      <c r="I191" s="2138"/>
      <c r="J191" s="2138"/>
    </row>
    <row r="192" spans="1:10">
      <c r="A192" s="2138"/>
      <c r="B192" s="2138"/>
      <c r="C192" s="2138"/>
      <c r="D192" s="2138"/>
      <c r="E192" s="2138"/>
      <c r="F192" s="2138"/>
      <c r="G192" s="2138"/>
      <c r="H192" s="2138"/>
      <c r="I192" s="2138"/>
      <c r="J192" s="2138"/>
    </row>
    <row r="193" spans="1:10">
      <c r="A193" s="2138"/>
      <c r="B193" s="2138"/>
      <c r="C193" s="2138"/>
      <c r="D193" s="2138"/>
      <c r="E193" s="2138"/>
      <c r="F193" s="2138"/>
      <c r="G193" s="2138"/>
      <c r="H193" s="2138"/>
      <c r="I193" s="2138"/>
      <c r="J193" s="2138"/>
    </row>
    <row r="194" spans="1:10">
      <c r="A194" s="2138"/>
      <c r="B194" s="2138"/>
      <c r="C194" s="2138"/>
      <c r="D194" s="2138"/>
      <c r="E194" s="2138"/>
      <c r="F194" s="2138"/>
      <c r="G194" s="2138"/>
      <c r="H194" s="2138"/>
      <c r="I194" s="2138"/>
      <c r="J194" s="2138"/>
    </row>
    <row r="195" spans="1:10">
      <c r="A195" s="1472"/>
      <c r="B195" s="1472"/>
      <c r="C195" s="1472"/>
      <c r="D195" s="1472"/>
      <c r="E195" s="1472"/>
      <c r="F195" s="1472"/>
      <c r="G195" s="1472"/>
      <c r="H195" s="1472"/>
      <c r="I195" s="1472"/>
      <c r="J195" s="1472"/>
    </row>
    <row r="196" spans="1:10">
      <c r="A196" s="2138"/>
      <c r="B196" s="2138"/>
      <c r="C196" s="2138"/>
      <c r="D196" s="2138"/>
      <c r="E196" s="2138"/>
      <c r="F196" s="2138"/>
      <c r="G196" s="2138"/>
      <c r="H196" s="2138"/>
      <c r="I196" s="2138"/>
      <c r="J196" s="2138"/>
    </row>
    <row r="197" spans="1:10">
      <c r="A197" s="1472"/>
      <c r="B197" s="1472"/>
      <c r="C197" s="1472"/>
      <c r="D197" s="1472"/>
      <c r="E197" s="1472"/>
      <c r="F197" s="1959"/>
      <c r="G197" s="1959"/>
      <c r="H197" s="1959"/>
      <c r="I197" s="1959"/>
      <c r="J197" s="1959"/>
    </row>
    <row r="198" spans="1:10">
      <c r="A198" s="2138"/>
      <c r="B198" s="2138"/>
      <c r="C198" s="2138"/>
      <c r="D198" s="2138"/>
      <c r="E198" s="2138"/>
      <c r="F198" s="2138"/>
      <c r="G198" s="2138"/>
      <c r="H198" s="2138"/>
      <c r="I198" s="2138"/>
      <c r="J198" s="2138"/>
    </row>
    <row r="199" spans="1:10">
      <c r="A199" s="1472"/>
      <c r="B199" s="1472"/>
      <c r="C199" s="1472"/>
      <c r="D199" s="1472"/>
      <c r="E199" s="1472"/>
      <c r="F199" s="1472"/>
      <c r="G199" s="1472"/>
      <c r="H199" s="1472"/>
      <c r="I199" s="1472"/>
      <c r="J199" s="1472"/>
    </row>
    <row r="200" spans="1:10">
      <c r="A200" s="2138"/>
      <c r="B200" s="2138"/>
      <c r="C200" s="2138"/>
      <c r="D200" s="2138"/>
      <c r="E200" s="2138"/>
      <c r="F200" s="2138"/>
      <c r="G200" s="2138"/>
      <c r="H200" s="2138"/>
      <c r="I200" s="2138"/>
      <c r="J200" s="2138"/>
    </row>
    <row r="201" spans="1:10" ht="62.25" customHeight="1">
      <c r="A201" s="1472"/>
      <c r="B201" s="1472"/>
      <c r="C201" s="1472"/>
      <c r="D201" s="1472"/>
      <c r="E201" s="1472"/>
      <c r="F201" s="1472"/>
      <c r="G201" s="1472"/>
      <c r="H201" s="1472"/>
      <c r="I201" s="1472"/>
      <c r="J201" s="1472"/>
    </row>
    <row r="202" spans="1:10">
      <c r="A202" s="2138" t="s">
        <v>44</v>
      </c>
      <c r="B202" s="2138"/>
      <c r="C202" s="2138"/>
      <c r="D202" s="2138"/>
      <c r="E202" s="2138"/>
      <c r="F202" s="2138"/>
      <c r="G202" s="2138"/>
      <c r="H202" s="2138"/>
      <c r="I202" s="2138"/>
      <c r="J202" s="2138"/>
    </row>
    <row r="203" spans="1:10">
      <c r="A203" s="2145" t="s">
        <v>1522</v>
      </c>
      <c r="B203" s="2145"/>
      <c r="C203" s="2145"/>
      <c r="D203" s="2145"/>
      <c r="E203" s="2145"/>
      <c r="F203" s="2145"/>
      <c r="G203" s="2145"/>
      <c r="H203" s="2145"/>
      <c r="I203" s="2145"/>
      <c r="J203" s="2145"/>
    </row>
    <row r="204" spans="1:10">
      <c r="A204" s="2145" t="s">
        <v>1523</v>
      </c>
      <c r="B204" s="2145"/>
      <c r="C204" s="2145"/>
      <c r="D204" s="2145"/>
      <c r="E204" s="2145"/>
      <c r="F204" s="2145"/>
      <c r="G204" s="2145"/>
      <c r="H204" s="2145"/>
      <c r="I204" s="2145"/>
      <c r="J204" s="2145"/>
    </row>
    <row r="205" spans="1:10">
      <c r="A205" s="2145" t="s">
        <v>1524</v>
      </c>
      <c r="B205" s="2145"/>
      <c r="C205" s="2145"/>
      <c r="D205" s="2145"/>
      <c r="E205" s="2145"/>
      <c r="F205" s="2145"/>
      <c r="G205" s="2145"/>
      <c r="H205" s="2145"/>
      <c r="I205" s="2145"/>
      <c r="J205" s="2145"/>
    </row>
    <row r="206" spans="1:10">
      <c r="A206" s="1472" t="s">
        <v>780</v>
      </c>
      <c r="B206" s="1410"/>
      <c r="C206" s="1410"/>
      <c r="D206" s="1410"/>
      <c r="E206" s="1410"/>
      <c r="F206" s="1410"/>
      <c r="G206" s="1410"/>
      <c r="H206" s="1410"/>
      <c r="I206" s="1410"/>
      <c r="J206" s="1410"/>
    </row>
    <row r="207" spans="1:10">
      <c r="A207" s="2145" t="s">
        <v>1525</v>
      </c>
      <c r="B207" s="2145"/>
      <c r="C207" s="2145"/>
      <c r="D207" s="2145"/>
      <c r="E207" s="2145"/>
      <c r="F207" s="2145"/>
      <c r="G207" s="2145"/>
      <c r="H207" s="2145"/>
      <c r="I207" s="2145"/>
      <c r="J207" s="2145"/>
    </row>
    <row r="208" spans="1:10">
      <c r="A208" s="2146" t="s">
        <v>560</v>
      </c>
      <c r="B208" s="2146"/>
      <c r="C208" s="2146"/>
      <c r="D208" s="2146"/>
      <c r="E208" s="2146"/>
      <c r="F208" s="2146"/>
      <c r="G208" s="2146"/>
      <c r="H208" s="2146"/>
      <c r="I208" s="2146"/>
      <c r="J208" s="2146"/>
    </row>
    <row r="209" spans="1:10">
      <c r="A209" s="2143" t="s">
        <v>930</v>
      </c>
      <c r="B209" s="2143"/>
      <c r="C209" s="2143"/>
      <c r="D209" s="2143"/>
      <c r="E209" s="2143"/>
      <c r="F209" s="2143"/>
      <c r="G209" s="2143"/>
      <c r="H209" s="2143"/>
      <c r="I209" s="2143"/>
      <c r="J209" s="2143"/>
    </row>
    <row r="210" spans="1:10" ht="14.25">
      <c r="A210" s="2143" t="s">
        <v>1526</v>
      </c>
      <c r="B210" s="2143"/>
      <c r="C210" s="2143"/>
      <c r="D210" s="2143"/>
      <c r="E210" s="2143"/>
      <c r="F210" s="2143"/>
      <c r="G210" s="2143"/>
      <c r="H210" s="2143"/>
      <c r="I210" s="2143"/>
      <c r="J210" s="2143"/>
    </row>
    <row r="211" spans="1:10">
      <c r="A211" s="2147" t="s">
        <v>838</v>
      </c>
      <c r="B211" s="2147"/>
      <c r="C211" s="2147"/>
      <c r="D211" s="2147"/>
      <c r="E211" s="2147"/>
      <c r="F211" s="2147"/>
      <c r="G211" s="2147"/>
      <c r="H211" s="2147"/>
      <c r="I211" s="2147"/>
      <c r="J211" s="2147"/>
    </row>
    <row r="212" spans="1:10" ht="14.25">
      <c r="A212" s="2142" t="s">
        <v>1527</v>
      </c>
      <c r="B212" s="2142"/>
      <c r="C212" s="2142"/>
      <c r="D212" s="2142"/>
      <c r="E212" s="2142"/>
      <c r="F212" s="2142"/>
      <c r="G212" s="2142"/>
      <c r="H212" s="2142"/>
      <c r="I212" s="2142"/>
      <c r="J212" s="2142"/>
    </row>
    <row r="213" spans="1:10">
      <c r="A213" s="2143" t="s">
        <v>839</v>
      </c>
      <c r="B213" s="2143"/>
      <c r="C213" s="2143"/>
      <c r="D213" s="2143"/>
      <c r="E213" s="2143"/>
      <c r="F213" s="2143"/>
      <c r="G213" s="2143"/>
      <c r="H213" s="2143"/>
      <c r="I213" s="2143"/>
      <c r="J213" s="2143"/>
    </row>
    <row r="214" spans="1:10">
      <c r="A214" s="2143" t="s">
        <v>840</v>
      </c>
      <c r="B214" s="2143"/>
      <c r="C214" s="2143"/>
      <c r="D214" s="2143"/>
      <c r="E214" s="2143"/>
      <c r="F214" s="2143"/>
      <c r="G214" s="2143"/>
      <c r="H214" s="2143"/>
      <c r="I214" s="2143"/>
      <c r="J214" s="2143"/>
    </row>
    <row r="215" spans="1:10" ht="14.25">
      <c r="A215" s="2144" t="s">
        <v>1521</v>
      </c>
      <c r="B215" s="2144"/>
      <c r="C215" s="2144"/>
      <c r="D215" s="2144"/>
      <c r="E215" s="2144"/>
      <c r="F215" s="2144"/>
      <c r="G215" s="2144"/>
      <c r="H215" s="2144"/>
      <c r="I215" s="2144"/>
      <c r="J215" s="2144"/>
    </row>
    <row r="216" spans="1:10">
      <c r="A216" s="2066"/>
      <c r="B216" s="2066"/>
      <c r="C216" s="2066"/>
      <c r="D216" s="2066"/>
      <c r="E216" s="2066"/>
      <c r="F216" s="2066"/>
      <c r="G216" s="2066"/>
      <c r="H216" s="2066"/>
      <c r="I216" s="2066"/>
      <c r="J216" s="2066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J216"/>
  <sheetViews>
    <sheetView topLeftCell="A36" workbookViewId="0">
      <selection activeCell="G105" sqref="G105"/>
    </sheetView>
  </sheetViews>
  <sheetFormatPr defaultRowHeight="12.75"/>
  <cols>
    <col min="1" max="1" width="7.425781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9.28515625" style="846" customWidth="1"/>
    <col min="6" max="6" width="9.8554687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1918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 ht="14.25" customHeight="1">
      <c r="B11" s="882"/>
      <c r="C11" s="883"/>
      <c r="D11" s="882"/>
      <c r="E11" s="1397"/>
      <c r="F11" s="882"/>
      <c r="G11" s="882"/>
      <c r="H11" s="884"/>
    </row>
    <row r="12" spans="1:10" ht="11.25" customHeight="1">
      <c r="A12" s="885" t="s">
        <v>392</v>
      </c>
      <c r="B12" s="878" t="s">
        <v>958</v>
      </c>
      <c r="C12" s="879"/>
      <c r="D12" s="878"/>
      <c r="E12" s="139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21" customHeight="1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 ht="21.75" hidden="1" customHeigh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0" s="677" customFormat="1" ht="12" customHeight="1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</row>
    <row r="19" spans="1:10" s="672" customFormat="1" thickBot="1">
      <c r="A19" s="682" t="s">
        <v>186</v>
      </c>
      <c r="B19" s="893"/>
      <c r="C19" s="894"/>
      <c r="D19" s="674"/>
      <c r="E19" s="1400"/>
      <c r="G19" s="895" t="s">
        <v>533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E20" s="1401"/>
      <c r="G20" s="897" t="s">
        <v>277</v>
      </c>
      <c r="H20" s="898">
        <v>9</v>
      </c>
      <c r="I20" s="899">
        <v>5</v>
      </c>
      <c r="J20" s="900">
        <v>1</v>
      </c>
    </row>
    <row r="21" spans="1:10" s="897" customFormat="1" ht="15" customHeight="1" thickBot="1">
      <c r="A21" s="682" t="s">
        <v>516</v>
      </c>
      <c r="C21" s="894"/>
      <c r="E21" s="1402"/>
      <c r="G21" s="897" t="s">
        <v>987</v>
      </c>
    </row>
    <row r="22" spans="1:10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0" s="874" customFormat="1" ht="12.75" customHeight="1">
      <c r="A24" s="682" t="s">
        <v>183</v>
      </c>
      <c r="B24" s="904"/>
      <c r="C24" s="905"/>
      <c r="E24" s="1401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1405"/>
      <c r="F28" s="874"/>
      <c r="G28" s="874"/>
      <c r="H28" s="2075">
        <v>900272140022</v>
      </c>
      <c r="I28" s="2075"/>
      <c r="J28" s="2075"/>
    </row>
    <row r="29" spans="1:10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59.2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0.25" customHeight="1" thickBot="1">
      <c r="A32" s="916">
        <v>1100000</v>
      </c>
      <c r="B32" s="716" t="s">
        <v>1517</v>
      </c>
      <c r="C32" s="717" t="s">
        <v>301</v>
      </c>
      <c r="D32" s="831">
        <f>D105+D34+D42</f>
        <v>17950</v>
      </c>
      <c r="E32" s="1110">
        <f>E68+E35+E77+E45+E65+E46+E70+E75+E76+E63</f>
        <v>0</v>
      </c>
      <c r="F32" s="831">
        <f>D32+E32</f>
        <v>17950</v>
      </c>
      <c r="G32" s="831">
        <f>+G105+G33+G42</f>
        <v>5150</v>
      </c>
      <c r="H32" s="831">
        <f>H33+H42+H131+H105</f>
        <v>11095</v>
      </c>
      <c r="I32" s="831">
        <f>I33+I42+I131+I105</f>
        <v>16295</v>
      </c>
      <c r="J32" s="831">
        <f>F32</f>
        <v>17950</v>
      </c>
    </row>
    <row r="33" spans="1:10" s="677" customFormat="1" ht="25.5" customHeight="1" thickBot="1">
      <c r="A33" s="916">
        <v>1110000</v>
      </c>
      <c r="B33" s="719" t="s">
        <v>1475</v>
      </c>
      <c r="C33" s="717" t="s">
        <v>301</v>
      </c>
      <c r="D33" s="832">
        <f>D34</f>
        <v>15500</v>
      </c>
      <c r="E33" s="1128"/>
      <c r="F33" s="832">
        <f>F34</f>
        <v>15500</v>
      </c>
      <c r="G33" s="832">
        <f>G34</f>
        <v>4700</v>
      </c>
      <c r="H33" s="832">
        <f>H34</f>
        <v>10000</v>
      </c>
      <c r="I33" s="832">
        <f>I34</f>
        <v>14500</v>
      </c>
      <c r="J33" s="832">
        <f>J34</f>
        <v>15500</v>
      </c>
    </row>
    <row r="34" spans="1:10" s="677" customFormat="1" ht="22.5" customHeight="1">
      <c r="A34" s="917">
        <v>1110000</v>
      </c>
      <c r="B34" s="722" t="s">
        <v>672</v>
      </c>
      <c r="C34" s="723" t="s">
        <v>301</v>
      </c>
      <c r="D34" s="833">
        <f>SUM(D35:D41)</f>
        <v>15500</v>
      </c>
      <c r="E34" s="1409"/>
      <c r="F34" s="833">
        <f>SUM(F35:F41)</f>
        <v>15500</v>
      </c>
      <c r="G34" s="833">
        <f>SUM(G35:G41)</f>
        <v>4700</v>
      </c>
      <c r="H34" s="833">
        <f>SUM(H35:H41)</f>
        <v>10000</v>
      </c>
      <c r="I34" s="833">
        <f>SUM(I35:I41)</f>
        <v>14500</v>
      </c>
      <c r="J34" s="833">
        <f>SUM(J35:J41)</f>
        <v>15500</v>
      </c>
    </row>
    <row r="35" spans="1:10" s="677" customFormat="1" ht="25.5">
      <c r="A35" s="918">
        <v>1111000</v>
      </c>
      <c r="B35" s="726" t="s">
        <v>558</v>
      </c>
      <c r="C35" s="727" t="s">
        <v>673</v>
      </c>
      <c r="D35" s="851">
        <v>15500</v>
      </c>
      <c r="E35" s="848">
        <v>0</v>
      </c>
      <c r="F35" s="851">
        <f>D35+E35</f>
        <v>15500</v>
      </c>
      <c r="G35" s="851">
        <v>4700</v>
      </c>
      <c r="H35" s="851">
        <v>10000</v>
      </c>
      <c r="I35" s="851">
        <v>14500</v>
      </c>
      <c r="J35" s="851">
        <f>F35</f>
        <v>15500</v>
      </c>
    </row>
    <row r="36" spans="1:10" s="677" customFormat="1" ht="24" customHeight="1">
      <c r="A36" s="919">
        <v>1112000</v>
      </c>
      <c r="B36" s="730" t="s">
        <v>221</v>
      </c>
      <c r="C36" s="731" t="s">
        <v>674</v>
      </c>
      <c r="D36" s="849">
        <v>0</v>
      </c>
      <c r="E36" s="850"/>
      <c r="F36" s="849">
        <v>0</v>
      </c>
      <c r="G36" s="849">
        <v>0</v>
      </c>
      <c r="H36" s="849">
        <v>0</v>
      </c>
      <c r="I36" s="849">
        <v>0</v>
      </c>
      <c r="J36" s="849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49"/>
      <c r="E37" s="850"/>
      <c r="F37" s="849"/>
      <c r="G37" s="849"/>
      <c r="H37" s="849"/>
      <c r="I37" s="849"/>
      <c r="J37" s="959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49"/>
      <c r="E38" s="850"/>
      <c r="F38" s="849"/>
      <c r="G38" s="849"/>
      <c r="H38" s="849"/>
      <c r="I38" s="849"/>
      <c r="J38" s="959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49"/>
      <c r="E39" s="850"/>
      <c r="F39" s="849"/>
      <c r="G39" s="849"/>
      <c r="H39" s="849"/>
      <c r="I39" s="849"/>
      <c r="J39" s="959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49"/>
      <c r="E40" s="850"/>
      <c r="F40" s="849"/>
      <c r="G40" s="849"/>
      <c r="H40" s="849"/>
      <c r="I40" s="849"/>
      <c r="J40" s="959">
        <v>0</v>
      </c>
    </row>
    <row r="41" spans="1:10" s="677" customFormat="1" ht="22.5" customHeight="1" thickBot="1">
      <c r="A41" s="921">
        <v>1117000</v>
      </c>
      <c r="B41" s="734" t="s">
        <v>526</v>
      </c>
      <c r="C41" s="735" t="s">
        <v>14</v>
      </c>
      <c r="D41" s="844">
        <v>0</v>
      </c>
      <c r="E41" s="845">
        <v>0</v>
      </c>
      <c r="F41" s="844">
        <f>D41+E41</f>
        <v>0</v>
      </c>
      <c r="G41" s="844">
        <v>0</v>
      </c>
      <c r="H41" s="844">
        <v>0</v>
      </c>
      <c r="I41" s="844">
        <v>0</v>
      </c>
      <c r="J41" s="959">
        <f>F41</f>
        <v>0</v>
      </c>
    </row>
    <row r="42" spans="1:10" s="677" customFormat="1" ht="29.25" thickBot="1">
      <c r="A42" s="922">
        <v>1120000</v>
      </c>
      <c r="B42" s="738" t="s">
        <v>15</v>
      </c>
      <c r="C42" s="717" t="s">
        <v>301</v>
      </c>
      <c r="D42" s="838">
        <f>D43+D55+D66+D69+D51+D64</f>
        <v>2450</v>
      </c>
      <c r="E42" s="1113"/>
      <c r="F42" s="838">
        <f>F43+F55+F66+F69+F51+F64</f>
        <v>2450</v>
      </c>
      <c r="G42" s="838">
        <f>G43+G51+G55+G64+G66+G69</f>
        <v>450</v>
      </c>
      <c r="H42" s="838">
        <f>H43+H51+H55+H64+H66+H69</f>
        <v>1095</v>
      </c>
      <c r="I42" s="838">
        <f>I43+I51+I55+I64+I66+I69</f>
        <v>1795</v>
      </c>
      <c r="J42" s="959">
        <f>F42</f>
        <v>2450</v>
      </c>
    </row>
    <row r="43" spans="1:10" s="677" customFormat="1" ht="14.25" hidden="1">
      <c r="A43" s="917">
        <v>1121000</v>
      </c>
      <c r="B43" s="740" t="s">
        <v>16</v>
      </c>
      <c r="C43" s="741"/>
      <c r="D43" s="839">
        <f>SUM(D44:D49)</f>
        <v>1350</v>
      </c>
      <c r="E43" s="851"/>
      <c r="F43" s="839">
        <f>SUM(F44:F49)</f>
        <v>1350</v>
      </c>
      <c r="G43" s="839">
        <f>SUM(G44:G49)</f>
        <v>350</v>
      </c>
      <c r="H43" s="839">
        <f>SUM(H44:H49)</f>
        <v>700</v>
      </c>
      <c r="I43" s="839">
        <f>SUM(I44:I49)</f>
        <v>1250</v>
      </c>
      <c r="J43" s="959">
        <f>SUM(J44:J49)</f>
        <v>1350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49"/>
      <c r="E44" s="850"/>
      <c r="F44" s="849"/>
      <c r="G44" s="849"/>
      <c r="H44" s="849"/>
      <c r="I44" s="849"/>
      <c r="J44" s="959">
        <v>0</v>
      </c>
    </row>
    <row r="45" spans="1:10" s="677" customFormat="1" ht="24" customHeight="1">
      <c r="A45" s="919">
        <v>1121200</v>
      </c>
      <c r="B45" s="743" t="s">
        <v>1476</v>
      </c>
      <c r="C45" s="731" t="s">
        <v>324</v>
      </c>
      <c r="D45" s="849">
        <v>1100</v>
      </c>
      <c r="E45" s="850">
        <v>0</v>
      </c>
      <c r="F45" s="849">
        <f>D45+E45</f>
        <v>1100</v>
      </c>
      <c r="G45" s="849">
        <v>300</v>
      </c>
      <c r="H45" s="849">
        <v>600</v>
      </c>
      <c r="I45" s="849">
        <v>1100</v>
      </c>
      <c r="J45" s="959">
        <f>F45</f>
        <v>1100</v>
      </c>
    </row>
    <row r="46" spans="1:10" s="677" customFormat="1" ht="25.5" customHeight="1">
      <c r="A46" s="919">
        <v>1121300</v>
      </c>
      <c r="B46" s="742" t="s">
        <v>640</v>
      </c>
      <c r="C46" s="731" t="s">
        <v>325</v>
      </c>
      <c r="D46" s="849">
        <v>250</v>
      </c>
      <c r="E46" s="850">
        <v>0</v>
      </c>
      <c r="F46" s="849">
        <f>D46+E46</f>
        <v>250</v>
      </c>
      <c r="G46" s="849">
        <v>50</v>
      </c>
      <c r="H46" s="849">
        <v>100</v>
      </c>
      <c r="I46" s="849">
        <v>150</v>
      </c>
      <c r="J46" s="959">
        <f>F46</f>
        <v>250</v>
      </c>
    </row>
    <row r="47" spans="1:10" s="677" customFormat="1" ht="21" customHeight="1">
      <c r="A47" s="919">
        <v>1121400</v>
      </c>
      <c r="B47" s="742" t="s">
        <v>641</v>
      </c>
      <c r="C47" s="731" t="s">
        <v>326</v>
      </c>
      <c r="D47" s="849">
        <v>0</v>
      </c>
      <c r="E47" s="850"/>
      <c r="F47" s="849">
        <f>D47+E47</f>
        <v>0</v>
      </c>
      <c r="G47" s="849">
        <v>0</v>
      </c>
      <c r="H47" s="849">
        <v>0</v>
      </c>
      <c r="I47" s="849">
        <v>0</v>
      </c>
      <c r="J47" s="959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9"/>
      <c r="E48" s="850"/>
      <c r="F48" s="849">
        <f>D48+E48</f>
        <v>0</v>
      </c>
      <c r="G48" s="839"/>
      <c r="H48" s="839"/>
      <c r="I48" s="839"/>
      <c r="J48" s="959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49"/>
      <c r="E49" s="850"/>
      <c r="F49" s="849">
        <f>D49+E49</f>
        <v>0</v>
      </c>
      <c r="G49" s="849"/>
      <c r="H49" s="849"/>
      <c r="I49" s="849"/>
      <c r="J49" s="959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44"/>
      <c r="E50" s="845"/>
      <c r="F50" s="844"/>
      <c r="G50" s="844"/>
      <c r="H50" s="844"/>
      <c r="I50" s="844"/>
      <c r="J50" s="959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7">
        <f>D52</f>
        <v>0</v>
      </c>
      <c r="E51" s="848"/>
      <c r="F51" s="847">
        <f>F52</f>
        <v>0</v>
      </c>
      <c r="G51" s="847">
        <f>G52</f>
        <v>0</v>
      </c>
      <c r="H51" s="847">
        <f>H52</f>
        <v>0</v>
      </c>
      <c r="I51" s="847">
        <f>I52</f>
        <v>0</v>
      </c>
      <c r="J51" s="959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49">
        <v>0</v>
      </c>
      <c r="E52" s="850"/>
      <c r="F52" s="849">
        <f>D52+E52</f>
        <v>0</v>
      </c>
      <c r="G52" s="849">
        <v>0</v>
      </c>
      <c r="H52" s="849">
        <v>0</v>
      </c>
      <c r="I52" s="849">
        <v>0</v>
      </c>
      <c r="J52" s="959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49"/>
      <c r="E53" s="850"/>
      <c r="F53" s="849"/>
      <c r="G53" s="849"/>
      <c r="H53" s="849"/>
      <c r="I53" s="849"/>
      <c r="J53" s="959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44"/>
      <c r="E54" s="845"/>
      <c r="F54" s="844"/>
      <c r="G54" s="844"/>
      <c r="H54" s="844"/>
      <c r="I54" s="844"/>
      <c r="J54" s="959">
        <v>0</v>
      </c>
    </row>
    <row r="55" spans="1:10" s="677" customFormat="1" ht="27.75" customHeight="1">
      <c r="A55" s="917">
        <v>1123000</v>
      </c>
      <c r="B55" s="747" t="s">
        <v>47</v>
      </c>
      <c r="C55" s="723" t="s">
        <v>301</v>
      </c>
      <c r="D55" s="847">
        <f>SUM(D56:D63)</f>
        <v>550</v>
      </c>
      <c r="E55" s="848"/>
      <c r="F55" s="847">
        <f>SUM(F56:F63)</f>
        <v>550</v>
      </c>
      <c r="G55" s="847">
        <f>SUM(G56:G63)</f>
        <v>100</v>
      </c>
      <c r="H55" s="847">
        <f>SUM(H56:H63)</f>
        <v>250</v>
      </c>
      <c r="I55" s="847">
        <f>SUM(I56:I63)</f>
        <v>400</v>
      </c>
      <c r="J55" s="959">
        <f>F55</f>
        <v>550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49"/>
      <c r="E56" s="850"/>
      <c r="F56" s="849"/>
      <c r="G56" s="849"/>
      <c r="H56" s="849"/>
      <c r="I56" s="849"/>
      <c r="J56" s="959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49">
        <v>0</v>
      </c>
      <c r="E57" s="850"/>
      <c r="F57" s="849">
        <v>0</v>
      </c>
      <c r="G57" s="849">
        <v>0</v>
      </c>
      <c r="H57" s="849">
        <v>0</v>
      </c>
      <c r="I57" s="849">
        <v>0</v>
      </c>
      <c r="J57" s="959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49"/>
      <c r="E58" s="850"/>
      <c r="F58" s="849"/>
      <c r="G58" s="849"/>
      <c r="H58" s="849"/>
      <c r="I58" s="849"/>
      <c r="J58" s="959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49">
        <v>0</v>
      </c>
      <c r="E59" s="850"/>
      <c r="F59" s="849">
        <v>0</v>
      </c>
      <c r="G59" s="849">
        <v>0</v>
      </c>
      <c r="H59" s="849">
        <v>0</v>
      </c>
      <c r="I59" s="849">
        <v>0</v>
      </c>
      <c r="J59" s="959">
        <f t="shared" ref="J59:J64" si="0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49"/>
      <c r="E60" s="850"/>
      <c r="F60" s="849"/>
      <c r="G60" s="849"/>
      <c r="H60" s="849"/>
      <c r="I60" s="849"/>
      <c r="J60" s="959">
        <f t="shared" si="0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49"/>
      <c r="E61" s="850"/>
      <c r="F61" s="849"/>
      <c r="G61" s="849"/>
      <c r="H61" s="849"/>
      <c r="I61" s="849"/>
      <c r="J61" s="959">
        <f t="shared" si="0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49">
        <v>0</v>
      </c>
      <c r="E62" s="850"/>
      <c r="F62" s="849">
        <v>0</v>
      </c>
      <c r="G62" s="849">
        <v>0</v>
      </c>
      <c r="H62" s="849">
        <v>0</v>
      </c>
      <c r="I62" s="849">
        <v>0</v>
      </c>
      <c r="J62" s="959">
        <f t="shared" si="0"/>
        <v>0</v>
      </c>
    </row>
    <row r="63" spans="1:10" s="677" customFormat="1" ht="24.75" customHeight="1" thickBot="1">
      <c r="A63" s="922">
        <v>1123800</v>
      </c>
      <c r="B63" s="746" t="s">
        <v>160</v>
      </c>
      <c r="C63" s="735" t="s">
        <v>314</v>
      </c>
      <c r="D63" s="844">
        <v>550</v>
      </c>
      <c r="E63" s="845">
        <v>0</v>
      </c>
      <c r="F63" s="844">
        <f>D63+E63</f>
        <v>550</v>
      </c>
      <c r="G63" s="844">
        <v>100</v>
      </c>
      <c r="H63" s="844">
        <v>250</v>
      </c>
      <c r="I63" s="844">
        <v>400</v>
      </c>
      <c r="J63" s="959">
        <f t="shared" si="0"/>
        <v>550</v>
      </c>
    </row>
    <row r="64" spans="1:10" s="677" customFormat="1" ht="28.5">
      <c r="A64" s="917">
        <v>1124000</v>
      </c>
      <c r="B64" s="747" t="s">
        <v>179</v>
      </c>
      <c r="C64" s="723" t="s">
        <v>301</v>
      </c>
      <c r="D64" s="847">
        <f>D65</f>
        <v>85</v>
      </c>
      <c r="E64" s="848"/>
      <c r="F64" s="847">
        <f>F65</f>
        <v>85</v>
      </c>
      <c r="G64" s="847">
        <f>G65</f>
        <v>0</v>
      </c>
      <c r="H64" s="847">
        <f>H65</f>
        <v>0</v>
      </c>
      <c r="I64" s="847">
        <f>I65</f>
        <v>0</v>
      </c>
      <c r="J64" s="959">
        <f t="shared" si="0"/>
        <v>85</v>
      </c>
    </row>
    <row r="65" spans="1:10" s="677" customFormat="1" ht="18" customHeight="1" thickBot="1">
      <c r="A65" s="922">
        <v>1124100</v>
      </c>
      <c r="B65" s="746" t="s">
        <v>161</v>
      </c>
      <c r="C65" s="735" t="s">
        <v>180</v>
      </c>
      <c r="D65" s="844">
        <v>85</v>
      </c>
      <c r="E65" s="845">
        <v>0</v>
      </c>
      <c r="F65" s="847">
        <f>D65+E65</f>
        <v>85</v>
      </c>
      <c r="G65" s="844">
        <v>0</v>
      </c>
      <c r="H65" s="844">
        <v>0</v>
      </c>
      <c r="I65" s="844">
        <v>0</v>
      </c>
      <c r="J65" s="959">
        <f>F65</f>
        <v>85</v>
      </c>
    </row>
    <row r="66" spans="1:10" s="677" customFormat="1" ht="28.5" hidden="1">
      <c r="A66" s="917">
        <v>1125000</v>
      </c>
      <c r="B66" s="747" t="s">
        <v>768</v>
      </c>
      <c r="C66" s="723" t="s">
        <v>301</v>
      </c>
      <c r="D66" s="847">
        <f>D67+D68</f>
        <v>0</v>
      </c>
      <c r="E66" s="848"/>
      <c r="F66" s="847">
        <f>F67+F68</f>
        <v>0</v>
      </c>
      <c r="G66" s="847">
        <f>G67+G68</f>
        <v>0</v>
      </c>
      <c r="H66" s="847">
        <f>H67+H68</f>
        <v>0</v>
      </c>
      <c r="I66" s="847">
        <f>I67+I68</f>
        <v>0</v>
      </c>
      <c r="J66" s="959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49"/>
      <c r="E67" s="850">
        <v>0</v>
      </c>
      <c r="F67" s="849">
        <f>D67+E67</f>
        <v>0</v>
      </c>
      <c r="G67" s="849"/>
      <c r="H67" s="849"/>
      <c r="I67" s="849">
        <v>0</v>
      </c>
      <c r="J67" s="959">
        <f t="shared" ref="J67:J73" si="1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44">
        <v>0</v>
      </c>
      <c r="E68" s="845">
        <v>0</v>
      </c>
      <c r="F68" s="844">
        <f>D68+E68</f>
        <v>0</v>
      </c>
      <c r="G68" s="844">
        <v>0</v>
      </c>
      <c r="H68" s="844">
        <v>0</v>
      </c>
      <c r="I68" s="844">
        <v>0</v>
      </c>
      <c r="J68" s="959">
        <f t="shared" si="1"/>
        <v>0</v>
      </c>
    </row>
    <row r="69" spans="1:10" s="677" customFormat="1" ht="19.5" customHeight="1">
      <c r="A69" s="917">
        <v>1126000</v>
      </c>
      <c r="B69" s="747" t="s">
        <v>871</v>
      </c>
      <c r="C69" s="723" t="s">
        <v>301</v>
      </c>
      <c r="D69" s="847">
        <f>SUM(D70:D77)</f>
        <v>465</v>
      </c>
      <c r="E69" s="848">
        <f>E77</f>
        <v>0</v>
      </c>
      <c r="F69" s="847">
        <f>D69+E69</f>
        <v>465</v>
      </c>
      <c r="G69" s="847">
        <f>SUM(G70:G77)</f>
        <v>0</v>
      </c>
      <c r="H69" s="847">
        <f>SUM(H70:H77)</f>
        <v>145</v>
      </c>
      <c r="I69" s="847">
        <f>SUM(I70:I77)</f>
        <v>145</v>
      </c>
      <c r="J69" s="959">
        <f t="shared" si="1"/>
        <v>465</v>
      </c>
    </row>
    <row r="70" spans="1:10" s="677" customFormat="1" ht="18" customHeight="1">
      <c r="A70" s="917">
        <v>1126100</v>
      </c>
      <c r="B70" s="742" t="s">
        <v>829</v>
      </c>
      <c r="C70" s="727" t="s">
        <v>872</v>
      </c>
      <c r="D70" s="849">
        <v>25</v>
      </c>
      <c r="E70" s="850">
        <v>0</v>
      </c>
      <c r="F70" s="849">
        <f>D70+E70</f>
        <v>25</v>
      </c>
      <c r="G70" s="849">
        <v>0</v>
      </c>
      <c r="H70" s="849">
        <v>25</v>
      </c>
      <c r="I70" s="849">
        <v>25</v>
      </c>
      <c r="J70" s="959">
        <f t="shared" si="1"/>
        <v>25</v>
      </c>
    </row>
    <row r="71" spans="1:10" s="677" customFormat="1">
      <c r="A71" s="917">
        <v>1126200</v>
      </c>
      <c r="B71" s="742" t="s">
        <v>830</v>
      </c>
      <c r="C71" s="731" t="s">
        <v>873</v>
      </c>
      <c r="D71" s="849"/>
      <c r="E71" s="850"/>
      <c r="F71" s="849"/>
      <c r="G71" s="849"/>
      <c r="H71" s="849"/>
      <c r="I71" s="849"/>
      <c r="J71" s="959">
        <f t="shared" si="1"/>
        <v>0</v>
      </c>
    </row>
    <row r="72" spans="1:10" s="677" customFormat="1" ht="0.75" customHeight="1">
      <c r="A72" s="917">
        <v>1126300</v>
      </c>
      <c r="B72" s="742" t="s">
        <v>331</v>
      </c>
      <c r="C72" s="731" t="s">
        <v>332</v>
      </c>
      <c r="D72" s="849"/>
      <c r="E72" s="850"/>
      <c r="F72" s="849"/>
      <c r="G72" s="849"/>
      <c r="H72" s="849"/>
      <c r="I72" s="849"/>
      <c r="J72" s="959">
        <f t="shared" si="1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49">
        <v>0</v>
      </c>
      <c r="E73" s="850"/>
      <c r="F73" s="849">
        <v>0</v>
      </c>
      <c r="G73" s="849">
        <v>0</v>
      </c>
      <c r="H73" s="849">
        <v>0</v>
      </c>
      <c r="I73" s="849">
        <v>0</v>
      </c>
      <c r="J73" s="959">
        <f t="shared" si="1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49"/>
      <c r="E74" s="850"/>
      <c r="F74" s="849"/>
      <c r="G74" s="849"/>
      <c r="H74" s="849"/>
      <c r="I74" s="849"/>
      <c r="J74" s="959">
        <v>0</v>
      </c>
    </row>
    <row r="75" spans="1:10" s="677" customFormat="1" ht="21" customHeight="1">
      <c r="A75" s="919">
        <v>1126600</v>
      </c>
      <c r="B75" s="752" t="s">
        <v>195</v>
      </c>
      <c r="C75" s="731" t="s">
        <v>335</v>
      </c>
      <c r="D75" s="849">
        <v>20</v>
      </c>
      <c r="E75" s="850">
        <v>0</v>
      </c>
      <c r="F75" s="849">
        <f>D75+E75</f>
        <v>20</v>
      </c>
      <c r="G75" s="849">
        <v>0</v>
      </c>
      <c r="H75" s="849">
        <v>20</v>
      </c>
      <c r="I75" s="849">
        <v>20</v>
      </c>
      <c r="J75" s="959">
        <f>F75</f>
        <v>20</v>
      </c>
    </row>
    <row r="76" spans="1:10" s="677" customFormat="1" ht="20.25" customHeight="1">
      <c r="A76" s="919">
        <v>1126700</v>
      </c>
      <c r="B76" s="752" t="s">
        <v>196</v>
      </c>
      <c r="C76" s="731" t="s">
        <v>336</v>
      </c>
      <c r="D76" s="849">
        <v>100</v>
      </c>
      <c r="E76" s="850">
        <v>0</v>
      </c>
      <c r="F76" s="849">
        <f>D76+E76</f>
        <v>100</v>
      </c>
      <c r="G76" s="849">
        <v>0</v>
      </c>
      <c r="H76" s="849">
        <v>100</v>
      </c>
      <c r="I76" s="849">
        <v>100</v>
      </c>
      <c r="J76" s="959">
        <f>F76</f>
        <v>100</v>
      </c>
    </row>
    <row r="77" spans="1:10" s="677" customFormat="1" ht="20.25" customHeight="1" thickBot="1">
      <c r="A77" s="923">
        <v>1126800</v>
      </c>
      <c r="B77" s="754" t="s">
        <v>398</v>
      </c>
      <c r="C77" s="735" t="s">
        <v>337</v>
      </c>
      <c r="D77" s="844">
        <v>320</v>
      </c>
      <c r="E77" s="845">
        <v>0</v>
      </c>
      <c r="F77" s="849">
        <f>D77+E77</f>
        <v>320</v>
      </c>
      <c r="G77" s="844">
        <v>0</v>
      </c>
      <c r="H77" s="844">
        <v>0</v>
      </c>
      <c r="I77" s="844">
        <v>0</v>
      </c>
      <c r="J77" s="959">
        <f>F77</f>
        <v>320</v>
      </c>
    </row>
    <row r="78" spans="1:10" s="677" customFormat="1" ht="14.25">
      <c r="A78" s="925">
        <v>1130000</v>
      </c>
      <c r="B78" s="756" t="s">
        <v>238</v>
      </c>
      <c r="C78" s="723" t="s">
        <v>301</v>
      </c>
      <c r="D78" s="847">
        <v>0</v>
      </c>
      <c r="E78" s="848"/>
      <c r="F78" s="847">
        <v>0</v>
      </c>
      <c r="G78" s="847">
        <v>0</v>
      </c>
      <c r="H78" s="847">
        <v>0</v>
      </c>
      <c r="I78" s="847">
        <v>0</v>
      </c>
      <c r="J78" s="959">
        <v>0</v>
      </c>
    </row>
    <row r="79" spans="1:10" s="677" customFormat="1" ht="15" customHeight="1">
      <c r="A79" s="925">
        <v>1130100</v>
      </c>
      <c r="B79" s="752" t="s">
        <v>399</v>
      </c>
      <c r="C79" s="727" t="s">
        <v>239</v>
      </c>
      <c r="D79" s="849"/>
      <c r="E79" s="850"/>
      <c r="F79" s="849"/>
      <c r="G79" s="849"/>
      <c r="H79" s="849"/>
      <c r="I79" s="849"/>
      <c r="J79" s="959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49"/>
      <c r="E80" s="850"/>
      <c r="F80" s="849"/>
      <c r="G80" s="849"/>
      <c r="H80" s="849"/>
      <c r="I80" s="849"/>
      <c r="J80" s="959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49"/>
      <c r="E81" s="850"/>
      <c r="F81" s="849"/>
      <c r="G81" s="849"/>
      <c r="H81" s="849"/>
      <c r="I81" s="849"/>
      <c r="J81" s="959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9"/>
      <c r="E82" s="851"/>
      <c r="F82" s="839"/>
      <c r="G82" s="839"/>
      <c r="H82" s="839"/>
      <c r="I82" s="839"/>
      <c r="J82" s="959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49"/>
      <c r="E83" s="850"/>
      <c r="F83" s="849"/>
      <c r="G83" s="849"/>
      <c r="H83" s="849"/>
      <c r="I83" s="849"/>
      <c r="J83" s="959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49"/>
      <c r="E84" s="850"/>
      <c r="F84" s="849"/>
      <c r="G84" s="849"/>
      <c r="H84" s="849"/>
      <c r="I84" s="849"/>
      <c r="J84" s="959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49"/>
      <c r="E85" s="850"/>
      <c r="F85" s="849"/>
      <c r="G85" s="849"/>
      <c r="H85" s="849"/>
      <c r="I85" s="849"/>
      <c r="J85" s="959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44"/>
      <c r="E86" s="845"/>
      <c r="F86" s="844"/>
      <c r="G86" s="844"/>
      <c r="H86" s="844"/>
      <c r="I86" s="844"/>
      <c r="J86" s="959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7">
        <v>0</v>
      </c>
      <c r="E87" s="848"/>
      <c r="F87" s="847">
        <v>0</v>
      </c>
      <c r="G87" s="847">
        <v>0</v>
      </c>
      <c r="H87" s="847">
        <v>0</v>
      </c>
      <c r="I87" s="847">
        <v>0</v>
      </c>
      <c r="J87" s="959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49"/>
      <c r="E88" s="850"/>
      <c r="F88" s="849"/>
      <c r="G88" s="849"/>
      <c r="H88" s="849"/>
      <c r="I88" s="849"/>
      <c r="J88" s="959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49"/>
      <c r="E89" s="850"/>
      <c r="F89" s="849"/>
      <c r="G89" s="849"/>
      <c r="H89" s="849"/>
      <c r="I89" s="849"/>
      <c r="J89" s="959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49"/>
      <c r="E90" s="850"/>
      <c r="F90" s="849"/>
      <c r="G90" s="849"/>
      <c r="H90" s="849"/>
      <c r="I90" s="849"/>
      <c r="J90" s="959">
        <v>0</v>
      </c>
    </row>
    <row r="91" spans="1:10" s="677" customFormat="1" ht="0.75" hidden="1" customHeight="1" thickBot="1">
      <c r="A91" s="922">
        <v>1144000</v>
      </c>
      <c r="B91" s="754" t="s">
        <v>37</v>
      </c>
      <c r="C91" s="735" t="s">
        <v>359</v>
      </c>
      <c r="D91" s="844"/>
      <c r="E91" s="845"/>
      <c r="F91" s="844"/>
      <c r="G91" s="844"/>
      <c r="H91" s="844"/>
      <c r="I91" s="844"/>
      <c r="J91" s="959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7">
        <v>0</v>
      </c>
      <c r="E92" s="848"/>
      <c r="F92" s="847">
        <v>0</v>
      </c>
      <c r="G92" s="847">
        <v>0</v>
      </c>
      <c r="H92" s="847">
        <v>0</v>
      </c>
      <c r="I92" s="847">
        <v>0</v>
      </c>
      <c r="J92" s="959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852">
        <v>0</v>
      </c>
      <c r="E93" s="853"/>
      <c r="F93" s="852">
        <v>0</v>
      </c>
      <c r="G93" s="852">
        <v>0</v>
      </c>
      <c r="H93" s="852">
        <v>0</v>
      </c>
      <c r="I93" s="852">
        <v>0</v>
      </c>
      <c r="J93" s="959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852"/>
      <c r="E94" s="853"/>
      <c r="F94" s="852"/>
      <c r="G94" s="852"/>
      <c r="H94" s="852"/>
      <c r="I94" s="852"/>
      <c r="J94" s="959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3"/>
      <c r="F95" s="852"/>
      <c r="G95" s="852"/>
      <c r="H95" s="852"/>
      <c r="I95" s="852"/>
      <c r="J95" s="959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1114"/>
      <c r="F96" s="936">
        <v>0</v>
      </c>
      <c r="G96" s="936">
        <v>0</v>
      </c>
      <c r="H96" s="936">
        <v>0</v>
      </c>
      <c r="I96" s="936">
        <v>0</v>
      </c>
      <c r="J96" s="959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50"/>
      <c r="F97" s="849"/>
      <c r="G97" s="849"/>
      <c r="H97" s="849"/>
      <c r="I97" s="849"/>
      <c r="J97" s="959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5"/>
      <c r="F98" s="844"/>
      <c r="G98" s="844"/>
      <c r="H98" s="844"/>
      <c r="I98" s="844"/>
      <c r="J98" s="959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1115"/>
      <c r="F99" s="945">
        <v>0</v>
      </c>
      <c r="G99" s="945">
        <v>0</v>
      </c>
      <c r="H99" s="945">
        <v>0</v>
      </c>
      <c r="I99" s="945">
        <v>0</v>
      </c>
      <c r="J99" s="959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1114"/>
      <c r="F100" s="936"/>
      <c r="G100" s="936"/>
      <c r="H100" s="936"/>
      <c r="I100" s="936"/>
      <c r="J100" s="959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1114"/>
      <c r="F101" s="936"/>
      <c r="G101" s="936"/>
      <c r="H101" s="936"/>
      <c r="I101" s="936"/>
      <c r="J101" s="959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1114"/>
      <c r="F102" s="936"/>
      <c r="G102" s="936"/>
      <c r="H102" s="936"/>
      <c r="I102" s="936"/>
      <c r="J102" s="959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1114"/>
      <c r="F103" s="936"/>
      <c r="G103" s="936"/>
      <c r="H103" s="936"/>
      <c r="I103" s="936"/>
      <c r="J103" s="959">
        <v>0</v>
      </c>
    </row>
    <row r="104" spans="1:10" s="677" customFormat="1" ht="14.25" customHeight="1">
      <c r="A104" s="929">
        <v>1153500</v>
      </c>
      <c r="B104" s="946" t="s">
        <v>420</v>
      </c>
      <c r="C104" s="933">
        <v>463500</v>
      </c>
      <c r="D104" s="936"/>
      <c r="E104" s="1114"/>
      <c r="F104" s="936"/>
      <c r="G104" s="936"/>
      <c r="H104" s="936"/>
      <c r="I104" s="936"/>
      <c r="J104" s="959">
        <v>0</v>
      </c>
    </row>
    <row r="105" spans="1:10" s="677" customFormat="1" ht="37.5" customHeight="1">
      <c r="A105" s="929">
        <v>1153700</v>
      </c>
      <c r="B105" s="946" t="s">
        <v>421</v>
      </c>
      <c r="C105" s="751">
        <v>463700</v>
      </c>
      <c r="D105" s="936">
        <v>0</v>
      </c>
      <c r="E105" s="1114"/>
      <c r="F105" s="936">
        <f>D105+E105</f>
        <v>0</v>
      </c>
      <c r="G105" s="936"/>
      <c r="H105" s="936"/>
      <c r="I105" s="936"/>
      <c r="J105" s="959">
        <f>F105</f>
        <v>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1114"/>
      <c r="F106" s="936"/>
      <c r="G106" s="936"/>
      <c r="H106" s="936"/>
      <c r="I106" s="936"/>
      <c r="J106" s="959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1114"/>
      <c r="F107" s="936"/>
      <c r="G107" s="936"/>
      <c r="H107" s="936"/>
      <c r="I107" s="936"/>
      <c r="J107" s="959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1114"/>
      <c r="F108" s="936">
        <v>0</v>
      </c>
      <c r="G108" s="936">
        <v>0</v>
      </c>
      <c r="H108" s="936">
        <v>0</v>
      </c>
      <c r="I108" s="936">
        <v>0</v>
      </c>
      <c r="J108" s="959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1116"/>
      <c r="F109" s="948"/>
      <c r="G109" s="948"/>
      <c r="H109" s="948"/>
      <c r="I109" s="948"/>
      <c r="J109" s="959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1116"/>
      <c r="F110" s="948"/>
      <c r="G110" s="948"/>
      <c r="H110" s="948"/>
      <c r="I110" s="948"/>
      <c r="J110" s="959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1116"/>
      <c r="F111" s="948"/>
      <c r="G111" s="948"/>
      <c r="H111" s="948"/>
      <c r="I111" s="948"/>
      <c r="J111" s="959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1116"/>
      <c r="F112" s="948"/>
      <c r="G112" s="948"/>
      <c r="H112" s="948"/>
      <c r="I112" s="948"/>
      <c r="J112" s="959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50"/>
      <c r="F113" s="849"/>
      <c r="G113" s="849"/>
      <c r="H113" s="849"/>
      <c r="I113" s="849"/>
      <c r="J113" s="959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5"/>
      <c r="F114" s="844"/>
      <c r="G114" s="844"/>
      <c r="H114" s="844"/>
      <c r="I114" s="844"/>
      <c r="J114" s="959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7">
        <v>0</v>
      </c>
      <c r="G115" s="847">
        <v>0</v>
      </c>
      <c r="H115" s="847">
        <v>0</v>
      </c>
      <c r="I115" s="847">
        <v>0</v>
      </c>
      <c r="J115" s="959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49">
        <v>0</v>
      </c>
      <c r="G116" s="849">
        <v>0</v>
      </c>
      <c r="H116" s="849">
        <v>0</v>
      </c>
      <c r="I116" s="849">
        <v>0</v>
      </c>
      <c r="J116" s="959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50"/>
      <c r="F117" s="849"/>
      <c r="G117" s="849"/>
      <c r="H117" s="849"/>
      <c r="I117" s="849"/>
      <c r="J117" s="959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50"/>
      <c r="F118" s="849"/>
      <c r="G118" s="849"/>
      <c r="H118" s="849"/>
      <c r="I118" s="849"/>
      <c r="J118" s="959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49">
        <v>0</v>
      </c>
      <c r="G119" s="849">
        <v>0</v>
      </c>
      <c r="H119" s="849">
        <v>0</v>
      </c>
      <c r="I119" s="849">
        <v>0</v>
      </c>
      <c r="J119" s="959">
        <v>0</v>
      </c>
    </row>
    <row r="120" spans="1:10" s="677" customFormat="1" ht="6.75" customHeight="1" thickBot="1">
      <c r="A120" s="924">
        <v>1162100</v>
      </c>
      <c r="B120" s="765" t="s">
        <v>1481</v>
      </c>
      <c r="C120" s="731" t="s">
        <v>109</v>
      </c>
      <c r="D120" s="849"/>
      <c r="E120" s="850"/>
      <c r="F120" s="849"/>
      <c r="G120" s="849"/>
      <c r="H120" s="849"/>
      <c r="I120" s="849"/>
      <c r="J120" s="959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49"/>
      <c r="G121" s="849"/>
      <c r="H121" s="849"/>
      <c r="I121" s="849"/>
      <c r="J121" s="959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49"/>
      <c r="G122" s="849"/>
      <c r="H122" s="849"/>
      <c r="I122" s="849"/>
      <c r="J122" s="959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49"/>
      <c r="G123" s="849"/>
      <c r="H123" s="849"/>
      <c r="I123" s="849"/>
      <c r="J123" s="959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49"/>
      <c r="G124" s="849"/>
      <c r="H124" s="849"/>
      <c r="I124" s="849"/>
      <c r="J124" s="959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49"/>
      <c r="G125" s="849"/>
      <c r="H125" s="849"/>
      <c r="I125" s="849"/>
      <c r="J125" s="959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50"/>
      <c r="F126" s="849"/>
      <c r="G126" s="849"/>
      <c r="H126" s="849"/>
      <c r="I126" s="849"/>
      <c r="J126" s="959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849"/>
      <c r="E127" s="850"/>
      <c r="F127" s="849"/>
      <c r="G127" s="849"/>
      <c r="H127" s="849"/>
      <c r="I127" s="849"/>
      <c r="J127" s="959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849"/>
      <c r="E128" s="850"/>
      <c r="F128" s="849"/>
      <c r="G128" s="849"/>
      <c r="H128" s="849"/>
      <c r="I128" s="849"/>
      <c r="J128" s="959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849">
        <v>0</v>
      </c>
      <c r="E129" s="850"/>
      <c r="F129" s="849">
        <v>0</v>
      </c>
      <c r="G129" s="849">
        <v>0</v>
      </c>
      <c r="H129" s="849">
        <v>0</v>
      </c>
      <c r="I129" s="849">
        <v>0</v>
      </c>
      <c r="J129" s="959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844"/>
      <c r="E130" s="845"/>
      <c r="F130" s="844"/>
      <c r="G130" s="844"/>
      <c r="H130" s="844"/>
      <c r="I130" s="844"/>
      <c r="J130" s="959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847">
        <f>D135</f>
        <v>0</v>
      </c>
      <c r="E131" s="848"/>
      <c r="F131" s="847">
        <f>F135</f>
        <v>0</v>
      </c>
      <c r="G131" s="847">
        <f>G135</f>
        <v>0</v>
      </c>
      <c r="H131" s="847">
        <f>H135</f>
        <v>0</v>
      </c>
      <c r="I131" s="847">
        <f>I135</f>
        <v>0</v>
      </c>
      <c r="J131" s="959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2">
        <v>0</v>
      </c>
      <c r="E132" s="853"/>
      <c r="F132" s="852">
        <v>0</v>
      </c>
      <c r="G132" s="852">
        <v>0</v>
      </c>
      <c r="H132" s="852">
        <v>0</v>
      </c>
      <c r="I132" s="852">
        <v>0</v>
      </c>
      <c r="J132" s="959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849"/>
      <c r="E133" s="850"/>
      <c r="F133" s="849"/>
      <c r="G133" s="849"/>
      <c r="H133" s="849"/>
      <c r="I133" s="849"/>
      <c r="J133" s="959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849"/>
      <c r="E134" s="850"/>
      <c r="F134" s="849"/>
      <c r="G134" s="849"/>
      <c r="H134" s="849"/>
      <c r="I134" s="849"/>
      <c r="J134" s="959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847">
        <f>D137+D138</f>
        <v>0</v>
      </c>
      <c r="E135" s="848"/>
      <c r="F135" s="847">
        <f>F137+F138</f>
        <v>0</v>
      </c>
      <c r="G135" s="847">
        <f>G137+G138</f>
        <v>0</v>
      </c>
      <c r="H135" s="847">
        <f>H137+H138</f>
        <v>0</v>
      </c>
      <c r="I135" s="847">
        <f>I137+I138</f>
        <v>0</v>
      </c>
      <c r="J135" s="959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849"/>
      <c r="E136" s="850"/>
      <c r="F136" s="849"/>
      <c r="G136" s="849"/>
      <c r="H136" s="849"/>
      <c r="I136" s="849"/>
      <c r="J136" s="959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849">
        <v>0</v>
      </c>
      <c r="E137" s="850"/>
      <c r="F137" s="849">
        <v>0</v>
      </c>
      <c r="G137" s="849">
        <v>0</v>
      </c>
      <c r="H137" s="849">
        <v>0</v>
      </c>
      <c r="I137" s="849">
        <v>0</v>
      </c>
      <c r="J137" s="959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849">
        <v>0</v>
      </c>
      <c r="E138" s="850"/>
      <c r="F138" s="849">
        <v>0</v>
      </c>
      <c r="G138" s="849">
        <v>0</v>
      </c>
      <c r="H138" s="849">
        <v>0</v>
      </c>
      <c r="I138" s="849">
        <v>0</v>
      </c>
      <c r="J138" s="959">
        <f>F138</f>
        <v>0</v>
      </c>
    </row>
    <row r="139" spans="1:10" s="677" customFormat="1" ht="25.5" hidden="1">
      <c r="A139" s="924">
        <v>1172400</v>
      </c>
      <c r="B139" s="786" t="s">
        <v>1493</v>
      </c>
      <c r="C139" s="731" t="s">
        <v>104</v>
      </c>
      <c r="D139" s="852"/>
      <c r="E139" s="850"/>
      <c r="F139" s="852"/>
      <c r="G139" s="852"/>
      <c r="H139" s="852"/>
      <c r="I139" s="852"/>
      <c r="J139" s="959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2">
        <v>0</v>
      </c>
      <c r="E140" s="853"/>
      <c r="F140" s="852">
        <v>0</v>
      </c>
      <c r="G140" s="852">
        <v>0</v>
      </c>
      <c r="H140" s="852">
        <v>0</v>
      </c>
      <c r="I140" s="852">
        <v>0</v>
      </c>
      <c r="J140" s="959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2"/>
      <c r="E141" s="850"/>
      <c r="F141" s="852"/>
      <c r="G141" s="852"/>
      <c r="H141" s="852"/>
      <c r="I141" s="852"/>
      <c r="J141" s="959">
        <v>0</v>
      </c>
    </row>
    <row r="142" spans="1:10" s="677" customFormat="1" ht="39" hidden="1" thickBot="1">
      <c r="A142" s="953">
        <v>1174000</v>
      </c>
      <c r="B142" s="784" t="s">
        <v>907</v>
      </c>
      <c r="C142" s="760" t="s">
        <v>301</v>
      </c>
      <c r="D142" s="852">
        <v>0</v>
      </c>
      <c r="E142" s="853"/>
      <c r="F142" s="852">
        <v>0</v>
      </c>
      <c r="G142" s="852">
        <v>0</v>
      </c>
      <c r="H142" s="852">
        <v>0</v>
      </c>
      <c r="I142" s="852">
        <v>0</v>
      </c>
      <c r="J142" s="959">
        <v>0</v>
      </c>
    </row>
    <row r="143" spans="1:10" s="677" customFormat="1" ht="26.25" hidden="1" thickBot="1">
      <c r="A143" s="953">
        <v>1174100</v>
      </c>
      <c r="B143" s="787" t="s">
        <v>920</v>
      </c>
      <c r="C143" s="731" t="s">
        <v>908</v>
      </c>
      <c r="D143" s="852"/>
      <c r="E143" s="853"/>
      <c r="F143" s="852"/>
      <c r="G143" s="852"/>
      <c r="H143" s="852"/>
      <c r="I143" s="852"/>
      <c r="J143" s="959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852"/>
      <c r="E144" s="853"/>
      <c r="F144" s="852"/>
      <c r="G144" s="852"/>
      <c r="H144" s="852"/>
      <c r="I144" s="852"/>
      <c r="J144" s="959">
        <v>0</v>
      </c>
    </row>
    <row r="145" spans="1:10" s="677" customFormat="1" ht="51.75" hidden="1" thickBot="1">
      <c r="A145" s="953">
        <v>1175000</v>
      </c>
      <c r="B145" s="784" t="s">
        <v>469</v>
      </c>
      <c r="C145" s="760" t="s">
        <v>301</v>
      </c>
      <c r="D145" s="852">
        <v>0</v>
      </c>
      <c r="E145" s="853"/>
      <c r="F145" s="852">
        <v>0</v>
      </c>
      <c r="G145" s="852">
        <v>0</v>
      </c>
      <c r="H145" s="852">
        <v>0</v>
      </c>
      <c r="I145" s="852">
        <v>0</v>
      </c>
      <c r="J145" s="959">
        <v>0</v>
      </c>
    </row>
    <row r="146" spans="1:10" s="677" customFormat="1" ht="39" hidden="1" thickBot="1">
      <c r="A146" s="953">
        <v>1175100</v>
      </c>
      <c r="B146" s="786" t="s">
        <v>1495</v>
      </c>
      <c r="C146" s="731" t="s">
        <v>193</v>
      </c>
      <c r="D146" s="852"/>
      <c r="E146" s="853"/>
      <c r="F146" s="852"/>
      <c r="G146" s="852"/>
      <c r="H146" s="852"/>
      <c r="I146" s="852"/>
      <c r="J146" s="959">
        <v>0</v>
      </c>
    </row>
    <row r="147" spans="1:10" s="677" customFormat="1" ht="13.5" hidden="1" thickBot="1">
      <c r="A147" s="953">
        <v>1176000</v>
      </c>
      <c r="B147" s="784" t="s">
        <v>194</v>
      </c>
      <c r="C147" s="760" t="s">
        <v>301</v>
      </c>
      <c r="D147" s="852">
        <v>0</v>
      </c>
      <c r="E147" s="853"/>
      <c r="F147" s="852">
        <v>0</v>
      </c>
      <c r="G147" s="852">
        <v>0</v>
      </c>
      <c r="H147" s="852">
        <v>0</v>
      </c>
      <c r="I147" s="852">
        <v>0</v>
      </c>
      <c r="J147" s="959">
        <v>0</v>
      </c>
    </row>
    <row r="148" spans="1:10" s="677" customFormat="1" ht="13.5" hidden="1" thickBot="1">
      <c r="A148" s="953">
        <v>1176100</v>
      </c>
      <c r="B148" s="786" t="s">
        <v>1496</v>
      </c>
      <c r="C148" s="731" t="s">
        <v>8</v>
      </c>
      <c r="D148" s="852"/>
      <c r="E148" s="850"/>
      <c r="F148" s="852"/>
      <c r="G148" s="852"/>
      <c r="H148" s="852"/>
      <c r="I148" s="852"/>
      <c r="J148" s="959">
        <v>0</v>
      </c>
    </row>
    <row r="149" spans="1:10" s="677" customFormat="1" ht="13.5" hidden="1" thickBot="1">
      <c r="A149" s="953">
        <v>1177000</v>
      </c>
      <c r="B149" s="784" t="s">
        <v>482</v>
      </c>
      <c r="C149" s="760" t="s">
        <v>301</v>
      </c>
      <c r="D149" s="852">
        <v>0</v>
      </c>
      <c r="E149" s="853"/>
      <c r="F149" s="852">
        <v>0</v>
      </c>
      <c r="G149" s="852">
        <v>0</v>
      </c>
      <c r="H149" s="852">
        <v>0</v>
      </c>
      <c r="I149" s="852">
        <v>0</v>
      </c>
      <c r="J149" s="959">
        <v>0</v>
      </c>
    </row>
    <row r="150" spans="1:10" s="677" customFormat="1" ht="13.5" hidden="1" thickBot="1">
      <c r="A150" s="954">
        <v>1177100</v>
      </c>
      <c r="B150" s="788" t="s">
        <v>1497</v>
      </c>
      <c r="C150" s="735" t="s">
        <v>209</v>
      </c>
      <c r="D150" s="844"/>
      <c r="E150" s="845"/>
      <c r="F150" s="844"/>
      <c r="G150" s="844"/>
      <c r="H150" s="844"/>
      <c r="I150" s="844"/>
      <c r="J150" s="959">
        <v>0</v>
      </c>
    </row>
    <row r="151" spans="1:10" s="677" customFormat="1" ht="26.25" thickBot="1">
      <c r="A151" s="957" t="s">
        <v>212</v>
      </c>
      <c r="B151" s="795" t="s">
        <v>534</v>
      </c>
      <c r="C151" s="796" t="s">
        <v>301</v>
      </c>
      <c r="D151" s="958">
        <f>D152</f>
        <v>0</v>
      </c>
      <c r="E151" s="1117"/>
      <c r="F151" s="958">
        <f>F152</f>
        <v>0</v>
      </c>
      <c r="G151" s="958">
        <f>G152</f>
        <v>0</v>
      </c>
      <c r="H151" s="958">
        <f>H152</f>
        <v>0</v>
      </c>
      <c r="I151" s="958">
        <f>I152</f>
        <v>0</v>
      </c>
      <c r="J151" s="959">
        <f>F152</f>
        <v>0</v>
      </c>
    </row>
    <row r="152" spans="1:10" s="677" customFormat="1">
      <c r="A152" s="955" t="s">
        <v>536</v>
      </c>
      <c r="B152" s="804" t="s">
        <v>537</v>
      </c>
      <c r="C152" s="723" t="s">
        <v>301</v>
      </c>
      <c r="D152" s="847">
        <f>SUM(D153:D155)</f>
        <v>0</v>
      </c>
      <c r="E152" s="848"/>
      <c r="F152" s="847">
        <f>SUM(F153:F155)</f>
        <v>0</v>
      </c>
      <c r="G152" s="847">
        <f>SUM(G153:G155)</f>
        <v>0</v>
      </c>
      <c r="H152" s="847">
        <f>+SUM(H153:H155)</f>
        <v>0</v>
      </c>
      <c r="I152" s="847">
        <f>SUM(I153:I155)</f>
        <v>0</v>
      </c>
      <c r="J152" s="959">
        <f>F152</f>
        <v>0</v>
      </c>
    </row>
    <row r="153" spans="1:10" s="677" customFormat="1">
      <c r="A153" s="953" t="s">
        <v>538</v>
      </c>
      <c r="B153" s="786" t="s">
        <v>1498</v>
      </c>
      <c r="C153" s="960" t="s">
        <v>833</v>
      </c>
      <c r="D153" s="852"/>
      <c r="E153" s="850"/>
      <c r="F153" s="852"/>
      <c r="G153" s="852"/>
      <c r="H153" s="852"/>
      <c r="I153" s="852"/>
      <c r="J153" s="959">
        <f>F153</f>
        <v>0</v>
      </c>
    </row>
    <row r="154" spans="1:10" s="677" customFormat="1">
      <c r="A154" s="953" t="s">
        <v>834</v>
      </c>
      <c r="B154" s="786" t="s">
        <v>1499</v>
      </c>
      <c r="C154" s="960" t="s">
        <v>812</v>
      </c>
      <c r="D154" s="852">
        <v>0</v>
      </c>
      <c r="E154" s="850"/>
      <c r="F154" s="852">
        <v>0</v>
      </c>
      <c r="G154" s="852">
        <v>0</v>
      </c>
      <c r="H154" s="852">
        <v>0</v>
      </c>
      <c r="I154" s="852">
        <v>0</v>
      </c>
      <c r="J154" s="959">
        <f>F154</f>
        <v>0</v>
      </c>
    </row>
    <row r="155" spans="1:10" s="677" customFormat="1" ht="25.5">
      <c r="A155" s="953" t="s">
        <v>813</v>
      </c>
      <c r="B155" s="786" t="s">
        <v>1500</v>
      </c>
      <c r="C155" s="960" t="s">
        <v>815</v>
      </c>
      <c r="D155" s="1118">
        <v>0</v>
      </c>
      <c r="E155" s="1340"/>
      <c r="F155" s="1118">
        <f>D155+E155</f>
        <v>0</v>
      </c>
      <c r="G155" s="1119">
        <v>0</v>
      </c>
      <c r="H155" s="1120">
        <v>0</v>
      </c>
      <c r="I155" s="1120">
        <v>0</v>
      </c>
      <c r="J155" s="1121">
        <f>F155</f>
        <v>0</v>
      </c>
    </row>
    <row r="156" spans="1:10" s="677" customFormat="1">
      <c r="A156" s="962" t="s">
        <v>816</v>
      </c>
      <c r="B156" s="786" t="s">
        <v>1501</v>
      </c>
      <c r="C156" s="960" t="s">
        <v>916</v>
      </c>
      <c r="D156" s="852"/>
      <c r="E156" s="850"/>
      <c r="F156" s="852"/>
      <c r="G156" s="852"/>
      <c r="H156" s="852"/>
      <c r="I156" s="852"/>
      <c r="J156" s="959">
        <v>0</v>
      </c>
    </row>
    <row r="157" spans="1:10" s="677" customFormat="1" ht="1.5" customHeight="1">
      <c r="A157" s="962" t="s">
        <v>112</v>
      </c>
      <c r="B157" s="787" t="s">
        <v>113</v>
      </c>
      <c r="C157" s="960" t="s">
        <v>114</v>
      </c>
      <c r="D157" s="852"/>
      <c r="E157" s="850"/>
      <c r="F157" s="852"/>
      <c r="G157" s="852"/>
      <c r="H157" s="852"/>
      <c r="I157" s="852"/>
      <c r="J157" s="959">
        <v>0</v>
      </c>
    </row>
    <row r="158" spans="1:10" s="677" customFormat="1" hidden="1">
      <c r="A158" s="962" t="s">
        <v>115</v>
      </c>
      <c r="B158" s="786" t="s">
        <v>1502</v>
      </c>
      <c r="C158" s="960" t="s">
        <v>755</v>
      </c>
      <c r="D158" s="852"/>
      <c r="E158" s="850"/>
      <c r="F158" s="852"/>
      <c r="G158" s="852"/>
      <c r="H158" s="852"/>
      <c r="I158" s="852"/>
      <c r="J158" s="959">
        <v>0</v>
      </c>
    </row>
    <row r="159" spans="1:10" s="677" customFormat="1" hidden="1">
      <c r="A159" s="962" t="s">
        <v>756</v>
      </c>
      <c r="B159" s="786" t="s">
        <v>1503</v>
      </c>
      <c r="C159" s="960" t="s">
        <v>758</v>
      </c>
      <c r="D159" s="852"/>
      <c r="E159" s="850"/>
      <c r="F159" s="852"/>
      <c r="G159" s="852"/>
      <c r="H159" s="852"/>
      <c r="I159" s="852"/>
      <c r="J159" s="959">
        <v>0</v>
      </c>
    </row>
    <row r="160" spans="1:10" s="677" customFormat="1" hidden="1">
      <c r="A160" s="963" t="s">
        <v>669</v>
      </c>
      <c r="B160" s="964" t="s">
        <v>1504</v>
      </c>
      <c r="C160" s="965" t="s">
        <v>543</v>
      </c>
      <c r="D160" s="852"/>
      <c r="E160" s="850"/>
      <c r="F160" s="852"/>
      <c r="G160" s="852"/>
      <c r="H160" s="852"/>
      <c r="I160" s="852"/>
      <c r="J160" s="959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2"/>
      <c r="E161" s="850"/>
      <c r="F161" s="852"/>
      <c r="G161" s="852"/>
      <c r="H161" s="852"/>
      <c r="I161" s="852"/>
      <c r="J161" s="959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2"/>
      <c r="E162" s="850"/>
      <c r="F162" s="852"/>
      <c r="G162" s="852"/>
      <c r="H162" s="852"/>
      <c r="I162" s="852"/>
      <c r="J162" s="959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2">
        <v>0</v>
      </c>
      <c r="E163" s="853"/>
      <c r="F163" s="852">
        <v>0</v>
      </c>
      <c r="G163" s="852">
        <v>0</v>
      </c>
      <c r="H163" s="852">
        <v>0</v>
      </c>
      <c r="I163" s="852">
        <v>0</v>
      </c>
      <c r="J163" s="959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2"/>
      <c r="E164" s="850"/>
      <c r="F164" s="852"/>
      <c r="G164" s="852"/>
      <c r="H164" s="852"/>
      <c r="I164" s="852"/>
      <c r="J164" s="959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2"/>
      <c r="E165" s="850"/>
      <c r="F165" s="852"/>
      <c r="G165" s="852"/>
      <c r="H165" s="852"/>
      <c r="I165" s="852"/>
      <c r="J165" s="959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2"/>
      <c r="E166" s="850"/>
      <c r="F166" s="852"/>
      <c r="G166" s="852"/>
      <c r="H166" s="852"/>
      <c r="I166" s="852"/>
      <c r="J166" s="959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2"/>
      <c r="E167" s="850"/>
      <c r="F167" s="852"/>
      <c r="G167" s="852"/>
      <c r="H167" s="852"/>
      <c r="I167" s="852"/>
      <c r="J167" s="959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2">
        <v>0</v>
      </c>
      <c r="E168" s="853"/>
      <c r="F168" s="852">
        <v>0</v>
      </c>
      <c r="G168" s="852">
        <v>0</v>
      </c>
      <c r="H168" s="852">
        <v>0</v>
      </c>
      <c r="I168" s="852">
        <v>0</v>
      </c>
      <c r="J168" s="959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2"/>
      <c r="E169" s="850"/>
      <c r="F169" s="852"/>
      <c r="G169" s="852"/>
      <c r="H169" s="852"/>
      <c r="I169" s="852"/>
      <c r="J169" s="959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2">
        <v>0</v>
      </c>
      <c r="E170" s="853"/>
      <c r="F170" s="852">
        <v>0</v>
      </c>
      <c r="G170" s="852">
        <v>0</v>
      </c>
      <c r="H170" s="852">
        <v>0</v>
      </c>
      <c r="I170" s="852">
        <v>0</v>
      </c>
      <c r="J170" s="959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2"/>
      <c r="E171" s="853"/>
      <c r="F171" s="852"/>
      <c r="G171" s="852"/>
      <c r="H171" s="852"/>
      <c r="I171" s="852"/>
      <c r="J171" s="959">
        <v>0</v>
      </c>
    </row>
    <row r="172" spans="1:10">
      <c r="A172" s="962" t="s">
        <v>270</v>
      </c>
      <c r="B172" s="787" t="s">
        <v>923</v>
      </c>
      <c r="C172" s="960" t="s">
        <v>271</v>
      </c>
      <c r="D172" s="852"/>
      <c r="E172" s="853"/>
      <c r="F172" s="852"/>
      <c r="G172" s="852"/>
      <c r="H172" s="852"/>
      <c r="I172" s="852"/>
      <c r="J172" s="852"/>
    </row>
    <row r="173" spans="1:10">
      <c r="A173" s="962" t="s">
        <v>272</v>
      </c>
      <c r="B173" s="786" t="s">
        <v>1507</v>
      </c>
      <c r="C173" s="960" t="s">
        <v>274</v>
      </c>
      <c r="D173" s="852"/>
      <c r="E173" s="853"/>
      <c r="F173" s="852"/>
      <c r="G173" s="852"/>
      <c r="H173" s="852"/>
      <c r="I173" s="852"/>
      <c r="J173" s="852"/>
    </row>
    <row r="174" spans="1:10" ht="13.5" thickBot="1">
      <c r="A174" s="971">
        <v>1244000</v>
      </c>
      <c r="B174" s="972" t="s">
        <v>1519</v>
      </c>
      <c r="C174" s="965" t="s">
        <v>947</v>
      </c>
      <c r="D174" s="936"/>
      <c r="E174" s="1114"/>
      <c r="F174" s="936"/>
      <c r="G174" s="936"/>
      <c r="H174" s="936"/>
      <c r="I174" s="936"/>
      <c r="J174" s="936"/>
    </row>
    <row r="175" spans="1:10" ht="13.5" thickBot="1">
      <c r="A175" s="973">
        <v>1000000</v>
      </c>
      <c r="B175" s="974" t="s">
        <v>889</v>
      </c>
      <c r="C175" s="975" t="s">
        <v>301</v>
      </c>
      <c r="D175" s="958">
        <f>D32+D151</f>
        <v>17950</v>
      </c>
      <c r="E175" s="1117">
        <f>E32</f>
        <v>0</v>
      </c>
      <c r="F175" s="958">
        <f>F32+F151</f>
        <v>17950</v>
      </c>
      <c r="G175" s="958">
        <f>G32+G151</f>
        <v>5150</v>
      </c>
      <c r="H175" s="958">
        <f>H32+H151</f>
        <v>11095</v>
      </c>
      <c r="I175" s="958">
        <f>I32+I151</f>
        <v>16295</v>
      </c>
      <c r="J175" s="1117">
        <f>F175</f>
        <v>17950</v>
      </c>
    </row>
    <row r="176" spans="1:10" ht="14.25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1534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 ht="10.5" customHeight="1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 hidden="1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/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/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/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/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/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/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/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/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>
      <c r="A210" s="2067"/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/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/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/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/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>
      <c r="A215" s="2068"/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779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747</v>
      </c>
    </row>
    <row r="4" spans="1:10" ht="20.25" customHeight="1">
      <c r="G4" s="173" t="s">
        <v>864</v>
      </c>
    </row>
    <row r="5" spans="1:10" ht="13.5" customHeight="1">
      <c r="H5" s="23" t="s">
        <v>146</v>
      </c>
    </row>
    <row r="6" spans="1:10" ht="14.25" customHeight="1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 ht="12.75" customHeight="1">
      <c r="B7" s="163"/>
      <c r="C7" s="178"/>
    </row>
    <row r="8" spans="1:10" ht="20.25" customHeight="1">
      <c r="A8" s="28" t="s">
        <v>979</v>
      </c>
      <c r="F8" s="179"/>
      <c r="G8" s="179"/>
    </row>
    <row r="9" spans="1:10" s="28" customFormat="1" ht="10.5" customHeight="1">
      <c r="A9" s="2084" t="s">
        <v>933</v>
      </c>
      <c r="B9" s="2084"/>
      <c r="C9" s="2084"/>
      <c r="D9" s="2084"/>
      <c r="E9" s="2084"/>
    </row>
    <row r="10" spans="1:10" ht="11.25" customHeight="1">
      <c r="A10" s="28" t="s">
        <v>391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392</v>
      </c>
      <c r="B12" s="177"/>
      <c r="C12" s="178"/>
      <c r="D12" s="177"/>
      <c r="E12" s="177"/>
      <c r="F12" s="177"/>
      <c r="G12" s="170"/>
      <c r="H12" s="187" t="s">
        <v>174</v>
      </c>
    </row>
    <row r="13" spans="1:10" ht="20.25" customHeight="1">
      <c r="A13" s="188" t="s">
        <v>504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455</v>
      </c>
      <c r="B14" s="191" t="s">
        <v>978</v>
      </c>
      <c r="F14" s="179"/>
      <c r="G14" s="179"/>
    </row>
    <row r="15" spans="1:10" ht="20.25" customHeight="1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20.25" customHeight="1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21.75" customHeight="1">
      <c r="A17" s="188"/>
      <c r="B17" s="2160" t="s">
        <v>1025</v>
      </c>
      <c r="C17" s="2160"/>
      <c r="D17" s="2121"/>
      <c r="E17" s="2121"/>
      <c r="F17" s="2121"/>
      <c r="G17" s="195"/>
      <c r="H17" s="195"/>
      <c r="I17" s="195"/>
      <c r="J17" s="195"/>
    </row>
    <row r="18" spans="1:10" s="28" customFormat="1" ht="20.25" hidden="1" customHeight="1">
      <c r="A18" s="189"/>
      <c r="B18" s="2160"/>
      <c r="C18" s="2160"/>
      <c r="D18" s="2160"/>
      <c r="E18" s="2160"/>
      <c r="F18" s="2160"/>
      <c r="G18" s="37"/>
      <c r="H18" s="37"/>
      <c r="I18" s="35"/>
      <c r="J18" s="35"/>
    </row>
    <row r="19" spans="1:10" s="201" customFormat="1" ht="20.25" customHeight="1" thickBot="1">
      <c r="A19" s="38" t="s">
        <v>849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ht="12" customHeight="1" thickBot="1">
      <c r="A20" s="38" t="s">
        <v>207</v>
      </c>
      <c r="B20" s="204"/>
      <c r="C20" s="199"/>
      <c r="G20" s="204" t="s">
        <v>277</v>
      </c>
      <c r="H20" s="205" t="s">
        <v>358</v>
      </c>
      <c r="I20" s="206">
        <v>5</v>
      </c>
      <c r="J20" s="207">
        <v>1</v>
      </c>
    </row>
    <row r="21" spans="1:10" s="204" customFormat="1" ht="12.75" customHeight="1" thickBot="1">
      <c r="A21" s="38" t="s">
        <v>516</v>
      </c>
      <c r="C21" s="199"/>
      <c r="G21" s="204" t="s">
        <v>464</v>
      </c>
    </row>
    <row r="22" spans="1:10" s="204" customFormat="1" ht="12" customHeight="1" thickBot="1">
      <c r="A22" s="38" t="s">
        <v>465</v>
      </c>
      <c r="C22" s="208"/>
      <c r="D22" s="209"/>
      <c r="G22" s="204" t="s">
        <v>466</v>
      </c>
    </row>
    <row r="23" spans="1:10" s="173" customFormat="1" ht="12" customHeigh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1.25" customHeight="1">
      <c r="A24" s="38" t="s">
        <v>793</v>
      </c>
      <c r="B24" s="211"/>
      <c r="C24" s="212"/>
      <c r="F24" s="213"/>
      <c r="G24" s="204" t="s">
        <v>794</v>
      </c>
    </row>
    <row r="25" spans="1:10" s="173" customFormat="1" ht="18.75" customHeigh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ht="9.75" customHeigh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ht="10.5" customHeight="1" thickBot="1">
      <c r="A27" s="38" t="s">
        <v>524</v>
      </c>
      <c r="B27" s="204"/>
      <c r="C27" s="212"/>
      <c r="E27" s="219"/>
      <c r="G27" s="204" t="s">
        <v>348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97.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20.25" customHeight="1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215</v>
      </c>
      <c r="C32" s="69" t="s">
        <v>301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671</v>
      </c>
      <c r="C33" s="69" t="s">
        <v>301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672</v>
      </c>
      <c r="C34" s="74" t="s">
        <v>301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558</v>
      </c>
      <c r="C35" s="77" t="s">
        <v>673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221</v>
      </c>
      <c r="C36" s="81" t="s">
        <v>674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675</v>
      </c>
      <c r="C37" s="81" t="s">
        <v>676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339</v>
      </c>
      <c r="C38" s="81" t="s">
        <v>340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508</v>
      </c>
      <c r="C39" s="81" t="s">
        <v>329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863</v>
      </c>
      <c r="C40" s="83" t="s">
        <v>330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526</v>
      </c>
      <c r="C41" s="86" t="s">
        <v>14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15</v>
      </c>
      <c r="C42" s="69" t="s">
        <v>301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16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321</v>
      </c>
      <c r="C44" s="83" t="s">
        <v>322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323</v>
      </c>
      <c r="C45" s="81" t="s">
        <v>324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640</v>
      </c>
      <c r="C46" s="83" t="s">
        <v>325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641</v>
      </c>
      <c r="C47" s="81" t="s">
        <v>326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60</v>
      </c>
      <c r="C48" s="83" t="s">
        <v>327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61</v>
      </c>
      <c r="C49" s="81" t="s">
        <v>328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62</v>
      </c>
      <c r="C50" s="86" t="s">
        <v>637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638</v>
      </c>
      <c r="C51" s="74" t="s">
        <v>301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63</v>
      </c>
      <c r="C52" s="99" t="s">
        <v>639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404</v>
      </c>
      <c r="C53" s="83" t="s">
        <v>860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121</v>
      </c>
      <c r="C54" s="100" t="s">
        <v>861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47</v>
      </c>
      <c r="C55" s="74" t="s">
        <v>301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122</v>
      </c>
      <c r="C56" s="99" t="s">
        <v>308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123</v>
      </c>
      <c r="C57" s="83" t="s">
        <v>309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124</v>
      </c>
      <c r="C58" s="83" t="s">
        <v>310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467</v>
      </c>
      <c r="C59" s="83" t="s">
        <v>311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468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158</v>
      </c>
      <c r="C61" s="81" t="s">
        <v>312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159</v>
      </c>
      <c r="C62" s="83" t="s">
        <v>313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160</v>
      </c>
      <c r="C63" s="100" t="s">
        <v>314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179</v>
      </c>
      <c r="C64" s="74" t="s">
        <v>301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161</v>
      </c>
      <c r="C65" s="86" t="s">
        <v>180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768</v>
      </c>
      <c r="C66" s="74" t="s">
        <v>301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162</v>
      </c>
      <c r="C67" s="99" t="s">
        <v>769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580</v>
      </c>
      <c r="C68" s="100" t="s">
        <v>870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871</v>
      </c>
      <c r="C69" s="74" t="s">
        <v>301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829</v>
      </c>
      <c r="C70" s="77" t="s">
        <v>872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830</v>
      </c>
      <c r="C71" s="83" t="s">
        <v>873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331</v>
      </c>
      <c r="C72" s="83" t="s">
        <v>332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831</v>
      </c>
      <c r="C73" s="81" t="s">
        <v>333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791</v>
      </c>
      <c r="C74" s="83" t="s">
        <v>334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195</v>
      </c>
      <c r="C75" s="81" t="s">
        <v>335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196</v>
      </c>
      <c r="C76" s="83" t="s">
        <v>336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398</v>
      </c>
      <c r="C77" s="86" t="s">
        <v>337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238</v>
      </c>
      <c r="C78" s="74" t="s">
        <v>301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399</v>
      </c>
      <c r="C79" s="99" t="s">
        <v>239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400</v>
      </c>
      <c r="C80" s="83" t="s">
        <v>240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401</v>
      </c>
      <c r="C81" s="83" t="s">
        <v>241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402</v>
      </c>
      <c r="C82" s="109" t="s">
        <v>242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243</v>
      </c>
      <c r="C83" s="111" t="s">
        <v>301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483</v>
      </c>
      <c r="C84" s="77" t="s">
        <v>244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484</v>
      </c>
      <c r="C85" s="83" t="s">
        <v>245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485</v>
      </c>
      <c r="C86" s="86" t="s">
        <v>246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247</v>
      </c>
      <c r="C87" s="74" t="s">
        <v>301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248</v>
      </c>
      <c r="C88" s="99" t="s">
        <v>847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33</v>
      </c>
      <c r="C89" s="83" t="s">
        <v>34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35</v>
      </c>
      <c r="C90" s="83" t="s">
        <v>36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37</v>
      </c>
      <c r="C91" s="86" t="s">
        <v>359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604</v>
      </c>
      <c r="C92" s="74" t="s">
        <v>301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564</v>
      </c>
      <c r="C93" s="74" t="s">
        <v>301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429</v>
      </c>
      <c r="C96" s="230" t="s">
        <v>301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452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629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630</v>
      </c>
      <c r="C99" s="236" t="s">
        <v>301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631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418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419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420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421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841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842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843</v>
      </c>
      <c r="C108" s="230" t="s">
        <v>301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176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177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178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58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59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69</v>
      </c>
      <c r="C114" s="86" t="s">
        <v>70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71</v>
      </c>
      <c r="C115" s="74" t="s">
        <v>301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72</v>
      </c>
      <c r="C116" s="123" t="s">
        <v>301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341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582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940</v>
      </c>
      <c r="C119" s="123" t="s">
        <v>301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941</v>
      </c>
      <c r="C120" s="83" t="s">
        <v>109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698</v>
      </c>
      <c r="C123" s="83" t="s">
        <v>699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700</v>
      </c>
      <c r="C124" s="83" t="s">
        <v>701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423</v>
      </c>
      <c r="C125" s="83" t="s">
        <v>424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425</v>
      </c>
      <c r="C126" s="83" t="s">
        <v>426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736</v>
      </c>
      <c r="C127" s="83" t="s">
        <v>737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738</v>
      </c>
      <c r="C128" s="83" t="s">
        <v>739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49</v>
      </c>
      <c r="C129" s="111" t="s">
        <v>301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667</v>
      </c>
      <c r="C130" s="86" t="s">
        <v>668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740</v>
      </c>
      <c r="C131" s="74" t="s">
        <v>301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181</v>
      </c>
      <c r="C132" s="74" t="s">
        <v>301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396</v>
      </c>
      <c r="C133" s="99" t="s">
        <v>397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856</v>
      </c>
      <c r="C135" s="111" t="s">
        <v>301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918</v>
      </c>
      <c r="C136" s="99" t="s">
        <v>857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919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858</v>
      </c>
      <c r="C138" s="83" t="s">
        <v>859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103</v>
      </c>
      <c r="C139" s="83" t="s">
        <v>104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105</v>
      </c>
      <c r="C140" s="111" t="s">
        <v>301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106</v>
      </c>
      <c r="C141" s="83" t="s">
        <v>906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907</v>
      </c>
      <c r="C142" s="111" t="s">
        <v>301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920</v>
      </c>
      <c r="C143" s="83" t="s">
        <v>908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365</v>
      </c>
      <c r="C144" s="83" t="s">
        <v>366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469</v>
      </c>
      <c r="C145" s="111" t="s">
        <v>301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192</v>
      </c>
      <c r="C146" s="83" t="s">
        <v>193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194</v>
      </c>
      <c r="C147" s="111" t="s">
        <v>301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482</v>
      </c>
      <c r="C149" s="111" t="s">
        <v>301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590</v>
      </c>
      <c r="C150" s="86" t="s">
        <v>209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212</v>
      </c>
      <c r="B151" s="143" t="s">
        <v>534</v>
      </c>
      <c r="C151" s="144" t="s">
        <v>301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536</v>
      </c>
      <c r="B152" s="150" t="s">
        <v>537</v>
      </c>
      <c r="C152" s="74" t="s">
        <v>301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538</v>
      </c>
      <c r="B153" s="134" t="s">
        <v>832</v>
      </c>
      <c r="C153" s="241" t="s">
        <v>833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834</v>
      </c>
      <c r="B154" s="134" t="s">
        <v>811</v>
      </c>
      <c r="C154" s="241" t="s">
        <v>812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813</v>
      </c>
      <c r="B155" s="134" t="s">
        <v>814</v>
      </c>
      <c r="C155" s="241" t="s">
        <v>815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816</v>
      </c>
      <c r="B156" s="134" t="s">
        <v>915</v>
      </c>
      <c r="C156" s="241" t="s">
        <v>916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112</v>
      </c>
      <c r="B157" s="135" t="s">
        <v>113</v>
      </c>
      <c r="C157" s="241" t="s">
        <v>114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115</v>
      </c>
      <c r="B158" s="134" t="s">
        <v>803</v>
      </c>
      <c r="C158" s="241" t="s">
        <v>755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756</v>
      </c>
      <c r="B159" s="134" t="s">
        <v>757</v>
      </c>
      <c r="C159" s="241" t="s">
        <v>758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669</v>
      </c>
      <c r="B160" s="243" t="s">
        <v>542</v>
      </c>
      <c r="C160" s="244" t="s">
        <v>543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670</v>
      </c>
      <c r="B161" s="245" t="s">
        <v>882</v>
      </c>
      <c r="C161" s="228" t="s">
        <v>883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884</v>
      </c>
      <c r="B162" s="245" t="s">
        <v>885</v>
      </c>
      <c r="C162" s="228" t="s">
        <v>886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544</v>
      </c>
      <c r="B163" s="246" t="s">
        <v>545</v>
      </c>
      <c r="C163" s="247" t="s">
        <v>301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546</v>
      </c>
      <c r="B164" s="135" t="s">
        <v>547</v>
      </c>
      <c r="C164" s="241" t="s">
        <v>548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549</v>
      </c>
      <c r="B165" s="135" t="s">
        <v>550</v>
      </c>
      <c r="C165" s="241" t="s">
        <v>551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552</v>
      </c>
      <c r="B166" s="134" t="s">
        <v>257</v>
      </c>
      <c r="C166" s="241" t="s">
        <v>258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259</v>
      </c>
      <c r="B167" s="134" t="s">
        <v>260</v>
      </c>
      <c r="C167" s="241" t="s">
        <v>261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262</v>
      </c>
      <c r="B168" s="132" t="s">
        <v>263</v>
      </c>
      <c r="C168" s="123" t="s">
        <v>301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264</v>
      </c>
      <c r="B169" s="135" t="s">
        <v>921</v>
      </c>
      <c r="C169" s="241" t="s">
        <v>265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266</v>
      </c>
      <c r="B170" s="155" t="s">
        <v>887</v>
      </c>
      <c r="C170" s="123" t="s">
        <v>301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268</v>
      </c>
      <c r="B171" s="135" t="s">
        <v>922</v>
      </c>
      <c r="C171" s="241" t="s">
        <v>269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270</v>
      </c>
      <c r="B172" s="135" t="s">
        <v>923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888</v>
      </c>
      <c r="C174" s="244" t="s">
        <v>947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889</v>
      </c>
      <c r="C175" s="248" t="s">
        <v>301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088" t="s">
        <v>1018</v>
      </c>
      <c r="B176" s="2088"/>
      <c r="C176" s="2088"/>
      <c r="D176" s="2088"/>
      <c r="E176" s="2088"/>
      <c r="F176" s="2088"/>
      <c r="G176" s="2088"/>
      <c r="H176" s="2088"/>
      <c r="I176" s="2088"/>
      <c r="J176" s="2088"/>
    </row>
    <row r="177" spans="1:10" ht="9.75" customHeight="1">
      <c r="A177" s="2086" t="s">
        <v>930</v>
      </c>
      <c r="B177" s="2086"/>
      <c r="C177" s="2086"/>
      <c r="D177" s="2086"/>
      <c r="E177" s="2086"/>
      <c r="F177" s="2086"/>
      <c r="G177" s="2086"/>
      <c r="H177" s="2086"/>
      <c r="I177" s="2086"/>
      <c r="J177" s="2086"/>
    </row>
    <row r="178" spans="1:10" ht="20.25" customHeight="1">
      <c r="A178" s="2086" t="s">
        <v>977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3.5" customHeight="1">
      <c r="A179" s="2089" t="s">
        <v>838</v>
      </c>
      <c r="B179" s="2089"/>
      <c r="C179" s="2089"/>
      <c r="D179" s="2089"/>
      <c r="E179" s="2089"/>
      <c r="F179" s="2089"/>
      <c r="G179" s="2089"/>
      <c r="H179" s="2089"/>
      <c r="I179" s="2089"/>
      <c r="J179" s="2089"/>
    </row>
    <row r="180" spans="1:10" ht="20.25" customHeight="1">
      <c r="A180" s="2085" t="s">
        <v>255</v>
      </c>
      <c r="B180" s="2085"/>
      <c r="C180" s="2085"/>
      <c r="D180" s="2085"/>
      <c r="E180" s="2085"/>
      <c r="F180" s="2085"/>
      <c r="G180" s="2085"/>
      <c r="H180" s="2085"/>
      <c r="I180" s="2085"/>
      <c r="J180" s="2085"/>
    </row>
    <row r="181" spans="1:10" ht="4.5" customHeight="1">
      <c r="A181" s="2086" t="s">
        <v>839</v>
      </c>
      <c r="B181" s="2086"/>
      <c r="C181" s="2086"/>
      <c r="D181" s="2086"/>
      <c r="E181" s="2086"/>
      <c r="F181" s="2086"/>
      <c r="G181" s="2086"/>
      <c r="H181" s="2086"/>
      <c r="I181" s="2086"/>
      <c r="J181" s="2086"/>
    </row>
    <row r="182" spans="1:10" ht="20.25" customHeight="1">
      <c r="A182" s="2086" t="s">
        <v>120</v>
      </c>
      <c r="B182" s="2086"/>
      <c r="C182" s="2086"/>
      <c r="D182" s="2086"/>
      <c r="E182" s="2086"/>
      <c r="F182" s="2086"/>
      <c r="G182" s="2086"/>
      <c r="H182" s="2086"/>
      <c r="I182" s="2086"/>
      <c r="J182" s="2086"/>
    </row>
    <row r="183" spans="1:10" ht="20.25" customHeight="1">
      <c r="A183" s="2087" t="s">
        <v>934</v>
      </c>
      <c r="B183" s="2087"/>
      <c r="C183" s="2087"/>
      <c r="D183" s="2087"/>
      <c r="E183" s="2087"/>
      <c r="F183" s="2087"/>
      <c r="G183" s="2087"/>
      <c r="H183" s="2087"/>
      <c r="I183" s="2087"/>
      <c r="J183" s="2087"/>
    </row>
    <row r="184" spans="1:10" ht="20.25" customHeight="1">
      <c r="A184" s="2084"/>
      <c r="B184" s="2084"/>
      <c r="C184" s="2084"/>
      <c r="D184" s="2084"/>
      <c r="E184" s="2084"/>
      <c r="F184" s="2084"/>
      <c r="G184" s="2084"/>
      <c r="H184" s="2084"/>
      <c r="I184" s="2084"/>
      <c r="J184" s="2084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77" customWidth="1"/>
    <col min="2" max="2" width="46.28515625" style="668" customWidth="1"/>
    <col min="3" max="3" width="8.7109375" style="678" customWidth="1"/>
    <col min="4" max="4" width="11" style="667" customWidth="1"/>
    <col min="5" max="5" width="9.85546875" style="846" customWidth="1"/>
    <col min="6" max="6" width="9.710937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1936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 ht="14.25" customHeight="1">
      <c r="B11" s="882"/>
      <c r="C11" s="883"/>
      <c r="D11" s="882"/>
      <c r="E11" s="1397"/>
      <c r="F11" s="882"/>
      <c r="G11" s="882"/>
      <c r="H11" s="884"/>
    </row>
    <row r="12" spans="1:10" ht="11.25" customHeight="1">
      <c r="A12" s="885" t="s">
        <v>392</v>
      </c>
      <c r="B12" s="878" t="s">
        <v>958</v>
      </c>
      <c r="C12" s="879"/>
      <c r="D12" s="878"/>
      <c r="E12" s="139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1933</v>
      </c>
      <c r="B14" s="2054"/>
      <c r="C14" s="1474"/>
      <c r="F14" s="1475"/>
      <c r="G14" s="1475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 ht="21.75" hidden="1" customHeigh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0" s="677" customFormat="1" ht="21.75" customHeight="1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</row>
    <row r="19" spans="1:10" s="672" customFormat="1" thickBot="1">
      <c r="A19" s="682" t="s">
        <v>1937</v>
      </c>
      <c r="B19" s="893"/>
      <c r="C19" s="894"/>
      <c r="D19" s="674"/>
      <c r="E19" s="1400"/>
      <c r="G19" s="895" t="s">
        <v>533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E20" s="1401"/>
      <c r="G20" s="897" t="s">
        <v>277</v>
      </c>
      <c r="H20" s="898">
        <v>9</v>
      </c>
      <c r="I20" s="899">
        <v>5</v>
      </c>
      <c r="J20" s="900">
        <v>1</v>
      </c>
    </row>
    <row r="21" spans="1:10" s="897" customFormat="1" ht="15" customHeight="1" thickBot="1">
      <c r="A21" s="682" t="s">
        <v>516</v>
      </c>
      <c r="C21" s="894"/>
      <c r="E21" s="1402"/>
      <c r="G21" s="897" t="s">
        <v>988</v>
      </c>
    </row>
    <row r="22" spans="1:10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0" s="874" customFormat="1" ht="12.75" customHeight="1">
      <c r="A24" s="682" t="s">
        <v>183</v>
      </c>
      <c r="B24" s="904"/>
      <c r="C24" s="905"/>
      <c r="E24" s="1401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1405"/>
      <c r="F28" s="874"/>
      <c r="G28" s="874"/>
      <c r="H28" s="2075">
        <v>900272190027</v>
      </c>
      <c r="I28" s="2075"/>
      <c r="J28" s="2075"/>
    </row>
    <row r="29" spans="1:10" s="677" customFormat="1" ht="48.7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78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0.25" customHeight="1" thickBot="1">
      <c r="A32" s="916">
        <v>1100000</v>
      </c>
      <c r="B32" s="716" t="s">
        <v>1517</v>
      </c>
      <c r="C32" s="717" t="s">
        <v>301</v>
      </c>
      <c r="D32" s="831">
        <f>D33+D42+D105</f>
        <v>0</v>
      </c>
      <c r="E32" s="1110">
        <f>E105</f>
        <v>0</v>
      </c>
      <c r="F32" s="831">
        <f>F33+F42+F138+F105</f>
        <v>0</v>
      </c>
      <c r="G32" s="831">
        <f>G33+G42+G131+G105</f>
        <v>0</v>
      </c>
      <c r="H32" s="831">
        <f>H33+H42+H131+H105</f>
        <v>0</v>
      </c>
      <c r="I32" s="831">
        <f>I33+I42+I131+I105</f>
        <v>0</v>
      </c>
      <c r="J32" s="1110">
        <f>J33+J42+J131+J105</f>
        <v>0</v>
      </c>
    </row>
    <row r="33" spans="1:10" s="677" customFormat="1" ht="42.75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1128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1409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67">
        <v>0</v>
      </c>
      <c r="E35" s="1874"/>
      <c r="F35" s="867">
        <f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835">
        <v>0</v>
      </c>
      <c r="E36" s="842"/>
      <c r="F36" s="835"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35"/>
      <c r="E37" s="842"/>
      <c r="F37" s="835"/>
      <c r="G37" s="835"/>
      <c r="H37" s="835"/>
      <c r="I37" s="835"/>
      <c r="J37" s="920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35"/>
      <c r="E38" s="842"/>
      <c r="F38" s="835"/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42"/>
      <c r="F39" s="835"/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42"/>
      <c r="F40" s="835"/>
      <c r="G40" s="835"/>
      <c r="H40" s="835"/>
      <c r="I40" s="835"/>
      <c r="J40" s="920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41"/>
      <c r="F41" s="836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1045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4.25" hidden="1">
      <c r="A43" s="917">
        <v>1121000</v>
      </c>
      <c r="B43" s="740" t="s">
        <v>16</v>
      </c>
      <c r="C43" s="741"/>
      <c r="D43" s="834">
        <f>SUM(D44:D49)</f>
        <v>0</v>
      </c>
      <c r="E43" s="871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42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42">
        <v>0</v>
      </c>
      <c r="F45" s="835">
        <f>E45+D45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42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35">
        <v>0</v>
      </c>
      <c r="E47" s="842"/>
      <c r="F47" s="835">
        <f>D47+E47</f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>
        <v>0</v>
      </c>
      <c r="E48" s="842"/>
      <c r="F48" s="834"/>
      <c r="G48" s="834"/>
      <c r="H48" s="834">
        <v>0</v>
      </c>
      <c r="I48" s="834">
        <v>0</v>
      </c>
      <c r="J48" s="920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35"/>
      <c r="E49" s="842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41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3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42"/>
      <c r="F52" s="835"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35"/>
      <c r="E53" s="842"/>
      <c r="F53" s="835"/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41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3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35"/>
      <c r="E56" s="842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42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42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42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0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42"/>
      <c r="F60" s="835"/>
      <c r="G60" s="835"/>
      <c r="H60" s="835"/>
      <c r="I60" s="835"/>
      <c r="J60" s="920">
        <f t="shared" si="0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35"/>
      <c r="E61" s="842"/>
      <c r="F61" s="835"/>
      <c r="G61" s="835"/>
      <c r="H61" s="835"/>
      <c r="I61" s="835"/>
      <c r="J61" s="920">
        <f t="shared" si="0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42"/>
      <c r="F62" s="835">
        <v>0</v>
      </c>
      <c r="G62" s="835">
        <v>0</v>
      </c>
      <c r="H62" s="835">
        <v>0</v>
      </c>
      <c r="I62" s="835">
        <v>0</v>
      </c>
      <c r="J62" s="920">
        <f t="shared" si="0"/>
        <v>0</v>
      </c>
    </row>
    <row r="63" spans="1:10" s="677" customFormat="1" ht="25.5" hidden="1" customHeight="1">
      <c r="A63" s="922">
        <v>1123800</v>
      </c>
      <c r="B63" s="746" t="s">
        <v>160</v>
      </c>
      <c r="C63" s="735" t="s">
        <v>314</v>
      </c>
      <c r="D63" s="836">
        <v>0</v>
      </c>
      <c r="E63" s="841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0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 t="shared" ref="D64:I64" si="1">D65</f>
        <v>0</v>
      </c>
      <c r="E64" s="843">
        <f t="shared" si="1"/>
        <v>0</v>
      </c>
      <c r="F64" s="840">
        <f t="shared" si="1"/>
        <v>0</v>
      </c>
      <c r="G64" s="840">
        <f t="shared" si="1"/>
        <v>0</v>
      </c>
      <c r="H64" s="840">
        <f t="shared" si="1"/>
        <v>0</v>
      </c>
      <c r="I64" s="840">
        <f t="shared" si="1"/>
        <v>0</v>
      </c>
      <c r="J64" s="920">
        <f t="shared" si="0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36">
        <v>0</v>
      </c>
      <c r="E65" s="841">
        <v>0</v>
      </c>
      <c r="F65" s="836">
        <f>D65+E65</f>
        <v>0</v>
      </c>
      <c r="G65" s="836"/>
      <c r="H65" s="836"/>
      <c r="I65" s="836">
        <v>0</v>
      </c>
      <c r="J65" s="920">
        <f t="shared" si="0"/>
        <v>0</v>
      </c>
    </row>
    <row r="66" spans="1:10" s="677" customFormat="1" ht="28.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3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/>
      <c r="E67" s="842"/>
      <c r="F67" s="835"/>
      <c r="G67" s="835"/>
      <c r="H67" s="835"/>
      <c r="I67" s="835"/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41"/>
      <c r="F68" s="836"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3"/>
      <c r="F69" s="840">
        <f>F70+F76</f>
        <v>0</v>
      </c>
      <c r="G69" s="840">
        <f>G70+G76</f>
        <v>0</v>
      </c>
      <c r="H69" s="840">
        <f>H70+H76</f>
        <v>0</v>
      </c>
      <c r="I69" s="840">
        <f>I70+I76</f>
        <v>0</v>
      </c>
      <c r="J69" s="920">
        <f t="shared" si="2"/>
        <v>0</v>
      </c>
    </row>
    <row r="70" spans="1:10" s="677" customFormat="1">
      <c r="A70" s="917">
        <v>1126100</v>
      </c>
      <c r="B70" s="742" t="s">
        <v>829</v>
      </c>
      <c r="C70" s="727" t="s">
        <v>872</v>
      </c>
      <c r="D70" s="835">
        <v>0</v>
      </c>
      <c r="E70" s="842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t="12" customHeight="1">
      <c r="A71" s="917">
        <v>1126200</v>
      </c>
      <c r="B71" s="742" t="s">
        <v>830</v>
      </c>
      <c r="C71" s="731" t="s">
        <v>873</v>
      </c>
      <c r="D71" s="835"/>
      <c r="E71" s="842"/>
      <c r="F71" s="835"/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42"/>
      <c r="F72" s="835"/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42"/>
      <c r="F73" s="835"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42"/>
      <c r="F74" s="835"/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/>
      <c r="E75" s="842"/>
      <c r="F75" s="835"/>
      <c r="G75" s="835"/>
      <c r="H75" s="835"/>
      <c r="I75" s="835"/>
      <c r="J75" s="920">
        <f>F75</f>
        <v>0</v>
      </c>
    </row>
    <row r="76" spans="1:10" s="677" customFormat="1">
      <c r="A76" s="919">
        <v>1126700</v>
      </c>
      <c r="B76" s="752" t="s">
        <v>196</v>
      </c>
      <c r="C76" s="731" t="s">
        <v>336</v>
      </c>
      <c r="D76" s="835">
        <v>0</v>
      </c>
      <c r="E76" s="842"/>
      <c r="F76" s="835">
        <f>D76+E76</f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thickBot="1">
      <c r="A77" s="923">
        <v>1126800</v>
      </c>
      <c r="B77" s="754" t="s">
        <v>398</v>
      </c>
      <c r="C77" s="735" t="s">
        <v>337</v>
      </c>
      <c r="D77" s="836">
        <v>0</v>
      </c>
      <c r="E77" s="841">
        <v>0</v>
      </c>
      <c r="F77" s="836"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3"/>
      <c r="F78" s="840"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42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42"/>
      <c r="F80" s="835"/>
      <c r="G80" s="835"/>
      <c r="H80" s="835"/>
      <c r="I80" s="835"/>
      <c r="J80" s="920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35"/>
      <c r="E81" s="842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4"/>
      <c r="E82" s="871"/>
      <c r="F82" s="834"/>
      <c r="G82" s="834"/>
      <c r="H82" s="834"/>
      <c r="I82" s="834"/>
      <c r="J82" s="920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35"/>
      <c r="E83" s="842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42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42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41"/>
      <c r="F86" s="836"/>
      <c r="G86" s="836"/>
      <c r="H86" s="836"/>
      <c r="I86" s="836"/>
      <c r="J86" s="920">
        <v>0</v>
      </c>
    </row>
    <row r="87" spans="1:10" s="677" customFormat="1" ht="13.5" customHeight="1">
      <c r="A87" s="926">
        <v>1140000</v>
      </c>
      <c r="B87" s="756" t="s">
        <v>247</v>
      </c>
      <c r="C87" s="723" t="s">
        <v>301</v>
      </c>
      <c r="D87" s="840">
        <v>0</v>
      </c>
      <c r="E87" s="843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24.75" hidden="1" customHeight="1">
      <c r="A88" s="926">
        <v>1141000</v>
      </c>
      <c r="B88" s="752" t="s">
        <v>248</v>
      </c>
      <c r="C88" s="727" t="s">
        <v>847</v>
      </c>
      <c r="D88" s="835"/>
      <c r="E88" s="842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42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42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41"/>
      <c r="F91" s="836"/>
      <c r="G91" s="836"/>
      <c r="H91" s="836"/>
      <c r="I91" s="836"/>
      <c r="J91" s="92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0">
        <v>0</v>
      </c>
      <c r="E92" s="843"/>
      <c r="F92" s="840">
        <v>0</v>
      </c>
      <c r="G92" s="840">
        <v>0</v>
      </c>
      <c r="H92" s="840">
        <v>0</v>
      </c>
      <c r="I92" s="840">
        <v>0</v>
      </c>
      <c r="J92" s="920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931">
        <v>0</v>
      </c>
      <c r="E93" s="980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80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3"/>
      <c r="F95" s="852"/>
      <c r="G95" s="852"/>
      <c r="H95" s="852"/>
      <c r="I95" s="852"/>
      <c r="J95" s="92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1114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1" s="677" customFormat="1" ht="25.5" hidden="1">
      <c r="A97" s="929">
        <v>1152100</v>
      </c>
      <c r="B97" s="937" t="s">
        <v>452</v>
      </c>
      <c r="C97" s="933">
        <v>462100</v>
      </c>
      <c r="D97" s="849"/>
      <c r="E97" s="850"/>
      <c r="F97" s="849"/>
      <c r="G97" s="938"/>
      <c r="H97" s="938"/>
      <c r="I97" s="835"/>
      <c r="J97" s="920">
        <v>0</v>
      </c>
    </row>
    <row r="98" spans="1:11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5"/>
      <c r="F98" s="844"/>
      <c r="G98" s="942"/>
      <c r="H98" s="942"/>
      <c r="I98" s="836"/>
      <c r="J98" s="920">
        <v>0</v>
      </c>
    </row>
    <row r="99" spans="1:11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111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1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1114"/>
      <c r="F100" s="936"/>
      <c r="G100" s="936"/>
      <c r="H100" s="936"/>
      <c r="I100" s="936"/>
      <c r="J100" s="920">
        <v>0</v>
      </c>
    </row>
    <row r="101" spans="1:11" s="677" customFormat="1" hidden="1">
      <c r="A101" s="929">
        <v>1153200</v>
      </c>
      <c r="B101" s="937" t="s">
        <v>86</v>
      </c>
      <c r="C101" s="933">
        <v>463200</v>
      </c>
      <c r="D101" s="936"/>
      <c r="E101" s="1114"/>
      <c r="F101" s="936"/>
      <c r="G101" s="936"/>
      <c r="H101" s="936"/>
      <c r="I101" s="936"/>
      <c r="J101" s="920">
        <v>0</v>
      </c>
    </row>
    <row r="102" spans="1:11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1114"/>
      <c r="F102" s="936"/>
      <c r="G102" s="936"/>
      <c r="H102" s="936"/>
      <c r="I102" s="936"/>
      <c r="J102" s="920">
        <v>0</v>
      </c>
    </row>
    <row r="103" spans="1:11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1114"/>
      <c r="F103" s="936"/>
      <c r="G103" s="936"/>
      <c r="H103" s="936"/>
      <c r="I103" s="936"/>
      <c r="J103" s="920">
        <v>0</v>
      </c>
    </row>
    <row r="104" spans="1:11" s="677" customFormat="1" hidden="1">
      <c r="A104" s="929">
        <v>1153500</v>
      </c>
      <c r="B104" s="946" t="s">
        <v>420</v>
      </c>
      <c r="C104" s="933">
        <v>463500</v>
      </c>
      <c r="D104" s="936"/>
      <c r="E104" s="1114"/>
      <c r="F104" s="936"/>
      <c r="G104" s="936"/>
      <c r="H104" s="936"/>
      <c r="I104" s="936"/>
      <c r="J104" s="920">
        <v>0</v>
      </c>
    </row>
    <row r="105" spans="1:11" s="677" customFormat="1" ht="32.25" customHeight="1">
      <c r="A105" s="929">
        <v>1153700</v>
      </c>
      <c r="B105" s="946" t="s">
        <v>421</v>
      </c>
      <c r="C105" s="751">
        <v>463700</v>
      </c>
      <c r="D105" s="1114">
        <v>0</v>
      </c>
      <c r="E105" s="1114">
        <v>0</v>
      </c>
      <c r="F105" s="1114">
        <f>D105+E105</f>
        <v>0</v>
      </c>
      <c r="G105" s="936"/>
      <c r="H105" s="936"/>
      <c r="I105" s="936"/>
      <c r="J105" s="959">
        <f>F105</f>
        <v>0</v>
      </c>
      <c r="K105" s="990"/>
    </row>
    <row r="106" spans="1:11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1114"/>
      <c r="F106" s="936"/>
      <c r="G106" s="936"/>
      <c r="H106" s="936"/>
      <c r="I106" s="936"/>
      <c r="J106" s="920">
        <v>0</v>
      </c>
    </row>
    <row r="107" spans="1:11" s="677" customFormat="1" ht="1.5" hidden="1" customHeight="1">
      <c r="A107" s="929">
        <v>1153900</v>
      </c>
      <c r="B107" s="946" t="s">
        <v>842</v>
      </c>
      <c r="C107" s="933">
        <v>463900</v>
      </c>
      <c r="D107" s="936"/>
      <c r="E107" s="1114"/>
      <c r="F107" s="936"/>
      <c r="G107" s="936"/>
      <c r="H107" s="936"/>
      <c r="I107" s="936"/>
      <c r="J107" s="920">
        <v>0</v>
      </c>
    </row>
    <row r="108" spans="1:11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1114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1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1116"/>
      <c r="F109" s="948"/>
      <c r="G109" s="949"/>
      <c r="H109" s="949"/>
      <c r="I109" s="950"/>
      <c r="J109" s="920">
        <v>0</v>
      </c>
    </row>
    <row r="110" spans="1:11" s="677" customFormat="1" hidden="1">
      <c r="A110" s="929">
        <v>1154200</v>
      </c>
      <c r="B110" s="946" t="s">
        <v>177</v>
      </c>
      <c r="C110" s="933">
        <v>465200</v>
      </c>
      <c r="D110" s="948"/>
      <c r="E110" s="1116"/>
      <c r="F110" s="948"/>
      <c r="G110" s="949"/>
      <c r="H110" s="949"/>
      <c r="I110" s="950"/>
      <c r="J110" s="920">
        <v>0</v>
      </c>
    </row>
    <row r="111" spans="1:11" s="677" customFormat="1" hidden="1">
      <c r="A111" s="929">
        <v>1154300</v>
      </c>
      <c r="B111" s="946" t="s">
        <v>178</v>
      </c>
      <c r="C111" s="933">
        <v>465300</v>
      </c>
      <c r="D111" s="948"/>
      <c r="E111" s="1116"/>
      <c r="F111" s="948"/>
      <c r="G111" s="949"/>
      <c r="H111" s="949"/>
      <c r="I111" s="950"/>
      <c r="J111" s="920">
        <v>0</v>
      </c>
    </row>
    <row r="112" spans="1:11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1116"/>
      <c r="F112" s="948"/>
      <c r="G112" s="949"/>
      <c r="H112" s="949"/>
      <c r="I112" s="950"/>
      <c r="J112" s="92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50"/>
      <c r="F113" s="849"/>
      <c r="G113" s="938"/>
      <c r="H113" s="938"/>
      <c r="I113" s="835"/>
      <c r="J113" s="92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5"/>
      <c r="F114" s="844"/>
      <c r="G114" s="942"/>
      <c r="H114" s="942"/>
      <c r="I114" s="836"/>
      <c r="J114" s="920">
        <v>0</v>
      </c>
    </row>
    <row r="115" spans="1:10" s="677" customFormat="1" ht="18.75" hidden="1" customHeight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t="3" hidden="1" customHeight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50"/>
      <c r="F117" s="849"/>
      <c r="G117" s="849"/>
      <c r="H117" s="849"/>
      <c r="I117" s="849"/>
      <c r="J117" s="920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50"/>
      <c r="F118" s="849"/>
      <c r="G118" s="849"/>
      <c r="H118" s="849"/>
      <c r="I118" s="849"/>
      <c r="J118" s="92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50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50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81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81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81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8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83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5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938"/>
      <c r="E133" s="981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81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83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42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42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938">
        <v>0</v>
      </c>
      <c r="E138" s="842"/>
      <c r="F138" s="938"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25.5" hidden="1">
      <c r="A139" s="924">
        <v>1172400</v>
      </c>
      <c r="B139" s="786" t="s">
        <v>1493</v>
      </c>
      <c r="C139" s="731" t="s">
        <v>104</v>
      </c>
      <c r="D139" s="854"/>
      <c r="E139" s="842"/>
      <c r="F139" s="854"/>
      <c r="G139" s="854"/>
      <c r="H139" s="854"/>
      <c r="I139" s="854"/>
      <c r="J139" s="920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4">
        <v>0</v>
      </c>
      <c r="E140" s="855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4"/>
      <c r="E141" s="842"/>
      <c r="F141" s="854"/>
      <c r="G141" s="854"/>
      <c r="H141" s="854"/>
      <c r="I141" s="854"/>
      <c r="J141" s="920">
        <v>0</v>
      </c>
    </row>
    <row r="142" spans="1:10" s="677" customFormat="1" ht="38.25" hidden="1">
      <c r="A142" s="953">
        <v>1174000</v>
      </c>
      <c r="B142" s="784" t="s">
        <v>907</v>
      </c>
      <c r="C142" s="760" t="s">
        <v>301</v>
      </c>
      <c r="D142" s="854">
        <v>0</v>
      </c>
      <c r="E142" s="855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5.5" hidden="1">
      <c r="A143" s="953">
        <v>1174100</v>
      </c>
      <c r="B143" s="787" t="s">
        <v>920</v>
      </c>
      <c r="C143" s="731" t="s">
        <v>908</v>
      </c>
      <c r="D143" s="854"/>
      <c r="E143" s="855"/>
      <c r="F143" s="854"/>
      <c r="G143" s="854"/>
      <c r="H143" s="854"/>
      <c r="I143" s="854"/>
      <c r="J143" s="920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4"/>
      <c r="E144" s="855"/>
      <c r="F144" s="854"/>
      <c r="G144" s="854"/>
      <c r="H144" s="854"/>
      <c r="I144" s="854"/>
      <c r="J144" s="920">
        <v>0</v>
      </c>
    </row>
    <row r="145" spans="1:10" s="677" customFormat="1" ht="51" hidden="1">
      <c r="A145" s="953">
        <v>1175000</v>
      </c>
      <c r="B145" s="784" t="s">
        <v>469</v>
      </c>
      <c r="C145" s="760" t="s">
        <v>301</v>
      </c>
      <c r="D145" s="854">
        <v>0</v>
      </c>
      <c r="E145" s="855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0" s="677" customFormat="1" ht="38.25" hidden="1">
      <c r="A146" s="953">
        <v>1175100</v>
      </c>
      <c r="B146" s="786" t="s">
        <v>1495</v>
      </c>
      <c r="C146" s="731" t="s">
        <v>193</v>
      </c>
      <c r="D146" s="854"/>
      <c r="E146" s="855"/>
      <c r="F146" s="854"/>
      <c r="G146" s="854"/>
      <c r="H146" s="854"/>
      <c r="I146" s="854"/>
      <c r="J146" s="920">
        <v>0</v>
      </c>
    </row>
    <row r="147" spans="1:10" s="677" customFormat="1" hidden="1">
      <c r="A147" s="953">
        <v>1176000</v>
      </c>
      <c r="B147" s="784" t="s">
        <v>194</v>
      </c>
      <c r="C147" s="760" t="s">
        <v>301</v>
      </c>
      <c r="D147" s="854">
        <v>0</v>
      </c>
      <c r="E147" s="855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0" s="677" customFormat="1" hidden="1">
      <c r="A148" s="953">
        <v>1176100</v>
      </c>
      <c r="B148" s="786" t="s">
        <v>1496</v>
      </c>
      <c r="C148" s="731" t="s">
        <v>8</v>
      </c>
      <c r="D148" s="854"/>
      <c r="E148" s="842"/>
      <c r="F148" s="854"/>
      <c r="G148" s="854"/>
      <c r="H148" s="854"/>
      <c r="I148" s="854"/>
      <c r="J148" s="920">
        <v>0</v>
      </c>
    </row>
    <row r="149" spans="1:10" s="677" customFormat="1" hidden="1">
      <c r="A149" s="953">
        <v>1177000</v>
      </c>
      <c r="B149" s="784" t="s">
        <v>482</v>
      </c>
      <c r="C149" s="760" t="s">
        <v>301</v>
      </c>
      <c r="D149" s="854">
        <v>0</v>
      </c>
      <c r="E149" s="855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0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82"/>
      <c r="F150" s="942"/>
      <c r="G150" s="942"/>
      <c r="H150" s="942"/>
      <c r="I150" s="942"/>
      <c r="J150" s="920">
        <v>0</v>
      </c>
    </row>
    <row r="151" spans="1:10" s="677" customFormat="1" ht="26.25" hidden="1" thickBot="1">
      <c r="A151" s="957" t="s">
        <v>212</v>
      </c>
      <c r="B151" s="795" t="s">
        <v>534</v>
      </c>
      <c r="C151" s="796" t="s">
        <v>301</v>
      </c>
      <c r="D151" s="1129">
        <f>D152</f>
        <v>0</v>
      </c>
      <c r="E151" s="1473"/>
      <c r="F151" s="1129">
        <f>F152</f>
        <v>0</v>
      </c>
      <c r="G151" s="1129">
        <f>G152</f>
        <v>0</v>
      </c>
      <c r="H151" s="1129">
        <f>H152</f>
        <v>0</v>
      </c>
      <c r="I151" s="1129">
        <f>I152</f>
        <v>0</v>
      </c>
      <c r="J151" s="920">
        <f>F152</f>
        <v>0</v>
      </c>
    </row>
    <row r="152" spans="1:10" s="677" customFormat="1" hidden="1">
      <c r="A152" s="955" t="s">
        <v>536</v>
      </c>
      <c r="B152" s="804" t="s">
        <v>537</v>
      </c>
      <c r="C152" s="723" t="s">
        <v>301</v>
      </c>
      <c r="D152" s="956">
        <f>SUM(D153:D155)</f>
        <v>0</v>
      </c>
      <c r="E152" s="983"/>
      <c r="F152" s="956">
        <f>SUM(F153:F155)</f>
        <v>0</v>
      </c>
      <c r="G152" s="956">
        <f>SUM(G153:G155)</f>
        <v>0</v>
      </c>
      <c r="H152" s="956">
        <f>+SUM(H153:H155)</f>
        <v>0</v>
      </c>
      <c r="I152" s="956">
        <f>SUM(I153:I155)</f>
        <v>0</v>
      </c>
      <c r="J152" s="920">
        <f>F152</f>
        <v>0</v>
      </c>
    </row>
    <row r="153" spans="1:10" s="677" customFormat="1" ht="21.75" hidden="1" customHeight="1">
      <c r="A153" s="953" t="s">
        <v>538</v>
      </c>
      <c r="B153" s="786" t="s">
        <v>1498</v>
      </c>
      <c r="C153" s="960" t="s">
        <v>833</v>
      </c>
      <c r="D153" s="854"/>
      <c r="E153" s="842"/>
      <c r="F153" s="854"/>
      <c r="G153" s="854"/>
      <c r="H153" s="854"/>
      <c r="I153" s="854"/>
      <c r="J153" s="920">
        <f>F153</f>
        <v>0</v>
      </c>
    </row>
    <row r="154" spans="1:10" s="677" customFormat="1" ht="18" hidden="1" customHeight="1">
      <c r="A154" s="953" t="s">
        <v>834</v>
      </c>
      <c r="B154" s="786" t="s">
        <v>1499</v>
      </c>
      <c r="C154" s="960" t="s">
        <v>812</v>
      </c>
      <c r="D154" s="854">
        <v>0</v>
      </c>
      <c r="E154" s="842"/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0" s="677" customFormat="1" ht="21" customHeight="1">
      <c r="A155" s="953" t="s">
        <v>813</v>
      </c>
      <c r="B155" s="786" t="s">
        <v>1500</v>
      </c>
      <c r="C155" s="960" t="s">
        <v>815</v>
      </c>
      <c r="D155" s="1310">
        <v>0</v>
      </c>
      <c r="E155" s="1522">
        <v>0</v>
      </c>
      <c r="F155" s="1310">
        <f>D155+E155</f>
        <v>0</v>
      </c>
      <c r="G155" s="1203">
        <v>0</v>
      </c>
      <c r="H155" s="1203">
        <v>0</v>
      </c>
      <c r="I155" s="1203">
        <v>0</v>
      </c>
      <c r="J155" s="1205">
        <f>F155</f>
        <v>0</v>
      </c>
    </row>
    <row r="156" spans="1:10" s="677" customFormat="1" ht="0.75" customHeight="1">
      <c r="A156" s="962" t="s">
        <v>816</v>
      </c>
      <c r="B156" s="786" t="s">
        <v>1501</v>
      </c>
      <c r="C156" s="960" t="s">
        <v>916</v>
      </c>
      <c r="D156" s="854"/>
      <c r="E156" s="842"/>
      <c r="F156" s="854"/>
      <c r="G156" s="854"/>
      <c r="H156" s="854"/>
      <c r="I156" s="854"/>
      <c r="J156" s="920">
        <v>0</v>
      </c>
    </row>
    <row r="157" spans="1:10" s="677" customFormat="1" hidden="1">
      <c r="A157" s="962" t="s">
        <v>112</v>
      </c>
      <c r="B157" s="787" t="s">
        <v>113</v>
      </c>
      <c r="C157" s="960" t="s">
        <v>114</v>
      </c>
      <c r="D157" s="854"/>
      <c r="E157" s="842"/>
      <c r="F157" s="854"/>
      <c r="G157" s="854"/>
      <c r="H157" s="854"/>
      <c r="I157" s="854"/>
      <c r="J157" s="920">
        <v>0</v>
      </c>
    </row>
    <row r="158" spans="1:10" s="677" customFormat="1" hidden="1">
      <c r="A158" s="962" t="s">
        <v>115</v>
      </c>
      <c r="B158" s="786" t="s">
        <v>1502</v>
      </c>
      <c r="C158" s="960" t="s">
        <v>755</v>
      </c>
      <c r="D158" s="854"/>
      <c r="E158" s="842"/>
      <c r="F158" s="854"/>
      <c r="G158" s="854"/>
      <c r="H158" s="854"/>
      <c r="I158" s="854"/>
      <c r="J158" s="920">
        <v>0</v>
      </c>
    </row>
    <row r="159" spans="1:10" s="677" customFormat="1" hidden="1">
      <c r="A159" s="962" t="s">
        <v>756</v>
      </c>
      <c r="B159" s="786" t="s">
        <v>1503</v>
      </c>
      <c r="C159" s="960" t="s">
        <v>758</v>
      </c>
      <c r="D159" s="854"/>
      <c r="E159" s="842"/>
      <c r="F159" s="854"/>
      <c r="G159" s="854"/>
      <c r="H159" s="854"/>
      <c r="I159" s="854"/>
      <c r="J159" s="920">
        <v>0</v>
      </c>
    </row>
    <row r="160" spans="1:10" s="677" customFormat="1" hidden="1">
      <c r="A160" s="963" t="s">
        <v>669</v>
      </c>
      <c r="B160" s="964" t="s">
        <v>1504</v>
      </c>
      <c r="C160" s="965" t="s">
        <v>543</v>
      </c>
      <c r="D160" s="854"/>
      <c r="E160" s="842"/>
      <c r="F160" s="854"/>
      <c r="G160" s="854"/>
      <c r="H160" s="854"/>
      <c r="I160" s="854"/>
      <c r="J160" s="92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4"/>
      <c r="E161" s="842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4"/>
      <c r="E162" s="842"/>
      <c r="F162" s="854"/>
      <c r="G162" s="854"/>
      <c r="H162" s="854"/>
      <c r="I162" s="854"/>
      <c r="J162" s="92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4">
        <v>0</v>
      </c>
      <c r="E163" s="855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4"/>
      <c r="E164" s="842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42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42"/>
      <c r="F166" s="854"/>
      <c r="G166" s="854"/>
      <c r="H166" s="854"/>
      <c r="I166" s="854"/>
      <c r="J166" s="92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4"/>
      <c r="E167" s="842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5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42"/>
      <c r="F169" s="854"/>
      <c r="G169" s="854"/>
      <c r="H169" s="854"/>
      <c r="I169" s="854"/>
      <c r="J169" s="92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5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4"/>
      <c r="E171" s="855"/>
      <c r="F171" s="854"/>
      <c r="G171" s="854"/>
      <c r="H171" s="854"/>
      <c r="I171" s="854"/>
      <c r="J171" s="920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4"/>
      <c r="E172" s="855"/>
      <c r="F172" s="854"/>
      <c r="G172" s="854"/>
      <c r="H172" s="854"/>
      <c r="I172" s="854"/>
      <c r="J172" s="854"/>
    </row>
    <row r="173" spans="1:10" hidden="1">
      <c r="A173" s="962" t="s">
        <v>272</v>
      </c>
      <c r="B173" s="786" t="s">
        <v>1507</v>
      </c>
      <c r="C173" s="960" t="s">
        <v>274</v>
      </c>
      <c r="D173" s="854"/>
      <c r="E173" s="855"/>
      <c r="F173" s="854"/>
      <c r="G173" s="854"/>
      <c r="H173" s="854"/>
      <c r="I173" s="854"/>
      <c r="J173" s="854"/>
    </row>
    <row r="174" spans="1:10" ht="13.5" thickBot="1">
      <c r="A174" s="971">
        <v>1244000</v>
      </c>
      <c r="B174" s="972" t="s">
        <v>1519</v>
      </c>
      <c r="C174" s="965" t="s">
        <v>947</v>
      </c>
      <c r="D174" s="872"/>
      <c r="E174" s="1320"/>
      <c r="F174" s="872"/>
      <c r="G174" s="872"/>
      <c r="H174" s="872"/>
      <c r="I174" s="872"/>
      <c r="J174" s="872"/>
    </row>
    <row r="175" spans="1:10" ht="29.25" customHeight="1" thickBot="1">
      <c r="A175" s="973">
        <v>1000000</v>
      </c>
      <c r="B175" s="974" t="s">
        <v>889</v>
      </c>
      <c r="C175" s="975" t="s">
        <v>301</v>
      </c>
      <c r="D175" s="958">
        <f>D32+D151</f>
        <v>0</v>
      </c>
      <c r="E175" s="1117">
        <f>E32</f>
        <v>0</v>
      </c>
      <c r="F175" s="958">
        <f>F32+F151</f>
        <v>0</v>
      </c>
      <c r="G175" s="958">
        <f>G32+G151</f>
        <v>0</v>
      </c>
      <c r="H175" s="958">
        <f>H32+H151</f>
        <v>0</v>
      </c>
      <c r="I175" s="958">
        <f>I32+I151</f>
        <v>0</v>
      </c>
      <c r="J175" s="1117">
        <f>J32+J151</f>
        <v>0</v>
      </c>
    </row>
    <row r="176" spans="1:10" ht="29.25" customHeight="1">
      <c r="A176" s="1331"/>
      <c r="B176" s="819"/>
      <c r="C176" s="820"/>
      <c r="D176" s="1805"/>
      <c r="E176" s="2161"/>
      <c r="F176" s="2162"/>
      <c r="G176" s="2162"/>
      <c r="H176" s="2162"/>
      <c r="I176" s="2162"/>
      <c r="J176" s="2162"/>
    </row>
    <row r="177" spans="1:10">
      <c r="A177" s="2028"/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28" t="s">
        <v>1877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 ht="14.25">
      <c r="A179" s="2028" t="s">
        <v>1535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 ht="62.25" customHeight="1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216"/>
  <sheetViews>
    <sheetView topLeftCell="A28" workbookViewId="0">
      <selection activeCell="M155" sqref="M155"/>
    </sheetView>
  </sheetViews>
  <sheetFormatPr defaultRowHeight="12.75"/>
  <cols>
    <col min="1" max="1" width="8.28515625" style="677" customWidth="1"/>
    <col min="2" max="2" width="46.28515625" style="668" customWidth="1"/>
    <col min="3" max="3" width="8.7109375" style="678" customWidth="1"/>
    <col min="4" max="4" width="11" style="667" customWidth="1"/>
    <col min="5" max="5" width="11.42578125" style="846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1890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 ht="14.25" customHeight="1">
      <c r="B11" s="882"/>
      <c r="C11" s="883"/>
      <c r="D11" s="882"/>
      <c r="E11" s="1397"/>
      <c r="F11" s="882"/>
      <c r="G11" s="882"/>
      <c r="H11" s="884"/>
    </row>
    <row r="12" spans="1:10" ht="11.25" customHeight="1">
      <c r="A12" s="885" t="s">
        <v>392</v>
      </c>
      <c r="B12" s="878" t="s">
        <v>958</v>
      </c>
      <c r="C12" s="879"/>
      <c r="D12" s="878"/>
      <c r="E12" s="139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8" customHeight="1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 ht="21.75" hidden="1" customHeigh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0" s="677" customFormat="1" ht="21.75" customHeight="1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</row>
    <row r="19" spans="1:10" s="672" customFormat="1" thickBot="1">
      <c r="A19" s="682" t="s">
        <v>184</v>
      </c>
      <c r="B19" s="893"/>
      <c r="C19" s="894"/>
      <c r="D19" s="674"/>
      <c r="E19" s="1400"/>
      <c r="G19" s="895" t="s">
        <v>533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E20" s="1401"/>
      <c r="G20" s="897" t="s">
        <v>277</v>
      </c>
      <c r="H20" s="898">
        <v>9</v>
      </c>
      <c r="I20" s="899">
        <v>5</v>
      </c>
      <c r="J20" s="900">
        <v>1</v>
      </c>
    </row>
    <row r="21" spans="1:10" s="897" customFormat="1" ht="15" customHeight="1" thickBot="1">
      <c r="A21" s="682" t="s">
        <v>516</v>
      </c>
      <c r="C21" s="894"/>
      <c r="E21" s="1402"/>
      <c r="G21" s="897" t="s">
        <v>988</v>
      </c>
    </row>
    <row r="22" spans="1:10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0" s="874" customFormat="1" ht="12.75" customHeight="1">
      <c r="A24" s="682" t="s">
        <v>183</v>
      </c>
      <c r="B24" s="904"/>
      <c r="C24" s="905"/>
      <c r="E24" s="1401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1404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1405"/>
      <c r="F28" s="874"/>
      <c r="G28" s="874"/>
      <c r="H28" s="2075">
        <v>900272190027</v>
      </c>
      <c r="I28" s="2075"/>
      <c r="J28" s="2075"/>
    </row>
    <row r="29" spans="1:10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78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0.25" customHeight="1" thickBot="1">
      <c r="A32" s="916">
        <v>1100000</v>
      </c>
      <c r="B32" s="716" t="s">
        <v>1517</v>
      </c>
      <c r="C32" s="717" t="s">
        <v>301</v>
      </c>
      <c r="D32" s="831">
        <f>D33+D42+D105</f>
        <v>45000</v>
      </c>
      <c r="E32" s="1110">
        <f>E105</f>
        <v>0</v>
      </c>
      <c r="F32" s="831">
        <f>F33+F42+F138+F105</f>
        <v>45000</v>
      </c>
      <c r="G32" s="831">
        <f>G33+G42+G131+G105</f>
        <v>12000</v>
      </c>
      <c r="H32" s="831">
        <f>H33+H42+H131+H105</f>
        <v>28000</v>
      </c>
      <c r="I32" s="831">
        <f>I33+I42+I131+I105</f>
        <v>38000</v>
      </c>
      <c r="J32" s="1110">
        <f>J33+J42+J131+J105</f>
        <v>45000</v>
      </c>
    </row>
    <row r="33" spans="1:10" s="677" customFormat="1" ht="42.75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1128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1409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67">
        <v>0</v>
      </c>
      <c r="E35" s="1874"/>
      <c r="F35" s="867">
        <f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835">
        <v>0</v>
      </c>
      <c r="E36" s="842"/>
      <c r="F36" s="835"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35"/>
      <c r="E37" s="842"/>
      <c r="F37" s="835"/>
      <c r="G37" s="835"/>
      <c r="H37" s="835"/>
      <c r="I37" s="835"/>
      <c r="J37" s="920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35"/>
      <c r="E38" s="842"/>
      <c r="F38" s="835"/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42"/>
      <c r="F39" s="835"/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42"/>
      <c r="F40" s="835"/>
      <c r="G40" s="835"/>
      <c r="H40" s="835"/>
      <c r="I40" s="835"/>
      <c r="J40" s="920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41"/>
      <c r="F41" s="836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1045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4.25" hidden="1">
      <c r="A43" s="917">
        <v>1121000</v>
      </c>
      <c r="B43" s="740" t="s">
        <v>16</v>
      </c>
      <c r="C43" s="741"/>
      <c r="D43" s="834">
        <f>SUM(D44:D49)</f>
        <v>0</v>
      </c>
      <c r="E43" s="871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42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42">
        <v>0</v>
      </c>
      <c r="F45" s="835">
        <f>E45+D45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42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35">
        <v>0</v>
      </c>
      <c r="E47" s="842"/>
      <c r="F47" s="835">
        <f>D47+E47</f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>
        <v>0</v>
      </c>
      <c r="E48" s="842"/>
      <c r="F48" s="834"/>
      <c r="G48" s="834"/>
      <c r="H48" s="834">
        <v>0</v>
      </c>
      <c r="I48" s="834">
        <v>0</v>
      </c>
      <c r="J48" s="920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35"/>
      <c r="E49" s="842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41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3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42"/>
      <c r="F52" s="835"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35"/>
      <c r="E53" s="842"/>
      <c r="F53" s="835"/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41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3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35"/>
      <c r="E56" s="842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42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42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42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0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42"/>
      <c r="F60" s="835"/>
      <c r="G60" s="835"/>
      <c r="H60" s="835"/>
      <c r="I60" s="835"/>
      <c r="J60" s="920">
        <f t="shared" si="0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35"/>
      <c r="E61" s="842"/>
      <c r="F61" s="835"/>
      <c r="G61" s="835"/>
      <c r="H61" s="835"/>
      <c r="I61" s="835"/>
      <c r="J61" s="920">
        <f t="shared" si="0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42"/>
      <c r="F62" s="835">
        <v>0</v>
      </c>
      <c r="G62" s="835">
        <v>0</v>
      </c>
      <c r="H62" s="835">
        <v>0</v>
      </c>
      <c r="I62" s="835">
        <v>0</v>
      </c>
      <c r="J62" s="920">
        <f t="shared" si="0"/>
        <v>0</v>
      </c>
    </row>
    <row r="63" spans="1:10" s="677" customFormat="1" ht="25.5" hidden="1" customHeight="1" thickBot="1">
      <c r="A63" s="922">
        <v>1123800</v>
      </c>
      <c r="B63" s="746" t="s">
        <v>160</v>
      </c>
      <c r="C63" s="735" t="s">
        <v>314</v>
      </c>
      <c r="D63" s="836">
        <v>0</v>
      </c>
      <c r="E63" s="841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0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 t="shared" ref="D64:I64" si="1">D65</f>
        <v>0</v>
      </c>
      <c r="E64" s="843">
        <f t="shared" si="1"/>
        <v>0</v>
      </c>
      <c r="F64" s="840">
        <f t="shared" si="1"/>
        <v>0</v>
      </c>
      <c r="G64" s="840">
        <f t="shared" si="1"/>
        <v>0</v>
      </c>
      <c r="H64" s="840">
        <f t="shared" si="1"/>
        <v>0</v>
      </c>
      <c r="I64" s="840">
        <f t="shared" si="1"/>
        <v>0</v>
      </c>
      <c r="J64" s="920">
        <f t="shared" si="0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36">
        <v>0</v>
      </c>
      <c r="E65" s="841">
        <v>0</v>
      </c>
      <c r="F65" s="836">
        <f>D65+E65</f>
        <v>0</v>
      </c>
      <c r="G65" s="836"/>
      <c r="H65" s="836"/>
      <c r="I65" s="836">
        <v>0</v>
      </c>
      <c r="J65" s="920">
        <f t="shared" si="0"/>
        <v>0</v>
      </c>
    </row>
    <row r="66" spans="1:10" s="677" customFormat="1" ht="28.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3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/>
      <c r="E67" s="842"/>
      <c r="F67" s="835"/>
      <c r="G67" s="835"/>
      <c r="H67" s="835"/>
      <c r="I67" s="835"/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41"/>
      <c r="F68" s="836"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3"/>
      <c r="F69" s="840">
        <f>F70+F76</f>
        <v>0</v>
      </c>
      <c r="G69" s="840">
        <f>G70+G76</f>
        <v>0</v>
      </c>
      <c r="H69" s="840">
        <f>H70+H76</f>
        <v>0</v>
      </c>
      <c r="I69" s="840">
        <f>I70+I76</f>
        <v>0</v>
      </c>
      <c r="J69" s="920">
        <f t="shared" si="2"/>
        <v>0</v>
      </c>
    </row>
    <row r="70" spans="1:10" s="677" customFormat="1">
      <c r="A70" s="917">
        <v>1126100</v>
      </c>
      <c r="B70" s="742" t="s">
        <v>829</v>
      </c>
      <c r="C70" s="727" t="s">
        <v>872</v>
      </c>
      <c r="D70" s="835">
        <v>0</v>
      </c>
      <c r="E70" s="842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t="12" customHeight="1">
      <c r="A71" s="917">
        <v>1126200</v>
      </c>
      <c r="B71" s="742" t="s">
        <v>830</v>
      </c>
      <c r="C71" s="731" t="s">
        <v>873</v>
      </c>
      <c r="D71" s="835"/>
      <c r="E71" s="842"/>
      <c r="F71" s="835"/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42"/>
      <c r="F72" s="835"/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42"/>
      <c r="F73" s="835"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42"/>
      <c r="F74" s="835"/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/>
      <c r="E75" s="842"/>
      <c r="F75" s="835"/>
      <c r="G75" s="835"/>
      <c r="H75" s="835"/>
      <c r="I75" s="835"/>
      <c r="J75" s="920">
        <f>F75</f>
        <v>0</v>
      </c>
    </row>
    <row r="76" spans="1:10" s="677" customFormat="1">
      <c r="A76" s="919">
        <v>1126700</v>
      </c>
      <c r="B76" s="752" t="s">
        <v>196</v>
      </c>
      <c r="C76" s="731" t="s">
        <v>336</v>
      </c>
      <c r="D76" s="835">
        <v>0</v>
      </c>
      <c r="E76" s="842"/>
      <c r="F76" s="835">
        <f>D76+E76</f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thickBot="1">
      <c r="A77" s="923">
        <v>1126800</v>
      </c>
      <c r="B77" s="754" t="s">
        <v>398</v>
      </c>
      <c r="C77" s="735" t="s">
        <v>337</v>
      </c>
      <c r="D77" s="836">
        <v>0</v>
      </c>
      <c r="E77" s="841">
        <v>0</v>
      </c>
      <c r="F77" s="836"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3"/>
      <c r="F78" s="840"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42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42"/>
      <c r="F80" s="835"/>
      <c r="G80" s="835"/>
      <c r="H80" s="835"/>
      <c r="I80" s="835"/>
      <c r="J80" s="920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35"/>
      <c r="E81" s="842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4"/>
      <c r="E82" s="871"/>
      <c r="F82" s="834"/>
      <c r="G82" s="834"/>
      <c r="H82" s="834"/>
      <c r="I82" s="834"/>
      <c r="J82" s="920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35"/>
      <c r="E83" s="842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42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42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41"/>
      <c r="F86" s="836"/>
      <c r="G86" s="836"/>
      <c r="H86" s="836"/>
      <c r="I86" s="836"/>
      <c r="J86" s="920">
        <v>0</v>
      </c>
    </row>
    <row r="87" spans="1:10" s="677" customFormat="1" ht="13.5" customHeight="1">
      <c r="A87" s="926">
        <v>1140000</v>
      </c>
      <c r="B87" s="756" t="s">
        <v>247</v>
      </c>
      <c r="C87" s="723" t="s">
        <v>301</v>
      </c>
      <c r="D87" s="840">
        <v>0</v>
      </c>
      <c r="E87" s="843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24.75" hidden="1" customHeight="1">
      <c r="A88" s="926">
        <v>1141000</v>
      </c>
      <c r="B88" s="752" t="s">
        <v>248</v>
      </c>
      <c r="C88" s="727" t="s">
        <v>847</v>
      </c>
      <c r="D88" s="835"/>
      <c r="E88" s="842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42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42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41"/>
      <c r="F91" s="836"/>
      <c r="G91" s="836"/>
      <c r="H91" s="836"/>
      <c r="I91" s="836"/>
      <c r="J91" s="92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0">
        <v>0</v>
      </c>
      <c r="E92" s="843"/>
      <c r="F92" s="840">
        <v>0</v>
      </c>
      <c r="G92" s="840">
        <v>0</v>
      </c>
      <c r="H92" s="840">
        <v>0</v>
      </c>
      <c r="I92" s="840">
        <v>0</v>
      </c>
      <c r="J92" s="920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931">
        <v>0</v>
      </c>
      <c r="E93" s="980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80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3"/>
      <c r="F95" s="852"/>
      <c r="G95" s="852"/>
      <c r="H95" s="852"/>
      <c r="I95" s="852"/>
      <c r="J95" s="92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1114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1" s="677" customFormat="1" ht="25.5" hidden="1">
      <c r="A97" s="929">
        <v>1152100</v>
      </c>
      <c r="B97" s="937" t="s">
        <v>452</v>
      </c>
      <c r="C97" s="933">
        <v>462100</v>
      </c>
      <c r="D97" s="849"/>
      <c r="E97" s="850"/>
      <c r="F97" s="849"/>
      <c r="G97" s="938"/>
      <c r="H97" s="938"/>
      <c r="I97" s="835"/>
      <c r="J97" s="920">
        <v>0</v>
      </c>
    </row>
    <row r="98" spans="1:11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5"/>
      <c r="F98" s="844"/>
      <c r="G98" s="942"/>
      <c r="H98" s="942"/>
      <c r="I98" s="836"/>
      <c r="J98" s="920">
        <v>0</v>
      </c>
    </row>
    <row r="99" spans="1:11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111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1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1114"/>
      <c r="F100" s="936"/>
      <c r="G100" s="936"/>
      <c r="H100" s="936"/>
      <c r="I100" s="936"/>
      <c r="J100" s="920">
        <v>0</v>
      </c>
    </row>
    <row r="101" spans="1:11" s="677" customFormat="1" hidden="1">
      <c r="A101" s="929">
        <v>1153200</v>
      </c>
      <c r="B101" s="937" t="s">
        <v>86</v>
      </c>
      <c r="C101" s="933">
        <v>463200</v>
      </c>
      <c r="D101" s="936"/>
      <c r="E101" s="1114"/>
      <c r="F101" s="936"/>
      <c r="G101" s="936"/>
      <c r="H101" s="936"/>
      <c r="I101" s="936"/>
      <c r="J101" s="920">
        <v>0</v>
      </c>
    </row>
    <row r="102" spans="1:11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1114"/>
      <c r="F102" s="936"/>
      <c r="G102" s="936"/>
      <c r="H102" s="936"/>
      <c r="I102" s="936"/>
      <c r="J102" s="920">
        <v>0</v>
      </c>
    </row>
    <row r="103" spans="1:11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1114"/>
      <c r="F103" s="936"/>
      <c r="G103" s="936"/>
      <c r="H103" s="936"/>
      <c r="I103" s="936"/>
      <c r="J103" s="920">
        <v>0</v>
      </c>
    </row>
    <row r="104" spans="1:11" s="677" customFormat="1" hidden="1">
      <c r="A104" s="929">
        <v>1153500</v>
      </c>
      <c r="B104" s="946" t="s">
        <v>420</v>
      </c>
      <c r="C104" s="933">
        <v>463500</v>
      </c>
      <c r="D104" s="936"/>
      <c r="E104" s="1114"/>
      <c r="F104" s="936"/>
      <c r="G104" s="936"/>
      <c r="H104" s="936"/>
      <c r="I104" s="936"/>
      <c r="J104" s="920">
        <v>0</v>
      </c>
    </row>
    <row r="105" spans="1:11" s="677" customFormat="1" ht="32.25" customHeight="1">
      <c r="A105" s="929">
        <v>1153700</v>
      </c>
      <c r="B105" s="946" t="s">
        <v>421</v>
      </c>
      <c r="C105" s="751">
        <v>463700</v>
      </c>
      <c r="D105" s="1114">
        <v>45000</v>
      </c>
      <c r="E105" s="1114">
        <v>0</v>
      </c>
      <c r="F105" s="1114">
        <f>D105+E105</f>
        <v>45000</v>
      </c>
      <c r="G105" s="936">
        <v>12000</v>
      </c>
      <c r="H105" s="936">
        <v>28000</v>
      </c>
      <c r="I105" s="936">
        <v>38000</v>
      </c>
      <c r="J105" s="959">
        <f>F105</f>
        <v>45000</v>
      </c>
      <c r="K105" s="990"/>
    </row>
    <row r="106" spans="1:11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1114"/>
      <c r="F106" s="936"/>
      <c r="G106" s="936"/>
      <c r="H106" s="936"/>
      <c r="I106" s="936"/>
      <c r="J106" s="920">
        <v>0</v>
      </c>
    </row>
    <row r="107" spans="1:11" s="677" customFormat="1" ht="1.5" hidden="1" customHeight="1">
      <c r="A107" s="929">
        <v>1153900</v>
      </c>
      <c r="B107" s="946" t="s">
        <v>842</v>
      </c>
      <c r="C107" s="933">
        <v>463900</v>
      </c>
      <c r="D107" s="936"/>
      <c r="E107" s="1114"/>
      <c r="F107" s="936"/>
      <c r="G107" s="936"/>
      <c r="H107" s="936"/>
      <c r="I107" s="936"/>
      <c r="J107" s="920">
        <v>0</v>
      </c>
    </row>
    <row r="108" spans="1:11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1114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1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1116"/>
      <c r="F109" s="948"/>
      <c r="G109" s="949"/>
      <c r="H109" s="949"/>
      <c r="I109" s="950"/>
      <c r="J109" s="920">
        <v>0</v>
      </c>
    </row>
    <row r="110" spans="1:11" s="677" customFormat="1" hidden="1">
      <c r="A110" s="929">
        <v>1154200</v>
      </c>
      <c r="B110" s="946" t="s">
        <v>177</v>
      </c>
      <c r="C110" s="933">
        <v>465200</v>
      </c>
      <c r="D110" s="948"/>
      <c r="E110" s="1116"/>
      <c r="F110" s="948"/>
      <c r="G110" s="949"/>
      <c r="H110" s="949"/>
      <c r="I110" s="950"/>
      <c r="J110" s="920">
        <v>0</v>
      </c>
    </row>
    <row r="111" spans="1:11" s="677" customFormat="1" hidden="1">
      <c r="A111" s="929">
        <v>1154300</v>
      </c>
      <c r="B111" s="946" t="s">
        <v>178</v>
      </c>
      <c r="C111" s="933">
        <v>465300</v>
      </c>
      <c r="D111" s="948"/>
      <c r="E111" s="1116"/>
      <c r="F111" s="948"/>
      <c r="G111" s="949"/>
      <c r="H111" s="949"/>
      <c r="I111" s="950"/>
      <c r="J111" s="920">
        <v>0</v>
      </c>
    </row>
    <row r="112" spans="1:11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1116"/>
      <c r="F112" s="948"/>
      <c r="G112" s="949"/>
      <c r="H112" s="949"/>
      <c r="I112" s="950"/>
      <c r="J112" s="92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50"/>
      <c r="F113" s="849"/>
      <c r="G113" s="938"/>
      <c r="H113" s="938"/>
      <c r="I113" s="835"/>
      <c r="J113" s="92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5"/>
      <c r="F114" s="844"/>
      <c r="G114" s="942"/>
      <c r="H114" s="942"/>
      <c r="I114" s="836"/>
      <c r="J114" s="920">
        <v>0</v>
      </c>
    </row>
    <row r="115" spans="1:10" s="677" customFormat="1" ht="18.75" hidden="1" customHeight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t="3" hidden="1" customHeight="1" thickBot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50"/>
      <c r="F117" s="849"/>
      <c r="G117" s="849"/>
      <c r="H117" s="849"/>
      <c r="I117" s="849"/>
      <c r="J117" s="920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50"/>
      <c r="F118" s="849"/>
      <c r="G118" s="849"/>
      <c r="H118" s="849"/>
      <c r="I118" s="849"/>
      <c r="J118" s="92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50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50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81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81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81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8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83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5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938"/>
      <c r="E133" s="981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81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83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t="13.5" hidden="1" thickBot="1">
      <c r="A136" s="924">
        <v>1172100</v>
      </c>
      <c r="B136" s="752" t="s">
        <v>918</v>
      </c>
      <c r="C136" s="727" t="s">
        <v>857</v>
      </c>
      <c r="D136" s="938"/>
      <c r="E136" s="842"/>
      <c r="F136" s="938"/>
      <c r="G136" s="938"/>
      <c r="H136" s="938"/>
      <c r="I136" s="938"/>
      <c r="J136" s="920">
        <v>0</v>
      </c>
    </row>
    <row r="137" spans="1:10" s="677" customFormat="1" ht="13.5" hidden="1" thickBot="1">
      <c r="A137" s="924">
        <v>1172200</v>
      </c>
      <c r="B137" s="752" t="s">
        <v>919</v>
      </c>
      <c r="C137" s="785">
        <v>482200</v>
      </c>
      <c r="D137" s="938">
        <v>0</v>
      </c>
      <c r="E137" s="842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t="13.5" hidden="1" thickBot="1">
      <c r="A138" s="924">
        <v>1172300</v>
      </c>
      <c r="B138" s="765" t="s">
        <v>1492</v>
      </c>
      <c r="C138" s="731" t="s">
        <v>859</v>
      </c>
      <c r="D138" s="938">
        <v>0</v>
      </c>
      <c r="E138" s="842"/>
      <c r="F138" s="938"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26.25" hidden="1" thickBot="1">
      <c r="A139" s="924">
        <v>1172400</v>
      </c>
      <c r="B139" s="786" t="s">
        <v>1493</v>
      </c>
      <c r="C139" s="731" t="s">
        <v>104</v>
      </c>
      <c r="D139" s="854"/>
      <c r="E139" s="842"/>
      <c r="F139" s="854"/>
      <c r="G139" s="854"/>
      <c r="H139" s="854"/>
      <c r="I139" s="854"/>
      <c r="J139" s="920">
        <v>0</v>
      </c>
    </row>
    <row r="140" spans="1:10" s="677" customFormat="1" ht="26.25" hidden="1" thickBot="1">
      <c r="A140" s="924">
        <v>1173000</v>
      </c>
      <c r="B140" s="784" t="s">
        <v>105</v>
      </c>
      <c r="C140" s="760" t="s">
        <v>301</v>
      </c>
      <c r="D140" s="854">
        <v>0</v>
      </c>
      <c r="E140" s="855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6.25" hidden="1" thickBot="1">
      <c r="A141" s="953">
        <v>1173100</v>
      </c>
      <c r="B141" s="787" t="s">
        <v>106</v>
      </c>
      <c r="C141" s="731" t="s">
        <v>906</v>
      </c>
      <c r="D141" s="854"/>
      <c r="E141" s="842"/>
      <c r="F141" s="854"/>
      <c r="G141" s="854"/>
      <c r="H141" s="854"/>
      <c r="I141" s="854"/>
      <c r="J141" s="920">
        <v>0</v>
      </c>
    </row>
    <row r="142" spans="1:10" s="677" customFormat="1" ht="39" hidden="1" thickBot="1">
      <c r="A142" s="953">
        <v>1174000</v>
      </c>
      <c r="B142" s="784" t="s">
        <v>907</v>
      </c>
      <c r="C142" s="760" t="s">
        <v>301</v>
      </c>
      <c r="D142" s="854">
        <v>0</v>
      </c>
      <c r="E142" s="855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6.25" hidden="1" thickBot="1">
      <c r="A143" s="953">
        <v>1174100</v>
      </c>
      <c r="B143" s="787" t="s">
        <v>920</v>
      </c>
      <c r="C143" s="731" t="s">
        <v>908</v>
      </c>
      <c r="D143" s="854"/>
      <c r="E143" s="855"/>
      <c r="F143" s="854"/>
      <c r="G143" s="854"/>
      <c r="H143" s="854"/>
      <c r="I143" s="854"/>
      <c r="J143" s="920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854"/>
      <c r="E144" s="855"/>
      <c r="F144" s="854"/>
      <c r="G144" s="854"/>
      <c r="H144" s="854"/>
      <c r="I144" s="854"/>
      <c r="J144" s="920">
        <v>0</v>
      </c>
    </row>
    <row r="145" spans="1:10" s="677" customFormat="1" ht="51.75" hidden="1" thickBot="1">
      <c r="A145" s="953">
        <v>1175000</v>
      </c>
      <c r="B145" s="784" t="s">
        <v>469</v>
      </c>
      <c r="C145" s="760" t="s">
        <v>301</v>
      </c>
      <c r="D145" s="854">
        <v>0</v>
      </c>
      <c r="E145" s="855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0" s="677" customFormat="1" ht="39" hidden="1" thickBot="1">
      <c r="A146" s="953">
        <v>1175100</v>
      </c>
      <c r="B146" s="786" t="s">
        <v>1495</v>
      </c>
      <c r="C146" s="731" t="s">
        <v>193</v>
      </c>
      <c r="D146" s="854"/>
      <c r="E146" s="855"/>
      <c r="F146" s="854"/>
      <c r="G146" s="854"/>
      <c r="H146" s="854"/>
      <c r="I146" s="854"/>
      <c r="J146" s="920">
        <v>0</v>
      </c>
    </row>
    <row r="147" spans="1:10" s="677" customFormat="1" ht="13.5" hidden="1" thickBot="1">
      <c r="A147" s="953">
        <v>1176000</v>
      </c>
      <c r="B147" s="784" t="s">
        <v>194</v>
      </c>
      <c r="C147" s="760" t="s">
        <v>301</v>
      </c>
      <c r="D147" s="854">
        <v>0</v>
      </c>
      <c r="E147" s="855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0" s="677" customFormat="1" ht="13.5" hidden="1" thickBot="1">
      <c r="A148" s="953">
        <v>1176100</v>
      </c>
      <c r="B148" s="786" t="s">
        <v>1496</v>
      </c>
      <c r="C148" s="731" t="s">
        <v>8</v>
      </c>
      <c r="D148" s="854"/>
      <c r="E148" s="842"/>
      <c r="F148" s="854"/>
      <c r="G148" s="854"/>
      <c r="H148" s="854"/>
      <c r="I148" s="854"/>
      <c r="J148" s="920">
        <v>0</v>
      </c>
    </row>
    <row r="149" spans="1:10" s="677" customFormat="1" ht="13.5" hidden="1" thickBot="1">
      <c r="A149" s="953">
        <v>1177000</v>
      </c>
      <c r="B149" s="784" t="s">
        <v>482</v>
      </c>
      <c r="C149" s="760" t="s">
        <v>301</v>
      </c>
      <c r="D149" s="854">
        <v>0</v>
      </c>
      <c r="E149" s="855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0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82"/>
      <c r="F150" s="942"/>
      <c r="G150" s="942"/>
      <c r="H150" s="942"/>
      <c r="I150" s="942"/>
      <c r="J150" s="920">
        <v>0</v>
      </c>
    </row>
    <row r="151" spans="1:10" s="677" customFormat="1" ht="26.25" hidden="1" thickBot="1">
      <c r="A151" s="957" t="s">
        <v>212</v>
      </c>
      <c r="B151" s="795" t="s">
        <v>534</v>
      </c>
      <c r="C151" s="796" t="s">
        <v>301</v>
      </c>
      <c r="D151" s="1129">
        <f>D152</f>
        <v>0</v>
      </c>
      <c r="E151" s="1473"/>
      <c r="F151" s="1129">
        <f>F152</f>
        <v>0</v>
      </c>
      <c r="G151" s="1129">
        <f>G152</f>
        <v>0</v>
      </c>
      <c r="H151" s="1129">
        <f>H152</f>
        <v>0</v>
      </c>
      <c r="I151" s="1129">
        <f>I152</f>
        <v>0</v>
      </c>
      <c r="J151" s="920">
        <f>F152</f>
        <v>0</v>
      </c>
    </row>
    <row r="152" spans="1:10" s="677" customFormat="1" hidden="1">
      <c r="A152" s="955" t="s">
        <v>536</v>
      </c>
      <c r="B152" s="804" t="s">
        <v>537</v>
      </c>
      <c r="C152" s="723" t="s">
        <v>301</v>
      </c>
      <c r="D152" s="956">
        <f>SUM(D153:D155)</f>
        <v>0</v>
      </c>
      <c r="E152" s="983"/>
      <c r="F152" s="956">
        <f>SUM(F153:F155)</f>
        <v>0</v>
      </c>
      <c r="G152" s="956">
        <f>SUM(G153:G155)</f>
        <v>0</v>
      </c>
      <c r="H152" s="956">
        <f>+SUM(H153:H155)</f>
        <v>0</v>
      </c>
      <c r="I152" s="956">
        <f>SUM(I153:I155)</f>
        <v>0</v>
      </c>
      <c r="J152" s="920">
        <f>F152</f>
        <v>0</v>
      </c>
    </row>
    <row r="153" spans="1:10" s="677" customFormat="1" ht="21.75" hidden="1" customHeight="1">
      <c r="A153" s="953" t="s">
        <v>538</v>
      </c>
      <c r="B153" s="786" t="s">
        <v>1498</v>
      </c>
      <c r="C153" s="960" t="s">
        <v>833</v>
      </c>
      <c r="D153" s="854"/>
      <c r="E153" s="842"/>
      <c r="F153" s="854"/>
      <c r="G153" s="854"/>
      <c r="H153" s="854"/>
      <c r="I153" s="854"/>
      <c r="J153" s="920">
        <f>F153</f>
        <v>0</v>
      </c>
    </row>
    <row r="154" spans="1:10" s="677" customFormat="1" ht="18" hidden="1" customHeight="1">
      <c r="A154" s="953" t="s">
        <v>834</v>
      </c>
      <c r="B154" s="786" t="s">
        <v>1499</v>
      </c>
      <c r="C154" s="960" t="s">
        <v>812</v>
      </c>
      <c r="D154" s="854">
        <v>0</v>
      </c>
      <c r="E154" s="842"/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0" s="677" customFormat="1" ht="21" customHeight="1">
      <c r="A155" s="953" t="s">
        <v>813</v>
      </c>
      <c r="B155" s="786" t="s">
        <v>1500</v>
      </c>
      <c r="C155" s="960" t="s">
        <v>815</v>
      </c>
      <c r="D155" s="1310">
        <v>0</v>
      </c>
      <c r="E155" s="1522">
        <v>0</v>
      </c>
      <c r="F155" s="1310">
        <f>D155+E155</f>
        <v>0</v>
      </c>
      <c r="G155" s="1203">
        <v>0</v>
      </c>
      <c r="H155" s="1203">
        <v>0</v>
      </c>
      <c r="I155" s="1203">
        <v>0</v>
      </c>
      <c r="J155" s="1205">
        <f>F155</f>
        <v>0</v>
      </c>
    </row>
    <row r="156" spans="1:10" s="677" customFormat="1" ht="0.75" customHeight="1">
      <c r="A156" s="962" t="s">
        <v>816</v>
      </c>
      <c r="B156" s="786" t="s">
        <v>1501</v>
      </c>
      <c r="C156" s="960" t="s">
        <v>916</v>
      </c>
      <c r="D156" s="854"/>
      <c r="E156" s="842"/>
      <c r="F156" s="854"/>
      <c r="G156" s="854"/>
      <c r="H156" s="854"/>
      <c r="I156" s="854"/>
      <c r="J156" s="920">
        <v>0</v>
      </c>
    </row>
    <row r="157" spans="1:10" s="677" customFormat="1" hidden="1">
      <c r="A157" s="962" t="s">
        <v>112</v>
      </c>
      <c r="B157" s="787" t="s">
        <v>113</v>
      </c>
      <c r="C157" s="960" t="s">
        <v>114</v>
      </c>
      <c r="D157" s="854"/>
      <c r="E157" s="842"/>
      <c r="F157" s="854"/>
      <c r="G157" s="854"/>
      <c r="H157" s="854"/>
      <c r="I157" s="854"/>
      <c r="J157" s="920">
        <v>0</v>
      </c>
    </row>
    <row r="158" spans="1:10" s="677" customFormat="1" hidden="1">
      <c r="A158" s="962" t="s">
        <v>115</v>
      </c>
      <c r="B158" s="786" t="s">
        <v>1502</v>
      </c>
      <c r="C158" s="960" t="s">
        <v>755</v>
      </c>
      <c r="D158" s="854"/>
      <c r="E158" s="842"/>
      <c r="F158" s="854"/>
      <c r="G158" s="854"/>
      <c r="H158" s="854"/>
      <c r="I158" s="854"/>
      <c r="J158" s="920">
        <v>0</v>
      </c>
    </row>
    <row r="159" spans="1:10" s="677" customFormat="1" hidden="1">
      <c r="A159" s="962" t="s">
        <v>756</v>
      </c>
      <c r="B159" s="786" t="s">
        <v>1503</v>
      </c>
      <c r="C159" s="960" t="s">
        <v>758</v>
      </c>
      <c r="D159" s="854"/>
      <c r="E159" s="842"/>
      <c r="F159" s="854"/>
      <c r="G159" s="854"/>
      <c r="H159" s="854"/>
      <c r="I159" s="854"/>
      <c r="J159" s="920">
        <v>0</v>
      </c>
    </row>
    <row r="160" spans="1:10" s="677" customFormat="1" hidden="1">
      <c r="A160" s="963" t="s">
        <v>669</v>
      </c>
      <c r="B160" s="964" t="s">
        <v>1504</v>
      </c>
      <c r="C160" s="965" t="s">
        <v>543</v>
      </c>
      <c r="D160" s="854"/>
      <c r="E160" s="842"/>
      <c r="F160" s="854"/>
      <c r="G160" s="854"/>
      <c r="H160" s="854"/>
      <c r="I160" s="854"/>
      <c r="J160" s="92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4"/>
      <c r="E161" s="842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4"/>
      <c r="E162" s="842"/>
      <c r="F162" s="854"/>
      <c r="G162" s="854"/>
      <c r="H162" s="854"/>
      <c r="I162" s="854"/>
      <c r="J162" s="92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4">
        <v>0</v>
      </c>
      <c r="E163" s="855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4"/>
      <c r="E164" s="842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42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42"/>
      <c r="F166" s="854"/>
      <c r="G166" s="854"/>
      <c r="H166" s="854"/>
      <c r="I166" s="854"/>
      <c r="J166" s="92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4"/>
      <c r="E167" s="842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5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42"/>
      <c r="F169" s="854"/>
      <c r="G169" s="854"/>
      <c r="H169" s="854"/>
      <c r="I169" s="854"/>
      <c r="J169" s="92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5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4"/>
      <c r="E171" s="855"/>
      <c r="F171" s="854"/>
      <c r="G171" s="854"/>
      <c r="H171" s="854"/>
      <c r="I171" s="854"/>
      <c r="J171" s="920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4"/>
      <c r="E172" s="855"/>
      <c r="F172" s="854"/>
      <c r="G172" s="854"/>
      <c r="H172" s="854"/>
      <c r="I172" s="854"/>
      <c r="J172" s="854"/>
    </row>
    <row r="173" spans="1:10" hidden="1">
      <c r="A173" s="962" t="s">
        <v>272</v>
      </c>
      <c r="B173" s="786" t="s">
        <v>1507</v>
      </c>
      <c r="C173" s="960" t="s">
        <v>274</v>
      </c>
      <c r="D173" s="854"/>
      <c r="E173" s="855"/>
      <c r="F173" s="854"/>
      <c r="G173" s="854"/>
      <c r="H173" s="854"/>
      <c r="I173" s="854"/>
      <c r="J173" s="854"/>
    </row>
    <row r="174" spans="1:10" ht="13.5" thickBot="1">
      <c r="A174" s="971">
        <v>1244000</v>
      </c>
      <c r="B174" s="972" t="s">
        <v>1519</v>
      </c>
      <c r="C174" s="965" t="s">
        <v>947</v>
      </c>
      <c r="D174" s="872"/>
      <c r="E174" s="1320"/>
      <c r="F174" s="872"/>
      <c r="G174" s="872"/>
      <c r="H174" s="872"/>
      <c r="I174" s="872"/>
      <c r="J174" s="872"/>
    </row>
    <row r="175" spans="1:10" ht="29.25" customHeight="1" thickBot="1">
      <c r="A175" s="973">
        <v>1000000</v>
      </c>
      <c r="B175" s="974" t="s">
        <v>889</v>
      </c>
      <c r="C175" s="975" t="s">
        <v>301</v>
      </c>
      <c r="D175" s="958">
        <f>D32+D151</f>
        <v>45000</v>
      </c>
      <c r="E175" s="1117">
        <f>E32</f>
        <v>0</v>
      </c>
      <c r="F175" s="958">
        <f>F32+F151</f>
        <v>45000</v>
      </c>
      <c r="G175" s="958">
        <f>G32+G151</f>
        <v>12000</v>
      </c>
      <c r="H175" s="958">
        <f>H32+H151</f>
        <v>28000</v>
      </c>
      <c r="I175" s="958">
        <f>I32+I151</f>
        <v>38000</v>
      </c>
      <c r="J175" s="1117">
        <f>J32+J151</f>
        <v>45000</v>
      </c>
    </row>
    <row r="176" spans="1:10" ht="29.25" customHeight="1">
      <c r="A176" s="1331"/>
      <c r="B176" s="819"/>
      <c r="C176" s="820"/>
      <c r="D176" s="1805"/>
      <c r="E176" s="2161"/>
      <c r="F176" s="2162"/>
      <c r="G176" s="2162"/>
      <c r="H176" s="2162"/>
      <c r="I176" s="2162"/>
      <c r="J176" s="2162"/>
    </row>
    <row r="177" spans="1:10">
      <c r="A177" s="2028"/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28" t="s">
        <v>1877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 ht="14.25">
      <c r="A179" s="2028" t="s">
        <v>1535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 ht="62.25" customHeight="1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N171"/>
  <sheetViews>
    <sheetView topLeftCell="A25" workbookViewId="0">
      <selection activeCell="I168" sqref="I168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0.5703125" style="631" customWidth="1"/>
    <col min="5" max="5" width="9.7109375" style="631" customWidth="1"/>
    <col min="6" max="6" width="10.5703125" style="631" customWidth="1"/>
    <col min="7" max="7" width="13.140625" style="631" customWidth="1"/>
    <col min="8" max="8" width="13.85546875" style="631" customWidth="1"/>
    <col min="9" max="9" width="11" style="631" customWidth="1"/>
    <col min="10" max="10" width="13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 ht="0.75" customHeight="1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 ht="14.25">
      <c r="A6" s="827" t="s">
        <v>1609</v>
      </c>
      <c r="B6" s="668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699"/>
      <c r="F7" s="677"/>
      <c r="G7" s="677"/>
      <c r="H7" s="667"/>
      <c r="I7" s="667"/>
      <c r="J7" s="667"/>
      <c r="K7" s="677"/>
      <c r="L7" s="677"/>
    </row>
    <row r="8" spans="1:12" ht="14.25">
      <c r="A8" s="827" t="s">
        <v>1515</v>
      </c>
      <c r="B8" s="819"/>
      <c r="C8" s="828"/>
      <c r="D8" s="829"/>
      <c r="E8" s="830"/>
      <c r="F8" s="830"/>
      <c r="G8" s="677"/>
      <c r="H8" s="667"/>
      <c r="I8" s="667"/>
      <c r="J8" s="667"/>
      <c r="K8" s="667"/>
      <c r="L8" s="667"/>
    </row>
    <row r="9" spans="1:12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>
      <c r="A10" s="2065" t="s">
        <v>980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s="677" customFormat="1" ht="21.75" customHeight="1">
      <c r="A16" s="887"/>
      <c r="B16" s="2059" t="s">
        <v>1876</v>
      </c>
      <c r="C16" s="2059"/>
      <c r="D16" s="2059"/>
      <c r="E16" s="2059"/>
      <c r="F16" s="2059"/>
      <c r="G16" s="892"/>
      <c r="H16" s="892"/>
      <c r="I16" s="892"/>
      <c r="J16" s="892"/>
    </row>
    <row r="17" spans="1:14" ht="14.25">
      <c r="A17" s="680"/>
      <c r="B17" s="2059"/>
      <c r="C17" s="2059"/>
      <c r="D17" s="2059"/>
      <c r="E17" s="2059"/>
      <c r="F17" s="2059"/>
      <c r="G17" s="680"/>
      <c r="H17" s="677"/>
      <c r="I17" s="677"/>
      <c r="J17" s="677"/>
      <c r="K17" s="677"/>
      <c r="L17" s="677"/>
    </row>
    <row r="18" spans="1:14">
      <c r="A18" s="682" t="s">
        <v>849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848</v>
      </c>
      <c r="B19" s="685"/>
      <c r="C19" s="685"/>
      <c r="D19" s="685"/>
      <c r="E19" s="685"/>
      <c r="F19" s="682" t="s">
        <v>277</v>
      </c>
      <c r="G19" s="655" t="s">
        <v>91</v>
      </c>
      <c r="H19" s="652">
        <v>3</v>
      </c>
      <c r="I19" s="653" t="s">
        <v>613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602</v>
      </c>
      <c r="G21" s="682"/>
      <c r="H21" s="682"/>
      <c r="I21" s="682"/>
      <c r="J21" s="682"/>
      <c r="K21" s="682"/>
      <c r="L21" s="682"/>
    </row>
    <row r="22" spans="1:14" ht="24" customHeight="1">
      <c r="A22" s="682" t="s">
        <v>1473</v>
      </c>
      <c r="B22" s="685"/>
      <c r="C22" s="685"/>
      <c r="D22" s="685"/>
      <c r="E22" s="685"/>
      <c r="F22" s="682" t="s">
        <v>785</v>
      </c>
      <c r="G22" s="682"/>
      <c r="H22" s="682"/>
      <c r="I22" s="685"/>
      <c r="J22" s="687"/>
      <c r="K22" s="685"/>
      <c r="L22" s="685"/>
    </row>
    <row r="23" spans="1:14" ht="17.2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765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677"/>
      <c r="H27" s="2052">
        <v>900272200024</v>
      </c>
      <c r="I27" s="2052"/>
      <c r="J27" s="2052"/>
      <c r="K27" s="677"/>
      <c r="L27" s="677"/>
    </row>
    <row r="28" spans="1:14" ht="4.5" customHeight="1" thickBot="1"/>
    <row r="29" spans="1:14" ht="41.2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2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6.25" customHeight="1" thickBot="1">
      <c r="A32" s="709">
        <v>1100000</v>
      </c>
      <c r="B32" s="716" t="s">
        <v>1474</v>
      </c>
      <c r="C32" s="717" t="s">
        <v>301</v>
      </c>
      <c r="D32" s="718">
        <f>D99</f>
        <v>500</v>
      </c>
      <c r="E32" s="718"/>
      <c r="F32" s="718">
        <f>F99+F113+F134</f>
        <v>500</v>
      </c>
      <c r="G32" s="718">
        <f>G99+G113+G134</f>
        <v>200</v>
      </c>
      <c r="H32" s="718">
        <f>H99+H113+H134</f>
        <v>200</v>
      </c>
      <c r="I32" s="718">
        <f>I99+I113+I134</f>
        <v>500</v>
      </c>
      <c r="J32" s="718">
        <f>F32</f>
        <v>500</v>
      </c>
    </row>
    <row r="33" spans="1:10" ht="17.25" hidden="1" customHeight="1">
      <c r="A33" s="709">
        <v>1110000</v>
      </c>
      <c r="B33" s="719" t="s">
        <v>1475</v>
      </c>
      <c r="C33" s="717" t="s">
        <v>301</v>
      </c>
      <c r="D33" s="720">
        <v>0</v>
      </c>
      <c r="E33" s="720"/>
      <c r="F33" s="720">
        <v>0</v>
      </c>
      <c r="G33" s="720">
        <v>0</v>
      </c>
      <c r="H33" s="720">
        <v>0</v>
      </c>
      <c r="I33" s="720">
        <v>0</v>
      </c>
      <c r="J33" s="720">
        <v>0</v>
      </c>
    </row>
    <row r="34" spans="1:10" ht="17.25" hidden="1" customHeight="1">
      <c r="A34" s="721">
        <v>1110000</v>
      </c>
      <c r="B34" s="722" t="s">
        <v>672</v>
      </c>
      <c r="C34" s="723" t="s">
        <v>301</v>
      </c>
      <c r="D34" s="724">
        <v>0</v>
      </c>
      <c r="E34" s="724"/>
      <c r="F34" s="724">
        <v>0</v>
      </c>
      <c r="G34" s="724">
        <v>0</v>
      </c>
      <c r="H34" s="724">
        <v>0</v>
      </c>
      <c r="I34" s="724">
        <v>0</v>
      </c>
      <c r="J34" s="724">
        <v>0</v>
      </c>
    </row>
    <row r="35" spans="1:10" ht="9.75" hidden="1" customHeight="1">
      <c r="A35" s="725">
        <v>1111000</v>
      </c>
      <c r="B35" s="726" t="s">
        <v>558</v>
      </c>
      <c r="C35" s="727" t="s">
        <v>673</v>
      </c>
      <c r="D35" s="728"/>
      <c r="E35" s="728"/>
      <c r="F35" s="728"/>
      <c r="G35" s="728"/>
      <c r="H35" s="728"/>
      <c r="I35" s="728"/>
      <c r="J35" s="728"/>
    </row>
    <row r="36" spans="1:10" ht="12.75" hidden="1" customHeight="1">
      <c r="A36" s="729">
        <v>1112000</v>
      </c>
      <c r="B36" s="730" t="s">
        <v>221</v>
      </c>
      <c r="C36" s="731" t="s">
        <v>674</v>
      </c>
      <c r="D36" s="732"/>
      <c r="E36" s="732"/>
      <c r="F36" s="732"/>
      <c r="G36" s="732"/>
      <c r="H36" s="732"/>
      <c r="I36" s="732"/>
      <c r="J36" s="732"/>
    </row>
    <row r="37" spans="1:10" ht="14.25" hidden="1" customHeight="1">
      <c r="A37" s="729">
        <v>1113000</v>
      </c>
      <c r="B37" s="730" t="s">
        <v>675</v>
      </c>
      <c r="C37" s="731" t="s">
        <v>676</v>
      </c>
      <c r="D37" s="732"/>
      <c r="E37" s="732"/>
      <c r="F37" s="732"/>
      <c r="G37" s="732"/>
      <c r="H37" s="732"/>
      <c r="I37" s="732"/>
      <c r="J37" s="732"/>
    </row>
    <row r="38" spans="1:10" ht="10.5" hidden="1" customHeight="1">
      <c r="A38" s="729">
        <v>1114000</v>
      </c>
      <c r="B38" s="730" t="s">
        <v>339</v>
      </c>
      <c r="C38" s="731" t="s">
        <v>340</v>
      </c>
      <c r="D38" s="732"/>
      <c r="E38" s="732"/>
      <c r="F38" s="732"/>
      <c r="G38" s="732"/>
      <c r="H38" s="732"/>
      <c r="I38" s="732"/>
      <c r="J38" s="732"/>
    </row>
    <row r="39" spans="1:10" ht="13.5" hidden="1" customHeight="1">
      <c r="A39" s="729">
        <v>1115000</v>
      </c>
      <c r="B39" s="730" t="s">
        <v>508</v>
      </c>
      <c r="C39" s="731" t="s">
        <v>329</v>
      </c>
      <c r="D39" s="732"/>
      <c r="E39" s="732"/>
      <c r="F39" s="732"/>
      <c r="G39" s="732"/>
      <c r="H39" s="732"/>
      <c r="I39" s="732"/>
      <c r="J39" s="732"/>
    </row>
    <row r="40" spans="1:10" ht="6.75" hidden="1" customHeight="1">
      <c r="A40" s="729">
        <v>1116000</v>
      </c>
      <c r="B40" s="730" t="s">
        <v>863</v>
      </c>
      <c r="C40" s="731" t="s">
        <v>330</v>
      </c>
      <c r="D40" s="732"/>
      <c r="E40" s="732"/>
      <c r="F40" s="732"/>
      <c r="G40" s="732"/>
      <c r="H40" s="732"/>
      <c r="I40" s="732"/>
      <c r="J40" s="732"/>
    </row>
    <row r="41" spans="1:10" ht="11.25" hidden="1" customHeight="1">
      <c r="A41" s="733">
        <v>1117000</v>
      </c>
      <c r="B41" s="734" t="s">
        <v>13</v>
      </c>
      <c r="C41" s="735" t="s">
        <v>14</v>
      </c>
      <c r="D41" s="736"/>
      <c r="E41" s="736"/>
      <c r="F41" s="736"/>
      <c r="G41" s="736"/>
      <c r="H41" s="736"/>
      <c r="I41" s="736"/>
      <c r="J41" s="736"/>
    </row>
    <row r="42" spans="1:10" ht="12" hidden="1" customHeight="1">
      <c r="A42" s="737">
        <v>1120000</v>
      </c>
      <c r="B42" s="738" t="s">
        <v>15</v>
      </c>
      <c r="C42" s="717" t="s">
        <v>301</v>
      </c>
      <c r="D42" s="739">
        <v>0</v>
      </c>
      <c r="E42" s="739"/>
      <c r="F42" s="739">
        <v>0</v>
      </c>
      <c r="G42" s="739">
        <v>0</v>
      </c>
      <c r="H42" s="739">
        <v>0</v>
      </c>
      <c r="I42" s="739">
        <v>0</v>
      </c>
      <c r="J42" s="739">
        <v>0</v>
      </c>
    </row>
    <row r="43" spans="1:10" ht="13.5" hidden="1" customHeight="1">
      <c r="A43" s="721">
        <v>1121000</v>
      </c>
      <c r="B43" s="740" t="s">
        <v>16</v>
      </c>
      <c r="C43" s="741"/>
      <c r="D43" s="728">
        <v>0</v>
      </c>
      <c r="E43" s="728"/>
      <c r="F43" s="728">
        <v>0</v>
      </c>
      <c r="G43" s="728">
        <v>0</v>
      </c>
      <c r="H43" s="728">
        <v>0</v>
      </c>
      <c r="I43" s="728">
        <v>0</v>
      </c>
      <c r="J43" s="728">
        <v>0</v>
      </c>
    </row>
    <row r="44" spans="1:10" ht="10.5" hidden="1" customHeight="1">
      <c r="A44" s="729">
        <v>1121100</v>
      </c>
      <c r="B44" s="742" t="s">
        <v>321</v>
      </c>
      <c r="C44" s="731" t="s">
        <v>322</v>
      </c>
      <c r="D44" s="732"/>
      <c r="E44" s="732"/>
      <c r="F44" s="732"/>
      <c r="G44" s="732"/>
      <c r="H44" s="732"/>
      <c r="I44" s="732"/>
      <c r="J44" s="732"/>
    </row>
    <row r="45" spans="1:10" ht="9" hidden="1" customHeight="1">
      <c r="A45" s="729">
        <v>1121200</v>
      </c>
      <c r="B45" s="743" t="s">
        <v>1476</v>
      </c>
      <c r="C45" s="731" t="s">
        <v>324</v>
      </c>
      <c r="D45" s="732"/>
      <c r="E45" s="732"/>
      <c r="F45" s="732"/>
      <c r="G45" s="732"/>
      <c r="H45" s="732"/>
      <c r="I45" s="732"/>
      <c r="J45" s="732"/>
    </row>
    <row r="46" spans="1:10" ht="9.75" hidden="1" customHeight="1">
      <c r="A46" s="729">
        <v>1121300</v>
      </c>
      <c r="B46" s="742" t="s">
        <v>640</v>
      </c>
      <c r="C46" s="731" t="s">
        <v>325</v>
      </c>
      <c r="D46" s="732"/>
      <c r="E46" s="732"/>
      <c r="F46" s="732"/>
      <c r="G46" s="732"/>
      <c r="H46" s="732"/>
      <c r="I46" s="732"/>
      <c r="J46" s="732"/>
    </row>
    <row r="47" spans="1:10" ht="8.25" hidden="1" customHeight="1">
      <c r="A47" s="729">
        <v>1121400</v>
      </c>
      <c r="B47" s="742" t="s">
        <v>641</v>
      </c>
      <c r="C47" s="731" t="s">
        <v>326</v>
      </c>
      <c r="D47" s="732"/>
      <c r="E47" s="732"/>
      <c r="F47" s="732"/>
      <c r="G47" s="732"/>
      <c r="H47" s="732"/>
      <c r="I47" s="732"/>
      <c r="J47" s="732"/>
    </row>
    <row r="48" spans="1:10" ht="11.25" hidden="1" customHeight="1">
      <c r="A48" s="729">
        <v>1121500</v>
      </c>
      <c r="B48" s="742" t="s">
        <v>60</v>
      </c>
      <c r="C48" s="731" t="s">
        <v>327</v>
      </c>
      <c r="D48" s="728"/>
      <c r="E48" s="728"/>
      <c r="F48" s="728"/>
      <c r="G48" s="728"/>
      <c r="H48" s="728"/>
      <c r="I48" s="728"/>
      <c r="J48" s="728"/>
    </row>
    <row r="49" spans="1:10" ht="12.75" hidden="1" customHeight="1">
      <c r="A49" s="729">
        <v>1121600</v>
      </c>
      <c r="B49" s="742" t="s">
        <v>61</v>
      </c>
      <c r="C49" s="731" t="s">
        <v>328</v>
      </c>
      <c r="D49" s="732"/>
      <c r="E49" s="732"/>
      <c r="F49" s="732"/>
      <c r="G49" s="732"/>
      <c r="H49" s="732"/>
      <c r="I49" s="732"/>
      <c r="J49" s="732"/>
    </row>
    <row r="50" spans="1:10" ht="13.5" hidden="1" customHeight="1">
      <c r="A50" s="745">
        <v>1121700</v>
      </c>
      <c r="B50" s="746" t="s">
        <v>62</v>
      </c>
      <c r="C50" s="735" t="s">
        <v>637</v>
      </c>
      <c r="D50" s="736"/>
      <c r="E50" s="736"/>
      <c r="F50" s="736"/>
      <c r="G50" s="736"/>
      <c r="H50" s="736"/>
      <c r="I50" s="736"/>
      <c r="J50" s="736"/>
    </row>
    <row r="51" spans="1:10" ht="0.75" hidden="1" customHeight="1">
      <c r="A51" s="721">
        <v>1122000</v>
      </c>
      <c r="B51" s="747" t="s">
        <v>638</v>
      </c>
      <c r="C51" s="723" t="s">
        <v>301</v>
      </c>
      <c r="D51" s="748">
        <v>0</v>
      </c>
      <c r="E51" s="748"/>
      <c r="F51" s="748">
        <v>0</v>
      </c>
      <c r="G51" s="748">
        <v>0</v>
      </c>
      <c r="H51" s="748">
        <v>0</v>
      </c>
      <c r="I51" s="748">
        <v>0</v>
      </c>
      <c r="J51" s="748">
        <v>0</v>
      </c>
    </row>
    <row r="52" spans="1:10" ht="11.25" hidden="1" customHeight="1">
      <c r="A52" s="749">
        <v>1122100</v>
      </c>
      <c r="B52" s="742" t="s">
        <v>63</v>
      </c>
      <c r="C52" s="727" t="s">
        <v>639</v>
      </c>
      <c r="D52" s="732"/>
      <c r="E52" s="732"/>
      <c r="F52" s="732"/>
      <c r="G52" s="732"/>
      <c r="H52" s="732"/>
      <c r="I52" s="732"/>
      <c r="J52" s="732"/>
    </row>
    <row r="53" spans="1:10" ht="15" hidden="1" customHeight="1">
      <c r="A53" s="749">
        <v>1122200</v>
      </c>
      <c r="B53" s="742" t="s">
        <v>404</v>
      </c>
      <c r="C53" s="731" t="s">
        <v>860</v>
      </c>
      <c r="D53" s="732"/>
      <c r="E53" s="732"/>
      <c r="F53" s="732"/>
      <c r="G53" s="732"/>
      <c r="H53" s="732"/>
      <c r="I53" s="732"/>
      <c r="J53" s="732"/>
    </row>
    <row r="54" spans="1:10" ht="9" hidden="1" customHeight="1">
      <c r="A54" s="737">
        <v>1122300</v>
      </c>
      <c r="B54" s="746" t="s">
        <v>121</v>
      </c>
      <c r="C54" s="735" t="s">
        <v>861</v>
      </c>
      <c r="D54" s="736"/>
      <c r="E54" s="736"/>
      <c r="F54" s="736"/>
      <c r="G54" s="736"/>
      <c r="H54" s="736"/>
      <c r="I54" s="736"/>
      <c r="J54" s="736"/>
    </row>
    <row r="55" spans="1:10" ht="1.5" hidden="1" customHeight="1">
      <c r="A55" s="721">
        <v>1123000</v>
      </c>
      <c r="B55" s="747" t="s">
        <v>307</v>
      </c>
      <c r="C55" s="723" t="s">
        <v>301</v>
      </c>
      <c r="D55" s="748">
        <v>0</v>
      </c>
      <c r="E55" s="748"/>
      <c r="F55" s="748">
        <v>0</v>
      </c>
      <c r="G55" s="748">
        <v>0</v>
      </c>
      <c r="H55" s="748">
        <v>0</v>
      </c>
      <c r="I55" s="748">
        <v>0</v>
      </c>
      <c r="J55" s="748">
        <v>0</v>
      </c>
    </row>
    <row r="56" spans="1:10" ht="7.5" hidden="1" customHeight="1">
      <c r="A56" s="749">
        <v>1123100</v>
      </c>
      <c r="B56" s="742" t="s">
        <v>122</v>
      </c>
      <c r="C56" s="727" t="s">
        <v>308</v>
      </c>
      <c r="D56" s="732"/>
      <c r="E56" s="732"/>
      <c r="F56" s="732"/>
      <c r="G56" s="732"/>
      <c r="H56" s="732"/>
      <c r="I56" s="732"/>
      <c r="J56" s="732"/>
    </row>
    <row r="57" spans="1:10" ht="9.75" hidden="1" customHeight="1">
      <c r="A57" s="749">
        <v>1123200</v>
      </c>
      <c r="B57" s="742" t="s">
        <v>123</v>
      </c>
      <c r="C57" s="731" t="s">
        <v>309</v>
      </c>
      <c r="D57" s="732"/>
      <c r="E57" s="732"/>
      <c r="F57" s="732"/>
      <c r="G57" s="732"/>
      <c r="H57" s="732"/>
      <c r="I57" s="732"/>
      <c r="J57" s="732"/>
    </row>
    <row r="58" spans="1:10" ht="9.75" hidden="1" customHeight="1">
      <c r="A58" s="749">
        <v>1123300</v>
      </c>
      <c r="B58" s="742" t="s">
        <v>124</v>
      </c>
      <c r="C58" s="731" t="s">
        <v>310</v>
      </c>
      <c r="D58" s="732"/>
      <c r="E58" s="732"/>
      <c r="F58" s="732"/>
      <c r="G58" s="732"/>
      <c r="H58" s="732"/>
      <c r="I58" s="732"/>
      <c r="J58" s="732"/>
    </row>
    <row r="59" spans="1:10" ht="8.25" hidden="1" customHeight="1">
      <c r="A59" s="749">
        <v>1123400</v>
      </c>
      <c r="B59" s="742" t="s">
        <v>467</v>
      </c>
      <c r="C59" s="731" t="s">
        <v>311</v>
      </c>
      <c r="D59" s="732"/>
      <c r="E59" s="732"/>
      <c r="F59" s="732"/>
      <c r="G59" s="732"/>
      <c r="H59" s="732"/>
      <c r="I59" s="732"/>
      <c r="J59" s="732"/>
    </row>
    <row r="60" spans="1:10" ht="12.75" hidden="1" customHeight="1">
      <c r="A60" s="749">
        <v>1123500</v>
      </c>
      <c r="B60" s="750" t="s">
        <v>468</v>
      </c>
      <c r="C60" s="751">
        <v>423500</v>
      </c>
      <c r="D60" s="732"/>
      <c r="E60" s="732"/>
      <c r="F60" s="732"/>
      <c r="G60" s="732"/>
      <c r="H60" s="732"/>
      <c r="I60" s="732"/>
      <c r="J60" s="732"/>
    </row>
    <row r="61" spans="1:10" ht="11.25" hidden="1" customHeight="1">
      <c r="A61" s="749">
        <v>1123600</v>
      </c>
      <c r="B61" s="742" t="s">
        <v>158</v>
      </c>
      <c r="C61" s="731" t="s">
        <v>312</v>
      </c>
      <c r="D61" s="732"/>
      <c r="E61" s="732"/>
      <c r="F61" s="732"/>
      <c r="G61" s="732"/>
      <c r="H61" s="732"/>
      <c r="I61" s="732"/>
      <c r="J61" s="732"/>
    </row>
    <row r="62" spans="1:10" ht="17.25" hidden="1" customHeight="1">
      <c r="A62" s="749">
        <v>1123700</v>
      </c>
      <c r="B62" s="742" t="s">
        <v>159</v>
      </c>
      <c r="C62" s="731" t="s">
        <v>313</v>
      </c>
      <c r="D62" s="732"/>
      <c r="E62" s="732"/>
      <c r="F62" s="732"/>
      <c r="G62" s="732"/>
      <c r="H62" s="732"/>
      <c r="I62" s="732"/>
      <c r="J62" s="732"/>
    </row>
    <row r="63" spans="1:10" ht="12.75" hidden="1" customHeight="1">
      <c r="A63" s="737">
        <v>1123800</v>
      </c>
      <c r="B63" s="746" t="s">
        <v>160</v>
      </c>
      <c r="C63" s="735" t="s">
        <v>314</v>
      </c>
      <c r="D63" s="736"/>
      <c r="E63" s="736"/>
      <c r="F63" s="736"/>
      <c r="G63" s="736"/>
      <c r="H63" s="736"/>
      <c r="I63" s="736"/>
      <c r="J63" s="736"/>
    </row>
    <row r="64" spans="1:10" ht="12.75" hidden="1" customHeight="1">
      <c r="A64" s="721">
        <v>1124000</v>
      </c>
      <c r="B64" s="747" t="s">
        <v>179</v>
      </c>
      <c r="C64" s="723" t="s">
        <v>301</v>
      </c>
      <c r="D64" s="748">
        <v>0</v>
      </c>
      <c r="E64" s="748"/>
      <c r="F64" s="748">
        <v>0</v>
      </c>
      <c r="G64" s="748">
        <v>0</v>
      </c>
      <c r="H64" s="748">
        <v>0</v>
      </c>
      <c r="I64" s="748">
        <v>0</v>
      </c>
      <c r="J64" s="748">
        <v>0</v>
      </c>
    </row>
    <row r="65" spans="1:10" ht="9" hidden="1" customHeight="1">
      <c r="A65" s="737">
        <v>1124100</v>
      </c>
      <c r="B65" s="746" t="s">
        <v>161</v>
      </c>
      <c r="C65" s="735" t="s">
        <v>180</v>
      </c>
      <c r="D65" s="736"/>
      <c r="E65" s="736"/>
      <c r="F65" s="736"/>
      <c r="G65" s="736"/>
      <c r="H65" s="736"/>
      <c r="I65" s="736"/>
      <c r="J65" s="736"/>
    </row>
    <row r="66" spans="1:10" ht="0.75" hidden="1" customHeight="1">
      <c r="A66" s="721">
        <v>1125000</v>
      </c>
      <c r="B66" s="747" t="s">
        <v>768</v>
      </c>
      <c r="C66" s="723" t="s">
        <v>301</v>
      </c>
      <c r="D66" s="748">
        <v>0</v>
      </c>
      <c r="E66" s="748"/>
      <c r="F66" s="748">
        <v>0</v>
      </c>
      <c r="G66" s="748">
        <v>0</v>
      </c>
      <c r="H66" s="748">
        <v>0</v>
      </c>
      <c r="I66" s="748">
        <v>0</v>
      </c>
      <c r="J66" s="748">
        <v>0</v>
      </c>
    </row>
    <row r="67" spans="1:10" ht="21.75" hidden="1" customHeight="1">
      <c r="A67" s="749">
        <v>1125100</v>
      </c>
      <c r="B67" s="742" t="s">
        <v>162</v>
      </c>
      <c r="C67" s="727" t="s">
        <v>769</v>
      </c>
      <c r="D67" s="732"/>
      <c r="E67" s="732"/>
      <c r="F67" s="732"/>
      <c r="G67" s="732"/>
      <c r="H67" s="732"/>
      <c r="I67" s="732"/>
      <c r="J67" s="732"/>
    </row>
    <row r="68" spans="1:10" ht="9" hidden="1" customHeight="1">
      <c r="A68" s="737">
        <v>1125200</v>
      </c>
      <c r="B68" s="746" t="s">
        <v>580</v>
      </c>
      <c r="C68" s="735" t="s">
        <v>870</v>
      </c>
      <c r="D68" s="736"/>
      <c r="E68" s="736"/>
      <c r="F68" s="736"/>
      <c r="G68" s="736"/>
      <c r="H68" s="736"/>
      <c r="I68" s="736"/>
      <c r="J68" s="736"/>
    </row>
    <row r="69" spans="1:10" ht="9" hidden="1" customHeight="1">
      <c r="A69" s="721">
        <v>1126000</v>
      </c>
      <c r="B69" s="747" t="s">
        <v>871</v>
      </c>
      <c r="C69" s="723" t="s">
        <v>301</v>
      </c>
      <c r="D69" s="748">
        <v>0</v>
      </c>
      <c r="E69" s="748"/>
      <c r="F69" s="748">
        <v>0</v>
      </c>
      <c r="G69" s="748">
        <v>0</v>
      </c>
      <c r="H69" s="748">
        <v>0</v>
      </c>
      <c r="I69" s="748">
        <v>0</v>
      </c>
      <c r="J69" s="748">
        <v>0</v>
      </c>
    </row>
    <row r="70" spans="1:10" ht="11.25" hidden="1" customHeight="1">
      <c r="A70" s="721">
        <v>1126100</v>
      </c>
      <c r="B70" s="742" t="s">
        <v>829</v>
      </c>
      <c r="C70" s="727" t="s">
        <v>872</v>
      </c>
      <c r="D70" s="732"/>
      <c r="E70" s="732"/>
      <c r="F70" s="732"/>
      <c r="G70" s="732"/>
      <c r="H70" s="732"/>
      <c r="I70" s="732"/>
      <c r="J70" s="732"/>
    </row>
    <row r="71" spans="1:10" ht="5.25" hidden="1" customHeight="1">
      <c r="A71" s="721">
        <v>1126200</v>
      </c>
      <c r="B71" s="742" t="s">
        <v>830</v>
      </c>
      <c r="C71" s="731" t="s">
        <v>873</v>
      </c>
      <c r="D71" s="732"/>
      <c r="E71" s="732"/>
      <c r="F71" s="732"/>
      <c r="G71" s="732"/>
      <c r="H71" s="732"/>
      <c r="I71" s="732"/>
      <c r="J71" s="732"/>
    </row>
    <row r="72" spans="1:10" ht="12.75" hidden="1" customHeight="1">
      <c r="A72" s="721">
        <v>1126300</v>
      </c>
      <c r="B72" s="742" t="s">
        <v>331</v>
      </c>
      <c r="C72" s="731" t="s">
        <v>332</v>
      </c>
      <c r="D72" s="732"/>
      <c r="E72" s="732"/>
      <c r="F72" s="732"/>
      <c r="G72" s="732"/>
      <c r="H72" s="732"/>
      <c r="I72" s="732"/>
      <c r="J72" s="732"/>
    </row>
    <row r="73" spans="1:10" ht="12" hidden="1" customHeight="1">
      <c r="A73" s="729">
        <v>1126400</v>
      </c>
      <c r="B73" s="752" t="s">
        <v>831</v>
      </c>
      <c r="C73" s="731" t="s">
        <v>333</v>
      </c>
      <c r="D73" s="732"/>
      <c r="E73" s="732"/>
      <c r="F73" s="732"/>
      <c r="G73" s="732"/>
      <c r="H73" s="732"/>
      <c r="I73" s="732"/>
      <c r="J73" s="732"/>
    </row>
    <row r="74" spans="1:10" ht="9" hidden="1" customHeight="1">
      <c r="A74" s="733">
        <v>1126500</v>
      </c>
      <c r="B74" s="753" t="s">
        <v>791</v>
      </c>
      <c r="C74" s="731" t="s">
        <v>334</v>
      </c>
      <c r="D74" s="732"/>
      <c r="E74" s="732"/>
      <c r="F74" s="732"/>
      <c r="G74" s="732"/>
      <c r="H74" s="732"/>
      <c r="I74" s="732"/>
      <c r="J74" s="732"/>
    </row>
    <row r="75" spans="1:10" ht="9.75" hidden="1" customHeight="1">
      <c r="A75" s="729">
        <v>1126600</v>
      </c>
      <c r="B75" s="752" t="s">
        <v>195</v>
      </c>
      <c r="C75" s="731" t="s">
        <v>335</v>
      </c>
      <c r="D75" s="732"/>
      <c r="E75" s="732"/>
      <c r="F75" s="732"/>
      <c r="G75" s="732"/>
      <c r="H75" s="732"/>
      <c r="I75" s="732"/>
      <c r="J75" s="732"/>
    </row>
    <row r="76" spans="1:10" ht="12" hidden="1" customHeight="1">
      <c r="A76" s="729">
        <v>1126700</v>
      </c>
      <c r="B76" s="752" t="s">
        <v>196</v>
      </c>
      <c r="C76" s="731" t="s">
        <v>336</v>
      </c>
      <c r="D76" s="732"/>
      <c r="E76" s="732"/>
      <c r="F76" s="732"/>
      <c r="G76" s="732"/>
      <c r="H76" s="732"/>
      <c r="I76" s="732"/>
      <c r="J76" s="732"/>
    </row>
    <row r="77" spans="1:10" ht="7.5" hidden="1" customHeight="1">
      <c r="A77" s="745">
        <v>1126800</v>
      </c>
      <c r="B77" s="754" t="s">
        <v>398</v>
      </c>
      <c r="C77" s="735" t="s">
        <v>337</v>
      </c>
      <c r="D77" s="736"/>
      <c r="E77" s="736"/>
      <c r="F77" s="736"/>
      <c r="G77" s="736"/>
      <c r="H77" s="736"/>
      <c r="I77" s="736"/>
      <c r="J77" s="736"/>
    </row>
    <row r="78" spans="1:10" ht="15.75" hidden="1" customHeight="1">
      <c r="A78" s="755">
        <v>1130000</v>
      </c>
      <c r="B78" s="756" t="s">
        <v>238</v>
      </c>
      <c r="C78" s="723" t="s">
        <v>301</v>
      </c>
      <c r="D78" s="748">
        <v>0</v>
      </c>
      <c r="E78" s="748"/>
      <c r="F78" s="748">
        <v>0</v>
      </c>
      <c r="G78" s="748">
        <v>0</v>
      </c>
      <c r="H78" s="748">
        <v>0</v>
      </c>
      <c r="I78" s="748">
        <v>0</v>
      </c>
      <c r="J78" s="748">
        <v>0</v>
      </c>
    </row>
    <row r="79" spans="1:10" ht="13.5" hidden="1" customHeight="1">
      <c r="A79" s="755">
        <v>1130100</v>
      </c>
      <c r="B79" s="752" t="s">
        <v>399</v>
      </c>
      <c r="C79" s="727" t="s">
        <v>239</v>
      </c>
      <c r="D79" s="732"/>
      <c r="E79" s="732"/>
      <c r="F79" s="732"/>
      <c r="G79" s="732"/>
      <c r="H79" s="732"/>
      <c r="I79" s="732"/>
      <c r="J79" s="732"/>
    </row>
    <row r="80" spans="1:10" ht="12.75" hidden="1" customHeight="1">
      <c r="A80" s="755">
        <v>1130200</v>
      </c>
      <c r="B80" s="752" t="s">
        <v>400</v>
      </c>
      <c r="C80" s="731" t="s">
        <v>240</v>
      </c>
      <c r="D80" s="732"/>
      <c r="E80" s="732"/>
      <c r="F80" s="732"/>
      <c r="G80" s="732"/>
      <c r="H80" s="732"/>
      <c r="I80" s="732"/>
      <c r="J80" s="732"/>
    </row>
    <row r="81" spans="1:10" ht="8.25" hidden="1" customHeight="1">
      <c r="A81" s="755">
        <v>1130300</v>
      </c>
      <c r="B81" s="752" t="s">
        <v>401</v>
      </c>
      <c r="C81" s="731" t="s">
        <v>241</v>
      </c>
      <c r="D81" s="732"/>
      <c r="E81" s="732"/>
      <c r="F81" s="732"/>
      <c r="G81" s="732"/>
      <c r="H81" s="732"/>
      <c r="I81" s="732"/>
      <c r="J81" s="732"/>
    </row>
    <row r="82" spans="1:10" ht="10.5" hidden="1" customHeight="1">
      <c r="A82" s="755">
        <v>1130400</v>
      </c>
      <c r="B82" s="757" t="s">
        <v>402</v>
      </c>
      <c r="C82" s="758" t="s">
        <v>242</v>
      </c>
      <c r="D82" s="728"/>
      <c r="E82" s="728"/>
      <c r="F82" s="728"/>
      <c r="G82" s="728"/>
      <c r="H82" s="728"/>
      <c r="I82" s="728"/>
      <c r="J82" s="728"/>
    </row>
    <row r="83" spans="1:10" ht="7.5" hidden="1" customHeight="1">
      <c r="A83" s="729">
        <v>1131000</v>
      </c>
      <c r="B83" s="759" t="s">
        <v>243</v>
      </c>
      <c r="C83" s="760" t="s">
        <v>301</v>
      </c>
      <c r="D83" s="761"/>
      <c r="E83" s="761"/>
      <c r="F83" s="761"/>
      <c r="G83" s="761"/>
      <c r="H83" s="761"/>
      <c r="I83" s="761"/>
      <c r="J83" s="761"/>
    </row>
    <row r="84" spans="1:10" ht="7.5" hidden="1" customHeight="1">
      <c r="A84" s="729">
        <v>1131100</v>
      </c>
      <c r="B84" s="752" t="s">
        <v>483</v>
      </c>
      <c r="C84" s="727" t="s">
        <v>244</v>
      </c>
      <c r="D84" s="732"/>
      <c r="E84" s="732"/>
      <c r="F84" s="732"/>
      <c r="G84" s="732"/>
      <c r="H84" s="732"/>
      <c r="I84" s="732"/>
      <c r="J84" s="732"/>
    </row>
    <row r="85" spans="1:10" ht="5.25" hidden="1" customHeight="1">
      <c r="A85" s="729">
        <v>1131200</v>
      </c>
      <c r="B85" s="752" t="s">
        <v>484</v>
      </c>
      <c r="C85" s="731" t="s">
        <v>245</v>
      </c>
      <c r="D85" s="732"/>
      <c r="E85" s="732"/>
      <c r="F85" s="732"/>
      <c r="G85" s="732"/>
      <c r="H85" s="732"/>
      <c r="I85" s="732"/>
      <c r="J85" s="732"/>
    </row>
    <row r="86" spans="1:10" ht="12.75" hidden="1" customHeight="1">
      <c r="A86" s="729">
        <v>1131300</v>
      </c>
      <c r="B86" s="754" t="s">
        <v>485</v>
      </c>
      <c r="C86" s="735" t="s">
        <v>246</v>
      </c>
      <c r="D86" s="736"/>
      <c r="E86" s="736"/>
      <c r="F86" s="736"/>
      <c r="G86" s="736"/>
      <c r="H86" s="736"/>
      <c r="I86" s="736"/>
      <c r="J86" s="736"/>
    </row>
    <row r="87" spans="1:10" ht="14.25" hidden="1" customHeight="1">
      <c r="A87" s="762">
        <v>1140000</v>
      </c>
      <c r="B87" s="756" t="s">
        <v>247</v>
      </c>
      <c r="C87" s="723" t="s">
        <v>301</v>
      </c>
      <c r="D87" s="748">
        <v>0</v>
      </c>
      <c r="E87" s="748"/>
      <c r="F87" s="748">
        <v>0</v>
      </c>
      <c r="G87" s="748">
        <v>0</v>
      </c>
      <c r="H87" s="748">
        <v>0</v>
      </c>
      <c r="I87" s="748">
        <v>0</v>
      </c>
      <c r="J87" s="748">
        <v>0</v>
      </c>
    </row>
    <row r="88" spans="1:10" ht="6" hidden="1" customHeight="1">
      <c r="A88" s="762">
        <v>1141000</v>
      </c>
      <c r="B88" s="752" t="s">
        <v>248</v>
      </c>
      <c r="C88" s="727" t="s">
        <v>847</v>
      </c>
      <c r="D88" s="732"/>
      <c r="E88" s="732"/>
      <c r="F88" s="732"/>
      <c r="G88" s="732"/>
      <c r="H88" s="732"/>
      <c r="I88" s="732"/>
      <c r="J88" s="732"/>
    </row>
    <row r="89" spans="1:10" ht="12" hidden="1" customHeight="1">
      <c r="A89" s="762">
        <v>1142000</v>
      </c>
      <c r="B89" s="752" t="s">
        <v>33</v>
      </c>
      <c r="C89" s="731" t="s">
        <v>34</v>
      </c>
      <c r="D89" s="732"/>
      <c r="E89" s="732"/>
      <c r="F89" s="732"/>
      <c r="G89" s="732"/>
      <c r="H89" s="732"/>
      <c r="I89" s="732"/>
      <c r="J89" s="732"/>
    </row>
    <row r="90" spans="1:10" ht="6" hidden="1" customHeight="1">
      <c r="A90" s="762">
        <v>1143000</v>
      </c>
      <c r="B90" s="752" t="s">
        <v>35</v>
      </c>
      <c r="C90" s="731" t="s">
        <v>36</v>
      </c>
      <c r="D90" s="732"/>
      <c r="E90" s="732"/>
      <c r="F90" s="732"/>
      <c r="G90" s="732"/>
      <c r="H90" s="732"/>
      <c r="I90" s="732"/>
      <c r="J90" s="732"/>
    </row>
    <row r="91" spans="1:10" ht="9.75" hidden="1" customHeight="1">
      <c r="A91" s="762">
        <v>1144000</v>
      </c>
      <c r="B91" s="754" t="s">
        <v>37</v>
      </c>
      <c r="C91" s="735" t="s">
        <v>359</v>
      </c>
      <c r="D91" s="736"/>
      <c r="E91" s="736"/>
      <c r="F91" s="736"/>
      <c r="G91" s="736"/>
      <c r="H91" s="736"/>
      <c r="I91" s="736"/>
      <c r="J91" s="736"/>
    </row>
    <row r="92" spans="1:10" ht="3" hidden="1" customHeight="1">
      <c r="A92" s="762">
        <v>1150000</v>
      </c>
      <c r="B92" s="763" t="s">
        <v>604</v>
      </c>
      <c r="C92" s="723" t="s">
        <v>301</v>
      </c>
      <c r="D92" s="748">
        <v>0</v>
      </c>
      <c r="E92" s="748"/>
      <c r="F92" s="748">
        <v>0</v>
      </c>
      <c r="G92" s="748">
        <v>0</v>
      </c>
      <c r="H92" s="748">
        <v>0</v>
      </c>
      <c r="I92" s="748">
        <v>0</v>
      </c>
      <c r="J92" s="748">
        <v>0</v>
      </c>
    </row>
    <row r="93" spans="1:10" ht="13.5" hidden="1" customHeight="1">
      <c r="A93" s="764">
        <v>1151000</v>
      </c>
      <c r="B93" s="752" t="s">
        <v>677</v>
      </c>
      <c r="C93" s="727" t="s">
        <v>678</v>
      </c>
      <c r="D93" s="732"/>
      <c r="E93" s="732"/>
      <c r="F93" s="732"/>
      <c r="G93" s="732"/>
      <c r="H93" s="732"/>
      <c r="I93" s="732"/>
      <c r="J93" s="732"/>
    </row>
    <row r="94" spans="1:10" ht="18" hidden="1" customHeight="1">
      <c r="A94" s="764">
        <v>1152000</v>
      </c>
      <c r="B94" s="752" t="s">
        <v>917</v>
      </c>
      <c r="C94" s="731" t="s">
        <v>679</v>
      </c>
      <c r="D94" s="732"/>
      <c r="E94" s="732"/>
      <c r="F94" s="732"/>
      <c r="G94" s="732"/>
      <c r="H94" s="732"/>
      <c r="I94" s="732"/>
      <c r="J94" s="732"/>
    </row>
    <row r="95" spans="1:10" ht="20.25" hidden="1" customHeight="1">
      <c r="A95" s="764">
        <v>1153000</v>
      </c>
      <c r="B95" s="752" t="s">
        <v>697</v>
      </c>
      <c r="C95" s="731" t="s">
        <v>680</v>
      </c>
      <c r="D95" s="732"/>
      <c r="E95" s="732"/>
      <c r="F95" s="732"/>
      <c r="G95" s="732"/>
      <c r="H95" s="732"/>
      <c r="I95" s="732"/>
      <c r="J95" s="732"/>
    </row>
    <row r="96" spans="1:10" ht="18.75" hidden="1" customHeight="1">
      <c r="A96" s="764">
        <v>1154000</v>
      </c>
      <c r="B96" s="752" t="s">
        <v>611</v>
      </c>
      <c r="C96" s="731" t="s">
        <v>681</v>
      </c>
      <c r="D96" s="732"/>
      <c r="E96" s="732"/>
      <c r="F96" s="732"/>
      <c r="G96" s="732"/>
      <c r="H96" s="732"/>
      <c r="I96" s="732"/>
      <c r="J96" s="732"/>
    </row>
    <row r="97" spans="1:10" ht="15.75" hidden="1" customHeight="1">
      <c r="A97" s="749">
        <v>1155000</v>
      </c>
      <c r="B97" s="765" t="s">
        <v>1477</v>
      </c>
      <c r="C97" s="731" t="s">
        <v>601</v>
      </c>
      <c r="D97" s="766"/>
      <c r="E97" s="766"/>
      <c r="F97" s="766"/>
      <c r="G97" s="766"/>
      <c r="H97" s="766"/>
      <c r="I97" s="766"/>
      <c r="J97" s="766"/>
    </row>
    <row r="98" spans="1:10" ht="27" hidden="1" customHeight="1">
      <c r="A98" s="737">
        <v>1156000</v>
      </c>
      <c r="B98" s="767" t="s">
        <v>1478</v>
      </c>
      <c r="C98" s="735" t="s">
        <v>685</v>
      </c>
      <c r="D98" s="768"/>
      <c r="E98" s="768"/>
      <c r="F98" s="768"/>
      <c r="G98" s="768"/>
      <c r="H98" s="768"/>
      <c r="I98" s="768"/>
      <c r="J98" s="768"/>
    </row>
    <row r="99" spans="1:10" ht="24.75" customHeight="1">
      <c r="A99" s="721">
        <v>1160000</v>
      </c>
      <c r="B99" s="769" t="s">
        <v>686</v>
      </c>
      <c r="C99" s="723" t="s">
        <v>301</v>
      </c>
      <c r="D99" s="770">
        <f>D103</f>
        <v>500</v>
      </c>
      <c r="E99" s="770"/>
      <c r="F99" s="770">
        <f>F103</f>
        <v>500</v>
      </c>
      <c r="G99" s="770">
        <f>G103</f>
        <v>200</v>
      </c>
      <c r="H99" s="770">
        <f>H103</f>
        <v>200</v>
      </c>
      <c r="I99" s="770">
        <f>I103</f>
        <v>500</v>
      </c>
      <c r="J99" s="770">
        <f>J103</f>
        <v>500</v>
      </c>
    </row>
    <row r="100" spans="1:10" ht="37.5" customHeight="1">
      <c r="A100" s="749">
        <v>1161000</v>
      </c>
      <c r="B100" s="771" t="s">
        <v>172</v>
      </c>
      <c r="C100" s="772" t="s">
        <v>301</v>
      </c>
      <c r="D100" s="766">
        <v>0</v>
      </c>
      <c r="E100" s="766"/>
      <c r="F100" s="766">
        <v>0</v>
      </c>
      <c r="G100" s="766">
        <v>0</v>
      </c>
      <c r="H100" s="766">
        <v>0</v>
      </c>
      <c r="I100" s="766">
        <v>0</v>
      </c>
      <c r="J100" s="766">
        <v>0</v>
      </c>
    </row>
    <row r="101" spans="1:10" ht="1.5" hidden="1" customHeight="1">
      <c r="A101" s="749">
        <v>1161100</v>
      </c>
      <c r="B101" s="730" t="s">
        <v>1479</v>
      </c>
      <c r="C101" s="751">
        <v>471100</v>
      </c>
      <c r="D101" s="766"/>
      <c r="E101" s="766"/>
      <c r="F101" s="766"/>
      <c r="G101" s="766"/>
      <c r="H101" s="766"/>
      <c r="I101" s="766"/>
      <c r="J101" s="766"/>
    </row>
    <row r="102" spans="1:10" ht="25.5">
      <c r="A102" s="749">
        <v>1161200</v>
      </c>
      <c r="B102" s="765" t="s">
        <v>1480</v>
      </c>
      <c r="C102" s="751">
        <v>471200</v>
      </c>
      <c r="D102" s="766"/>
      <c r="E102" s="766"/>
      <c r="F102" s="766"/>
      <c r="G102" s="766"/>
      <c r="H102" s="766"/>
      <c r="I102" s="766"/>
      <c r="J102" s="766"/>
    </row>
    <row r="103" spans="1:10" ht="25.5">
      <c r="A103" s="749">
        <v>1162000</v>
      </c>
      <c r="B103" s="771" t="s">
        <v>940</v>
      </c>
      <c r="C103" s="772" t="s">
        <v>301</v>
      </c>
      <c r="D103" s="766">
        <f>D109</f>
        <v>500</v>
      </c>
      <c r="E103" s="766"/>
      <c r="F103" s="766">
        <f>F109+F112</f>
        <v>500</v>
      </c>
      <c r="G103" s="766">
        <f>G109+G112</f>
        <v>200</v>
      </c>
      <c r="H103" s="766">
        <f>H109+H112</f>
        <v>200</v>
      </c>
      <c r="I103" s="766">
        <f>I109+I112</f>
        <v>500</v>
      </c>
      <c r="J103" s="766">
        <f>J109+J112</f>
        <v>500</v>
      </c>
    </row>
    <row r="104" spans="1:10" ht="0.75" customHeight="1">
      <c r="A104" s="749">
        <v>1162100</v>
      </c>
      <c r="B104" s="765" t="s">
        <v>1481</v>
      </c>
      <c r="C104" s="731" t="s">
        <v>109</v>
      </c>
      <c r="D104" s="766"/>
      <c r="E104" s="766"/>
      <c r="F104" s="766"/>
      <c r="G104" s="766"/>
      <c r="H104" s="766"/>
      <c r="I104" s="766"/>
      <c r="J104" s="766"/>
    </row>
    <row r="105" spans="1:10" ht="15" hidden="1" customHeight="1">
      <c r="A105" s="749">
        <v>1162200</v>
      </c>
      <c r="B105" s="765" t="s">
        <v>1482</v>
      </c>
      <c r="C105" s="731" t="s">
        <v>18</v>
      </c>
      <c r="D105" s="766"/>
      <c r="E105" s="766"/>
      <c r="F105" s="766"/>
      <c r="G105" s="766"/>
      <c r="H105" s="766"/>
      <c r="I105" s="766"/>
      <c r="J105" s="766"/>
    </row>
    <row r="106" spans="1:10" ht="13.5" hidden="1" customHeight="1">
      <c r="A106" s="749">
        <v>1162300</v>
      </c>
      <c r="B106" s="765" t="s">
        <v>1483</v>
      </c>
      <c r="C106" s="731" t="s">
        <v>20</v>
      </c>
      <c r="D106" s="766"/>
      <c r="E106" s="766"/>
      <c r="F106" s="766"/>
      <c r="G106" s="766"/>
      <c r="H106" s="766"/>
      <c r="I106" s="766"/>
      <c r="J106" s="766"/>
    </row>
    <row r="107" spans="1:10" ht="11.25" hidden="1" customHeight="1">
      <c r="A107" s="749">
        <v>1162400</v>
      </c>
      <c r="B107" s="765" t="s">
        <v>1484</v>
      </c>
      <c r="C107" s="731" t="s">
        <v>699</v>
      </c>
      <c r="D107" s="766"/>
      <c r="E107" s="766"/>
      <c r="F107" s="766"/>
      <c r="G107" s="766"/>
      <c r="H107" s="766"/>
      <c r="I107" s="766"/>
      <c r="J107" s="766"/>
    </row>
    <row r="108" spans="1:10" ht="12.75" hidden="1" customHeight="1">
      <c r="A108" s="749">
        <v>1162500</v>
      </c>
      <c r="B108" s="765" t="s">
        <v>1485</v>
      </c>
      <c r="C108" s="731" t="s">
        <v>701</v>
      </c>
      <c r="D108" s="766"/>
      <c r="E108" s="766"/>
      <c r="F108" s="766"/>
      <c r="G108" s="766"/>
      <c r="H108" s="766"/>
      <c r="I108" s="766"/>
      <c r="J108" s="766"/>
    </row>
    <row r="109" spans="1:10" ht="24.75" customHeight="1">
      <c r="A109" s="749">
        <v>1162600</v>
      </c>
      <c r="B109" s="765" t="s">
        <v>1486</v>
      </c>
      <c r="C109" s="731" t="s">
        <v>424</v>
      </c>
      <c r="D109" s="1125">
        <v>500</v>
      </c>
      <c r="E109" s="1125">
        <v>0</v>
      </c>
      <c r="F109" s="766">
        <f>D109+E109</f>
        <v>500</v>
      </c>
      <c r="G109" s="1125">
        <v>200</v>
      </c>
      <c r="H109" s="1125">
        <v>200</v>
      </c>
      <c r="I109" s="1125">
        <v>500</v>
      </c>
      <c r="J109" s="766">
        <f>F109</f>
        <v>500</v>
      </c>
    </row>
    <row r="110" spans="1:10" ht="25.5">
      <c r="A110" s="749">
        <v>1162700</v>
      </c>
      <c r="B110" s="730" t="s">
        <v>1487</v>
      </c>
      <c r="C110" s="731" t="s">
        <v>426</v>
      </c>
      <c r="D110" s="766"/>
      <c r="E110" s="766"/>
      <c r="F110" s="744"/>
      <c r="G110" s="744"/>
      <c r="H110" s="744"/>
      <c r="I110" s="744"/>
      <c r="J110" s="744"/>
    </row>
    <row r="111" spans="1:10" ht="0.75" customHeight="1">
      <c r="A111" s="749">
        <v>1162800</v>
      </c>
      <c r="B111" s="765" t="s">
        <v>1488</v>
      </c>
      <c r="C111" s="731" t="s">
        <v>737</v>
      </c>
      <c r="D111" s="773"/>
      <c r="E111" s="773"/>
      <c r="F111" s="773"/>
      <c r="G111" s="773"/>
      <c r="H111" s="773"/>
      <c r="I111" s="773"/>
      <c r="J111" s="773"/>
    </row>
    <row r="112" spans="1:10" s="1135" customFormat="1" ht="13.5" hidden="1" thickBot="1">
      <c r="A112" s="1131">
        <v>1162900</v>
      </c>
      <c r="B112" s="1132" t="s">
        <v>10</v>
      </c>
      <c r="C112" s="1133" t="s">
        <v>739</v>
      </c>
      <c r="D112" s="1134"/>
      <c r="E112" s="1134"/>
      <c r="F112" s="775"/>
      <c r="G112" s="775"/>
      <c r="H112" s="775"/>
      <c r="I112" s="775"/>
      <c r="J112" s="775"/>
    </row>
    <row r="113" spans="1:10" hidden="1">
      <c r="A113" s="776">
        <v>1170000</v>
      </c>
      <c r="B113" s="777" t="s">
        <v>740</v>
      </c>
      <c r="C113" s="778" t="s">
        <v>301</v>
      </c>
      <c r="D113" s="779">
        <v>0</v>
      </c>
      <c r="E113" s="779">
        <v>0</v>
      </c>
      <c r="F113" s="779">
        <v>0</v>
      </c>
      <c r="G113" s="779">
        <v>0</v>
      </c>
      <c r="H113" s="779">
        <v>0</v>
      </c>
      <c r="I113" s="779">
        <v>0</v>
      </c>
      <c r="J113" s="779">
        <v>0</v>
      </c>
    </row>
    <row r="114" spans="1:10" ht="38.25" hidden="1">
      <c r="A114" s="780">
        <v>1171000</v>
      </c>
      <c r="B114" s="781" t="s">
        <v>181</v>
      </c>
      <c r="C114" s="723" t="s">
        <v>301</v>
      </c>
      <c r="D114" s="782">
        <v>0</v>
      </c>
      <c r="E114" s="782">
        <v>0</v>
      </c>
      <c r="F114" s="782">
        <v>0</v>
      </c>
      <c r="G114" s="782">
        <v>0</v>
      </c>
      <c r="H114" s="782">
        <v>0</v>
      </c>
      <c r="I114" s="782">
        <v>0</v>
      </c>
      <c r="J114" s="782">
        <v>0</v>
      </c>
    </row>
    <row r="115" spans="1:10" ht="1.5" hidden="1" customHeight="1">
      <c r="A115" s="780">
        <v>1171100</v>
      </c>
      <c r="B115" s="730" t="s">
        <v>1490</v>
      </c>
      <c r="C115" s="727" t="s">
        <v>397</v>
      </c>
      <c r="D115" s="773"/>
      <c r="E115" s="773"/>
      <c r="F115" s="773"/>
      <c r="G115" s="773"/>
      <c r="H115" s="773"/>
      <c r="I115" s="773"/>
      <c r="J115" s="773"/>
    </row>
    <row r="116" spans="1:10" ht="25.5" hidden="1">
      <c r="A116" s="780">
        <v>1171200</v>
      </c>
      <c r="B116" s="765" t="s">
        <v>1491</v>
      </c>
      <c r="C116" s="783" t="s">
        <v>296</v>
      </c>
      <c r="D116" s="773"/>
      <c r="E116" s="773"/>
      <c r="F116" s="773"/>
      <c r="G116" s="773"/>
      <c r="H116" s="773"/>
      <c r="I116" s="773"/>
      <c r="J116" s="773"/>
    </row>
    <row r="117" spans="1:10" ht="51" hidden="1">
      <c r="A117" s="749">
        <v>1172000</v>
      </c>
      <c r="B117" s="784" t="s">
        <v>856</v>
      </c>
      <c r="C117" s="760" t="s">
        <v>301</v>
      </c>
      <c r="D117" s="779">
        <v>0</v>
      </c>
      <c r="E117" s="779">
        <v>0</v>
      </c>
      <c r="F117" s="779">
        <v>0</v>
      </c>
      <c r="G117" s="779">
        <v>0</v>
      </c>
      <c r="H117" s="779">
        <v>0</v>
      </c>
      <c r="I117" s="779">
        <v>0</v>
      </c>
      <c r="J117" s="779">
        <v>0</v>
      </c>
    </row>
    <row r="118" spans="1:10" hidden="1">
      <c r="A118" s="749">
        <v>1172100</v>
      </c>
      <c r="B118" s="752" t="s">
        <v>918</v>
      </c>
      <c r="C118" s="727" t="s">
        <v>857</v>
      </c>
      <c r="D118" s="773"/>
      <c r="E118" s="773"/>
      <c r="F118" s="773"/>
      <c r="G118" s="773"/>
      <c r="H118" s="773"/>
      <c r="I118" s="773"/>
      <c r="J118" s="773"/>
    </row>
    <row r="119" spans="1:10" hidden="1">
      <c r="A119" s="749">
        <v>1172200</v>
      </c>
      <c r="B119" s="752" t="s">
        <v>919</v>
      </c>
      <c r="C119" s="785">
        <v>482200</v>
      </c>
      <c r="D119" s="773"/>
      <c r="E119" s="773"/>
      <c r="F119" s="773"/>
      <c r="G119" s="773"/>
      <c r="H119" s="773"/>
      <c r="I119" s="773"/>
      <c r="J119" s="773"/>
    </row>
    <row r="120" spans="1:10" hidden="1">
      <c r="A120" s="749">
        <v>1172300</v>
      </c>
      <c r="B120" s="765" t="s">
        <v>1492</v>
      </c>
      <c r="C120" s="731" t="s">
        <v>859</v>
      </c>
      <c r="D120" s="773"/>
      <c r="E120" s="773"/>
      <c r="F120" s="773"/>
      <c r="G120" s="773"/>
      <c r="H120" s="773"/>
      <c r="I120" s="773"/>
      <c r="J120" s="773"/>
    </row>
    <row r="121" spans="1:10" ht="25.5" hidden="1">
      <c r="A121" s="749">
        <v>1172400</v>
      </c>
      <c r="B121" s="786" t="s">
        <v>1493</v>
      </c>
      <c r="C121" s="731" t="s">
        <v>104</v>
      </c>
      <c r="D121" s="782"/>
      <c r="E121" s="782"/>
      <c r="F121" s="782"/>
      <c r="G121" s="782"/>
      <c r="H121" s="782"/>
      <c r="I121" s="782"/>
      <c r="J121" s="782"/>
    </row>
    <row r="122" spans="1:10" ht="1.5" hidden="1" customHeight="1">
      <c r="A122" s="749">
        <v>1173000</v>
      </c>
      <c r="B122" s="784" t="s">
        <v>105</v>
      </c>
      <c r="C122" s="760" t="s">
        <v>301</v>
      </c>
      <c r="D122" s="782">
        <v>0</v>
      </c>
      <c r="E122" s="782">
        <v>0</v>
      </c>
      <c r="F122" s="782">
        <v>0</v>
      </c>
      <c r="G122" s="782">
        <v>0</v>
      </c>
      <c r="H122" s="782">
        <v>0</v>
      </c>
      <c r="I122" s="782">
        <v>0</v>
      </c>
      <c r="J122" s="782">
        <v>0</v>
      </c>
    </row>
    <row r="123" spans="1:10" ht="25.5" hidden="1">
      <c r="A123" s="780">
        <v>1173100</v>
      </c>
      <c r="B123" s="787" t="s">
        <v>106</v>
      </c>
      <c r="C123" s="731" t="s">
        <v>906</v>
      </c>
      <c r="D123" s="782"/>
      <c r="E123" s="782"/>
      <c r="F123" s="782"/>
      <c r="G123" s="782"/>
      <c r="H123" s="782"/>
      <c r="I123" s="782"/>
      <c r="J123" s="782"/>
    </row>
    <row r="124" spans="1:10" ht="38.25" hidden="1">
      <c r="A124" s="780">
        <v>1174000</v>
      </c>
      <c r="B124" s="784" t="s">
        <v>907</v>
      </c>
      <c r="C124" s="760" t="s">
        <v>301</v>
      </c>
      <c r="D124" s="782">
        <v>0</v>
      </c>
      <c r="E124" s="782">
        <v>0</v>
      </c>
      <c r="F124" s="782">
        <v>0</v>
      </c>
      <c r="G124" s="782">
        <v>0</v>
      </c>
      <c r="H124" s="782">
        <v>0</v>
      </c>
      <c r="I124" s="782">
        <v>0</v>
      </c>
      <c r="J124" s="782">
        <v>0</v>
      </c>
    </row>
    <row r="125" spans="1:10" ht="25.5" hidden="1">
      <c r="A125" s="780">
        <v>1174100</v>
      </c>
      <c r="B125" s="787" t="s">
        <v>920</v>
      </c>
      <c r="C125" s="731" t="s">
        <v>908</v>
      </c>
      <c r="D125" s="782"/>
      <c r="E125" s="782"/>
      <c r="F125" s="782"/>
      <c r="G125" s="782"/>
      <c r="H125" s="782"/>
      <c r="I125" s="782"/>
      <c r="J125" s="782"/>
    </row>
    <row r="126" spans="1:10" ht="25.5" hidden="1">
      <c r="A126" s="780">
        <v>1174200</v>
      </c>
      <c r="B126" s="786" t="s">
        <v>1494</v>
      </c>
      <c r="C126" s="731" t="s">
        <v>366</v>
      </c>
      <c r="D126" s="782"/>
      <c r="E126" s="782"/>
      <c r="F126" s="782"/>
      <c r="G126" s="782"/>
      <c r="H126" s="782"/>
      <c r="I126" s="782"/>
      <c r="J126" s="782"/>
    </row>
    <row r="127" spans="1:10" ht="51" hidden="1">
      <c r="A127" s="780">
        <v>1175000</v>
      </c>
      <c r="B127" s="784" t="s">
        <v>469</v>
      </c>
      <c r="C127" s="760" t="s">
        <v>301</v>
      </c>
      <c r="D127" s="782">
        <v>0</v>
      </c>
      <c r="E127" s="782">
        <v>0</v>
      </c>
      <c r="F127" s="782">
        <v>0</v>
      </c>
      <c r="G127" s="782">
        <v>0</v>
      </c>
      <c r="H127" s="782">
        <v>0</v>
      </c>
      <c r="I127" s="782">
        <v>0</v>
      </c>
      <c r="J127" s="782">
        <v>0</v>
      </c>
    </row>
    <row r="128" spans="1:10" ht="38.25" hidden="1">
      <c r="A128" s="780">
        <v>1175100</v>
      </c>
      <c r="B128" s="786" t="s">
        <v>1495</v>
      </c>
      <c r="C128" s="731" t="s">
        <v>193</v>
      </c>
      <c r="D128" s="782"/>
      <c r="E128" s="782"/>
      <c r="F128" s="782"/>
      <c r="G128" s="782"/>
      <c r="H128" s="782"/>
      <c r="I128" s="782"/>
      <c r="J128" s="782"/>
    </row>
    <row r="129" spans="1:12" hidden="1">
      <c r="A129" s="780">
        <v>1176000</v>
      </c>
      <c r="B129" s="784" t="s">
        <v>194</v>
      </c>
      <c r="C129" s="760" t="s">
        <v>301</v>
      </c>
      <c r="D129" s="782">
        <v>0</v>
      </c>
      <c r="E129" s="782">
        <v>0</v>
      </c>
      <c r="F129" s="782">
        <v>0</v>
      </c>
      <c r="G129" s="782">
        <v>0</v>
      </c>
      <c r="H129" s="782">
        <v>0</v>
      </c>
      <c r="I129" s="782">
        <v>0</v>
      </c>
      <c r="J129" s="782">
        <v>0</v>
      </c>
    </row>
    <row r="130" spans="1:12" hidden="1">
      <c r="A130" s="780">
        <v>1176100</v>
      </c>
      <c r="B130" s="786" t="s">
        <v>1496</v>
      </c>
      <c r="C130" s="731" t="s">
        <v>8</v>
      </c>
      <c r="D130" s="782"/>
      <c r="E130" s="782"/>
      <c r="F130" s="782"/>
      <c r="G130" s="782"/>
      <c r="H130" s="782"/>
      <c r="I130" s="782"/>
      <c r="J130" s="782"/>
    </row>
    <row r="131" spans="1:12" hidden="1">
      <c r="A131" s="780">
        <v>1177000</v>
      </c>
      <c r="B131" s="784" t="s">
        <v>482</v>
      </c>
      <c r="C131" s="760" t="s">
        <v>301</v>
      </c>
      <c r="D131" s="782">
        <v>0</v>
      </c>
      <c r="E131" s="782">
        <v>0</v>
      </c>
      <c r="F131" s="782">
        <v>0</v>
      </c>
      <c r="G131" s="782">
        <v>0</v>
      </c>
      <c r="H131" s="782">
        <v>0</v>
      </c>
      <c r="I131" s="782">
        <v>0</v>
      </c>
      <c r="J131" s="782">
        <v>0</v>
      </c>
    </row>
    <row r="132" spans="1:12" ht="13.5" hidden="1" thickBot="1">
      <c r="A132" s="774">
        <v>1177100</v>
      </c>
      <c r="B132" s="788" t="s">
        <v>1497</v>
      </c>
      <c r="C132" s="735" t="s">
        <v>209</v>
      </c>
      <c r="D132" s="789"/>
      <c r="E132" s="789"/>
      <c r="F132" s="789"/>
      <c r="G132" s="789"/>
      <c r="H132" s="789"/>
      <c r="I132" s="789"/>
      <c r="J132" s="789"/>
    </row>
    <row r="133" spans="1:12" ht="13.5" hidden="1" thickBot="1">
      <c r="A133" s="790" t="s">
        <v>210</v>
      </c>
      <c r="B133" s="791" t="s">
        <v>211</v>
      </c>
      <c r="C133" s="792"/>
      <c r="D133" s="793"/>
      <c r="E133" s="793"/>
      <c r="F133" s="793"/>
      <c r="G133" s="793"/>
      <c r="H133" s="793"/>
      <c r="I133" s="793"/>
      <c r="J133" s="793"/>
    </row>
    <row r="134" spans="1:12" ht="26.25" hidden="1" thickBot="1">
      <c r="A134" s="794" t="s">
        <v>212</v>
      </c>
      <c r="B134" s="795" t="s">
        <v>534</v>
      </c>
      <c r="C134" s="796" t="s">
        <v>301</v>
      </c>
      <c r="D134" s="793">
        <v>0</v>
      </c>
      <c r="E134" s="793">
        <v>0</v>
      </c>
      <c r="F134" s="793">
        <v>0</v>
      </c>
      <c r="G134" s="793">
        <v>0</v>
      </c>
      <c r="H134" s="793">
        <v>0</v>
      </c>
      <c r="I134" s="793">
        <v>0</v>
      </c>
      <c r="J134" s="793">
        <v>0</v>
      </c>
    </row>
    <row r="135" spans="1:12" ht="1.5" hidden="1" customHeight="1" thickBot="1">
      <c r="A135" s="797"/>
      <c r="B135" s="798" t="s">
        <v>535</v>
      </c>
      <c r="C135" s="799"/>
      <c r="D135" s="800"/>
      <c r="E135" s="800"/>
      <c r="F135" s="800"/>
      <c r="G135" s="800"/>
      <c r="H135" s="800"/>
      <c r="I135" s="800"/>
      <c r="J135" s="800"/>
    </row>
    <row r="136" spans="1:12" hidden="1">
      <c r="A136" s="790" t="s">
        <v>210</v>
      </c>
      <c r="B136" s="791" t="s">
        <v>211</v>
      </c>
      <c r="C136" s="801"/>
      <c r="D136" s="802"/>
      <c r="E136" s="802"/>
      <c r="F136" s="802"/>
      <c r="G136" s="802"/>
      <c r="H136" s="802"/>
      <c r="I136" s="802"/>
      <c r="J136" s="802"/>
    </row>
    <row r="137" spans="1:12" hidden="1">
      <c r="A137" s="803" t="s">
        <v>536</v>
      </c>
      <c r="B137" s="804" t="s">
        <v>537</v>
      </c>
      <c r="C137" s="805" t="s">
        <v>301</v>
      </c>
      <c r="D137" s="806">
        <v>0</v>
      </c>
      <c r="E137" s="806">
        <v>0</v>
      </c>
      <c r="F137" s="806">
        <v>0</v>
      </c>
      <c r="G137" s="806">
        <v>0</v>
      </c>
      <c r="H137" s="806">
        <v>0</v>
      </c>
      <c r="I137" s="806">
        <v>0</v>
      </c>
      <c r="J137" s="806">
        <v>0</v>
      </c>
    </row>
    <row r="138" spans="1:12" hidden="1">
      <c r="A138" s="807" t="s">
        <v>538</v>
      </c>
      <c r="B138" s="786" t="s">
        <v>1498</v>
      </c>
      <c r="C138" s="808" t="s">
        <v>833</v>
      </c>
      <c r="D138" s="782"/>
      <c r="E138" s="782"/>
      <c r="F138" s="782"/>
      <c r="G138" s="782"/>
      <c r="H138" s="782"/>
      <c r="I138" s="782"/>
      <c r="J138" s="782"/>
    </row>
    <row r="139" spans="1:12" hidden="1">
      <c r="A139" s="807" t="s">
        <v>834</v>
      </c>
      <c r="B139" s="786" t="s">
        <v>1499</v>
      </c>
      <c r="C139" s="808" t="s">
        <v>812</v>
      </c>
      <c r="D139" s="782"/>
      <c r="E139" s="782"/>
      <c r="F139" s="782"/>
      <c r="G139" s="782"/>
      <c r="H139" s="782"/>
      <c r="I139" s="782"/>
      <c r="J139" s="782"/>
      <c r="L139" s="631" t="s">
        <v>78</v>
      </c>
    </row>
    <row r="140" spans="1:12" ht="1.5" hidden="1" customHeight="1">
      <c r="A140" s="807" t="s">
        <v>813</v>
      </c>
      <c r="B140" s="786" t="s">
        <v>1500</v>
      </c>
      <c r="C140" s="808" t="s">
        <v>815</v>
      </c>
      <c r="D140" s="782"/>
      <c r="E140" s="782"/>
      <c r="F140" s="782"/>
      <c r="G140" s="782"/>
      <c r="H140" s="782"/>
      <c r="I140" s="782"/>
      <c r="J140" s="782"/>
    </row>
    <row r="141" spans="1:12" hidden="1">
      <c r="A141" s="807" t="s">
        <v>816</v>
      </c>
      <c r="B141" s="786" t="s">
        <v>1501</v>
      </c>
      <c r="C141" s="808" t="s">
        <v>916</v>
      </c>
      <c r="D141" s="782"/>
      <c r="E141" s="782"/>
      <c r="F141" s="782"/>
      <c r="G141" s="782"/>
      <c r="H141" s="782"/>
      <c r="I141" s="782"/>
      <c r="J141" s="782"/>
    </row>
    <row r="142" spans="1:12" hidden="1">
      <c r="A142" s="807" t="s">
        <v>112</v>
      </c>
      <c r="B142" s="787" t="s">
        <v>113</v>
      </c>
      <c r="C142" s="808" t="s">
        <v>114</v>
      </c>
      <c r="D142" s="782"/>
      <c r="E142" s="782"/>
      <c r="F142" s="782"/>
      <c r="G142" s="782"/>
      <c r="H142" s="782"/>
      <c r="I142" s="782"/>
      <c r="J142" s="782"/>
    </row>
    <row r="143" spans="1:12" hidden="1">
      <c r="A143" s="807" t="s">
        <v>115</v>
      </c>
      <c r="B143" s="786" t="s">
        <v>1502</v>
      </c>
      <c r="C143" s="808" t="s">
        <v>755</v>
      </c>
      <c r="D143" s="782"/>
      <c r="E143" s="782"/>
      <c r="F143" s="782"/>
      <c r="G143" s="782"/>
      <c r="H143" s="782"/>
      <c r="I143" s="782"/>
      <c r="J143" s="782"/>
    </row>
    <row r="144" spans="1:12" hidden="1">
      <c r="A144" s="807" t="s">
        <v>756</v>
      </c>
      <c r="B144" s="786" t="s">
        <v>1503</v>
      </c>
      <c r="C144" s="808" t="s">
        <v>758</v>
      </c>
      <c r="D144" s="782"/>
      <c r="E144" s="782"/>
      <c r="F144" s="782"/>
      <c r="G144" s="782"/>
      <c r="H144" s="782"/>
      <c r="I144" s="782"/>
      <c r="J144" s="782"/>
    </row>
    <row r="145" spans="1:10" hidden="1">
      <c r="A145" s="807" t="s">
        <v>541</v>
      </c>
      <c r="B145" s="786" t="s">
        <v>1504</v>
      </c>
      <c r="C145" s="808" t="s">
        <v>543</v>
      </c>
      <c r="D145" s="782"/>
      <c r="E145" s="782"/>
      <c r="F145" s="782"/>
      <c r="G145" s="782"/>
      <c r="H145" s="782"/>
      <c r="I145" s="782"/>
      <c r="J145" s="782"/>
    </row>
    <row r="146" spans="1:10" hidden="1">
      <c r="A146" s="807" t="s">
        <v>544</v>
      </c>
      <c r="B146" s="784" t="s">
        <v>545</v>
      </c>
      <c r="C146" s="809" t="s">
        <v>301</v>
      </c>
      <c r="D146" s="782">
        <v>0</v>
      </c>
      <c r="E146" s="782">
        <v>0</v>
      </c>
      <c r="F146" s="782">
        <v>0</v>
      </c>
      <c r="G146" s="782">
        <v>0</v>
      </c>
      <c r="H146" s="782">
        <v>0</v>
      </c>
      <c r="I146" s="782">
        <v>0</v>
      </c>
      <c r="J146" s="782">
        <v>0</v>
      </c>
    </row>
    <row r="147" spans="1:10" hidden="1">
      <c r="A147" s="807" t="s">
        <v>546</v>
      </c>
      <c r="B147" s="787" t="s">
        <v>547</v>
      </c>
      <c r="C147" s="808" t="s">
        <v>548</v>
      </c>
      <c r="D147" s="782"/>
      <c r="E147" s="782"/>
      <c r="F147" s="782"/>
      <c r="G147" s="782"/>
      <c r="H147" s="782"/>
      <c r="I147" s="782"/>
      <c r="J147" s="782"/>
    </row>
    <row r="148" spans="1:10" hidden="1">
      <c r="A148" s="807" t="s">
        <v>549</v>
      </c>
      <c r="B148" s="787" t="s">
        <v>550</v>
      </c>
      <c r="C148" s="808" t="s">
        <v>551</v>
      </c>
      <c r="D148" s="782"/>
      <c r="E148" s="782"/>
      <c r="F148" s="782"/>
      <c r="G148" s="782"/>
      <c r="H148" s="782"/>
      <c r="I148" s="782"/>
      <c r="J148" s="782"/>
    </row>
    <row r="149" spans="1:10" ht="25.5" hidden="1">
      <c r="A149" s="807" t="s">
        <v>552</v>
      </c>
      <c r="B149" s="786" t="s">
        <v>1505</v>
      </c>
      <c r="C149" s="808" t="s">
        <v>258</v>
      </c>
      <c r="D149" s="782"/>
      <c r="E149" s="782"/>
      <c r="F149" s="782"/>
      <c r="G149" s="782"/>
      <c r="H149" s="782"/>
      <c r="I149" s="782"/>
      <c r="J149" s="782"/>
    </row>
    <row r="150" spans="1:10" hidden="1">
      <c r="A150" s="807" t="s">
        <v>259</v>
      </c>
      <c r="B150" s="786" t="s">
        <v>1506</v>
      </c>
      <c r="C150" s="808" t="s">
        <v>261</v>
      </c>
      <c r="D150" s="782"/>
      <c r="E150" s="782"/>
      <c r="F150" s="782"/>
      <c r="G150" s="782"/>
      <c r="H150" s="782"/>
      <c r="I150" s="782"/>
      <c r="J150" s="782"/>
    </row>
    <row r="151" spans="1:10" hidden="1">
      <c r="A151" s="807" t="s">
        <v>262</v>
      </c>
      <c r="B151" s="784" t="s">
        <v>263</v>
      </c>
      <c r="C151" s="809" t="s">
        <v>301</v>
      </c>
      <c r="D151" s="782">
        <v>0</v>
      </c>
      <c r="E151" s="782">
        <v>0</v>
      </c>
      <c r="F151" s="782">
        <v>0</v>
      </c>
      <c r="G151" s="782">
        <v>0</v>
      </c>
      <c r="H151" s="782">
        <v>0</v>
      </c>
      <c r="I151" s="782">
        <v>0</v>
      </c>
      <c r="J151" s="782">
        <v>0</v>
      </c>
    </row>
    <row r="152" spans="1:10" hidden="1">
      <c r="A152" s="807" t="s">
        <v>264</v>
      </c>
      <c r="B152" s="787" t="s">
        <v>921</v>
      </c>
      <c r="C152" s="808" t="s">
        <v>265</v>
      </c>
      <c r="D152" s="782"/>
      <c r="E152" s="782"/>
      <c r="F152" s="782"/>
      <c r="G152" s="782"/>
      <c r="H152" s="782"/>
      <c r="I152" s="782"/>
      <c r="J152" s="782"/>
    </row>
    <row r="153" spans="1:10" hidden="1">
      <c r="A153" s="810" t="s">
        <v>266</v>
      </c>
      <c r="B153" s="811" t="s">
        <v>267</v>
      </c>
      <c r="C153" s="809" t="s">
        <v>301</v>
      </c>
      <c r="D153" s="782">
        <v>0</v>
      </c>
      <c r="E153" s="782">
        <v>0</v>
      </c>
      <c r="F153" s="782">
        <v>0</v>
      </c>
      <c r="G153" s="782">
        <v>0</v>
      </c>
      <c r="H153" s="782">
        <v>0</v>
      </c>
      <c r="I153" s="782">
        <v>0</v>
      </c>
      <c r="J153" s="782">
        <v>0</v>
      </c>
    </row>
    <row r="154" spans="1:10" hidden="1">
      <c r="A154" s="807" t="s">
        <v>268</v>
      </c>
      <c r="B154" s="787" t="s">
        <v>922</v>
      </c>
      <c r="C154" s="808" t="s">
        <v>269</v>
      </c>
      <c r="D154" s="782"/>
      <c r="E154" s="782"/>
      <c r="F154" s="782"/>
      <c r="G154" s="782"/>
      <c r="H154" s="782"/>
      <c r="I154" s="782"/>
      <c r="J154" s="782"/>
    </row>
    <row r="155" spans="1:10" hidden="1">
      <c r="A155" s="807" t="s">
        <v>270</v>
      </c>
      <c r="B155" s="787" t="s">
        <v>923</v>
      </c>
      <c r="C155" s="808" t="s">
        <v>271</v>
      </c>
      <c r="D155" s="782"/>
      <c r="E155" s="782"/>
      <c r="F155" s="782"/>
      <c r="G155" s="782"/>
      <c r="H155" s="782"/>
      <c r="I155" s="782"/>
      <c r="J155" s="782"/>
    </row>
    <row r="156" spans="1:10" hidden="1">
      <c r="A156" s="807" t="s">
        <v>272</v>
      </c>
      <c r="B156" s="786" t="s">
        <v>1507</v>
      </c>
      <c r="C156" s="808" t="s">
        <v>274</v>
      </c>
      <c r="D156" s="782"/>
      <c r="E156" s="782"/>
      <c r="F156" s="782"/>
      <c r="G156" s="782"/>
      <c r="H156" s="782"/>
      <c r="I156" s="782"/>
      <c r="J156" s="782"/>
    </row>
    <row r="157" spans="1:10" ht="13.5" thickBot="1">
      <c r="A157" s="812">
        <v>1244000</v>
      </c>
      <c r="B157" s="813" t="s">
        <v>1508</v>
      </c>
      <c r="C157" s="814" t="s">
        <v>947</v>
      </c>
      <c r="D157" s="1126"/>
      <c r="E157" s="1126"/>
      <c r="F157" s="1126"/>
      <c r="G157" s="1126"/>
      <c r="H157" s="1126"/>
      <c r="I157" s="1126"/>
      <c r="J157" s="1126"/>
    </row>
    <row r="158" spans="1:10" ht="26.25" thickBot="1">
      <c r="A158" s="815">
        <v>1000000</v>
      </c>
      <c r="B158" s="816" t="s">
        <v>948</v>
      </c>
      <c r="C158" s="817" t="s">
        <v>301</v>
      </c>
      <c r="D158" s="1127">
        <f>D32</f>
        <v>500</v>
      </c>
      <c r="E158" s="1127">
        <v>0</v>
      </c>
      <c r="F158" s="1127">
        <f>D158</f>
        <v>500</v>
      </c>
      <c r="G158" s="1127">
        <f>G32</f>
        <v>200</v>
      </c>
      <c r="H158" s="1127">
        <f>H32</f>
        <v>200</v>
      </c>
      <c r="I158" s="1127">
        <f>I32</f>
        <v>500</v>
      </c>
      <c r="J158" s="1517">
        <f>F158</f>
        <v>500</v>
      </c>
    </row>
    <row r="159" spans="1:10" ht="11.25" customHeight="1">
      <c r="A159" s="818"/>
      <c r="B159" s="819"/>
      <c r="C159" s="820"/>
      <c r="D159" s="667"/>
      <c r="E159" s="667"/>
      <c r="F159" s="667"/>
      <c r="G159" s="667"/>
      <c r="H159" s="667"/>
      <c r="I159" s="667"/>
      <c r="J159" s="667"/>
    </row>
    <row r="160" spans="1:10" s="667" customFormat="1">
      <c r="A160" s="2028" t="s">
        <v>1877</v>
      </c>
      <c r="B160" s="2028"/>
      <c r="C160" s="2028"/>
      <c r="D160" s="2028"/>
      <c r="E160" s="2028"/>
      <c r="F160" s="2028"/>
      <c r="G160" s="2028"/>
      <c r="H160" s="2028"/>
      <c r="I160" s="2028"/>
      <c r="J160" s="2028"/>
    </row>
    <row r="161" spans="1:10" s="667" customFormat="1" ht="18.75" customHeight="1">
      <c r="A161" s="2028" t="s">
        <v>1865</v>
      </c>
      <c r="B161" s="2028"/>
      <c r="C161" s="2028"/>
      <c r="D161" s="2028"/>
      <c r="E161" s="2028"/>
      <c r="F161" s="2028"/>
      <c r="G161" s="2028"/>
      <c r="H161" s="2028"/>
      <c r="I161" s="2028"/>
      <c r="J161" s="2028"/>
    </row>
    <row r="162" spans="1:10" ht="12.75" customHeight="1">
      <c r="A162" s="2080" t="s">
        <v>930</v>
      </c>
      <c r="B162" s="2080"/>
      <c r="C162" s="2080"/>
      <c r="D162" s="2080"/>
      <c r="E162" s="2080"/>
      <c r="F162" s="2080"/>
      <c r="G162" s="2080"/>
      <c r="H162" s="2080"/>
      <c r="I162" s="2080"/>
      <c r="J162" s="2080"/>
    </row>
    <row r="163" spans="1:10" ht="12.75" customHeight="1">
      <c r="A163" s="821" t="s">
        <v>1509</v>
      </c>
      <c r="B163" s="821"/>
      <c r="C163" s="822"/>
      <c r="D163" s="821"/>
      <c r="E163" s="821"/>
      <c r="F163" s="821"/>
      <c r="G163" s="821" t="s">
        <v>956</v>
      </c>
      <c r="H163" s="821"/>
      <c r="I163" s="821"/>
      <c r="J163" s="821"/>
    </row>
    <row r="164" spans="1:10" ht="12.75" customHeight="1">
      <c r="A164" s="823" t="s">
        <v>1510</v>
      </c>
      <c r="B164" s="823"/>
      <c r="C164" s="823"/>
      <c r="D164" s="667"/>
      <c r="E164" s="666" t="s">
        <v>253</v>
      </c>
      <c r="F164" s="667"/>
      <c r="G164" s="666" t="s">
        <v>254</v>
      </c>
      <c r="H164" s="667"/>
      <c r="I164" s="667"/>
      <c r="J164" s="823"/>
    </row>
    <row r="165" spans="1:10" ht="12.75" customHeight="1">
      <c r="A165" s="824" t="s">
        <v>1511</v>
      </c>
      <c r="B165" s="824"/>
      <c r="C165" s="823"/>
      <c r="D165" s="824"/>
      <c r="E165" s="824"/>
      <c r="F165" s="824"/>
      <c r="G165" s="824"/>
      <c r="H165" s="824"/>
      <c r="I165" s="824"/>
      <c r="J165" s="824"/>
    </row>
    <row r="166" spans="1:10" ht="14.25">
      <c r="A166" s="821" t="s">
        <v>1758</v>
      </c>
      <c r="B166" s="821"/>
      <c r="C166" s="822"/>
      <c r="D166" s="821"/>
      <c r="E166" s="821"/>
      <c r="F166" s="821"/>
      <c r="G166" s="821" t="s">
        <v>960</v>
      </c>
      <c r="H166" s="821"/>
      <c r="I166" s="821"/>
      <c r="J166" s="821"/>
    </row>
    <row r="167" spans="1:10" ht="14.25">
      <c r="A167" s="823" t="s">
        <v>1513</v>
      </c>
      <c r="B167" s="822" t="s">
        <v>528</v>
      </c>
      <c r="C167" s="825"/>
      <c r="D167" s="667"/>
      <c r="E167" s="666" t="s">
        <v>253</v>
      </c>
      <c r="F167" s="667"/>
      <c r="G167" s="666" t="s">
        <v>254</v>
      </c>
      <c r="H167" s="667"/>
      <c r="I167" s="667"/>
      <c r="J167" s="823"/>
    </row>
    <row r="168" spans="1:10" ht="12.75" customHeight="1">
      <c r="A168" s="677"/>
      <c r="B168" s="668"/>
      <c r="C168" s="678"/>
      <c r="D168" s="667"/>
      <c r="E168" s="667"/>
      <c r="F168" s="667"/>
      <c r="G168" s="667"/>
      <c r="H168" s="667"/>
      <c r="I168" s="667"/>
      <c r="J168" s="667"/>
    </row>
    <row r="169" spans="1:10" ht="12.75" customHeight="1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 ht="12.75" customHeight="1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  <row r="171" spans="1:10" ht="12.75" customHeight="1">
      <c r="A171" s="677"/>
      <c r="B171" s="668"/>
      <c r="C171" s="678"/>
      <c r="D171" s="667"/>
      <c r="E171" s="667"/>
      <c r="F171" s="667"/>
      <c r="G171" s="667"/>
      <c r="H171" s="667"/>
      <c r="I171" s="667"/>
      <c r="J171" s="667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589" t="s">
        <v>1749</v>
      </c>
      <c r="C5" s="2024" t="s">
        <v>1628</v>
      </c>
      <c r="D5" s="1591" t="s">
        <v>1750</v>
      </c>
      <c r="E5" s="1591" t="s">
        <v>1751</v>
      </c>
      <c r="F5" s="1591" t="s">
        <v>1752</v>
      </c>
    </row>
    <row r="6" spans="2:6">
      <c r="B6" s="1590" t="s">
        <v>1629</v>
      </c>
      <c r="C6" s="2025"/>
      <c r="D6" s="1591">
        <v>1</v>
      </c>
      <c r="E6" s="1591">
        <v>2</v>
      </c>
      <c r="F6" s="1591">
        <v>3</v>
      </c>
    </row>
    <row r="7" spans="2:6" ht="82.5" customHeight="1">
      <c r="B7" s="1591">
        <v>1</v>
      </c>
      <c r="C7" s="1592" t="s">
        <v>1630</v>
      </c>
      <c r="D7" s="1594">
        <v>6500</v>
      </c>
      <c r="E7" s="1605">
        <v>4320</v>
      </c>
      <c r="F7" s="1594" t="s">
        <v>301</v>
      </c>
    </row>
    <row r="8" spans="2:6" ht="72.75" customHeight="1">
      <c r="B8" s="1591">
        <v>2</v>
      </c>
      <c r="C8" s="1592" t="s">
        <v>1753</v>
      </c>
      <c r="D8" s="1594">
        <v>134200</v>
      </c>
      <c r="E8" s="1605">
        <v>126000</v>
      </c>
      <c r="F8" s="1594" t="s">
        <v>301</v>
      </c>
    </row>
    <row r="9" spans="2:6" ht="25.5" customHeight="1">
      <c r="B9" s="1591">
        <v>3</v>
      </c>
      <c r="C9" s="1592" t="s">
        <v>1754</v>
      </c>
      <c r="D9" s="1594" t="s">
        <v>301</v>
      </c>
      <c r="E9" s="1605">
        <v>16850</v>
      </c>
      <c r="F9" s="1594">
        <v>24917</v>
      </c>
    </row>
    <row r="10" spans="2:6" ht="42" customHeight="1">
      <c r="B10" s="1591">
        <v>4</v>
      </c>
      <c r="C10" s="1592" t="s">
        <v>1632</v>
      </c>
      <c r="D10" s="1594">
        <v>79130</v>
      </c>
      <c r="E10" s="1605">
        <v>105000</v>
      </c>
      <c r="F10" s="1595">
        <v>81340</v>
      </c>
    </row>
    <row r="11" spans="2:6" ht="48" customHeight="1">
      <c r="B11" s="1591">
        <v>5</v>
      </c>
      <c r="C11" s="1592" t="s">
        <v>1755</v>
      </c>
      <c r="D11" s="1593"/>
      <c r="E11" s="1593"/>
      <c r="F11" s="1591"/>
    </row>
    <row r="12" spans="2:6" ht="51" customHeight="1">
      <c r="B12" s="1591">
        <v>6</v>
      </c>
      <c r="C12" s="1592" t="s">
        <v>1756</v>
      </c>
      <c r="D12" s="1593"/>
      <c r="E12" s="1593"/>
      <c r="F12" s="1593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N165"/>
  <sheetViews>
    <sheetView topLeftCell="A25" workbookViewId="0">
      <selection activeCell="A161" sqref="A161:J161"/>
    </sheetView>
  </sheetViews>
  <sheetFormatPr defaultRowHeight="12.75"/>
  <cols>
    <col min="1" max="1" width="7" style="631" customWidth="1"/>
    <col min="2" max="2" width="45.85546875" style="631" customWidth="1"/>
    <col min="3" max="3" width="10.85546875" style="631" customWidth="1"/>
    <col min="4" max="4" width="10.5703125" style="631" customWidth="1"/>
    <col min="5" max="5" width="8.7109375" style="631" customWidth="1"/>
    <col min="6" max="6" width="10.5703125" style="631" customWidth="1"/>
    <col min="7" max="7" width="13.140625" style="631" customWidth="1"/>
    <col min="8" max="9" width="11" style="631" customWidth="1"/>
    <col min="10" max="10" width="13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1605</v>
      </c>
      <c r="B6" s="668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699"/>
      <c r="F7" s="677"/>
      <c r="G7" s="677"/>
      <c r="H7" s="667"/>
      <c r="I7" s="667"/>
      <c r="J7" s="667"/>
      <c r="K7" s="677"/>
      <c r="L7" s="677"/>
    </row>
    <row r="8" spans="1:12" ht="14.25">
      <c r="A8" s="827" t="s">
        <v>1515</v>
      </c>
      <c r="B8" s="819"/>
      <c r="C8" s="828"/>
      <c r="D8" s="829"/>
      <c r="E8" s="830"/>
      <c r="F8" s="830"/>
      <c r="G8" s="677"/>
      <c r="H8" s="667"/>
      <c r="I8" s="667"/>
      <c r="J8" s="667"/>
      <c r="K8" s="667"/>
      <c r="L8" s="667"/>
    </row>
    <row r="9" spans="1:12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>
      <c r="A10" s="2065" t="s">
        <v>981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1761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s="677" customFormat="1" ht="12.75" customHeight="1">
      <c r="A16" s="887"/>
      <c r="B16" s="2059" t="s">
        <v>1866</v>
      </c>
      <c r="C16" s="2059"/>
      <c r="D16" s="2059"/>
      <c r="E16" s="2059"/>
      <c r="F16" s="2059"/>
      <c r="G16" s="892"/>
      <c r="H16" s="892"/>
      <c r="I16" s="892"/>
      <c r="J16" s="892"/>
    </row>
    <row r="17" spans="1:14" ht="14.25">
      <c r="A17" s="680"/>
      <c r="B17" s="2059"/>
      <c r="C17" s="2059"/>
      <c r="D17" s="2059"/>
      <c r="E17" s="2059"/>
      <c r="F17" s="2059"/>
      <c r="G17" s="680"/>
      <c r="H17" s="677"/>
      <c r="I17" s="677"/>
      <c r="J17" s="677"/>
      <c r="K17" s="677"/>
      <c r="L17" s="677"/>
    </row>
    <row r="18" spans="1:14">
      <c r="A18" s="682" t="s">
        <v>849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848</v>
      </c>
      <c r="B19" s="685"/>
      <c r="C19" s="685"/>
      <c r="D19" s="685"/>
      <c r="E19" s="685"/>
      <c r="F19" s="682" t="s">
        <v>277</v>
      </c>
      <c r="G19" s="655" t="s">
        <v>91</v>
      </c>
      <c r="H19" s="652" t="s">
        <v>589</v>
      </c>
      <c r="I19" s="653" t="s">
        <v>613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602</v>
      </c>
      <c r="G21" s="682"/>
      <c r="H21" s="682"/>
      <c r="I21" s="682"/>
      <c r="J21" s="682"/>
      <c r="K21" s="682"/>
      <c r="L21" s="682"/>
    </row>
    <row r="22" spans="1:14" ht="24" customHeight="1">
      <c r="A22" s="682" t="s">
        <v>1473</v>
      </c>
      <c r="B22" s="685"/>
      <c r="C22" s="685"/>
      <c r="D22" s="685"/>
      <c r="E22" s="685"/>
      <c r="F22" s="682" t="s">
        <v>785</v>
      </c>
      <c r="G22" s="682"/>
      <c r="H22" s="682"/>
      <c r="I22" s="685"/>
      <c r="J22" s="687"/>
      <c r="K22" s="685"/>
      <c r="L22" s="685"/>
    </row>
    <row r="23" spans="1:14" ht="17.2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107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2163">
        <v>900272213027</v>
      </c>
      <c r="H27" s="2163"/>
      <c r="I27" s="2163"/>
      <c r="J27" s="2163"/>
      <c r="K27" s="677"/>
      <c r="L27" s="677"/>
    </row>
    <row r="28" spans="1:14" ht="4.5" customHeight="1" thickBot="1">
      <c r="G28" s="2164"/>
      <c r="H28" s="2164"/>
      <c r="I28" s="2164"/>
      <c r="J28" s="2164"/>
    </row>
    <row r="29" spans="1:14" ht="41.2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2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4.75" customHeight="1" thickBot="1">
      <c r="A32" s="709">
        <v>1100000</v>
      </c>
      <c r="B32" s="716" t="s">
        <v>1474</v>
      </c>
      <c r="C32" s="717" t="s">
        <v>301</v>
      </c>
      <c r="D32" s="992">
        <f>D99+D113+D134</f>
        <v>0</v>
      </c>
      <c r="E32" s="992">
        <f>E35</f>
        <v>0</v>
      </c>
      <c r="F32" s="992">
        <f>F35</f>
        <v>0</v>
      </c>
      <c r="G32" s="992">
        <f>G99+G113+G134</f>
        <v>0</v>
      </c>
      <c r="H32" s="992">
        <f>H99+H113+H134</f>
        <v>0</v>
      </c>
      <c r="I32" s="992">
        <f>I35</f>
        <v>0</v>
      </c>
      <c r="J32" s="992">
        <f>F32</f>
        <v>0</v>
      </c>
    </row>
    <row r="33" spans="1:10" ht="47.25" customHeight="1" thickBot="1">
      <c r="A33" s="709">
        <v>1110000</v>
      </c>
      <c r="B33" s="719" t="s">
        <v>1475</v>
      </c>
      <c r="C33" s="717" t="s">
        <v>301</v>
      </c>
      <c r="D33" s="993">
        <v>0</v>
      </c>
      <c r="E33" s="993"/>
      <c r="F33" s="993">
        <v>0</v>
      </c>
      <c r="G33" s="993">
        <v>0</v>
      </c>
      <c r="H33" s="993">
        <v>0</v>
      </c>
      <c r="I33" s="993">
        <v>0</v>
      </c>
      <c r="J33" s="993">
        <v>0</v>
      </c>
    </row>
    <row r="34" spans="1:10" ht="14.25">
      <c r="A34" s="721">
        <v>1110000</v>
      </c>
      <c r="B34" s="722" t="s">
        <v>672</v>
      </c>
      <c r="C34" s="723" t="s">
        <v>301</v>
      </c>
      <c r="D34" s="994">
        <v>0</v>
      </c>
      <c r="E34" s="994"/>
      <c r="F34" s="994">
        <v>0</v>
      </c>
      <c r="G34" s="994">
        <v>0</v>
      </c>
      <c r="H34" s="994">
        <v>0</v>
      </c>
      <c r="I34" s="994">
        <v>0</v>
      </c>
      <c r="J34" s="994">
        <v>0</v>
      </c>
    </row>
    <row r="35" spans="1:10" ht="25.5">
      <c r="A35" s="725">
        <v>1111000</v>
      </c>
      <c r="B35" s="726" t="s">
        <v>558</v>
      </c>
      <c r="C35" s="727" t="s">
        <v>673</v>
      </c>
      <c r="D35" s="1006"/>
      <c r="E35" s="1544">
        <v>0</v>
      </c>
      <c r="F35" s="1512">
        <f>D35+E35</f>
        <v>0</v>
      </c>
      <c r="G35" s="1512">
        <v>0</v>
      </c>
      <c r="H35" s="1512">
        <v>0</v>
      </c>
      <c r="I35" s="1512">
        <v>0</v>
      </c>
      <c r="J35" s="1512">
        <f>F35</f>
        <v>0</v>
      </c>
    </row>
    <row r="36" spans="1:10" ht="24.75" customHeight="1">
      <c r="A36" s="729">
        <v>1112000</v>
      </c>
      <c r="B36" s="730" t="s">
        <v>221</v>
      </c>
      <c r="C36" s="731" t="s">
        <v>674</v>
      </c>
      <c r="D36" s="1001"/>
      <c r="E36" s="1001"/>
      <c r="F36" s="1001"/>
      <c r="G36" s="1001"/>
      <c r="H36" s="1001"/>
      <c r="I36" s="1001"/>
      <c r="J36" s="1001"/>
    </row>
    <row r="37" spans="1:10" ht="25.5" hidden="1">
      <c r="A37" s="729">
        <v>1113000</v>
      </c>
      <c r="B37" s="730" t="s">
        <v>675</v>
      </c>
      <c r="C37" s="731" t="s">
        <v>676</v>
      </c>
      <c r="D37" s="1001"/>
      <c r="E37" s="1001"/>
      <c r="F37" s="1001"/>
      <c r="G37" s="1001"/>
      <c r="H37" s="1001"/>
      <c r="I37" s="1001"/>
      <c r="J37" s="1001"/>
    </row>
    <row r="38" spans="1:10" ht="38.25" hidden="1">
      <c r="A38" s="729">
        <v>1114000</v>
      </c>
      <c r="B38" s="730" t="s">
        <v>339</v>
      </c>
      <c r="C38" s="731" t="s">
        <v>340</v>
      </c>
      <c r="D38" s="1001"/>
      <c r="E38" s="1001"/>
      <c r="F38" s="1001"/>
      <c r="G38" s="1001"/>
      <c r="H38" s="1001"/>
      <c r="I38" s="1001"/>
      <c r="J38" s="1001"/>
    </row>
    <row r="39" spans="1:10" hidden="1">
      <c r="A39" s="729">
        <v>1115000</v>
      </c>
      <c r="B39" s="730" t="s">
        <v>508</v>
      </c>
      <c r="C39" s="731" t="s">
        <v>329</v>
      </c>
      <c r="D39" s="1001"/>
      <c r="E39" s="1001"/>
      <c r="F39" s="1001"/>
      <c r="G39" s="1001"/>
      <c r="H39" s="1001"/>
      <c r="I39" s="1001"/>
      <c r="J39" s="1001"/>
    </row>
    <row r="40" spans="1:10" ht="25.5" hidden="1">
      <c r="A40" s="729">
        <v>1116000</v>
      </c>
      <c r="B40" s="730" t="s">
        <v>863</v>
      </c>
      <c r="C40" s="731" t="s">
        <v>330</v>
      </c>
      <c r="D40" s="1001"/>
      <c r="E40" s="1001"/>
      <c r="F40" s="1001"/>
      <c r="G40" s="1001"/>
      <c r="H40" s="1001"/>
      <c r="I40" s="1001"/>
      <c r="J40" s="1001"/>
    </row>
    <row r="41" spans="1:10" ht="39" hidden="1" thickBot="1">
      <c r="A41" s="733">
        <v>1117000</v>
      </c>
      <c r="B41" s="734" t="s">
        <v>13</v>
      </c>
      <c r="C41" s="735" t="s">
        <v>14</v>
      </c>
      <c r="D41" s="1003"/>
      <c r="E41" s="1003"/>
      <c r="F41" s="1003"/>
      <c r="G41" s="1003"/>
      <c r="H41" s="1003"/>
      <c r="I41" s="1003"/>
      <c r="J41" s="1003"/>
    </row>
    <row r="42" spans="1:10" ht="29.25" hidden="1" thickBot="1">
      <c r="A42" s="737">
        <v>1120000</v>
      </c>
      <c r="B42" s="738" t="s">
        <v>15</v>
      </c>
      <c r="C42" s="717" t="s">
        <v>301</v>
      </c>
      <c r="D42" s="1136">
        <v>0</v>
      </c>
      <c r="E42" s="1136"/>
      <c r="F42" s="1136">
        <v>0</v>
      </c>
      <c r="G42" s="1136">
        <v>0</v>
      </c>
      <c r="H42" s="1136">
        <v>0</v>
      </c>
      <c r="I42" s="1136">
        <v>0</v>
      </c>
      <c r="J42" s="1136">
        <v>0</v>
      </c>
    </row>
    <row r="43" spans="1:10" ht="14.25" hidden="1">
      <c r="A43" s="721">
        <v>1121000</v>
      </c>
      <c r="B43" s="740" t="s">
        <v>16</v>
      </c>
      <c r="C43" s="741"/>
      <c r="D43" s="1006">
        <v>0</v>
      </c>
      <c r="E43" s="1006"/>
      <c r="F43" s="1006">
        <v>0</v>
      </c>
      <c r="G43" s="1006">
        <v>0</v>
      </c>
      <c r="H43" s="1006">
        <v>0</v>
      </c>
      <c r="I43" s="1006">
        <v>0</v>
      </c>
      <c r="J43" s="1006">
        <v>0</v>
      </c>
    </row>
    <row r="44" spans="1:10" ht="25.5" hidden="1">
      <c r="A44" s="729">
        <v>1121100</v>
      </c>
      <c r="B44" s="742" t="s">
        <v>321</v>
      </c>
      <c r="C44" s="731" t="s">
        <v>322</v>
      </c>
      <c r="D44" s="1001"/>
      <c r="E44" s="1001"/>
      <c r="F44" s="1001"/>
      <c r="G44" s="1001"/>
      <c r="H44" s="1001"/>
      <c r="I44" s="1001"/>
      <c r="J44" s="1001"/>
    </row>
    <row r="45" spans="1:10" hidden="1">
      <c r="A45" s="729">
        <v>1121200</v>
      </c>
      <c r="B45" s="743" t="s">
        <v>1476</v>
      </c>
      <c r="C45" s="731" t="s">
        <v>324</v>
      </c>
      <c r="D45" s="1001"/>
      <c r="E45" s="1001"/>
      <c r="F45" s="1001"/>
      <c r="G45" s="1001"/>
      <c r="H45" s="1001"/>
      <c r="I45" s="1001"/>
      <c r="J45" s="1001"/>
    </row>
    <row r="46" spans="1:10" hidden="1">
      <c r="A46" s="729">
        <v>1121300</v>
      </c>
      <c r="B46" s="742" t="s">
        <v>640</v>
      </c>
      <c r="C46" s="731" t="s">
        <v>325</v>
      </c>
      <c r="D46" s="1001"/>
      <c r="E46" s="1001"/>
      <c r="F46" s="1001"/>
      <c r="G46" s="1001"/>
      <c r="H46" s="1001"/>
      <c r="I46" s="1001"/>
      <c r="J46" s="1001"/>
    </row>
    <row r="47" spans="1:10" hidden="1">
      <c r="A47" s="729">
        <v>1121400</v>
      </c>
      <c r="B47" s="742" t="s">
        <v>641</v>
      </c>
      <c r="C47" s="731" t="s">
        <v>326</v>
      </c>
      <c r="D47" s="1001"/>
      <c r="E47" s="1001"/>
      <c r="F47" s="1001"/>
      <c r="G47" s="1001"/>
      <c r="H47" s="1001"/>
      <c r="I47" s="1001"/>
      <c r="J47" s="1001"/>
    </row>
    <row r="48" spans="1:10" hidden="1">
      <c r="A48" s="729">
        <v>1121500</v>
      </c>
      <c r="B48" s="742" t="s">
        <v>60</v>
      </c>
      <c r="C48" s="731" t="s">
        <v>327</v>
      </c>
      <c r="D48" s="1006"/>
      <c r="E48" s="1006"/>
      <c r="F48" s="1006"/>
      <c r="G48" s="1006"/>
      <c r="H48" s="1006"/>
      <c r="I48" s="1006"/>
      <c r="J48" s="1006"/>
    </row>
    <row r="49" spans="1:10" hidden="1">
      <c r="A49" s="729">
        <v>1121600</v>
      </c>
      <c r="B49" s="742" t="s">
        <v>61</v>
      </c>
      <c r="C49" s="731" t="s">
        <v>328</v>
      </c>
      <c r="D49" s="1001"/>
      <c r="E49" s="1001"/>
      <c r="F49" s="1001"/>
      <c r="G49" s="1001"/>
      <c r="H49" s="1001"/>
      <c r="I49" s="1001"/>
      <c r="J49" s="1001"/>
    </row>
    <row r="50" spans="1:10" ht="9.75" hidden="1" customHeight="1" thickBot="1">
      <c r="A50" s="745">
        <v>1121700</v>
      </c>
      <c r="B50" s="746" t="s">
        <v>62</v>
      </c>
      <c r="C50" s="735" t="s">
        <v>637</v>
      </c>
      <c r="D50" s="1003"/>
      <c r="E50" s="1003"/>
      <c r="F50" s="1003"/>
      <c r="G50" s="1003"/>
      <c r="H50" s="1003"/>
      <c r="I50" s="1003"/>
      <c r="J50" s="1003"/>
    </row>
    <row r="51" spans="1:10" ht="28.5" hidden="1">
      <c r="A51" s="721">
        <v>1122000</v>
      </c>
      <c r="B51" s="747" t="s">
        <v>638</v>
      </c>
      <c r="C51" s="723" t="s">
        <v>301</v>
      </c>
      <c r="D51" s="1005">
        <v>0</v>
      </c>
      <c r="E51" s="1005"/>
      <c r="F51" s="1005">
        <v>0</v>
      </c>
      <c r="G51" s="1005">
        <v>0</v>
      </c>
      <c r="H51" s="1005">
        <v>0</v>
      </c>
      <c r="I51" s="1005">
        <v>0</v>
      </c>
      <c r="J51" s="1005">
        <v>0</v>
      </c>
    </row>
    <row r="52" spans="1:10" hidden="1">
      <c r="A52" s="749">
        <v>1122100</v>
      </c>
      <c r="B52" s="742" t="s">
        <v>63</v>
      </c>
      <c r="C52" s="727" t="s">
        <v>639</v>
      </c>
      <c r="D52" s="1001"/>
      <c r="E52" s="1001"/>
      <c r="F52" s="1001"/>
      <c r="G52" s="1001"/>
      <c r="H52" s="1001"/>
      <c r="I52" s="1001"/>
      <c r="J52" s="1001"/>
    </row>
    <row r="53" spans="1:10" hidden="1">
      <c r="A53" s="749">
        <v>1122200</v>
      </c>
      <c r="B53" s="742" t="s">
        <v>404</v>
      </c>
      <c r="C53" s="731" t="s">
        <v>860</v>
      </c>
      <c r="D53" s="1001"/>
      <c r="E53" s="1001"/>
      <c r="F53" s="1001"/>
      <c r="G53" s="1001"/>
      <c r="H53" s="1001"/>
      <c r="I53" s="1001"/>
      <c r="J53" s="1001"/>
    </row>
    <row r="54" spans="1:10" ht="13.5" hidden="1" thickBot="1">
      <c r="A54" s="737">
        <v>1122300</v>
      </c>
      <c r="B54" s="746" t="s">
        <v>121</v>
      </c>
      <c r="C54" s="735" t="s">
        <v>861</v>
      </c>
      <c r="D54" s="1003"/>
      <c r="E54" s="1003"/>
      <c r="F54" s="1003"/>
      <c r="G54" s="1003"/>
      <c r="H54" s="1003"/>
      <c r="I54" s="1003"/>
      <c r="J54" s="1003"/>
    </row>
    <row r="55" spans="1:10" ht="28.5" hidden="1">
      <c r="A55" s="721">
        <v>1123000</v>
      </c>
      <c r="B55" s="747" t="s">
        <v>307</v>
      </c>
      <c r="C55" s="723" t="s">
        <v>301</v>
      </c>
      <c r="D55" s="1005">
        <v>0</v>
      </c>
      <c r="E55" s="1005"/>
      <c r="F55" s="1005">
        <v>0</v>
      </c>
      <c r="G55" s="1005">
        <v>0</v>
      </c>
      <c r="H55" s="1005">
        <v>0</v>
      </c>
      <c r="I55" s="1005">
        <v>0</v>
      </c>
      <c r="J55" s="1005">
        <v>0</v>
      </c>
    </row>
    <row r="56" spans="1:10" hidden="1">
      <c r="A56" s="749">
        <v>1123100</v>
      </c>
      <c r="B56" s="742" t="s">
        <v>122</v>
      </c>
      <c r="C56" s="727" t="s">
        <v>308</v>
      </c>
      <c r="D56" s="1001"/>
      <c r="E56" s="1001"/>
      <c r="F56" s="1001"/>
      <c r="G56" s="1001"/>
      <c r="H56" s="1001"/>
      <c r="I56" s="1001"/>
      <c r="J56" s="1001"/>
    </row>
    <row r="57" spans="1:10" hidden="1">
      <c r="A57" s="749">
        <v>1123200</v>
      </c>
      <c r="B57" s="742" t="s">
        <v>123</v>
      </c>
      <c r="C57" s="731" t="s">
        <v>309</v>
      </c>
      <c r="D57" s="1001"/>
      <c r="E57" s="1001"/>
      <c r="F57" s="1001"/>
      <c r="G57" s="1001"/>
      <c r="H57" s="1001"/>
      <c r="I57" s="1001"/>
      <c r="J57" s="1001"/>
    </row>
    <row r="58" spans="1:10" ht="25.5" hidden="1">
      <c r="A58" s="749">
        <v>1123300</v>
      </c>
      <c r="B58" s="742" t="s">
        <v>124</v>
      </c>
      <c r="C58" s="731" t="s">
        <v>310</v>
      </c>
      <c r="D58" s="1001"/>
      <c r="E58" s="1001"/>
      <c r="F58" s="1001"/>
      <c r="G58" s="1001"/>
      <c r="H58" s="1001"/>
      <c r="I58" s="1001"/>
      <c r="J58" s="1001"/>
    </row>
    <row r="59" spans="1:10" hidden="1">
      <c r="A59" s="749">
        <v>1123400</v>
      </c>
      <c r="B59" s="742" t="s">
        <v>467</v>
      </c>
      <c r="C59" s="731" t="s">
        <v>311</v>
      </c>
      <c r="D59" s="1001"/>
      <c r="E59" s="1001"/>
      <c r="F59" s="1001"/>
      <c r="G59" s="1001"/>
      <c r="H59" s="1001"/>
      <c r="I59" s="1001"/>
      <c r="J59" s="1001"/>
    </row>
    <row r="60" spans="1:10" hidden="1">
      <c r="A60" s="749">
        <v>1123500</v>
      </c>
      <c r="B60" s="750" t="s">
        <v>468</v>
      </c>
      <c r="C60" s="751">
        <v>423500</v>
      </c>
      <c r="D60" s="1001"/>
      <c r="E60" s="1001"/>
      <c r="F60" s="1001"/>
      <c r="G60" s="1001"/>
      <c r="H60" s="1001"/>
      <c r="I60" s="1001"/>
      <c r="J60" s="1001"/>
    </row>
    <row r="61" spans="1:10" ht="25.5" hidden="1">
      <c r="A61" s="749">
        <v>1123600</v>
      </c>
      <c r="B61" s="742" t="s">
        <v>158</v>
      </c>
      <c r="C61" s="731" t="s">
        <v>312</v>
      </c>
      <c r="D61" s="1001"/>
      <c r="E61" s="1001"/>
      <c r="F61" s="1001"/>
      <c r="G61" s="1001"/>
      <c r="H61" s="1001"/>
      <c r="I61" s="1001"/>
      <c r="J61" s="1001"/>
    </row>
    <row r="62" spans="1:10" hidden="1">
      <c r="A62" s="749">
        <v>1123700</v>
      </c>
      <c r="B62" s="742" t="s">
        <v>159</v>
      </c>
      <c r="C62" s="731" t="s">
        <v>313</v>
      </c>
      <c r="D62" s="1001"/>
      <c r="E62" s="1001"/>
      <c r="F62" s="1001"/>
      <c r="G62" s="1001"/>
      <c r="H62" s="1001"/>
      <c r="I62" s="1001"/>
      <c r="J62" s="1001"/>
    </row>
    <row r="63" spans="1:10" ht="13.5" hidden="1" thickBot="1">
      <c r="A63" s="737">
        <v>1123800</v>
      </c>
      <c r="B63" s="746" t="s">
        <v>160</v>
      </c>
      <c r="C63" s="735" t="s">
        <v>314</v>
      </c>
      <c r="D63" s="1003"/>
      <c r="E63" s="1003"/>
      <c r="F63" s="1003"/>
      <c r="G63" s="1003"/>
      <c r="H63" s="1003"/>
      <c r="I63" s="1003"/>
      <c r="J63" s="1003"/>
    </row>
    <row r="64" spans="1:10" ht="28.5" hidden="1">
      <c r="A64" s="721">
        <v>1124000</v>
      </c>
      <c r="B64" s="747" t="s">
        <v>179</v>
      </c>
      <c r="C64" s="723" t="s">
        <v>301</v>
      </c>
      <c r="D64" s="1005">
        <v>0</v>
      </c>
      <c r="E64" s="1005"/>
      <c r="F64" s="1005">
        <v>0</v>
      </c>
      <c r="G64" s="1005">
        <v>0</v>
      </c>
      <c r="H64" s="1005">
        <v>0</v>
      </c>
      <c r="I64" s="1005">
        <v>0</v>
      </c>
      <c r="J64" s="1005">
        <v>0</v>
      </c>
    </row>
    <row r="65" spans="1:10" ht="13.5" hidden="1" thickBot="1">
      <c r="A65" s="737">
        <v>1124100</v>
      </c>
      <c r="B65" s="746" t="s">
        <v>161</v>
      </c>
      <c r="C65" s="735" t="s">
        <v>180</v>
      </c>
      <c r="D65" s="1003"/>
      <c r="E65" s="1003"/>
      <c r="F65" s="1003"/>
      <c r="G65" s="1003"/>
      <c r="H65" s="1003"/>
      <c r="I65" s="1003"/>
      <c r="J65" s="1003"/>
    </row>
    <row r="66" spans="1:10" ht="28.5" hidden="1">
      <c r="A66" s="721">
        <v>1125000</v>
      </c>
      <c r="B66" s="747" t="s">
        <v>768</v>
      </c>
      <c r="C66" s="723" t="s">
        <v>301</v>
      </c>
      <c r="D66" s="1005">
        <v>0</v>
      </c>
      <c r="E66" s="1005"/>
      <c r="F66" s="1005">
        <v>0</v>
      </c>
      <c r="G66" s="1005">
        <v>0</v>
      </c>
      <c r="H66" s="1005">
        <v>0</v>
      </c>
      <c r="I66" s="1005">
        <v>0</v>
      </c>
      <c r="J66" s="1005">
        <v>0</v>
      </c>
    </row>
    <row r="67" spans="1:10" ht="25.5" hidden="1">
      <c r="A67" s="749">
        <v>1125100</v>
      </c>
      <c r="B67" s="742" t="s">
        <v>162</v>
      </c>
      <c r="C67" s="727" t="s">
        <v>769</v>
      </c>
      <c r="D67" s="1001"/>
      <c r="E67" s="1001"/>
      <c r="F67" s="1001"/>
      <c r="G67" s="1001"/>
      <c r="H67" s="1001"/>
      <c r="I67" s="1001"/>
      <c r="J67" s="1001"/>
    </row>
    <row r="68" spans="1:10" ht="26.25" hidden="1" thickBot="1">
      <c r="A68" s="737">
        <v>1125200</v>
      </c>
      <c r="B68" s="746" t="s">
        <v>580</v>
      </c>
      <c r="C68" s="735" t="s">
        <v>870</v>
      </c>
      <c r="D68" s="1003"/>
      <c r="E68" s="1003"/>
      <c r="F68" s="1003"/>
      <c r="G68" s="1003"/>
      <c r="H68" s="1003"/>
      <c r="I68" s="1003"/>
      <c r="J68" s="1003"/>
    </row>
    <row r="69" spans="1:10" ht="14.25" hidden="1">
      <c r="A69" s="721">
        <v>1126000</v>
      </c>
      <c r="B69" s="747" t="s">
        <v>871</v>
      </c>
      <c r="C69" s="723" t="s">
        <v>301</v>
      </c>
      <c r="D69" s="1005">
        <v>0</v>
      </c>
      <c r="E69" s="1005"/>
      <c r="F69" s="1005">
        <v>0</v>
      </c>
      <c r="G69" s="1005">
        <v>0</v>
      </c>
      <c r="H69" s="1005">
        <v>0</v>
      </c>
      <c r="I69" s="1005">
        <v>0</v>
      </c>
      <c r="J69" s="1005">
        <v>0</v>
      </c>
    </row>
    <row r="70" spans="1:10" hidden="1">
      <c r="A70" s="721">
        <v>1126100</v>
      </c>
      <c r="B70" s="742" t="s">
        <v>829</v>
      </c>
      <c r="C70" s="727" t="s">
        <v>872</v>
      </c>
      <c r="D70" s="1001"/>
      <c r="E70" s="1001"/>
      <c r="F70" s="1001"/>
      <c r="G70" s="1001"/>
      <c r="H70" s="1001"/>
      <c r="I70" s="1001"/>
      <c r="J70" s="1001"/>
    </row>
    <row r="71" spans="1:10" hidden="1">
      <c r="A71" s="721">
        <v>1126200</v>
      </c>
      <c r="B71" s="742" t="s">
        <v>830</v>
      </c>
      <c r="C71" s="731" t="s">
        <v>873</v>
      </c>
      <c r="D71" s="1001"/>
      <c r="E71" s="1001"/>
      <c r="F71" s="1001"/>
      <c r="G71" s="1001"/>
      <c r="H71" s="1001"/>
      <c r="I71" s="1001"/>
      <c r="J71" s="1001"/>
    </row>
    <row r="72" spans="1:10" hidden="1">
      <c r="A72" s="721">
        <v>1126300</v>
      </c>
      <c r="B72" s="742" t="s">
        <v>331</v>
      </c>
      <c r="C72" s="731" t="s">
        <v>332</v>
      </c>
      <c r="D72" s="1001"/>
      <c r="E72" s="1001"/>
      <c r="F72" s="1001"/>
      <c r="G72" s="1001"/>
      <c r="H72" s="1001"/>
      <c r="I72" s="1001"/>
      <c r="J72" s="1001"/>
    </row>
    <row r="73" spans="1:10" hidden="1">
      <c r="A73" s="729">
        <v>1126400</v>
      </c>
      <c r="B73" s="752" t="s">
        <v>831</v>
      </c>
      <c r="C73" s="731" t="s">
        <v>333</v>
      </c>
      <c r="D73" s="1001"/>
      <c r="E73" s="1001"/>
      <c r="F73" s="1001"/>
      <c r="G73" s="1001"/>
      <c r="H73" s="1001"/>
      <c r="I73" s="1001"/>
      <c r="J73" s="1001"/>
    </row>
    <row r="74" spans="1:10" ht="25.5" hidden="1">
      <c r="A74" s="733">
        <v>1126500</v>
      </c>
      <c r="B74" s="753" t="s">
        <v>791</v>
      </c>
      <c r="C74" s="731" t="s">
        <v>334</v>
      </c>
      <c r="D74" s="1001"/>
      <c r="E74" s="1001"/>
      <c r="F74" s="1001"/>
      <c r="G74" s="1001"/>
      <c r="H74" s="1001"/>
      <c r="I74" s="1001"/>
      <c r="J74" s="1001"/>
    </row>
    <row r="75" spans="1:10" hidden="1">
      <c r="A75" s="729">
        <v>1126600</v>
      </c>
      <c r="B75" s="752" t="s">
        <v>195</v>
      </c>
      <c r="C75" s="731" t="s">
        <v>335</v>
      </c>
      <c r="D75" s="1001"/>
      <c r="E75" s="1001"/>
      <c r="F75" s="1001"/>
      <c r="G75" s="1001"/>
      <c r="H75" s="1001"/>
      <c r="I75" s="1001"/>
      <c r="J75" s="1001"/>
    </row>
    <row r="76" spans="1:10" hidden="1">
      <c r="A76" s="729">
        <v>1126700</v>
      </c>
      <c r="B76" s="752" t="s">
        <v>196</v>
      </c>
      <c r="C76" s="731" t="s">
        <v>336</v>
      </c>
      <c r="D76" s="1001"/>
      <c r="E76" s="1001"/>
      <c r="F76" s="1001"/>
      <c r="G76" s="1001"/>
      <c r="H76" s="1001"/>
      <c r="I76" s="1001"/>
      <c r="J76" s="1001"/>
    </row>
    <row r="77" spans="1:10" ht="13.5" hidden="1" thickBot="1">
      <c r="A77" s="745">
        <v>1126800</v>
      </c>
      <c r="B77" s="754" t="s">
        <v>398</v>
      </c>
      <c r="C77" s="735" t="s">
        <v>337</v>
      </c>
      <c r="D77" s="1003"/>
      <c r="E77" s="1003"/>
      <c r="F77" s="1003"/>
      <c r="G77" s="1003"/>
      <c r="H77" s="1003"/>
      <c r="I77" s="1003"/>
      <c r="J77" s="1003"/>
    </row>
    <row r="78" spans="1:10" ht="0.75" hidden="1" customHeight="1">
      <c r="A78" s="755">
        <v>1130000</v>
      </c>
      <c r="B78" s="756" t="s">
        <v>238</v>
      </c>
      <c r="C78" s="723" t="s">
        <v>301</v>
      </c>
      <c r="D78" s="1005">
        <v>0</v>
      </c>
      <c r="E78" s="1005"/>
      <c r="F78" s="1005">
        <v>0</v>
      </c>
      <c r="G78" s="1005">
        <v>0</v>
      </c>
      <c r="H78" s="1005">
        <v>0</v>
      </c>
      <c r="I78" s="1005">
        <v>0</v>
      </c>
      <c r="J78" s="1005">
        <v>0</v>
      </c>
    </row>
    <row r="79" spans="1:10" hidden="1">
      <c r="A79" s="755">
        <v>1130100</v>
      </c>
      <c r="B79" s="752" t="s">
        <v>399</v>
      </c>
      <c r="C79" s="727" t="s">
        <v>239</v>
      </c>
      <c r="D79" s="1001"/>
      <c r="E79" s="1001"/>
      <c r="F79" s="1001"/>
      <c r="G79" s="1001"/>
      <c r="H79" s="1001"/>
      <c r="I79" s="1001"/>
      <c r="J79" s="1001"/>
    </row>
    <row r="80" spans="1:10" hidden="1">
      <c r="A80" s="755">
        <v>1130200</v>
      </c>
      <c r="B80" s="752" t="s">
        <v>400</v>
      </c>
      <c r="C80" s="731" t="s">
        <v>240</v>
      </c>
      <c r="D80" s="1001"/>
      <c r="E80" s="1001"/>
      <c r="F80" s="1001"/>
      <c r="G80" s="1001"/>
      <c r="H80" s="1001"/>
      <c r="I80" s="1001"/>
      <c r="J80" s="1001"/>
    </row>
    <row r="81" spans="1:10" hidden="1">
      <c r="A81" s="755">
        <v>1130300</v>
      </c>
      <c r="B81" s="752" t="s">
        <v>401</v>
      </c>
      <c r="C81" s="731" t="s">
        <v>241</v>
      </c>
      <c r="D81" s="1001"/>
      <c r="E81" s="1001"/>
      <c r="F81" s="1001"/>
      <c r="G81" s="1001"/>
      <c r="H81" s="1001"/>
      <c r="I81" s="1001"/>
      <c r="J81" s="1001"/>
    </row>
    <row r="82" spans="1:10" hidden="1">
      <c r="A82" s="755">
        <v>1130400</v>
      </c>
      <c r="B82" s="757" t="s">
        <v>402</v>
      </c>
      <c r="C82" s="758" t="s">
        <v>242</v>
      </c>
      <c r="D82" s="1006"/>
      <c r="E82" s="1006"/>
      <c r="F82" s="1006"/>
      <c r="G82" s="1006"/>
      <c r="H82" s="1006"/>
      <c r="I82" s="1006"/>
      <c r="J82" s="1006"/>
    </row>
    <row r="83" spans="1:10" ht="14.25" hidden="1">
      <c r="A83" s="729">
        <v>1131000</v>
      </c>
      <c r="B83" s="759" t="s">
        <v>243</v>
      </c>
      <c r="C83" s="760" t="s">
        <v>301</v>
      </c>
      <c r="D83" s="1008"/>
      <c r="E83" s="1008"/>
      <c r="F83" s="1008"/>
      <c r="G83" s="1008"/>
      <c r="H83" s="1008"/>
      <c r="I83" s="1008"/>
      <c r="J83" s="1008"/>
    </row>
    <row r="84" spans="1:10" ht="25.5" hidden="1">
      <c r="A84" s="729">
        <v>1131100</v>
      </c>
      <c r="B84" s="752" t="s">
        <v>483</v>
      </c>
      <c r="C84" s="727" t="s">
        <v>244</v>
      </c>
      <c r="D84" s="1001"/>
      <c r="E84" s="1001"/>
      <c r="F84" s="1001"/>
      <c r="G84" s="1001"/>
      <c r="H84" s="1001"/>
      <c r="I84" s="1001"/>
      <c r="J84" s="1001"/>
    </row>
    <row r="85" spans="1:10" hidden="1">
      <c r="A85" s="729">
        <v>1131200</v>
      </c>
      <c r="B85" s="752" t="s">
        <v>484</v>
      </c>
      <c r="C85" s="731" t="s">
        <v>245</v>
      </c>
      <c r="D85" s="1001"/>
      <c r="E85" s="1001"/>
      <c r="F85" s="1001"/>
      <c r="G85" s="1001"/>
      <c r="H85" s="1001"/>
      <c r="I85" s="1001"/>
      <c r="J85" s="1001"/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1003"/>
      <c r="E86" s="1003"/>
      <c r="F86" s="1003"/>
      <c r="G86" s="1003"/>
      <c r="H86" s="1003"/>
      <c r="I86" s="1003"/>
      <c r="J86" s="1003"/>
    </row>
    <row r="87" spans="1:10" ht="14.25" hidden="1">
      <c r="A87" s="762">
        <v>1140000</v>
      </c>
      <c r="B87" s="756" t="s">
        <v>247</v>
      </c>
      <c r="C87" s="723" t="s">
        <v>301</v>
      </c>
      <c r="D87" s="1005">
        <v>0</v>
      </c>
      <c r="E87" s="1005"/>
      <c r="F87" s="1005">
        <v>0</v>
      </c>
      <c r="G87" s="1005">
        <v>0</v>
      </c>
      <c r="H87" s="1005">
        <v>0</v>
      </c>
      <c r="I87" s="1005">
        <v>0</v>
      </c>
      <c r="J87" s="1005">
        <v>0</v>
      </c>
    </row>
    <row r="88" spans="1:10" ht="25.5" hidden="1">
      <c r="A88" s="762">
        <v>1141000</v>
      </c>
      <c r="B88" s="752" t="s">
        <v>248</v>
      </c>
      <c r="C88" s="727" t="s">
        <v>847</v>
      </c>
      <c r="D88" s="1001"/>
      <c r="E88" s="1001"/>
      <c r="F88" s="1001"/>
      <c r="G88" s="1001"/>
      <c r="H88" s="1001"/>
      <c r="I88" s="1001"/>
      <c r="J88" s="1001"/>
    </row>
    <row r="89" spans="1:10" ht="25.5" hidden="1">
      <c r="A89" s="762">
        <v>1142000</v>
      </c>
      <c r="B89" s="752" t="s">
        <v>33</v>
      </c>
      <c r="C89" s="731" t="s">
        <v>34</v>
      </c>
      <c r="D89" s="1001"/>
      <c r="E89" s="1001"/>
      <c r="F89" s="1001"/>
      <c r="G89" s="1001"/>
      <c r="H89" s="1001"/>
      <c r="I89" s="1001"/>
      <c r="J89" s="1001"/>
    </row>
    <row r="90" spans="1:10" ht="25.5" hidden="1">
      <c r="A90" s="762">
        <v>1143000</v>
      </c>
      <c r="B90" s="752" t="s">
        <v>35</v>
      </c>
      <c r="C90" s="731" t="s">
        <v>36</v>
      </c>
      <c r="D90" s="1001"/>
      <c r="E90" s="1001"/>
      <c r="F90" s="1001"/>
      <c r="G90" s="1001"/>
      <c r="H90" s="1001"/>
      <c r="I90" s="1001"/>
      <c r="J90" s="1001"/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1003"/>
      <c r="E91" s="1003"/>
      <c r="F91" s="1003"/>
      <c r="G91" s="1003"/>
      <c r="H91" s="1003"/>
      <c r="I91" s="1003"/>
      <c r="J91" s="1003"/>
    </row>
    <row r="92" spans="1:10" ht="14.25" hidden="1">
      <c r="A92" s="762">
        <v>1150000</v>
      </c>
      <c r="B92" s="763" t="s">
        <v>604</v>
      </c>
      <c r="C92" s="723" t="s">
        <v>301</v>
      </c>
      <c r="D92" s="1005">
        <v>0</v>
      </c>
      <c r="E92" s="1005"/>
      <c r="F92" s="1005">
        <v>0</v>
      </c>
      <c r="G92" s="1005">
        <v>0</v>
      </c>
      <c r="H92" s="1005">
        <v>0</v>
      </c>
      <c r="I92" s="1005">
        <v>0</v>
      </c>
      <c r="J92" s="1005">
        <v>0</v>
      </c>
    </row>
    <row r="93" spans="1:10" ht="25.5" hidden="1">
      <c r="A93" s="764">
        <v>1151000</v>
      </c>
      <c r="B93" s="752" t="s">
        <v>677</v>
      </c>
      <c r="C93" s="727" t="s">
        <v>678</v>
      </c>
      <c r="D93" s="1001"/>
      <c r="E93" s="1001"/>
      <c r="F93" s="1001"/>
      <c r="G93" s="1001"/>
      <c r="H93" s="1001"/>
      <c r="I93" s="1001"/>
      <c r="J93" s="1001"/>
    </row>
    <row r="94" spans="1:10" ht="25.5" hidden="1">
      <c r="A94" s="764">
        <v>1152000</v>
      </c>
      <c r="B94" s="752" t="s">
        <v>917</v>
      </c>
      <c r="C94" s="731" t="s">
        <v>679</v>
      </c>
      <c r="D94" s="1001"/>
      <c r="E94" s="1001"/>
      <c r="F94" s="1001"/>
      <c r="G94" s="1001"/>
      <c r="H94" s="1001"/>
      <c r="I94" s="1001"/>
      <c r="J94" s="1001"/>
    </row>
    <row r="95" spans="1:10" ht="25.5" hidden="1">
      <c r="A95" s="764">
        <v>1153000</v>
      </c>
      <c r="B95" s="752" t="s">
        <v>697</v>
      </c>
      <c r="C95" s="731" t="s">
        <v>680</v>
      </c>
      <c r="D95" s="1001"/>
      <c r="E95" s="1001"/>
      <c r="F95" s="1001"/>
      <c r="G95" s="1001"/>
      <c r="H95" s="1001"/>
      <c r="I95" s="1001"/>
      <c r="J95" s="1001"/>
    </row>
    <row r="96" spans="1:10" ht="25.5" hidden="1">
      <c r="A96" s="764">
        <v>1154000</v>
      </c>
      <c r="B96" s="752" t="s">
        <v>611</v>
      </c>
      <c r="C96" s="731" t="s">
        <v>681</v>
      </c>
      <c r="D96" s="1001"/>
      <c r="E96" s="1001"/>
      <c r="F96" s="1001"/>
      <c r="G96" s="1001"/>
      <c r="H96" s="1001"/>
      <c r="I96" s="1001"/>
      <c r="J96" s="1001"/>
    </row>
    <row r="97" spans="1:10" ht="25.5" hidden="1">
      <c r="A97" s="749">
        <v>1155000</v>
      </c>
      <c r="B97" s="765" t="s">
        <v>1477</v>
      </c>
      <c r="C97" s="731" t="s">
        <v>601</v>
      </c>
      <c r="D97" s="996"/>
      <c r="E97" s="996"/>
      <c r="F97" s="996"/>
      <c r="G97" s="996"/>
      <c r="H97" s="996"/>
      <c r="I97" s="996"/>
      <c r="J97" s="996"/>
    </row>
    <row r="98" spans="1:10" ht="26.25" hidden="1" thickBot="1">
      <c r="A98" s="737">
        <v>1156000</v>
      </c>
      <c r="B98" s="767" t="s">
        <v>1478</v>
      </c>
      <c r="C98" s="735" t="s">
        <v>685</v>
      </c>
      <c r="D98" s="997"/>
      <c r="E98" s="997"/>
      <c r="F98" s="997"/>
      <c r="G98" s="997"/>
      <c r="H98" s="997"/>
      <c r="I98" s="997"/>
      <c r="J98" s="997"/>
    </row>
    <row r="99" spans="1:10" hidden="1">
      <c r="A99" s="721">
        <v>1160000</v>
      </c>
      <c r="B99" s="769" t="s">
        <v>686</v>
      </c>
      <c r="C99" s="723" t="s">
        <v>301</v>
      </c>
      <c r="D99" s="999">
        <f>D103</f>
        <v>0</v>
      </c>
      <c r="E99" s="999"/>
      <c r="F99" s="999">
        <f>F103</f>
        <v>0</v>
      </c>
      <c r="G99" s="999">
        <f>G103</f>
        <v>0</v>
      </c>
      <c r="H99" s="999">
        <f>H103</f>
        <v>0</v>
      </c>
      <c r="I99" s="999">
        <f>I103</f>
        <v>0</v>
      </c>
      <c r="J99" s="999">
        <f>J103</f>
        <v>0</v>
      </c>
    </row>
    <row r="100" spans="1:10" ht="38.25" hidden="1">
      <c r="A100" s="749">
        <v>1161000</v>
      </c>
      <c r="B100" s="771" t="s">
        <v>172</v>
      </c>
      <c r="C100" s="772" t="s">
        <v>301</v>
      </c>
      <c r="D100" s="996">
        <v>0</v>
      </c>
      <c r="E100" s="996"/>
      <c r="F100" s="996">
        <v>0</v>
      </c>
      <c r="G100" s="996">
        <v>0</v>
      </c>
      <c r="H100" s="996">
        <v>0</v>
      </c>
      <c r="I100" s="996">
        <v>0</v>
      </c>
      <c r="J100" s="996">
        <v>0</v>
      </c>
    </row>
    <row r="101" spans="1:10" ht="25.5" hidden="1">
      <c r="A101" s="749">
        <v>1161100</v>
      </c>
      <c r="B101" s="730" t="s">
        <v>1479</v>
      </c>
      <c r="C101" s="751">
        <v>471100</v>
      </c>
      <c r="D101" s="996"/>
      <c r="E101" s="996"/>
      <c r="F101" s="996"/>
      <c r="G101" s="996"/>
      <c r="H101" s="996"/>
      <c r="I101" s="996"/>
      <c r="J101" s="996"/>
    </row>
    <row r="102" spans="1:10" ht="25.5" hidden="1">
      <c r="A102" s="749">
        <v>1161200</v>
      </c>
      <c r="B102" s="765" t="s">
        <v>1480</v>
      </c>
      <c r="C102" s="751">
        <v>471200</v>
      </c>
      <c r="D102" s="996"/>
      <c r="E102" s="996"/>
      <c r="F102" s="996"/>
      <c r="G102" s="996"/>
      <c r="H102" s="996"/>
      <c r="I102" s="996"/>
      <c r="J102" s="996"/>
    </row>
    <row r="103" spans="1:10" ht="25.5" hidden="1">
      <c r="A103" s="749">
        <v>1162000</v>
      </c>
      <c r="B103" s="771" t="s">
        <v>940</v>
      </c>
      <c r="C103" s="772" t="s">
        <v>301</v>
      </c>
      <c r="D103" s="996">
        <f>D109+D112</f>
        <v>0</v>
      </c>
      <c r="E103" s="996"/>
      <c r="F103" s="996">
        <f>F109+F112</f>
        <v>0</v>
      </c>
      <c r="G103" s="996">
        <f>G109+G112</f>
        <v>0</v>
      </c>
      <c r="H103" s="996">
        <f>H109+H112</f>
        <v>0</v>
      </c>
      <c r="I103" s="996">
        <f>I109+I112</f>
        <v>0</v>
      </c>
      <c r="J103" s="996">
        <f>J109+J112</f>
        <v>0</v>
      </c>
    </row>
    <row r="104" spans="1:10" ht="25.5" hidden="1">
      <c r="A104" s="749">
        <v>1162100</v>
      </c>
      <c r="B104" s="765" t="s">
        <v>1481</v>
      </c>
      <c r="C104" s="731" t="s">
        <v>109</v>
      </c>
      <c r="D104" s="996"/>
      <c r="E104" s="996"/>
      <c r="F104" s="996"/>
      <c r="G104" s="996"/>
      <c r="H104" s="996"/>
      <c r="I104" s="996"/>
      <c r="J104" s="996"/>
    </row>
    <row r="105" spans="1:10" hidden="1">
      <c r="A105" s="749">
        <v>1162200</v>
      </c>
      <c r="B105" s="765" t="s">
        <v>1482</v>
      </c>
      <c r="C105" s="731" t="s">
        <v>18</v>
      </c>
      <c r="D105" s="996"/>
      <c r="E105" s="996"/>
      <c r="F105" s="996"/>
      <c r="G105" s="996"/>
      <c r="H105" s="996"/>
      <c r="I105" s="996"/>
      <c r="J105" s="996"/>
    </row>
    <row r="106" spans="1:10" ht="25.5" hidden="1">
      <c r="A106" s="749">
        <v>1162300</v>
      </c>
      <c r="B106" s="765" t="s">
        <v>1483</v>
      </c>
      <c r="C106" s="731" t="s">
        <v>20</v>
      </c>
      <c r="D106" s="996"/>
      <c r="E106" s="996"/>
      <c r="F106" s="996"/>
      <c r="G106" s="996"/>
      <c r="H106" s="996"/>
      <c r="I106" s="996"/>
      <c r="J106" s="996"/>
    </row>
    <row r="107" spans="1:10" hidden="1">
      <c r="A107" s="749">
        <v>1162400</v>
      </c>
      <c r="B107" s="765" t="s">
        <v>1484</v>
      </c>
      <c r="C107" s="731" t="s">
        <v>699</v>
      </c>
      <c r="D107" s="996"/>
      <c r="E107" s="996"/>
      <c r="F107" s="996"/>
      <c r="G107" s="996"/>
      <c r="H107" s="996"/>
      <c r="I107" s="996"/>
      <c r="J107" s="996"/>
    </row>
    <row r="108" spans="1:10" ht="25.5" hidden="1">
      <c r="A108" s="749">
        <v>1162500</v>
      </c>
      <c r="B108" s="765" t="s">
        <v>1485</v>
      </c>
      <c r="C108" s="731" t="s">
        <v>701</v>
      </c>
      <c r="D108" s="996"/>
      <c r="E108" s="996"/>
      <c r="F108" s="996"/>
      <c r="G108" s="996"/>
      <c r="H108" s="996"/>
      <c r="I108" s="996"/>
      <c r="J108" s="996"/>
    </row>
    <row r="109" spans="1:10" hidden="1">
      <c r="A109" s="749">
        <v>1162600</v>
      </c>
      <c r="B109" s="765" t="s">
        <v>1486</v>
      </c>
      <c r="C109" s="731" t="s">
        <v>424</v>
      </c>
      <c r="D109" s="1011">
        <v>0</v>
      </c>
      <c r="E109" s="996"/>
      <c r="F109" s="1011">
        <v>0</v>
      </c>
      <c r="G109" s="1011">
        <v>0</v>
      </c>
      <c r="H109" s="1011">
        <v>0</v>
      </c>
      <c r="I109" s="1011">
        <v>0</v>
      </c>
      <c r="J109" s="1011">
        <f>F109</f>
        <v>0</v>
      </c>
    </row>
    <row r="110" spans="1:10" ht="25.5" hidden="1">
      <c r="A110" s="749">
        <v>1162700</v>
      </c>
      <c r="B110" s="730" t="s">
        <v>1487</v>
      </c>
      <c r="C110" s="731" t="s">
        <v>426</v>
      </c>
      <c r="D110" s="995"/>
      <c r="E110" s="996"/>
      <c r="F110" s="995"/>
      <c r="G110" s="995"/>
      <c r="H110" s="995"/>
      <c r="I110" s="995"/>
      <c r="J110" s="995"/>
    </row>
    <row r="111" spans="1:10" hidden="1">
      <c r="A111" s="749">
        <v>1162800</v>
      </c>
      <c r="B111" s="1525" t="s">
        <v>1488</v>
      </c>
      <c r="C111" s="731" t="s">
        <v>737</v>
      </c>
      <c r="D111" s="1011"/>
      <c r="E111" s="1011"/>
      <c r="F111" s="1011"/>
      <c r="G111" s="1011"/>
      <c r="H111" s="1011"/>
      <c r="I111" s="1011"/>
      <c r="J111" s="1011"/>
    </row>
    <row r="112" spans="1:10" s="1135" customFormat="1" ht="10.5" hidden="1" customHeight="1" thickBot="1">
      <c r="A112" s="1131">
        <v>1162900</v>
      </c>
      <c r="B112" s="1132" t="s">
        <v>10</v>
      </c>
      <c r="C112" s="1133" t="s">
        <v>739</v>
      </c>
      <c r="D112" s="1009">
        <v>0</v>
      </c>
      <c r="E112" s="1009">
        <v>0</v>
      </c>
      <c r="F112" s="997">
        <f>D112+E112</f>
        <v>0</v>
      </c>
      <c r="G112" s="997">
        <v>0</v>
      </c>
      <c r="H112" s="997">
        <v>0</v>
      </c>
      <c r="I112" s="997">
        <v>0</v>
      </c>
      <c r="J112" s="997">
        <f>F112</f>
        <v>0</v>
      </c>
    </row>
    <row r="113" spans="1:10" hidden="1">
      <c r="A113" s="776">
        <v>1170000</v>
      </c>
      <c r="B113" s="777" t="s">
        <v>740</v>
      </c>
      <c r="C113" s="778" t="s">
        <v>301</v>
      </c>
      <c r="D113" s="1015">
        <v>0</v>
      </c>
      <c r="E113" s="1015">
        <v>0</v>
      </c>
      <c r="F113" s="1015">
        <v>0</v>
      </c>
      <c r="G113" s="1015">
        <v>0</v>
      </c>
      <c r="H113" s="1015">
        <v>0</v>
      </c>
      <c r="I113" s="1015">
        <v>0</v>
      </c>
      <c r="J113" s="1015">
        <v>0</v>
      </c>
    </row>
    <row r="114" spans="1:10" ht="38.25" hidden="1">
      <c r="A114" s="780">
        <v>1171000</v>
      </c>
      <c r="B114" s="781" t="s">
        <v>181</v>
      </c>
      <c r="C114" s="723" t="s">
        <v>301</v>
      </c>
      <c r="D114" s="1017">
        <v>0</v>
      </c>
      <c r="E114" s="1017">
        <v>0</v>
      </c>
      <c r="F114" s="1017">
        <v>0</v>
      </c>
      <c r="G114" s="1017">
        <v>0</v>
      </c>
      <c r="H114" s="1017">
        <v>0</v>
      </c>
      <c r="I114" s="1017">
        <v>0</v>
      </c>
      <c r="J114" s="1017">
        <v>0</v>
      </c>
    </row>
    <row r="115" spans="1:10" ht="38.25" hidden="1">
      <c r="A115" s="780">
        <v>1171100</v>
      </c>
      <c r="B115" s="730" t="s">
        <v>1490</v>
      </c>
      <c r="C115" s="727" t="s">
        <v>397</v>
      </c>
      <c r="D115" s="1011"/>
      <c r="E115" s="1011"/>
      <c r="F115" s="1011"/>
      <c r="G115" s="1011"/>
      <c r="H115" s="1011"/>
      <c r="I115" s="1011"/>
      <c r="J115" s="1011"/>
    </row>
    <row r="116" spans="1:10" ht="25.5" hidden="1">
      <c r="A116" s="780">
        <v>1171200</v>
      </c>
      <c r="B116" s="765" t="s">
        <v>1491</v>
      </c>
      <c r="C116" s="783" t="s">
        <v>296</v>
      </c>
      <c r="D116" s="1011"/>
      <c r="E116" s="1011"/>
      <c r="F116" s="1011"/>
      <c r="G116" s="1011"/>
      <c r="H116" s="1011"/>
      <c r="I116" s="1011"/>
      <c r="J116" s="1011"/>
    </row>
    <row r="117" spans="1:10" ht="51" hidden="1">
      <c r="A117" s="749">
        <v>1172000</v>
      </c>
      <c r="B117" s="784" t="s">
        <v>856</v>
      </c>
      <c r="C117" s="760" t="s">
        <v>301</v>
      </c>
      <c r="D117" s="1015">
        <v>0</v>
      </c>
      <c r="E117" s="1015">
        <v>0</v>
      </c>
      <c r="F117" s="1015">
        <v>0</v>
      </c>
      <c r="G117" s="1015">
        <v>0</v>
      </c>
      <c r="H117" s="1015">
        <v>0</v>
      </c>
      <c r="I117" s="1015">
        <v>0</v>
      </c>
      <c r="J117" s="1015">
        <v>0</v>
      </c>
    </row>
    <row r="118" spans="1:10" hidden="1">
      <c r="A118" s="749">
        <v>1172100</v>
      </c>
      <c r="B118" s="752" t="s">
        <v>918</v>
      </c>
      <c r="C118" s="727" t="s">
        <v>857</v>
      </c>
      <c r="D118" s="1011"/>
      <c r="E118" s="1011"/>
      <c r="F118" s="1011"/>
      <c r="G118" s="1011"/>
      <c r="H118" s="1011"/>
      <c r="I118" s="1011"/>
      <c r="J118" s="1011"/>
    </row>
    <row r="119" spans="1:10" hidden="1">
      <c r="A119" s="749">
        <v>1172200</v>
      </c>
      <c r="B119" s="752" t="s">
        <v>919</v>
      </c>
      <c r="C119" s="785">
        <v>482200</v>
      </c>
      <c r="D119" s="1011"/>
      <c r="E119" s="1011"/>
      <c r="F119" s="1011"/>
      <c r="G119" s="1011"/>
      <c r="H119" s="1011"/>
      <c r="I119" s="1011"/>
      <c r="J119" s="1011"/>
    </row>
    <row r="120" spans="1:10" hidden="1">
      <c r="A120" s="749">
        <v>1172300</v>
      </c>
      <c r="B120" s="765" t="s">
        <v>1492</v>
      </c>
      <c r="C120" s="731" t="s">
        <v>859</v>
      </c>
      <c r="D120" s="1011"/>
      <c r="E120" s="1011"/>
      <c r="F120" s="1011"/>
      <c r="G120" s="1011"/>
      <c r="H120" s="1011"/>
      <c r="I120" s="1011"/>
      <c r="J120" s="1011"/>
    </row>
    <row r="121" spans="1:10" ht="25.5" hidden="1">
      <c r="A121" s="749">
        <v>1172400</v>
      </c>
      <c r="B121" s="786" t="s">
        <v>1493</v>
      </c>
      <c r="C121" s="731" t="s">
        <v>104</v>
      </c>
      <c r="D121" s="1017"/>
      <c r="E121" s="1017"/>
      <c r="F121" s="1017"/>
      <c r="G121" s="1017"/>
      <c r="H121" s="1017"/>
      <c r="I121" s="1017"/>
      <c r="J121" s="1017"/>
    </row>
    <row r="122" spans="1:10" ht="25.5" hidden="1">
      <c r="A122" s="749">
        <v>1173000</v>
      </c>
      <c r="B122" s="784" t="s">
        <v>105</v>
      </c>
      <c r="C122" s="760" t="s">
        <v>301</v>
      </c>
      <c r="D122" s="1017">
        <v>0</v>
      </c>
      <c r="E122" s="1017">
        <v>0</v>
      </c>
      <c r="F122" s="1017">
        <v>0</v>
      </c>
      <c r="G122" s="1017">
        <v>0</v>
      </c>
      <c r="H122" s="1017">
        <v>0</v>
      </c>
      <c r="I122" s="1017">
        <v>0</v>
      </c>
      <c r="J122" s="1017">
        <v>0</v>
      </c>
    </row>
    <row r="123" spans="1:10" ht="25.5" hidden="1">
      <c r="A123" s="780">
        <v>1173100</v>
      </c>
      <c r="B123" s="787" t="s">
        <v>106</v>
      </c>
      <c r="C123" s="731" t="s">
        <v>906</v>
      </c>
      <c r="D123" s="1017"/>
      <c r="E123" s="1017"/>
      <c r="F123" s="1017"/>
      <c r="G123" s="1017"/>
      <c r="H123" s="1017"/>
      <c r="I123" s="1017"/>
      <c r="J123" s="1017"/>
    </row>
    <row r="124" spans="1:10" ht="38.25" hidden="1">
      <c r="A124" s="780">
        <v>1174000</v>
      </c>
      <c r="B124" s="784" t="s">
        <v>907</v>
      </c>
      <c r="C124" s="760" t="s">
        <v>301</v>
      </c>
      <c r="D124" s="1017">
        <v>0</v>
      </c>
      <c r="E124" s="1017">
        <v>0</v>
      </c>
      <c r="F124" s="1017">
        <v>0</v>
      </c>
      <c r="G124" s="1017">
        <v>0</v>
      </c>
      <c r="H124" s="1017">
        <v>0</v>
      </c>
      <c r="I124" s="1017">
        <v>0</v>
      </c>
      <c r="J124" s="1017">
        <v>0</v>
      </c>
    </row>
    <row r="125" spans="1:10" ht="25.5" hidden="1">
      <c r="A125" s="780">
        <v>1174100</v>
      </c>
      <c r="B125" s="787" t="s">
        <v>920</v>
      </c>
      <c r="C125" s="731" t="s">
        <v>908</v>
      </c>
      <c r="D125" s="1017"/>
      <c r="E125" s="1017"/>
      <c r="F125" s="1017"/>
      <c r="G125" s="1017"/>
      <c r="H125" s="1017"/>
      <c r="I125" s="1017"/>
      <c r="J125" s="1017"/>
    </row>
    <row r="126" spans="1:10" ht="25.5" hidden="1">
      <c r="A126" s="780">
        <v>1174200</v>
      </c>
      <c r="B126" s="786" t="s">
        <v>1494</v>
      </c>
      <c r="C126" s="731" t="s">
        <v>366</v>
      </c>
      <c r="D126" s="1017"/>
      <c r="E126" s="1017"/>
      <c r="F126" s="1017"/>
      <c r="G126" s="1017"/>
      <c r="H126" s="1017"/>
      <c r="I126" s="1017"/>
      <c r="J126" s="1017"/>
    </row>
    <row r="127" spans="1:10" ht="51" hidden="1">
      <c r="A127" s="780">
        <v>1175000</v>
      </c>
      <c r="B127" s="784" t="s">
        <v>469</v>
      </c>
      <c r="C127" s="760" t="s">
        <v>301</v>
      </c>
      <c r="D127" s="1017">
        <v>0</v>
      </c>
      <c r="E127" s="1017">
        <v>0</v>
      </c>
      <c r="F127" s="1017">
        <v>0</v>
      </c>
      <c r="G127" s="1017">
        <v>0</v>
      </c>
      <c r="H127" s="1017">
        <v>0</v>
      </c>
      <c r="I127" s="1017">
        <v>0</v>
      </c>
      <c r="J127" s="1017">
        <v>0</v>
      </c>
    </row>
    <row r="128" spans="1:10" ht="38.25">
      <c r="A128" s="780">
        <v>1175100</v>
      </c>
      <c r="B128" s="786" t="s">
        <v>1495</v>
      </c>
      <c r="C128" s="731" t="s">
        <v>193</v>
      </c>
      <c r="D128" s="1017"/>
      <c r="E128" s="1017"/>
      <c r="F128" s="1017"/>
      <c r="G128" s="1017"/>
      <c r="H128" s="1017"/>
      <c r="I128" s="1017"/>
      <c r="J128" s="1017"/>
    </row>
    <row r="129" spans="1:12" hidden="1">
      <c r="A129" s="780">
        <v>1176000</v>
      </c>
      <c r="B129" s="784" t="s">
        <v>194</v>
      </c>
      <c r="C129" s="760" t="s">
        <v>301</v>
      </c>
      <c r="D129" s="1017">
        <v>0</v>
      </c>
      <c r="E129" s="1017">
        <v>0</v>
      </c>
      <c r="F129" s="1017">
        <v>0</v>
      </c>
      <c r="G129" s="1017">
        <v>0</v>
      </c>
      <c r="H129" s="1017">
        <v>0</v>
      </c>
      <c r="I129" s="1017">
        <v>0</v>
      </c>
      <c r="J129" s="1017">
        <v>0</v>
      </c>
    </row>
    <row r="130" spans="1:12" ht="1.5" hidden="1" customHeight="1">
      <c r="A130" s="780">
        <v>1176100</v>
      </c>
      <c r="B130" s="786" t="s">
        <v>1496</v>
      </c>
      <c r="C130" s="731" t="s">
        <v>8</v>
      </c>
      <c r="D130" s="1017"/>
      <c r="E130" s="1017"/>
      <c r="F130" s="1017"/>
      <c r="G130" s="1017"/>
      <c r="H130" s="1017"/>
      <c r="I130" s="1017"/>
      <c r="J130" s="1017"/>
    </row>
    <row r="131" spans="1:12" hidden="1">
      <c r="A131" s="780">
        <v>1177000</v>
      </c>
      <c r="B131" s="784" t="s">
        <v>482</v>
      </c>
      <c r="C131" s="760" t="s">
        <v>301</v>
      </c>
      <c r="D131" s="1017">
        <v>0</v>
      </c>
      <c r="E131" s="1017">
        <v>0</v>
      </c>
      <c r="F131" s="1017">
        <v>0</v>
      </c>
      <c r="G131" s="1017">
        <v>0</v>
      </c>
      <c r="H131" s="1017">
        <v>0</v>
      </c>
      <c r="I131" s="1017">
        <v>0</v>
      </c>
      <c r="J131" s="1017">
        <v>0</v>
      </c>
    </row>
    <row r="132" spans="1:12" ht="13.5" hidden="1" thickBot="1">
      <c r="A132" s="774">
        <v>1177100</v>
      </c>
      <c r="B132" s="788" t="s">
        <v>1497</v>
      </c>
      <c r="C132" s="735" t="s">
        <v>209</v>
      </c>
      <c r="D132" s="1019"/>
      <c r="E132" s="1019"/>
      <c r="F132" s="1019"/>
      <c r="G132" s="1019"/>
      <c r="H132" s="1019"/>
      <c r="I132" s="1019"/>
      <c r="J132" s="1019"/>
    </row>
    <row r="133" spans="1:12" ht="13.5" hidden="1" thickBot="1">
      <c r="A133" s="790" t="s">
        <v>210</v>
      </c>
      <c r="B133" s="791" t="s">
        <v>211</v>
      </c>
      <c r="C133" s="792"/>
      <c r="D133" s="1021"/>
      <c r="E133" s="1021"/>
      <c r="F133" s="1021"/>
      <c r="G133" s="1021"/>
      <c r="H133" s="1021"/>
      <c r="I133" s="1021"/>
      <c r="J133" s="1021"/>
    </row>
    <row r="134" spans="1:12" ht="26.25" hidden="1" thickBot="1">
      <c r="A134" s="794" t="s">
        <v>212</v>
      </c>
      <c r="B134" s="795" t="s">
        <v>534</v>
      </c>
      <c r="C134" s="796" t="s">
        <v>301</v>
      </c>
      <c r="D134" s="1021">
        <v>0</v>
      </c>
      <c r="E134" s="1021">
        <v>0</v>
      </c>
      <c r="F134" s="1021">
        <v>0</v>
      </c>
      <c r="G134" s="1021">
        <v>0</v>
      </c>
      <c r="H134" s="1021">
        <v>0</v>
      </c>
      <c r="I134" s="1021">
        <v>0</v>
      </c>
      <c r="J134" s="1021">
        <v>0</v>
      </c>
    </row>
    <row r="135" spans="1:12" ht="13.5" hidden="1" thickBot="1">
      <c r="A135" s="797"/>
      <c r="B135" s="798" t="s">
        <v>535</v>
      </c>
      <c r="C135" s="799"/>
      <c r="D135" s="1023"/>
      <c r="E135" s="1023"/>
      <c r="F135" s="1023"/>
      <c r="G135" s="1023"/>
      <c r="H135" s="1023"/>
      <c r="I135" s="1023"/>
      <c r="J135" s="1023"/>
    </row>
    <row r="136" spans="1:12" hidden="1">
      <c r="A136" s="790" t="s">
        <v>210</v>
      </c>
      <c r="B136" s="791" t="s">
        <v>211</v>
      </c>
      <c r="C136" s="801"/>
      <c r="D136" s="1024"/>
      <c r="E136" s="1024"/>
      <c r="F136" s="1024"/>
      <c r="G136" s="1024"/>
      <c r="H136" s="1024"/>
      <c r="I136" s="1024"/>
      <c r="J136" s="1024"/>
    </row>
    <row r="137" spans="1:12" hidden="1">
      <c r="A137" s="803" t="s">
        <v>536</v>
      </c>
      <c r="B137" s="804" t="s">
        <v>537</v>
      </c>
      <c r="C137" s="805" t="s">
        <v>301</v>
      </c>
      <c r="D137" s="1025">
        <v>0</v>
      </c>
      <c r="E137" s="1025">
        <v>0</v>
      </c>
      <c r="F137" s="1025">
        <v>0</v>
      </c>
      <c r="G137" s="1025">
        <v>0</v>
      </c>
      <c r="H137" s="1025">
        <v>0</v>
      </c>
      <c r="I137" s="1025">
        <v>0</v>
      </c>
      <c r="J137" s="1025">
        <v>0</v>
      </c>
    </row>
    <row r="138" spans="1:12" hidden="1">
      <c r="A138" s="807" t="s">
        <v>538</v>
      </c>
      <c r="B138" s="786" t="s">
        <v>1498</v>
      </c>
      <c r="C138" s="808" t="s">
        <v>833</v>
      </c>
      <c r="D138" s="1017"/>
      <c r="E138" s="1017"/>
      <c r="F138" s="1017"/>
      <c r="G138" s="1017"/>
      <c r="H138" s="1017"/>
      <c r="I138" s="1017"/>
      <c r="J138" s="1017"/>
    </row>
    <row r="139" spans="1:12" hidden="1">
      <c r="A139" s="807" t="s">
        <v>834</v>
      </c>
      <c r="B139" s="786" t="s">
        <v>1499</v>
      </c>
      <c r="C139" s="808" t="s">
        <v>812</v>
      </c>
      <c r="D139" s="1017"/>
      <c r="E139" s="1017"/>
      <c r="F139" s="1017"/>
      <c r="G139" s="1017"/>
      <c r="H139" s="1017"/>
      <c r="I139" s="1017"/>
      <c r="J139" s="1017"/>
      <c r="L139" s="631" t="s">
        <v>78</v>
      </c>
    </row>
    <row r="140" spans="1:12" ht="25.5" hidden="1">
      <c r="A140" s="807" t="s">
        <v>813</v>
      </c>
      <c r="B140" s="786" t="s">
        <v>1500</v>
      </c>
      <c r="C140" s="808" t="s">
        <v>815</v>
      </c>
      <c r="D140" s="1017"/>
      <c r="E140" s="1017"/>
      <c r="F140" s="1017"/>
      <c r="G140" s="1017"/>
      <c r="H140" s="1017"/>
      <c r="I140" s="1017"/>
      <c r="J140" s="1017"/>
    </row>
    <row r="141" spans="1:12" hidden="1">
      <c r="A141" s="807" t="s">
        <v>816</v>
      </c>
      <c r="B141" s="786" t="s">
        <v>1501</v>
      </c>
      <c r="C141" s="808" t="s">
        <v>916</v>
      </c>
      <c r="D141" s="1017"/>
      <c r="E141" s="1017"/>
      <c r="F141" s="1017"/>
      <c r="G141" s="1017"/>
      <c r="H141" s="1017"/>
      <c r="I141" s="1017"/>
      <c r="J141" s="1017"/>
    </row>
    <row r="142" spans="1:12" hidden="1">
      <c r="A142" s="807" t="s">
        <v>112</v>
      </c>
      <c r="B142" s="787" t="s">
        <v>113</v>
      </c>
      <c r="C142" s="808" t="s">
        <v>114</v>
      </c>
      <c r="D142" s="1017"/>
      <c r="E142" s="1017"/>
      <c r="F142" s="1017"/>
      <c r="G142" s="1017"/>
      <c r="H142" s="1017"/>
      <c r="I142" s="1017"/>
      <c r="J142" s="1017"/>
    </row>
    <row r="143" spans="1:12" hidden="1">
      <c r="A143" s="807" t="s">
        <v>115</v>
      </c>
      <c r="B143" s="786" t="s">
        <v>1502</v>
      </c>
      <c r="C143" s="808" t="s">
        <v>755</v>
      </c>
      <c r="D143" s="1017"/>
      <c r="E143" s="1017"/>
      <c r="F143" s="1017"/>
      <c r="G143" s="1017"/>
      <c r="H143" s="1017"/>
      <c r="I143" s="1017"/>
      <c r="J143" s="1017"/>
    </row>
    <row r="144" spans="1:12" hidden="1">
      <c r="A144" s="807" t="s">
        <v>756</v>
      </c>
      <c r="B144" s="786" t="s">
        <v>1503</v>
      </c>
      <c r="C144" s="808" t="s">
        <v>758</v>
      </c>
      <c r="D144" s="1017"/>
      <c r="E144" s="1017"/>
      <c r="F144" s="1017"/>
      <c r="G144" s="1017"/>
      <c r="H144" s="1017"/>
      <c r="I144" s="1017"/>
      <c r="J144" s="1017"/>
    </row>
    <row r="145" spans="1:10" hidden="1">
      <c r="A145" s="807" t="s">
        <v>541</v>
      </c>
      <c r="B145" s="786" t="s">
        <v>1504</v>
      </c>
      <c r="C145" s="808" t="s">
        <v>543</v>
      </c>
      <c r="D145" s="1017"/>
      <c r="E145" s="1017"/>
      <c r="F145" s="1017"/>
      <c r="G145" s="1017"/>
      <c r="H145" s="1017"/>
      <c r="I145" s="1017"/>
      <c r="J145" s="1017"/>
    </row>
    <row r="146" spans="1:10" hidden="1">
      <c r="A146" s="807" t="s">
        <v>544</v>
      </c>
      <c r="B146" s="784" t="s">
        <v>545</v>
      </c>
      <c r="C146" s="809" t="s">
        <v>301</v>
      </c>
      <c r="D146" s="1017">
        <v>0</v>
      </c>
      <c r="E146" s="1017">
        <v>0</v>
      </c>
      <c r="F146" s="1017">
        <v>0</v>
      </c>
      <c r="G146" s="1017">
        <v>0</v>
      </c>
      <c r="H146" s="1017">
        <v>0</v>
      </c>
      <c r="I146" s="1017">
        <v>0</v>
      </c>
      <c r="J146" s="1017">
        <v>0</v>
      </c>
    </row>
    <row r="147" spans="1:10" hidden="1">
      <c r="A147" s="807" t="s">
        <v>546</v>
      </c>
      <c r="B147" s="787" t="s">
        <v>547</v>
      </c>
      <c r="C147" s="808" t="s">
        <v>548</v>
      </c>
      <c r="D147" s="1017"/>
      <c r="E147" s="1017"/>
      <c r="F147" s="1017"/>
      <c r="G147" s="1017"/>
      <c r="H147" s="1017"/>
      <c r="I147" s="1017"/>
      <c r="J147" s="1017"/>
    </row>
    <row r="148" spans="1:10" hidden="1">
      <c r="A148" s="807" t="s">
        <v>549</v>
      </c>
      <c r="B148" s="787" t="s">
        <v>550</v>
      </c>
      <c r="C148" s="808" t="s">
        <v>551</v>
      </c>
      <c r="D148" s="1017"/>
      <c r="E148" s="1017"/>
      <c r="F148" s="1017"/>
      <c r="G148" s="1017"/>
      <c r="H148" s="1017"/>
      <c r="I148" s="1017"/>
      <c r="J148" s="1017"/>
    </row>
    <row r="149" spans="1:10" ht="25.5" hidden="1">
      <c r="A149" s="807" t="s">
        <v>552</v>
      </c>
      <c r="B149" s="786" t="s">
        <v>1505</v>
      </c>
      <c r="C149" s="808" t="s">
        <v>258</v>
      </c>
      <c r="D149" s="1017"/>
      <c r="E149" s="1017"/>
      <c r="F149" s="1017"/>
      <c r="G149" s="1017"/>
      <c r="H149" s="1017"/>
      <c r="I149" s="1017"/>
      <c r="J149" s="1017"/>
    </row>
    <row r="150" spans="1:10" hidden="1">
      <c r="A150" s="807" t="s">
        <v>259</v>
      </c>
      <c r="B150" s="786" t="s">
        <v>1506</v>
      </c>
      <c r="C150" s="808" t="s">
        <v>261</v>
      </c>
      <c r="D150" s="1017"/>
      <c r="E150" s="1017"/>
      <c r="F150" s="1017"/>
      <c r="G150" s="1017"/>
      <c r="H150" s="1017"/>
      <c r="I150" s="1017"/>
      <c r="J150" s="1017"/>
    </row>
    <row r="151" spans="1:10" hidden="1">
      <c r="A151" s="807" t="s">
        <v>262</v>
      </c>
      <c r="B151" s="784" t="s">
        <v>263</v>
      </c>
      <c r="C151" s="809" t="s">
        <v>301</v>
      </c>
      <c r="D151" s="1017">
        <v>0</v>
      </c>
      <c r="E151" s="1017">
        <v>0</v>
      </c>
      <c r="F151" s="1017">
        <v>0</v>
      </c>
      <c r="G151" s="1017">
        <v>0</v>
      </c>
      <c r="H151" s="1017">
        <v>0</v>
      </c>
      <c r="I151" s="1017">
        <v>0</v>
      </c>
      <c r="J151" s="1017">
        <v>0</v>
      </c>
    </row>
    <row r="152" spans="1:10" hidden="1">
      <c r="A152" s="807" t="s">
        <v>264</v>
      </c>
      <c r="B152" s="787" t="s">
        <v>921</v>
      </c>
      <c r="C152" s="808" t="s">
        <v>265</v>
      </c>
      <c r="D152" s="1017"/>
      <c r="E152" s="1017"/>
      <c r="F152" s="1017"/>
      <c r="G152" s="1017"/>
      <c r="H152" s="1017"/>
      <c r="I152" s="1017"/>
      <c r="J152" s="1017"/>
    </row>
    <row r="153" spans="1:10" hidden="1">
      <c r="A153" s="810" t="s">
        <v>266</v>
      </c>
      <c r="B153" s="811" t="s">
        <v>267</v>
      </c>
      <c r="C153" s="809" t="s">
        <v>301</v>
      </c>
      <c r="D153" s="1017">
        <v>0</v>
      </c>
      <c r="E153" s="1017">
        <v>0</v>
      </c>
      <c r="F153" s="1017">
        <v>0</v>
      </c>
      <c r="G153" s="1017">
        <v>0</v>
      </c>
      <c r="H153" s="1017">
        <v>0</v>
      </c>
      <c r="I153" s="1017">
        <v>0</v>
      </c>
      <c r="J153" s="1017">
        <v>0</v>
      </c>
    </row>
    <row r="154" spans="1:10" hidden="1">
      <c r="A154" s="807" t="s">
        <v>268</v>
      </c>
      <c r="B154" s="787" t="s">
        <v>922</v>
      </c>
      <c r="C154" s="808" t="s">
        <v>269</v>
      </c>
      <c r="D154" s="1017"/>
      <c r="E154" s="1017"/>
      <c r="F154" s="1017"/>
      <c r="G154" s="1017"/>
      <c r="H154" s="1017"/>
      <c r="I154" s="1017"/>
      <c r="J154" s="1017"/>
    </row>
    <row r="155" spans="1:10">
      <c r="A155" s="807" t="s">
        <v>270</v>
      </c>
      <c r="B155" s="787" t="s">
        <v>923</v>
      </c>
      <c r="C155" s="808" t="s">
        <v>271</v>
      </c>
      <c r="D155" s="1017"/>
      <c r="E155" s="1017"/>
      <c r="F155" s="1017"/>
      <c r="G155" s="1017"/>
      <c r="H155" s="1017"/>
      <c r="I155" s="1017"/>
      <c r="J155" s="1017"/>
    </row>
    <row r="156" spans="1:10">
      <c r="A156" s="807" t="s">
        <v>272</v>
      </c>
      <c r="B156" s="786" t="s">
        <v>1507</v>
      </c>
      <c r="C156" s="808" t="s">
        <v>274</v>
      </c>
      <c r="D156" s="1017"/>
      <c r="E156" s="1017"/>
      <c r="F156" s="1017"/>
      <c r="G156" s="1017"/>
      <c r="H156" s="1017"/>
      <c r="I156" s="1017"/>
      <c r="J156" s="1017"/>
    </row>
    <row r="157" spans="1:10" ht="15" customHeight="1" thickBot="1">
      <c r="A157" s="812">
        <v>1244000</v>
      </c>
      <c r="B157" s="813" t="s">
        <v>1508</v>
      </c>
      <c r="C157" s="814" t="s">
        <v>947</v>
      </c>
      <c r="D157" s="1027"/>
      <c r="E157" s="1027"/>
      <c r="F157" s="1027"/>
      <c r="G157" s="1027"/>
      <c r="H157" s="1027"/>
      <c r="I157" s="1027"/>
      <c r="J157" s="1027"/>
    </row>
    <row r="158" spans="1:10" ht="26.25" thickBot="1">
      <c r="A158" s="815">
        <v>1000000</v>
      </c>
      <c r="B158" s="816" t="s">
        <v>948</v>
      </c>
      <c r="C158" s="817" t="s">
        <v>301</v>
      </c>
      <c r="D158" s="1028">
        <f t="shared" ref="D158:J158" si="0">D32</f>
        <v>0</v>
      </c>
      <c r="E158" s="1028">
        <f t="shared" si="0"/>
        <v>0</v>
      </c>
      <c r="F158" s="1028">
        <f t="shared" si="0"/>
        <v>0</v>
      </c>
      <c r="G158" s="1028">
        <f t="shared" si="0"/>
        <v>0</v>
      </c>
      <c r="H158" s="1028">
        <f t="shared" si="0"/>
        <v>0</v>
      </c>
      <c r="I158" s="1028">
        <f t="shared" si="0"/>
        <v>0</v>
      </c>
      <c r="J158" s="1521">
        <f t="shared" si="0"/>
        <v>0</v>
      </c>
    </row>
    <row r="159" spans="1:10">
      <c r="A159" s="818"/>
      <c r="B159" s="819"/>
      <c r="C159" s="820"/>
      <c r="D159" s="667"/>
      <c r="E159" s="667"/>
      <c r="F159" s="667"/>
      <c r="G159" s="667"/>
      <c r="H159" s="667"/>
      <c r="I159" s="667"/>
      <c r="J159" s="667"/>
    </row>
    <row r="160" spans="1:10" s="667" customFormat="1">
      <c r="A160" s="2028" t="s">
        <v>1606</v>
      </c>
      <c r="B160" s="2028"/>
      <c r="C160" s="2028"/>
      <c r="D160" s="2028"/>
      <c r="E160" s="2028"/>
      <c r="F160" s="2028"/>
      <c r="G160" s="2028"/>
      <c r="H160" s="2028"/>
      <c r="I160" s="2028"/>
      <c r="J160" s="2028"/>
    </row>
    <row r="161" spans="1:10">
      <c r="A161" s="2044" t="s">
        <v>930</v>
      </c>
      <c r="B161" s="2044"/>
      <c r="C161" s="2044"/>
      <c r="D161" s="2044"/>
      <c r="E161" s="2044"/>
      <c r="F161" s="2044"/>
      <c r="G161" s="2044"/>
      <c r="H161" s="2044"/>
      <c r="I161" s="2044"/>
      <c r="J161" s="2044"/>
    </row>
    <row r="162" spans="1:10" ht="14.25">
      <c r="A162" s="821" t="s">
        <v>1509</v>
      </c>
      <c r="B162" s="821"/>
      <c r="C162" s="822"/>
      <c r="D162" s="821"/>
      <c r="E162" s="821"/>
      <c r="F162" s="821"/>
      <c r="G162" s="821" t="s">
        <v>956</v>
      </c>
      <c r="H162" s="821"/>
      <c r="I162" s="821"/>
      <c r="J162" s="821"/>
    </row>
    <row r="163" spans="1:10" ht="14.25">
      <c r="A163" s="823" t="s">
        <v>1510</v>
      </c>
      <c r="B163" s="823"/>
      <c r="C163" s="823"/>
      <c r="D163" s="667"/>
      <c r="E163" s="666" t="s">
        <v>253</v>
      </c>
      <c r="F163" s="667"/>
      <c r="G163" s="666" t="s">
        <v>254</v>
      </c>
      <c r="H163" s="667"/>
      <c r="I163" s="667"/>
      <c r="J163" s="823"/>
    </row>
    <row r="164" spans="1:10" ht="14.25">
      <c r="A164" s="824" t="s">
        <v>1511</v>
      </c>
      <c r="B164" s="824"/>
      <c r="C164" s="823"/>
      <c r="D164" s="824"/>
      <c r="E164" s="824"/>
      <c r="F164" s="824"/>
      <c r="G164" s="824"/>
      <c r="H164" s="824"/>
      <c r="I164" s="824"/>
      <c r="J164" s="824"/>
    </row>
    <row r="165" spans="1:10" ht="14.25">
      <c r="A165" s="821" t="s">
        <v>1512</v>
      </c>
      <c r="B165" s="821"/>
      <c r="C165" s="822"/>
      <c r="D165" s="821"/>
      <c r="E165" s="821"/>
      <c r="F165" s="821"/>
      <c r="G165" s="821" t="s">
        <v>960</v>
      </c>
      <c r="H165" s="821"/>
      <c r="I165" s="821"/>
      <c r="J165" s="821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N170"/>
  <sheetViews>
    <sheetView topLeftCell="A32" workbookViewId="0">
      <selection activeCell="K109" sqref="K109"/>
    </sheetView>
  </sheetViews>
  <sheetFormatPr defaultRowHeight="12.75"/>
  <cols>
    <col min="1" max="1" width="7" style="631" customWidth="1"/>
    <col min="2" max="2" width="45.85546875" style="631" customWidth="1"/>
    <col min="3" max="3" width="8.140625" style="631" customWidth="1"/>
    <col min="4" max="4" width="10.5703125" style="631" customWidth="1"/>
    <col min="5" max="5" width="8.7109375" style="631" customWidth="1"/>
    <col min="6" max="6" width="10.5703125" style="631" customWidth="1"/>
    <col min="7" max="7" width="13.140625" style="631" customWidth="1"/>
    <col min="8" max="9" width="11" style="631" customWidth="1"/>
    <col min="10" max="10" width="13" style="631" customWidth="1"/>
    <col min="11" max="11" width="9.140625" style="631"/>
    <col min="12" max="12" width="15.140625" style="631" customWidth="1"/>
    <col min="13" max="16384" width="9.140625" style="631"/>
  </cols>
  <sheetData>
    <row r="1" spans="1:12">
      <c r="A1" s="667"/>
      <c r="B1" s="668"/>
      <c r="C1" s="669"/>
      <c r="D1" s="667"/>
      <c r="E1" s="670"/>
      <c r="F1" s="2061" t="s">
        <v>23</v>
      </c>
      <c r="G1" s="2061"/>
      <c r="H1" s="2061"/>
      <c r="I1" s="2061"/>
      <c r="J1" s="2061"/>
      <c r="K1" s="667"/>
      <c r="L1" s="667"/>
    </row>
    <row r="2" spans="1:12" ht="0.75" customHeight="1">
      <c r="A2" s="667"/>
      <c r="B2" s="668"/>
      <c r="C2" s="669"/>
      <c r="D2" s="667"/>
      <c r="E2" s="670"/>
      <c r="F2" s="671"/>
      <c r="G2" s="671"/>
      <c r="H2" s="671"/>
      <c r="I2" s="671"/>
      <c r="J2" s="671"/>
      <c r="K2" s="667"/>
      <c r="L2" s="667"/>
    </row>
    <row r="3" spans="1:12">
      <c r="A3" s="667"/>
      <c r="B3" s="668"/>
      <c r="C3" s="669"/>
      <c r="D3" s="667"/>
      <c r="E3" s="670"/>
      <c r="F3" s="2062" t="s">
        <v>749</v>
      </c>
      <c r="G3" s="2062"/>
      <c r="H3" s="2062"/>
      <c r="I3" s="2062"/>
      <c r="J3" s="2062"/>
      <c r="K3" s="667"/>
      <c r="L3" s="667"/>
    </row>
    <row r="4" spans="1:12">
      <c r="A4" s="667"/>
      <c r="B4" s="668"/>
      <c r="C4" s="669"/>
      <c r="D4" s="667"/>
      <c r="E4" s="670"/>
      <c r="F4" s="672" t="s">
        <v>25</v>
      </c>
      <c r="G4" s="672"/>
      <c r="H4" s="667"/>
      <c r="I4" s="667"/>
      <c r="J4" s="667"/>
      <c r="K4" s="667"/>
      <c r="L4" s="667"/>
    </row>
    <row r="5" spans="1:12" ht="14.25">
      <c r="A5" s="667"/>
      <c r="B5" s="673" t="s">
        <v>26</v>
      </c>
      <c r="C5" s="669"/>
      <c r="D5" s="667"/>
      <c r="E5" s="670"/>
      <c r="F5" s="670"/>
      <c r="G5" s="674" t="s">
        <v>146</v>
      </c>
      <c r="H5" s="667"/>
      <c r="I5" s="667"/>
      <c r="J5" s="667"/>
      <c r="K5" s="667"/>
      <c r="L5" s="667"/>
    </row>
    <row r="6" spans="1:12">
      <c r="A6" s="672" t="s">
        <v>1891</v>
      </c>
      <c r="B6" s="668"/>
      <c r="C6" s="669"/>
      <c r="D6" s="667"/>
      <c r="E6" s="670" t="s">
        <v>147</v>
      </c>
      <c r="F6" s="672" t="s">
        <v>783</v>
      </c>
      <c r="G6" s="667"/>
      <c r="H6" s="667"/>
      <c r="I6" s="667"/>
      <c r="J6" s="677"/>
      <c r="K6" s="667"/>
      <c r="L6" s="667"/>
    </row>
    <row r="7" spans="1:12">
      <c r="A7" s="677"/>
      <c r="B7" s="826" t="s">
        <v>1514</v>
      </c>
      <c r="C7" s="697"/>
      <c r="D7" s="677"/>
      <c r="E7" s="699"/>
      <c r="F7" s="677"/>
      <c r="G7" s="677"/>
      <c r="H7" s="667"/>
      <c r="I7" s="667"/>
      <c r="J7" s="667"/>
      <c r="K7" s="677"/>
      <c r="L7" s="677"/>
    </row>
    <row r="8" spans="1:12" ht="14.25">
      <c r="A8" s="827" t="s">
        <v>1515</v>
      </c>
      <c r="B8" s="819"/>
      <c r="C8" s="828"/>
      <c r="D8" s="829"/>
      <c r="E8" s="830"/>
      <c r="F8" s="830"/>
      <c r="G8" s="677"/>
      <c r="H8" s="667"/>
      <c r="I8" s="667"/>
      <c r="J8" s="667"/>
      <c r="K8" s="667"/>
      <c r="L8" s="667"/>
    </row>
    <row r="9" spans="1:12">
      <c r="A9" s="667"/>
      <c r="B9" s="668"/>
      <c r="C9" s="669"/>
      <c r="D9" s="667"/>
      <c r="E9" s="670"/>
      <c r="F9" s="670"/>
      <c r="G9" s="667"/>
      <c r="H9" s="667"/>
      <c r="I9" s="667"/>
      <c r="J9" s="667"/>
      <c r="K9" s="667"/>
      <c r="L9" s="667"/>
    </row>
    <row r="10" spans="1:12">
      <c r="A10" s="2065" t="s">
        <v>981</v>
      </c>
      <c r="B10" s="2065"/>
      <c r="C10" s="2065"/>
      <c r="D10" s="2065"/>
      <c r="E10" s="2065"/>
      <c r="F10" s="670"/>
      <c r="G10" s="679" t="s">
        <v>174</v>
      </c>
      <c r="H10" s="667"/>
      <c r="I10" s="667"/>
      <c r="J10" s="667"/>
      <c r="K10" s="667"/>
      <c r="L10" s="667"/>
    </row>
    <row r="11" spans="1:12">
      <c r="A11" s="2060" t="s">
        <v>759</v>
      </c>
      <c r="B11" s="2060"/>
      <c r="C11" s="2060"/>
      <c r="D11" s="2060"/>
      <c r="E11" s="2060"/>
      <c r="F11" s="670"/>
      <c r="G11" s="667"/>
      <c r="H11" s="667"/>
      <c r="I11" s="667"/>
      <c r="J11" s="667"/>
      <c r="K11" s="667"/>
      <c r="L11" s="667"/>
    </row>
    <row r="12" spans="1:12" s="846" customFormat="1">
      <c r="A12" s="2053" t="s">
        <v>1895</v>
      </c>
      <c r="B12" s="2054"/>
      <c r="C12" s="1474"/>
      <c r="F12" s="1475"/>
      <c r="G12" s="1475"/>
    </row>
    <row r="13" spans="1:12" ht="18">
      <c r="A13" s="2055" t="s">
        <v>683</v>
      </c>
      <c r="B13" s="2055"/>
      <c r="C13" s="2055"/>
      <c r="D13" s="2055"/>
      <c r="E13" s="2055"/>
      <c r="F13" s="2055"/>
      <c r="G13" s="2055"/>
      <c r="H13" s="2055"/>
      <c r="I13" s="2055"/>
      <c r="J13" s="2055"/>
      <c r="K13" s="667"/>
      <c r="L13" s="667"/>
    </row>
    <row r="14" spans="1:12" ht="14.25">
      <c r="A14" s="2056" t="s">
        <v>875</v>
      </c>
      <c r="B14" s="2057"/>
      <c r="C14" s="2057"/>
      <c r="D14" s="2057"/>
      <c r="E14" s="2057"/>
      <c r="F14" s="2057"/>
      <c r="G14" s="2057"/>
      <c r="H14" s="2057"/>
      <c r="I14" s="2057"/>
      <c r="J14" s="2057"/>
      <c r="K14" s="667"/>
      <c r="L14" s="667"/>
    </row>
    <row r="15" spans="1:12" ht="16.5">
      <c r="A15" s="2058" t="s">
        <v>1472</v>
      </c>
      <c r="B15" s="2058"/>
      <c r="C15" s="2058"/>
      <c r="D15" s="2058"/>
      <c r="E15" s="2058"/>
      <c r="F15" s="2058"/>
      <c r="G15" s="2058"/>
      <c r="H15" s="2058"/>
      <c r="I15" s="2058"/>
      <c r="J15" s="2058"/>
      <c r="K15" s="667"/>
      <c r="L15" s="667"/>
    </row>
    <row r="16" spans="1:12" s="677" customFormat="1" ht="21.75" customHeight="1">
      <c r="A16" s="887"/>
      <c r="B16" s="2059" t="s">
        <v>1876</v>
      </c>
      <c r="C16" s="2059"/>
      <c r="D16" s="2059"/>
      <c r="E16" s="2059"/>
      <c r="F16" s="2059"/>
      <c r="G16" s="892"/>
      <c r="H16" s="892"/>
      <c r="I16" s="892"/>
      <c r="J16" s="892"/>
    </row>
    <row r="17" spans="1:14" ht="14.25">
      <c r="A17" s="680"/>
      <c r="B17" s="2059"/>
      <c r="C17" s="2059"/>
      <c r="D17" s="2059"/>
      <c r="E17" s="2059"/>
      <c r="F17" s="2059"/>
      <c r="G17" s="680"/>
      <c r="H17" s="677"/>
      <c r="I17" s="677"/>
      <c r="J17" s="677"/>
      <c r="K17" s="677"/>
      <c r="L17" s="677"/>
    </row>
    <row r="18" spans="1:14">
      <c r="A18" s="682" t="s">
        <v>849</v>
      </c>
      <c r="B18" s="683"/>
      <c r="C18" s="683"/>
      <c r="D18" s="683"/>
      <c r="E18" s="677"/>
      <c r="F18" s="684" t="s">
        <v>276</v>
      </c>
      <c r="G18" s="677"/>
      <c r="H18" s="677"/>
      <c r="I18" s="677"/>
      <c r="J18" s="677"/>
      <c r="K18" s="677"/>
      <c r="L18" s="677"/>
    </row>
    <row r="19" spans="1:14">
      <c r="A19" s="682" t="s">
        <v>848</v>
      </c>
      <c r="B19" s="685"/>
      <c r="C19" s="685"/>
      <c r="D19" s="685"/>
      <c r="E19" s="685"/>
      <c r="F19" s="682" t="s">
        <v>277</v>
      </c>
      <c r="G19" s="655" t="s">
        <v>91</v>
      </c>
      <c r="H19" s="652" t="s">
        <v>52</v>
      </c>
      <c r="I19" s="653" t="s">
        <v>613</v>
      </c>
      <c r="J19" s="685"/>
      <c r="K19" s="685"/>
      <c r="L19" s="685"/>
    </row>
    <row r="20" spans="1:14">
      <c r="A20" s="682" t="s">
        <v>278</v>
      </c>
      <c r="B20" s="682"/>
      <c r="C20" s="682"/>
      <c r="D20" s="682"/>
      <c r="E20" s="682"/>
      <c r="F20" s="685"/>
      <c r="G20" s="682"/>
      <c r="H20" s="685"/>
      <c r="I20" s="682"/>
      <c r="J20" s="682"/>
      <c r="K20" s="682"/>
      <c r="L20" s="682"/>
    </row>
    <row r="21" spans="1:14">
      <c r="A21" s="682" t="s">
        <v>774</v>
      </c>
      <c r="B21" s="682"/>
      <c r="C21" s="682"/>
      <c r="D21" s="686"/>
      <c r="E21" s="686"/>
      <c r="F21" s="682" t="s">
        <v>602</v>
      </c>
      <c r="G21" s="682"/>
      <c r="H21" s="682"/>
      <c r="I21" s="682"/>
      <c r="J21" s="682"/>
      <c r="K21" s="682"/>
      <c r="L21" s="682"/>
    </row>
    <row r="22" spans="1:14" ht="24" customHeight="1">
      <c r="A22" s="682" t="s">
        <v>1473</v>
      </c>
      <c r="B22" s="685"/>
      <c r="C22" s="685"/>
      <c r="D22" s="685"/>
      <c r="E22" s="685"/>
      <c r="F22" s="682" t="s">
        <v>785</v>
      </c>
      <c r="G22" s="682"/>
      <c r="H22" s="682"/>
      <c r="I22" s="685"/>
      <c r="J22" s="687"/>
      <c r="K22" s="685"/>
      <c r="L22" s="685"/>
    </row>
    <row r="23" spans="1:14" ht="17.25" customHeight="1">
      <c r="A23" s="685" t="s">
        <v>173</v>
      </c>
      <c r="B23" s="687"/>
      <c r="C23" s="688"/>
      <c r="D23" s="685"/>
      <c r="E23" s="685"/>
      <c r="F23" s="2045" t="s">
        <v>790</v>
      </c>
      <c r="G23" s="2045"/>
      <c r="H23" s="2045"/>
      <c r="I23" s="2045"/>
      <c r="J23" s="2045"/>
      <c r="K23" s="685"/>
      <c r="L23" s="685"/>
    </row>
    <row r="24" spans="1:14" ht="13.5" thickBot="1">
      <c r="A24" s="684" t="s">
        <v>107</v>
      </c>
      <c r="B24" s="689"/>
      <c r="C24" s="690"/>
      <c r="D24" s="689"/>
      <c r="E24" s="685"/>
      <c r="F24" s="2045"/>
      <c r="G24" s="2045"/>
      <c r="H24" s="2045"/>
      <c r="I24" s="2045"/>
      <c r="J24" s="2045"/>
      <c r="K24" s="685"/>
      <c r="L24" s="685"/>
    </row>
    <row r="25" spans="1:14" ht="13.5" thickBot="1">
      <c r="A25" s="682" t="s">
        <v>97</v>
      </c>
      <c r="B25" s="685"/>
      <c r="C25" s="688"/>
      <c r="D25" s="687"/>
      <c r="E25" s="691"/>
      <c r="G25" s="692"/>
      <c r="H25" s="693"/>
      <c r="I25" s="694"/>
      <c r="K25" s="687"/>
      <c r="L25" s="687"/>
    </row>
    <row r="26" spans="1:14" ht="13.5" thickBot="1">
      <c r="A26" s="682" t="s">
        <v>347</v>
      </c>
      <c r="B26" s="685"/>
      <c r="C26" s="685"/>
      <c r="D26" s="689"/>
      <c r="E26" s="689"/>
      <c r="F26" s="689"/>
      <c r="G26" s="695" t="s">
        <v>348</v>
      </c>
      <c r="H26" s="685"/>
      <c r="I26" s="687"/>
      <c r="J26" s="687"/>
      <c r="K26" s="689"/>
      <c r="L26" s="689"/>
    </row>
    <row r="27" spans="1:14" ht="13.5" thickBot="1">
      <c r="A27" s="682" t="s">
        <v>349</v>
      </c>
      <c r="B27" s="696"/>
      <c r="C27" s="697"/>
      <c r="D27" s="688"/>
      <c r="E27" s="698"/>
      <c r="F27" s="699"/>
      <c r="G27" s="677"/>
      <c r="H27" s="677"/>
      <c r="I27" s="677"/>
      <c r="J27" s="677"/>
      <c r="K27" s="677"/>
      <c r="L27" s="677"/>
    </row>
    <row r="28" spans="1:14" ht="4.5" customHeight="1" thickBot="1"/>
    <row r="29" spans="1:14" ht="41.25" customHeight="1" thickBot="1">
      <c r="A29" s="700" t="s">
        <v>344</v>
      </c>
      <c r="B29" s="701" t="s">
        <v>350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4" ht="69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  <c r="M30" s="693"/>
      <c r="N30" s="687"/>
    </row>
    <row r="31" spans="1:14" ht="13.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4" ht="27.75" customHeight="1" thickBot="1">
      <c r="A32" s="709">
        <v>1100000</v>
      </c>
      <c r="B32" s="716" t="s">
        <v>1474</v>
      </c>
      <c r="C32" s="717" t="s">
        <v>301</v>
      </c>
      <c r="D32" s="992">
        <f>D99+D113+D134+D43</f>
        <v>8000</v>
      </c>
      <c r="E32" s="992">
        <f>E76</f>
        <v>0</v>
      </c>
      <c r="F32" s="992">
        <f>F99+F113+F134+F42</f>
        <v>8000</v>
      </c>
      <c r="G32" s="992">
        <f>G99+G113+G134+G43</f>
        <v>2400</v>
      </c>
      <c r="H32" s="992">
        <f>H99+H113+H134+H43</f>
        <v>4500</v>
      </c>
      <c r="I32" s="992">
        <f>I99+I113+I134+I43</f>
        <v>6100</v>
      </c>
      <c r="J32" s="992">
        <f>F32</f>
        <v>8000</v>
      </c>
    </row>
    <row r="33" spans="1:10" ht="0.75" hidden="1" customHeight="1" thickBot="1">
      <c r="A33" s="709">
        <v>1110000</v>
      </c>
      <c r="B33" s="719" t="s">
        <v>1475</v>
      </c>
      <c r="C33" s="717" t="s">
        <v>301</v>
      </c>
      <c r="D33" s="993">
        <v>0</v>
      </c>
      <c r="E33" s="993"/>
      <c r="F33" s="993">
        <v>0</v>
      </c>
      <c r="G33" s="993">
        <v>0</v>
      </c>
      <c r="H33" s="993">
        <v>0</v>
      </c>
      <c r="I33" s="993">
        <v>0</v>
      </c>
      <c r="J33" s="993">
        <v>0</v>
      </c>
    </row>
    <row r="34" spans="1:10" ht="15" hidden="1" thickBot="1">
      <c r="A34" s="721">
        <v>1110000</v>
      </c>
      <c r="B34" s="722" t="s">
        <v>672</v>
      </c>
      <c r="C34" s="723" t="s">
        <v>301</v>
      </c>
      <c r="D34" s="994">
        <v>0</v>
      </c>
      <c r="E34" s="994"/>
      <c r="F34" s="994">
        <v>0</v>
      </c>
      <c r="G34" s="994">
        <v>0</v>
      </c>
      <c r="H34" s="994">
        <v>0</v>
      </c>
      <c r="I34" s="994">
        <v>0</v>
      </c>
      <c r="J34" s="994">
        <v>0</v>
      </c>
    </row>
    <row r="35" spans="1:10" ht="5.25" hidden="1" customHeight="1" thickBot="1">
      <c r="A35" s="725">
        <v>1111000</v>
      </c>
      <c r="B35" s="726" t="s">
        <v>558</v>
      </c>
      <c r="C35" s="727" t="s">
        <v>673</v>
      </c>
      <c r="D35" s="1006"/>
      <c r="E35" s="1006"/>
      <c r="F35" s="1006"/>
      <c r="G35" s="1006"/>
      <c r="H35" s="1006"/>
      <c r="I35" s="1006"/>
      <c r="J35" s="1006"/>
    </row>
    <row r="36" spans="1:10" ht="26.25" hidden="1" thickBot="1">
      <c r="A36" s="729">
        <v>1112000</v>
      </c>
      <c r="B36" s="730" t="s">
        <v>221</v>
      </c>
      <c r="C36" s="731" t="s">
        <v>674</v>
      </c>
      <c r="D36" s="1001"/>
      <c r="E36" s="1001"/>
      <c r="F36" s="1001"/>
      <c r="G36" s="1001"/>
      <c r="H36" s="1001"/>
      <c r="I36" s="1001"/>
      <c r="J36" s="1001"/>
    </row>
    <row r="37" spans="1:10" ht="26.25" hidden="1" thickBot="1">
      <c r="A37" s="729">
        <v>1113000</v>
      </c>
      <c r="B37" s="730" t="s">
        <v>675</v>
      </c>
      <c r="C37" s="731" t="s">
        <v>676</v>
      </c>
      <c r="D37" s="1001"/>
      <c r="E37" s="1001"/>
      <c r="F37" s="1001"/>
      <c r="G37" s="1001"/>
      <c r="H37" s="1001"/>
      <c r="I37" s="1001"/>
      <c r="J37" s="1001"/>
    </row>
    <row r="38" spans="1:10" ht="39" hidden="1" thickBot="1">
      <c r="A38" s="729">
        <v>1114000</v>
      </c>
      <c r="B38" s="730" t="s">
        <v>339</v>
      </c>
      <c r="C38" s="731" t="s">
        <v>340</v>
      </c>
      <c r="D38" s="1001"/>
      <c r="E38" s="1001"/>
      <c r="F38" s="1001"/>
      <c r="G38" s="1001"/>
      <c r="H38" s="1001"/>
      <c r="I38" s="1001"/>
      <c r="J38" s="1001"/>
    </row>
    <row r="39" spans="1:10" ht="13.5" hidden="1" thickBot="1">
      <c r="A39" s="729">
        <v>1115000</v>
      </c>
      <c r="B39" s="730" t="s">
        <v>508</v>
      </c>
      <c r="C39" s="731" t="s">
        <v>329</v>
      </c>
      <c r="D39" s="1001"/>
      <c r="E39" s="1001"/>
      <c r="F39" s="1001"/>
      <c r="G39" s="1001"/>
      <c r="H39" s="1001"/>
      <c r="I39" s="1001"/>
      <c r="J39" s="1001"/>
    </row>
    <row r="40" spans="1:10" ht="26.25" hidden="1" thickBot="1">
      <c r="A40" s="729">
        <v>1116000</v>
      </c>
      <c r="B40" s="730" t="s">
        <v>863</v>
      </c>
      <c r="C40" s="731" t="s">
        <v>330</v>
      </c>
      <c r="D40" s="1001"/>
      <c r="E40" s="1001"/>
      <c r="F40" s="1001"/>
      <c r="G40" s="1001"/>
      <c r="H40" s="1001"/>
      <c r="I40" s="1001"/>
      <c r="J40" s="1001"/>
    </row>
    <row r="41" spans="1:10" ht="39" hidden="1" thickBot="1">
      <c r="A41" s="733">
        <v>1117000</v>
      </c>
      <c r="B41" s="734" t="s">
        <v>13</v>
      </c>
      <c r="C41" s="735" t="s">
        <v>14</v>
      </c>
      <c r="D41" s="1003"/>
      <c r="E41" s="1003"/>
      <c r="F41" s="1003"/>
      <c r="G41" s="1003"/>
      <c r="H41" s="1003"/>
      <c r="I41" s="1003"/>
      <c r="J41" s="1003"/>
    </row>
    <row r="42" spans="1:10" ht="21" customHeight="1" thickBot="1">
      <c r="A42" s="737">
        <v>1120000</v>
      </c>
      <c r="B42" s="738" t="s">
        <v>15</v>
      </c>
      <c r="C42" s="717" t="s">
        <v>301</v>
      </c>
      <c r="D42" s="1136">
        <v>0</v>
      </c>
      <c r="E42" s="1136"/>
      <c r="F42" s="1136">
        <f>F43</f>
        <v>2000</v>
      </c>
      <c r="G42" s="1136">
        <f>G43</f>
        <v>400</v>
      </c>
      <c r="H42" s="1136">
        <f>H43</f>
        <v>1000</v>
      </c>
      <c r="I42" s="1136">
        <f>I43</f>
        <v>1600</v>
      </c>
      <c r="J42" s="1136">
        <f>J43</f>
        <v>2000</v>
      </c>
    </row>
    <row r="43" spans="1:10" ht="26.25" customHeight="1">
      <c r="A43" s="721">
        <v>1121000</v>
      </c>
      <c r="B43" s="740" t="s">
        <v>16</v>
      </c>
      <c r="C43" s="741"/>
      <c r="D43" s="1006">
        <f>D76+D77</f>
        <v>2000</v>
      </c>
      <c r="E43" s="1006"/>
      <c r="F43" s="1006">
        <f>F76+F77</f>
        <v>2000</v>
      </c>
      <c r="G43" s="1006">
        <f>G76+G77</f>
        <v>400</v>
      </c>
      <c r="H43" s="1006">
        <f>H76+H77</f>
        <v>1000</v>
      </c>
      <c r="I43" s="1006">
        <f>I76+I77</f>
        <v>1600</v>
      </c>
      <c r="J43" s="1006">
        <f>J76+J77</f>
        <v>2000</v>
      </c>
    </row>
    <row r="44" spans="1:10" ht="25.5" hidden="1">
      <c r="A44" s="729">
        <v>1121100</v>
      </c>
      <c r="B44" s="742" t="s">
        <v>321</v>
      </c>
      <c r="C44" s="731" t="s">
        <v>322</v>
      </c>
      <c r="D44" s="1001"/>
      <c r="E44" s="1001"/>
      <c r="F44" s="1001"/>
      <c r="G44" s="1001"/>
      <c r="H44" s="1001"/>
      <c r="I44" s="1001"/>
      <c r="J44" s="1001"/>
    </row>
    <row r="45" spans="1:10" hidden="1">
      <c r="A45" s="729">
        <v>1121200</v>
      </c>
      <c r="B45" s="743" t="s">
        <v>1476</v>
      </c>
      <c r="C45" s="731" t="s">
        <v>324</v>
      </c>
      <c r="D45" s="1001"/>
      <c r="E45" s="1001"/>
      <c r="F45" s="1001"/>
      <c r="G45" s="1001"/>
      <c r="H45" s="1001"/>
      <c r="I45" s="1001"/>
      <c r="J45" s="1001"/>
    </row>
    <row r="46" spans="1:10" hidden="1">
      <c r="A46" s="729">
        <v>1121300</v>
      </c>
      <c r="B46" s="742" t="s">
        <v>640</v>
      </c>
      <c r="C46" s="731" t="s">
        <v>325</v>
      </c>
      <c r="D46" s="1001"/>
      <c r="E46" s="1001"/>
      <c r="F46" s="1001"/>
      <c r="G46" s="1001"/>
      <c r="H46" s="1001"/>
      <c r="I46" s="1001"/>
      <c r="J46" s="1001"/>
    </row>
    <row r="47" spans="1:10" hidden="1">
      <c r="A47" s="729">
        <v>1121400</v>
      </c>
      <c r="B47" s="742" t="s">
        <v>641</v>
      </c>
      <c r="C47" s="731" t="s">
        <v>326</v>
      </c>
      <c r="D47" s="1001"/>
      <c r="E47" s="1001"/>
      <c r="F47" s="1001"/>
      <c r="G47" s="1001"/>
      <c r="H47" s="1001"/>
      <c r="I47" s="1001"/>
      <c r="J47" s="1001"/>
    </row>
    <row r="48" spans="1:10" hidden="1">
      <c r="A48" s="729">
        <v>1121500</v>
      </c>
      <c r="B48" s="742" t="s">
        <v>60</v>
      </c>
      <c r="C48" s="731" t="s">
        <v>327</v>
      </c>
      <c r="D48" s="1006"/>
      <c r="E48" s="1006"/>
      <c r="F48" s="1006"/>
      <c r="G48" s="1006"/>
      <c r="H48" s="1006"/>
      <c r="I48" s="1006"/>
      <c r="J48" s="1006"/>
    </row>
    <row r="49" spans="1:10" hidden="1">
      <c r="A49" s="729">
        <v>1121600</v>
      </c>
      <c r="B49" s="742" t="s">
        <v>61</v>
      </c>
      <c r="C49" s="731" t="s">
        <v>328</v>
      </c>
      <c r="D49" s="1001"/>
      <c r="E49" s="1001"/>
      <c r="F49" s="1001"/>
      <c r="G49" s="1001"/>
      <c r="H49" s="1001"/>
      <c r="I49" s="1001"/>
      <c r="J49" s="1001"/>
    </row>
    <row r="50" spans="1:10" ht="13.5" hidden="1" thickBot="1">
      <c r="A50" s="745">
        <v>1121700</v>
      </c>
      <c r="B50" s="746" t="s">
        <v>62</v>
      </c>
      <c r="C50" s="735" t="s">
        <v>637</v>
      </c>
      <c r="D50" s="1003"/>
      <c r="E50" s="1003"/>
      <c r="F50" s="1003"/>
      <c r="G50" s="1003"/>
      <c r="H50" s="1003"/>
      <c r="I50" s="1003"/>
      <c r="J50" s="1003"/>
    </row>
    <row r="51" spans="1:10" ht="28.5" hidden="1">
      <c r="A51" s="721">
        <v>1122000</v>
      </c>
      <c r="B51" s="747" t="s">
        <v>638</v>
      </c>
      <c r="C51" s="723" t="s">
        <v>301</v>
      </c>
      <c r="D51" s="1005">
        <v>0</v>
      </c>
      <c r="E51" s="1005"/>
      <c r="F51" s="1005">
        <v>0</v>
      </c>
      <c r="G51" s="1005">
        <v>0</v>
      </c>
      <c r="H51" s="1005">
        <v>0</v>
      </c>
      <c r="I51" s="1005">
        <v>0</v>
      </c>
      <c r="J51" s="1005">
        <v>0</v>
      </c>
    </row>
    <row r="52" spans="1:10" hidden="1">
      <c r="A52" s="749">
        <v>1122100</v>
      </c>
      <c r="B52" s="742" t="s">
        <v>63</v>
      </c>
      <c r="C52" s="727" t="s">
        <v>639</v>
      </c>
      <c r="D52" s="1001"/>
      <c r="E52" s="1001"/>
      <c r="F52" s="1001"/>
      <c r="G52" s="1001"/>
      <c r="H52" s="1001"/>
      <c r="I52" s="1001"/>
      <c r="J52" s="1001"/>
    </row>
    <row r="53" spans="1:10" hidden="1">
      <c r="A53" s="749">
        <v>1122200</v>
      </c>
      <c r="B53" s="742" t="s">
        <v>404</v>
      </c>
      <c r="C53" s="731" t="s">
        <v>860</v>
      </c>
      <c r="D53" s="1001"/>
      <c r="E53" s="1001"/>
      <c r="F53" s="1001"/>
      <c r="G53" s="1001"/>
      <c r="H53" s="1001"/>
      <c r="I53" s="1001"/>
      <c r="J53" s="1001"/>
    </row>
    <row r="54" spans="1:10" ht="13.5" hidden="1" thickBot="1">
      <c r="A54" s="737">
        <v>1122300</v>
      </c>
      <c r="B54" s="746" t="s">
        <v>121</v>
      </c>
      <c r="C54" s="735" t="s">
        <v>861</v>
      </c>
      <c r="D54" s="1003"/>
      <c r="E54" s="1003"/>
      <c r="F54" s="1003"/>
      <c r="G54" s="1003"/>
      <c r="H54" s="1003"/>
      <c r="I54" s="1003"/>
      <c r="J54" s="1003"/>
    </row>
    <row r="55" spans="1:10" ht="28.5" hidden="1">
      <c r="A55" s="721">
        <v>1123000</v>
      </c>
      <c r="B55" s="747" t="s">
        <v>307</v>
      </c>
      <c r="C55" s="723" t="s">
        <v>301</v>
      </c>
      <c r="D55" s="1005">
        <v>0</v>
      </c>
      <c r="E55" s="1005"/>
      <c r="F55" s="1005">
        <v>0</v>
      </c>
      <c r="G55" s="1005">
        <v>0</v>
      </c>
      <c r="H55" s="1005">
        <v>0</v>
      </c>
      <c r="I55" s="1005">
        <v>0</v>
      </c>
      <c r="J55" s="1005">
        <v>0</v>
      </c>
    </row>
    <row r="56" spans="1:10" hidden="1">
      <c r="A56" s="749">
        <v>1123100</v>
      </c>
      <c r="B56" s="742" t="s">
        <v>122</v>
      </c>
      <c r="C56" s="727" t="s">
        <v>308</v>
      </c>
      <c r="D56" s="1001"/>
      <c r="E56" s="1001"/>
      <c r="F56" s="1001"/>
      <c r="G56" s="1001"/>
      <c r="H56" s="1001"/>
      <c r="I56" s="1001"/>
      <c r="J56" s="1001"/>
    </row>
    <row r="57" spans="1:10" hidden="1">
      <c r="A57" s="749">
        <v>1123200</v>
      </c>
      <c r="B57" s="742" t="s">
        <v>123</v>
      </c>
      <c r="C57" s="731" t="s">
        <v>309</v>
      </c>
      <c r="D57" s="1001"/>
      <c r="E57" s="1001"/>
      <c r="F57" s="1001"/>
      <c r="G57" s="1001"/>
      <c r="H57" s="1001"/>
      <c r="I57" s="1001"/>
      <c r="J57" s="1001"/>
    </row>
    <row r="58" spans="1:10" ht="25.5" hidden="1">
      <c r="A58" s="749">
        <v>1123300</v>
      </c>
      <c r="B58" s="742" t="s">
        <v>124</v>
      </c>
      <c r="C58" s="731" t="s">
        <v>310</v>
      </c>
      <c r="D58" s="1001"/>
      <c r="E58" s="1001"/>
      <c r="F58" s="1001"/>
      <c r="G58" s="1001"/>
      <c r="H58" s="1001"/>
      <c r="I58" s="1001"/>
      <c r="J58" s="1001"/>
    </row>
    <row r="59" spans="1:10" hidden="1">
      <c r="A59" s="749">
        <v>1123400</v>
      </c>
      <c r="B59" s="742" t="s">
        <v>467</v>
      </c>
      <c r="C59" s="731" t="s">
        <v>311</v>
      </c>
      <c r="D59" s="1001"/>
      <c r="E59" s="1001"/>
      <c r="F59" s="1001"/>
      <c r="G59" s="1001"/>
      <c r="H59" s="1001"/>
      <c r="I59" s="1001"/>
      <c r="J59" s="1001"/>
    </row>
    <row r="60" spans="1:10" hidden="1">
      <c r="A60" s="749">
        <v>1123500</v>
      </c>
      <c r="B60" s="750" t="s">
        <v>468</v>
      </c>
      <c r="C60" s="751">
        <v>423500</v>
      </c>
      <c r="D60" s="1001"/>
      <c r="E60" s="1001"/>
      <c r="F60" s="1001"/>
      <c r="G60" s="1001"/>
      <c r="H60" s="1001"/>
      <c r="I60" s="1001"/>
      <c r="J60" s="1001"/>
    </row>
    <row r="61" spans="1:10" ht="25.5" hidden="1">
      <c r="A61" s="749">
        <v>1123600</v>
      </c>
      <c r="B61" s="742" t="s">
        <v>158</v>
      </c>
      <c r="C61" s="731" t="s">
        <v>312</v>
      </c>
      <c r="D61" s="1001"/>
      <c r="E61" s="1001"/>
      <c r="F61" s="1001"/>
      <c r="G61" s="1001"/>
      <c r="H61" s="1001"/>
      <c r="I61" s="1001"/>
      <c r="J61" s="1001"/>
    </row>
    <row r="62" spans="1:10" hidden="1">
      <c r="A62" s="749">
        <v>1123700</v>
      </c>
      <c r="B62" s="742" t="s">
        <v>159</v>
      </c>
      <c r="C62" s="731" t="s">
        <v>313</v>
      </c>
      <c r="D62" s="1001"/>
      <c r="E62" s="1001"/>
      <c r="F62" s="1001"/>
      <c r="G62" s="1001"/>
      <c r="H62" s="1001"/>
      <c r="I62" s="1001"/>
      <c r="J62" s="1001"/>
    </row>
    <row r="63" spans="1:10" ht="13.5" hidden="1" thickBot="1">
      <c r="A63" s="737">
        <v>1123800</v>
      </c>
      <c r="B63" s="746" t="s">
        <v>160</v>
      </c>
      <c r="C63" s="735" t="s">
        <v>314</v>
      </c>
      <c r="D63" s="1003"/>
      <c r="E63" s="1003"/>
      <c r="F63" s="1003"/>
      <c r="G63" s="1003"/>
      <c r="H63" s="1003"/>
      <c r="I63" s="1003"/>
      <c r="J63" s="1003"/>
    </row>
    <row r="64" spans="1:10" ht="28.5" hidden="1">
      <c r="A64" s="721">
        <v>1124000</v>
      </c>
      <c r="B64" s="747" t="s">
        <v>179</v>
      </c>
      <c r="C64" s="723" t="s">
        <v>301</v>
      </c>
      <c r="D64" s="1005">
        <v>0</v>
      </c>
      <c r="E64" s="1005"/>
      <c r="F64" s="1005">
        <v>0</v>
      </c>
      <c r="G64" s="1005">
        <v>0</v>
      </c>
      <c r="H64" s="1005">
        <v>0</v>
      </c>
      <c r="I64" s="1005">
        <v>0</v>
      </c>
      <c r="J64" s="1005">
        <v>0</v>
      </c>
    </row>
    <row r="65" spans="1:10" ht="13.5" hidden="1" thickBot="1">
      <c r="A65" s="737">
        <v>1124100</v>
      </c>
      <c r="B65" s="746" t="s">
        <v>161</v>
      </c>
      <c r="C65" s="735" t="s">
        <v>180</v>
      </c>
      <c r="D65" s="1003"/>
      <c r="E65" s="1003"/>
      <c r="F65" s="1003"/>
      <c r="G65" s="1003"/>
      <c r="H65" s="1003"/>
      <c r="I65" s="1003"/>
      <c r="J65" s="1003"/>
    </row>
    <row r="66" spans="1:10" ht="28.5" hidden="1">
      <c r="A66" s="721">
        <v>1125000</v>
      </c>
      <c r="B66" s="747" t="s">
        <v>768</v>
      </c>
      <c r="C66" s="723" t="s">
        <v>301</v>
      </c>
      <c r="D66" s="1005">
        <v>0</v>
      </c>
      <c r="E66" s="1005"/>
      <c r="F66" s="1005">
        <v>0</v>
      </c>
      <c r="G66" s="1005">
        <v>0</v>
      </c>
      <c r="H66" s="1005">
        <v>0</v>
      </c>
      <c r="I66" s="1005">
        <v>0</v>
      </c>
      <c r="J66" s="1005">
        <v>0</v>
      </c>
    </row>
    <row r="67" spans="1:10" ht="25.5" hidden="1">
      <c r="A67" s="749">
        <v>1125100</v>
      </c>
      <c r="B67" s="742" t="s">
        <v>162</v>
      </c>
      <c r="C67" s="727" t="s">
        <v>769</v>
      </c>
      <c r="D67" s="1001"/>
      <c r="E67" s="1001"/>
      <c r="F67" s="1001"/>
      <c r="G67" s="1001"/>
      <c r="H67" s="1001"/>
      <c r="I67" s="1001"/>
      <c r="J67" s="1001"/>
    </row>
    <row r="68" spans="1:10" ht="26.25" hidden="1" thickBot="1">
      <c r="A68" s="737">
        <v>1125200</v>
      </c>
      <c r="B68" s="746" t="s">
        <v>580</v>
      </c>
      <c r="C68" s="735" t="s">
        <v>870</v>
      </c>
      <c r="D68" s="1003"/>
      <c r="E68" s="1003"/>
      <c r="F68" s="1003"/>
      <c r="G68" s="1003"/>
      <c r="H68" s="1003"/>
      <c r="I68" s="1003"/>
      <c r="J68" s="1003"/>
    </row>
    <row r="69" spans="1:10" ht="14.25" hidden="1">
      <c r="A69" s="721">
        <v>1126000</v>
      </c>
      <c r="B69" s="747" t="s">
        <v>871</v>
      </c>
      <c r="C69" s="723" t="s">
        <v>301</v>
      </c>
      <c r="D69" s="1005">
        <v>0</v>
      </c>
      <c r="E69" s="1005"/>
      <c r="F69" s="1005">
        <v>0</v>
      </c>
      <c r="G69" s="1005">
        <v>0</v>
      </c>
      <c r="H69" s="1005">
        <v>0</v>
      </c>
      <c r="I69" s="1005">
        <v>0</v>
      </c>
      <c r="J69" s="1005">
        <v>0</v>
      </c>
    </row>
    <row r="70" spans="1:10" hidden="1">
      <c r="A70" s="721">
        <v>1126100</v>
      </c>
      <c r="B70" s="742" t="s">
        <v>829</v>
      </c>
      <c r="C70" s="727" t="s">
        <v>872</v>
      </c>
      <c r="D70" s="1001"/>
      <c r="E70" s="1001"/>
      <c r="F70" s="1001"/>
      <c r="G70" s="1001"/>
      <c r="H70" s="1001"/>
      <c r="I70" s="1001"/>
      <c r="J70" s="1001"/>
    </row>
    <row r="71" spans="1:10" hidden="1">
      <c r="A71" s="721">
        <v>1126200</v>
      </c>
      <c r="B71" s="742" t="s">
        <v>830</v>
      </c>
      <c r="C71" s="731" t="s">
        <v>873</v>
      </c>
      <c r="D71" s="1001"/>
      <c r="E71" s="1001"/>
      <c r="F71" s="1001"/>
      <c r="G71" s="1001"/>
      <c r="H71" s="1001"/>
      <c r="I71" s="1001"/>
      <c r="J71" s="1001"/>
    </row>
    <row r="72" spans="1:10" hidden="1">
      <c r="A72" s="721">
        <v>1126300</v>
      </c>
      <c r="B72" s="742" t="s">
        <v>331</v>
      </c>
      <c r="C72" s="731" t="s">
        <v>332</v>
      </c>
      <c r="D72" s="1001"/>
      <c r="E72" s="1001"/>
      <c r="F72" s="1001"/>
      <c r="G72" s="1001"/>
      <c r="H72" s="1001"/>
      <c r="I72" s="1001"/>
      <c r="J72" s="1001"/>
    </row>
    <row r="73" spans="1:10" hidden="1">
      <c r="A73" s="729">
        <v>1126400</v>
      </c>
      <c r="B73" s="752" t="s">
        <v>831</v>
      </c>
      <c r="C73" s="731" t="s">
        <v>333</v>
      </c>
      <c r="D73" s="1001"/>
      <c r="E73" s="1001"/>
      <c r="F73" s="1001"/>
      <c r="G73" s="1001"/>
      <c r="H73" s="1001"/>
      <c r="I73" s="1001"/>
      <c r="J73" s="1001"/>
    </row>
    <row r="74" spans="1:10" ht="15" customHeight="1">
      <c r="A74" s="733">
        <v>1126500</v>
      </c>
      <c r="B74" s="753" t="s">
        <v>791</v>
      </c>
      <c r="C74" s="731" t="s">
        <v>334</v>
      </c>
      <c r="D74" s="1001"/>
      <c r="E74" s="1001"/>
      <c r="F74" s="1001"/>
      <c r="G74" s="1001"/>
      <c r="H74" s="1001"/>
      <c r="I74" s="1001"/>
      <c r="J74" s="1001"/>
    </row>
    <row r="75" spans="1:10">
      <c r="A75" s="729">
        <v>1126600</v>
      </c>
      <c r="B75" s="752" t="s">
        <v>195</v>
      </c>
      <c r="C75" s="731" t="s">
        <v>335</v>
      </c>
      <c r="D75" s="1001"/>
      <c r="E75" s="1001"/>
      <c r="F75" s="1001"/>
      <c r="G75" s="1001"/>
      <c r="H75" s="1001"/>
      <c r="I75" s="1001"/>
      <c r="J75" s="1001"/>
    </row>
    <row r="76" spans="1:10" ht="24" customHeight="1">
      <c r="A76" s="729">
        <v>1126700</v>
      </c>
      <c r="B76" s="752" t="s">
        <v>196</v>
      </c>
      <c r="C76" s="731" t="s">
        <v>336</v>
      </c>
      <c r="D76" s="996">
        <v>1000</v>
      </c>
      <c r="E76" s="1000">
        <v>0</v>
      </c>
      <c r="F76" s="996">
        <f>D76+E76</f>
        <v>1000</v>
      </c>
      <c r="G76" s="996">
        <v>200</v>
      </c>
      <c r="H76" s="996">
        <v>500</v>
      </c>
      <c r="I76" s="996">
        <v>800</v>
      </c>
      <c r="J76" s="996">
        <f>F76</f>
        <v>1000</v>
      </c>
    </row>
    <row r="77" spans="1:10" ht="24.75" customHeight="1" thickBot="1">
      <c r="A77" s="745">
        <v>1126800</v>
      </c>
      <c r="B77" s="754" t="s">
        <v>398</v>
      </c>
      <c r="C77" s="735" t="s">
        <v>337</v>
      </c>
      <c r="D77" s="997">
        <v>1000</v>
      </c>
      <c r="E77" s="997"/>
      <c r="F77" s="997">
        <f>D77+E77</f>
        <v>1000</v>
      </c>
      <c r="G77" s="997">
        <v>200</v>
      </c>
      <c r="H77" s="997">
        <v>500</v>
      </c>
      <c r="I77" s="997">
        <v>800</v>
      </c>
      <c r="J77" s="997">
        <f>F77</f>
        <v>1000</v>
      </c>
    </row>
    <row r="78" spans="1:10" ht="14.25" hidden="1">
      <c r="A78" s="755">
        <v>1130000</v>
      </c>
      <c r="B78" s="756" t="s">
        <v>238</v>
      </c>
      <c r="C78" s="723" t="s">
        <v>301</v>
      </c>
      <c r="D78" s="1005">
        <v>0</v>
      </c>
      <c r="E78" s="1005"/>
      <c r="F78" s="1005">
        <v>0</v>
      </c>
      <c r="G78" s="1005">
        <v>0</v>
      </c>
      <c r="H78" s="1005">
        <v>0</v>
      </c>
      <c r="I78" s="1005">
        <v>0</v>
      </c>
      <c r="J78" s="1005">
        <v>0</v>
      </c>
    </row>
    <row r="79" spans="1:10" hidden="1">
      <c r="A79" s="755">
        <v>1130100</v>
      </c>
      <c r="B79" s="752" t="s">
        <v>399</v>
      </c>
      <c r="C79" s="727" t="s">
        <v>239</v>
      </c>
      <c r="D79" s="1001"/>
      <c r="E79" s="1001"/>
      <c r="F79" s="1001"/>
      <c r="G79" s="1001"/>
      <c r="H79" s="1001"/>
      <c r="I79" s="1001"/>
      <c r="J79" s="1001"/>
    </row>
    <row r="80" spans="1:10" hidden="1">
      <c r="A80" s="755">
        <v>1130200</v>
      </c>
      <c r="B80" s="752" t="s">
        <v>400</v>
      </c>
      <c r="C80" s="731" t="s">
        <v>240</v>
      </c>
      <c r="D80" s="1001"/>
      <c r="E80" s="1001"/>
      <c r="F80" s="1001"/>
      <c r="G80" s="1001"/>
      <c r="H80" s="1001"/>
      <c r="I80" s="1001"/>
      <c r="J80" s="1001"/>
    </row>
    <row r="81" spans="1:10" hidden="1">
      <c r="A81" s="755">
        <v>1130300</v>
      </c>
      <c r="B81" s="752" t="s">
        <v>401</v>
      </c>
      <c r="C81" s="731" t="s">
        <v>241</v>
      </c>
      <c r="D81" s="1001"/>
      <c r="E81" s="1001"/>
      <c r="F81" s="1001"/>
      <c r="G81" s="1001"/>
      <c r="H81" s="1001"/>
      <c r="I81" s="1001"/>
      <c r="J81" s="1001"/>
    </row>
    <row r="82" spans="1:10" hidden="1">
      <c r="A82" s="755">
        <v>1130400</v>
      </c>
      <c r="B82" s="757" t="s">
        <v>402</v>
      </c>
      <c r="C82" s="758" t="s">
        <v>242</v>
      </c>
      <c r="D82" s="1006"/>
      <c r="E82" s="1006"/>
      <c r="F82" s="1006"/>
      <c r="G82" s="1006"/>
      <c r="H82" s="1006"/>
      <c r="I82" s="1006"/>
      <c r="J82" s="1006"/>
    </row>
    <row r="83" spans="1:10" ht="14.25" hidden="1">
      <c r="A83" s="729">
        <v>1131000</v>
      </c>
      <c r="B83" s="759" t="s">
        <v>243</v>
      </c>
      <c r="C83" s="760" t="s">
        <v>301</v>
      </c>
      <c r="D83" s="1008"/>
      <c r="E83" s="1008"/>
      <c r="F83" s="1008"/>
      <c r="G83" s="1008"/>
      <c r="H83" s="1008"/>
      <c r="I83" s="1008"/>
      <c r="J83" s="1008"/>
    </row>
    <row r="84" spans="1:10" ht="25.5" hidden="1">
      <c r="A84" s="729">
        <v>1131100</v>
      </c>
      <c r="B84" s="752" t="s">
        <v>483</v>
      </c>
      <c r="C84" s="727" t="s">
        <v>244</v>
      </c>
      <c r="D84" s="1001"/>
      <c r="E84" s="1001"/>
      <c r="F84" s="1001"/>
      <c r="G84" s="1001"/>
      <c r="H84" s="1001"/>
      <c r="I84" s="1001"/>
      <c r="J84" s="1001"/>
    </row>
    <row r="85" spans="1:10" hidden="1">
      <c r="A85" s="729">
        <v>1131200</v>
      </c>
      <c r="B85" s="752" t="s">
        <v>484</v>
      </c>
      <c r="C85" s="731" t="s">
        <v>245</v>
      </c>
      <c r="D85" s="1001"/>
      <c r="E85" s="1001"/>
      <c r="F85" s="1001"/>
      <c r="G85" s="1001"/>
      <c r="H85" s="1001"/>
      <c r="I85" s="1001"/>
      <c r="J85" s="1001"/>
    </row>
    <row r="86" spans="1:10" ht="13.5" hidden="1" thickBot="1">
      <c r="A86" s="729">
        <v>1131300</v>
      </c>
      <c r="B86" s="754" t="s">
        <v>485</v>
      </c>
      <c r="C86" s="735" t="s">
        <v>246</v>
      </c>
      <c r="D86" s="1003"/>
      <c r="E86" s="1003"/>
      <c r="F86" s="1003"/>
      <c r="G86" s="1003"/>
      <c r="H86" s="1003"/>
      <c r="I86" s="1003"/>
      <c r="J86" s="1003"/>
    </row>
    <row r="87" spans="1:10" ht="14.25" hidden="1">
      <c r="A87" s="762">
        <v>1140000</v>
      </c>
      <c r="B87" s="756" t="s">
        <v>247</v>
      </c>
      <c r="C87" s="723" t="s">
        <v>301</v>
      </c>
      <c r="D87" s="1005">
        <v>0</v>
      </c>
      <c r="E87" s="1005"/>
      <c r="F87" s="1005">
        <v>0</v>
      </c>
      <c r="G87" s="1005">
        <v>0</v>
      </c>
      <c r="H87" s="1005">
        <v>0</v>
      </c>
      <c r="I87" s="1005">
        <v>0</v>
      </c>
      <c r="J87" s="1005">
        <v>0</v>
      </c>
    </row>
    <row r="88" spans="1:10" ht="25.5" hidden="1">
      <c r="A88" s="762">
        <v>1141000</v>
      </c>
      <c r="B88" s="752" t="s">
        <v>248</v>
      </c>
      <c r="C88" s="727" t="s">
        <v>847</v>
      </c>
      <c r="D88" s="1001"/>
      <c r="E88" s="1001"/>
      <c r="F88" s="1001"/>
      <c r="G88" s="1001"/>
      <c r="H88" s="1001"/>
      <c r="I88" s="1001"/>
      <c r="J88" s="1001"/>
    </row>
    <row r="89" spans="1:10" ht="25.5" hidden="1">
      <c r="A89" s="762">
        <v>1142000</v>
      </c>
      <c r="B89" s="752" t="s">
        <v>33</v>
      </c>
      <c r="C89" s="731" t="s">
        <v>34</v>
      </c>
      <c r="D89" s="1001"/>
      <c r="E89" s="1001"/>
      <c r="F89" s="1001"/>
      <c r="G89" s="1001"/>
      <c r="H89" s="1001"/>
      <c r="I89" s="1001"/>
      <c r="J89" s="1001"/>
    </row>
    <row r="90" spans="1:10" ht="25.5" hidden="1">
      <c r="A90" s="762">
        <v>1143000</v>
      </c>
      <c r="B90" s="752" t="s">
        <v>35</v>
      </c>
      <c r="C90" s="731" t="s">
        <v>36</v>
      </c>
      <c r="D90" s="1001"/>
      <c r="E90" s="1001"/>
      <c r="F90" s="1001"/>
      <c r="G90" s="1001"/>
      <c r="H90" s="1001"/>
      <c r="I90" s="1001"/>
      <c r="J90" s="1001"/>
    </row>
    <row r="91" spans="1:10" ht="26.25" hidden="1" thickBot="1">
      <c r="A91" s="762">
        <v>1144000</v>
      </c>
      <c r="B91" s="754" t="s">
        <v>37</v>
      </c>
      <c r="C91" s="735" t="s">
        <v>359</v>
      </c>
      <c r="D91" s="1003"/>
      <c r="E91" s="1003"/>
      <c r="F91" s="1003"/>
      <c r="G91" s="1003"/>
      <c r="H91" s="1003"/>
      <c r="I91" s="1003"/>
      <c r="J91" s="1003"/>
    </row>
    <row r="92" spans="1:10" ht="14.25" hidden="1">
      <c r="A92" s="762">
        <v>1150000</v>
      </c>
      <c r="B92" s="763" t="s">
        <v>604</v>
      </c>
      <c r="C92" s="723" t="s">
        <v>301</v>
      </c>
      <c r="D92" s="1005">
        <v>0</v>
      </c>
      <c r="E92" s="1005"/>
      <c r="F92" s="1005">
        <v>0</v>
      </c>
      <c r="G92" s="1005">
        <v>0</v>
      </c>
      <c r="H92" s="1005">
        <v>0</v>
      </c>
      <c r="I92" s="1005">
        <v>0</v>
      </c>
      <c r="J92" s="1005">
        <v>0</v>
      </c>
    </row>
    <row r="93" spans="1:10" ht="25.5" hidden="1">
      <c r="A93" s="764">
        <v>1151000</v>
      </c>
      <c r="B93" s="752" t="s">
        <v>677</v>
      </c>
      <c r="C93" s="727" t="s">
        <v>678</v>
      </c>
      <c r="D93" s="1001"/>
      <c r="E93" s="1001"/>
      <c r="F93" s="1001"/>
      <c r="G93" s="1001"/>
      <c r="H93" s="1001"/>
      <c r="I93" s="1001"/>
      <c r="J93" s="1001"/>
    </row>
    <row r="94" spans="1:10" ht="25.5" hidden="1">
      <c r="A94" s="764">
        <v>1152000</v>
      </c>
      <c r="B94" s="752" t="s">
        <v>917</v>
      </c>
      <c r="C94" s="731" t="s">
        <v>679</v>
      </c>
      <c r="D94" s="1001"/>
      <c r="E94" s="1001"/>
      <c r="F94" s="1001"/>
      <c r="G94" s="1001"/>
      <c r="H94" s="1001"/>
      <c r="I94" s="1001"/>
      <c r="J94" s="1001"/>
    </row>
    <row r="95" spans="1:10" ht="25.5" hidden="1">
      <c r="A95" s="764">
        <v>1153000</v>
      </c>
      <c r="B95" s="752" t="s">
        <v>697</v>
      </c>
      <c r="C95" s="731" t="s">
        <v>680</v>
      </c>
      <c r="D95" s="1001"/>
      <c r="E95" s="1001"/>
      <c r="F95" s="1001"/>
      <c r="G95" s="1001"/>
      <c r="H95" s="1001"/>
      <c r="I95" s="1001"/>
      <c r="J95" s="1001"/>
    </row>
    <row r="96" spans="1:10" ht="25.5" hidden="1">
      <c r="A96" s="764">
        <v>1154000</v>
      </c>
      <c r="B96" s="752" t="s">
        <v>611</v>
      </c>
      <c r="C96" s="731" t="s">
        <v>681</v>
      </c>
      <c r="D96" s="1001"/>
      <c r="E96" s="1001"/>
      <c r="F96" s="1001"/>
      <c r="G96" s="1001"/>
      <c r="H96" s="1001"/>
      <c r="I96" s="1001"/>
      <c r="J96" s="1001"/>
    </row>
    <row r="97" spans="1:10" ht="25.5" hidden="1">
      <c r="A97" s="749">
        <v>1155000</v>
      </c>
      <c r="B97" s="765" t="s">
        <v>1477</v>
      </c>
      <c r="C97" s="731" t="s">
        <v>601</v>
      </c>
      <c r="D97" s="996"/>
      <c r="E97" s="996"/>
      <c r="F97" s="996"/>
      <c r="G97" s="996"/>
      <c r="H97" s="996"/>
      <c r="I97" s="996"/>
      <c r="J97" s="996"/>
    </row>
    <row r="98" spans="1:10" ht="26.25" thickBot="1">
      <c r="A98" s="737">
        <v>1156000</v>
      </c>
      <c r="B98" s="767" t="s">
        <v>1478</v>
      </c>
      <c r="C98" s="735" t="s">
        <v>685</v>
      </c>
      <c r="D98" s="997"/>
      <c r="E98" s="997"/>
      <c r="F98" s="997"/>
      <c r="G98" s="997"/>
      <c r="H98" s="997"/>
      <c r="I98" s="997"/>
      <c r="J98" s="997"/>
    </row>
    <row r="99" spans="1:10" ht="24" customHeight="1">
      <c r="A99" s="721">
        <v>1160000</v>
      </c>
      <c r="B99" s="769" t="s">
        <v>686</v>
      </c>
      <c r="C99" s="723" t="s">
        <v>301</v>
      </c>
      <c r="D99" s="999">
        <f>D103</f>
        <v>6000</v>
      </c>
      <c r="E99" s="999"/>
      <c r="F99" s="999">
        <f>F103</f>
        <v>6000</v>
      </c>
      <c r="G99" s="999">
        <f>G103</f>
        <v>2000</v>
      </c>
      <c r="H99" s="999">
        <f>H103</f>
        <v>3500</v>
      </c>
      <c r="I99" s="999">
        <f>I103</f>
        <v>4500</v>
      </c>
      <c r="J99" s="999">
        <f>J103</f>
        <v>6000</v>
      </c>
    </row>
    <row r="100" spans="1:10" ht="19.5" customHeight="1">
      <c r="A100" s="749">
        <v>1161000</v>
      </c>
      <c r="B100" s="771" t="s">
        <v>172</v>
      </c>
      <c r="C100" s="772" t="s">
        <v>301</v>
      </c>
      <c r="D100" s="996">
        <v>0</v>
      </c>
      <c r="E100" s="996"/>
      <c r="F100" s="996">
        <v>0</v>
      </c>
      <c r="G100" s="996">
        <v>0</v>
      </c>
      <c r="H100" s="996">
        <v>0</v>
      </c>
      <c r="I100" s="996">
        <v>0</v>
      </c>
      <c r="J100" s="996">
        <v>0</v>
      </c>
    </row>
    <row r="101" spans="1:10" ht="25.5" hidden="1">
      <c r="A101" s="749">
        <v>1161100</v>
      </c>
      <c r="B101" s="730" t="s">
        <v>1479</v>
      </c>
      <c r="C101" s="751">
        <v>471100</v>
      </c>
      <c r="D101" s="996"/>
      <c r="E101" s="996"/>
      <c r="F101" s="996"/>
      <c r="G101" s="996"/>
      <c r="H101" s="996"/>
      <c r="I101" s="996"/>
      <c r="J101" s="996"/>
    </row>
    <row r="102" spans="1:10" ht="25.5" hidden="1">
      <c r="A102" s="749">
        <v>1161200</v>
      </c>
      <c r="B102" s="765" t="s">
        <v>1480</v>
      </c>
      <c r="C102" s="751">
        <v>471200</v>
      </c>
      <c r="D102" s="996"/>
      <c r="E102" s="996"/>
      <c r="F102" s="996"/>
      <c r="G102" s="996"/>
      <c r="H102" s="996"/>
      <c r="I102" s="996"/>
      <c r="J102" s="996"/>
    </row>
    <row r="103" spans="1:10" ht="25.5">
      <c r="A103" s="749">
        <v>1162000</v>
      </c>
      <c r="B103" s="771" t="s">
        <v>940</v>
      </c>
      <c r="C103" s="772" t="s">
        <v>301</v>
      </c>
      <c r="D103" s="996">
        <f>D109+D112</f>
        <v>6000</v>
      </c>
      <c r="E103" s="996"/>
      <c r="F103" s="996">
        <f>F109+F112</f>
        <v>6000</v>
      </c>
      <c r="G103" s="996">
        <f>G109+G112</f>
        <v>2000</v>
      </c>
      <c r="H103" s="996">
        <f>H109+H112</f>
        <v>3500</v>
      </c>
      <c r="I103" s="996">
        <f>I109+I112</f>
        <v>4500</v>
      </c>
      <c r="J103" s="996">
        <f>J109+J112</f>
        <v>6000</v>
      </c>
    </row>
    <row r="104" spans="1:10" ht="0.75" customHeight="1">
      <c r="A104" s="749">
        <v>1162100</v>
      </c>
      <c r="B104" s="765" t="s">
        <v>1481</v>
      </c>
      <c r="C104" s="731" t="s">
        <v>109</v>
      </c>
      <c r="D104" s="996"/>
      <c r="E104" s="996"/>
      <c r="F104" s="996"/>
      <c r="G104" s="996"/>
      <c r="H104" s="996"/>
      <c r="I104" s="996"/>
      <c r="J104" s="996"/>
    </row>
    <row r="105" spans="1:10" ht="15" hidden="1" customHeight="1">
      <c r="A105" s="749">
        <v>1162200</v>
      </c>
      <c r="B105" s="765" t="s">
        <v>1482</v>
      </c>
      <c r="C105" s="731" t="s">
        <v>18</v>
      </c>
      <c r="D105" s="996"/>
      <c r="E105" s="996"/>
      <c r="F105" s="996"/>
      <c r="G105" s="996"/>
      <c r="H105" s="996"/>
      <c r="I105" s="996"/>
      <c r="J105" s="996"/>
    </row>
    <row r="106" spans="1:10" ht="13.5" hidden="1" customHeight="1">
      <c r="A106" s="749">
        <v>1162300</v>
      </c>
      <c r="B106" s="765" t="s">
        <v>1483</v>
      </c>
      <c r="C106" s="731" t="s">
        <v>20</v>
      </c>
      <c r="D106" s="996"/>
      <c r="E106" s="996"/>
      <c r="F106" s="996"/>
      <c r="G106" s="996"/>
      <c r="H106" s="996"/>
      <c r="I106" s="996"/>
      <c r="J106" s="996"/>
    </row>
    <row r="107" spans="1:10" ht="11.25" hidden="1" customHeight="1">
      <c r="A107" s="749">
        <v>1162400</v>
      </c>
      <c r="B107" s="765" t="s">
        <v>1484</v>
      </c>
      <c r="C107" s="731" t="s">
        <v>699</v>
      </c>
      <c r="D107" s="996"/>
      <c r="E107" s="996"/>
      <c r="F107" s="996"/>
      <c r="G107" s="996"/>
      <c r="H107" s="996"/>
      <c r="I107" s="996"/>
      <c r="J107" s="996"/>
    </row>
    <row r="108" spans="1:10" ht="12.75" hidden="1" customHeight="1">
      <c r="A108" s="749">
        <v>1162500</v>
      </c>
      <c r="B108" s="765" t="s">
        <v>1485</v>
      </c>
      <c r="C108" s="731" t="s">
        <v>701</v>
      </c>
      <c r="D108" s="996"/>
      <c r="E108" s="996"/>
      <c r="F108" s="996"/>
      <c r="G108" s="996"/>
      <c r="H108" s="996"/>
      <c r="I108" s="996"/>
      <c r="J108" s="996"/>
    </row>
    <row r="109" spans="1:10">
      <c r="A109" s="749">
        <v>1162600</v>
      </c>
      <c r="B109" s="765" t="s">
        <v>1486</v>
      </c>
      <c r="C109" s="731" t="s">
        <v>424</v>
      </c>
      <c r="D109" s="1011">
        <v>0</v>
      </c>
      <c r="E109" s="996"/>
      <c r="F109" s="1011">
        <v>0</v>
      </c>
      <c r="G109" s="1011">
        <v>0</v>
      </c>
      <c r="H109" s="1011">
        <v>0</v>
      </c>
      <c r="I109" s="1011">
        <v>0</v>
      </c>
      <c r="J109" s="1011">
        <f>F109</f>
        <v>0</v>
      </c>
    </row>
    <row r="110" spans="1:10" ht="16.5" customHeight="1">
      <c r="A110" s="749">
        <v>1162700</v>
      </c>
      <c r="B110" s="730" t="s">
        <v>1487</v>
      </c>
      <c r="C110" s="731" t="s">
        <v>426</v>
      </c>
      <c r="D110" s="995"/>
      <c r="E110" s="996"/>
      <c r="F110" s="995"/>
      <c r="G110" s="995"/>
      <c r="H110" s="995"/>
      <c r="I110" s="995"/>
      <c r="J110" s="995"/>
    </row>
    <row r="111" spans="1:10" ht="21" hidden="1" customHeight="1">
      <c r="A111" s="749">
        <v>1162800</v>
      </c>
      <c r="B111" s="1525" t="s">
        <v>1488</v>
      </c>
      <c r="C111" s="731" t="s">
        <v>737</v>
      </c>
      <c r="D111" s="1011"/>
      <c r="E111" s="1011"/>
      <c r="F111" s="1011"/>
      <c r="G111" s="1011"/>
      <c r="H111" s="1011"/>
      <c r="I111" s="1011"/>
      <c r="J111" s="1011"/>
    </row>
    <row r="112" spans="1:10" s="1135" customFormat="1" ht="26.25" customHeight="1" thickBot="1">
      <c r="A112" s="1131">
        <v>1162900</v>
      </c>
      <c r="B112" s="1132" t="s">
        <v>10</v>
      </c>
      <c r="C112" s="1133" t="s">
        <v>739</v>
      </c>
      <c r="D112" s="1009">
        <v>6000</v>
      </c>
      <c r="E112" s="1009">
        <v>0</v>
      </c>
      <c r="F112" s="997">
        <f>D112+E112</f>
        <v>6000</v>
      </c>
      <c r="G112" s="997">
        <v>2000</v>
      </c>
      <c r="H112" s="997">
        <v>3500</v>
      </c>
      <c r="I112" s="997">
        <v>4500</v>
      </c>
      <c r="J112" s="997">
        <f>F112</f>
        <v>6000</v>
      </c>
    </row>
    <row r="113" spans="1:10">
      <c r="A113" s="776">
        <v>1170000</v>
      </c>
      <c r="B113" s="777" t="s">
        <v>740</v>
      </c>
      <c r="C113" s="778" t="s">
        <v>301</v>
      </c>
      <c r="D113" s="1015">
        <v>0</v>
      </c>
      <c r="E113" s="1015">
        <v>0</v>
      </c>
      <c r="F113" s="1015">
        <v>0</v>
      </c>
      <c r="G113" s="1015">
        <v>0</v>
      </c>
      <c r="H113" s="1015">
        <v>0</v>
      </c>
      <c r="I113" s="1015">
        <v>0</v>
      </c>
      <c r="J113" s="1015">
        <v>0</v>
      </c>
    </row>
    <row r="114" spans="1:10" ht="17.25" customHeight="1">
      <c r="A114" s="780">
        <v>1171000</v>
      </c>
      <c r="B114" s="781" t="s">
        <v>181</v>
      </c>
      <c r="C114" s="723" t="s">
        <v>301</v>
      </c>
      <c r="D114" s="1017">
        <v>0</v>
      </c>
      <c r="E114" s="1017">
        <v>0</v>
      </c>
      <c r="F114" s="1017">
        <v>0</v>
      </c>
      <c r="G114" s="1017">
        <v>0</v>
      </c>
      <c r="H114" s="1017">
        <v>0</v>
      </c>
      <c r="I114" s="1017">
        <v>0</v>
      </c>
      <c r="J114" s="1017">
        <v>0</v>
      </c>
    </row>
    <row r="115" spans="1:10" ht="1.5" hidden="1" customHeight="1">
      <c r="A115" s="780">
        <v>1171100</v>
      </c>
      <c r="B115" s="730" t="s">
        <v>1490</v>
      </c>
      <c r="C115" s="727" t="s">
        <v>397</v>
      </c>
      <c r="D115" s="1011"/>
      <c r="E115" s="1011"/>
      <c r="F115" s="1011"/>
      <c r="G115" s="1011"/>
      <c r="H115" s="1011"/>
      <c r="I115" s="1011"/>
      <c r="J115" s="1011"/>
    </row>
    <row r="116" spans="1:10" ht="25.5" hidden="1">
      <c r="A116" s="780">
        <v>1171200</v>
      </c>
      <c r="B116" s="765" t="s">
        <v>1491</v>
      </c>
      <c r="C116" s="783" t="s">
        <v>296</v>
      </c>
      <c r="D116" s="1011"/>
      <c r="E116" s="1011"/>
      <c r="F116" s="1011"/>
      <c r="G116" s="1011"/>
      <c r="H116" s="1011"/>
      <c r="I116" s="1011"/>
      <c r="J116" s="1011"/>
    </row>
    <row r="117" spans="1:10" ht="51" hidden="1">
      <c r="A117" s="749">
        <v>1172000</v>
      </c>
      <c r="B117" s="784" t="s">
        <v>856</v>
      </c>
      <c r="C117" s="760" t="s">
        <v>301</v>
      </c>
      <c r="D117" s="1015">
        <v>0</v>
      </c>
      <c r="E117" s="1015">
        <v>0</v>
      </c>
      <c r="F117" s="1015">
        <v>0</v>
      </c>
      <c r="G117" s="1015">
        <v>0</v>
      </c>
      <c r="H117" s="1015">
        <v>0</v>
      </c>
      <c r="I117" s="1015">
        <v>0</v>
      </c>
      <c r="J117" s="1015">
        <v>0</v>
      </c>
    </row>
    <row r="118" spans="1:10" hidden="1">
      <c r="A118" s="749">
        <v>1172100</v>
      </c>
      <c r="B118" s="752" t="s">
        <v>918</v>
      </c>
      <c r="C118" s="727" t="s">
        <v>857</v>
      </c>
      <c r="D118" s="1011"/>
      <c r="E118" s="1011"/>
      <c r="F118" s="1011"/>
      <c r="G118" s="1011"/>
      <c r="H118" s="1011"/>
      <c r="I118" s="1011"/>
      <c r="J118" s="1011"/>
    </row>
    <row r="119" spans="1:10" hidden="1">
      <c r="A119" s="749">
        <v>1172200</v>
      </c>
      <c r="B119" s="752" t="s">
        <v>919</v>
      </c>
      <c r="C119" s="785">
        <v>482200</v>
      </c>
      <c r="D119" s="1011"/>
      <c r="E119" s="1011"/>
      <c r="F119" s="1011"/>
      <c r="G119" s="1011"/>
      <c r="H119" s="1011"/>
      <c r="I119" s="1011"/>
      <c r="J119" s="1011"/>
    </row>
    <row r="120" spans="1:10" hidden="1">
      <c r="A120" s="749">
        <v>1172300</v>
      </c>
      <c r="B120" s="765" t="s">
        <v>1492</v>
      </c>
      <c r="C120" s="731" t="s">
        <v>859</v>
      </c>
      <c r="D120" s="1011"/>
      <c r="E120" s="1011"/>
      <c r="F120" s="1011"/>
      <c r="G120" s="1011"/>
      <c r="H120" s="1011"/>
      <c r="I120" s="1011"/>
      <c r="J120" s="1011"/>
    </row>
    <row r="121" spans="1:10" ht="25.5" hidden="1">
      <c r="A121" s="749">
        <v>1172400</v>
      </c>
      <c r="B121" s="786" t="s">
        <v>1493</v>
      </c>
      <c r="C121" s="731" t="s">
        <v>104</v>
      </c>
      <c r="D121" s="1017"/>
      <c r="E121" s="1017"/>
      <c r="F121" s="1017"/>
      <c r="G121" s="1017"/>
      <c r="H121" s="1017"/>
      <c r="I121" s="1017"/>
      <c r="J121" s="1017"/>
    </row>
    <row r="122" spans="1:10" ht="1.5" hidden="1" customHeight="1">
      <c r="A122" s="749">
        <v>1173000</v>
      </c>
      <c r="B122" s="784" t="s">
        <v>105</v>
      </c>
      <c r="C122" s="760" t="s">
        <v>301</v>
      </c>
      <c r="D122" s="1017">
        <v>0</v>
      </c>
      <c r="E122" s="1017">
        <v>0</v>
      </c>
      <c r="F122" s="1017">
        <v>0</v>
      </c>
      <c r="G122" s="1017">
        <v>0</v>
      </c>
      <c r="H122" s="1017">
        <v>0</v>
      </c>
      <c r="I122" s="1017">
        <v>0</v>
      </c>
      <c r="J122" s="1017">
        <v>0</v>
      </c>
    </row>
    <row r="123" spans="1:10" ht="25.5" hidden="1">
      <c r="A123" s="780">
        <v>1173100</v>
      </c>
      <c r="B123" s="787" t="s">
        <v>106</v>
      </c>
      <c r="C123" s="731" t="s">
        <v>906</v>
      </c>
      <c r="D123" s="1017"/>
      <c r="E123" s="1017"/>
      <c r="F123" s="1017"/>
      <c r="G123" s="1017"/>
      <c r="H123" s="1017"/>
      <c r="I123" s="1017"/>
      <c r="J123" s="1017"/>
    </row>
    <row r="124" spans="1:10" ht="38.25" hidden="1">
      <c r="A124" s="780">
        <v>1174000</v>
      </c>
      <c r="B124" s="784" t="s">
        <v>907</v>
      </c>
      <c r="C124" s="760" t="s">
        <v>301</v>
      </c>
      <c r="D124" s="1017">
        <v>0</v>
      </c>
      <c r="E124" s="1017">
        <v>0</v>
      </c>
      <c r="F124" s="1017">
        <v>0</v>
      </c>
      <c r="G124" s="1017">
        <v>0</v>
      </c>
      <c r="H124" s="1017">
        <v>0</v>
      </c>
      <c r="I124" s="1017">
        <v>0</v>
      </c>
      <c r="J124" s="1017">
        <v>0</v>
      </c>
    </row>
    <row r="125" spans="1:10" ht="25.5" hidden="1">
      <c r="A125" s="780">
        <v>1174100</v>
      </c>
      <c r="B125" s="787" t="s">
        <v>920</v>
      </c>
      <c r="C125" s="731" t="s">
        <v>908</v>
      </c>
      <c r="D125" s="1017"/>
      <c r="E125" s="1017"/>
      <c r="F125" s="1017"/>
      <c r="G125" s="1017"/>
      <c r="H125" s="1017"/>
      <c r="I125" s="1017"/>
      <c r="J125" s="1017"/>
    </row>
    <row r="126" spans="1:10" ht="25.5" hidden="1">
      <c r="A126" s="780">
        <v>1174200</v>
      </c>
      <c r="B126" s="786" t="s">
        <v>1494</v>
      </c>
      <c r="C126" s="731" t="s">
        <v>366</v>
      </c>
      <c r="D126" s="1017"/>
      <c r="E126" s="1017"/>
      <c r="F126" s="1017"/>
      <c r="G126" s="1017"/>
      <c r="H126" s="1017"/>
      <c r="I126" s="1017"/>
      <c r="J126" s="1017"/>
    </row>
    <row r="127" spans="1:10" ht="51" hidden="1">
      <c r="A127" s="780">
        <v>1175000</v>
      </c>
      <c r="B127" s="784" t="s">
        <v>469</v>
      </c>
      <c r="C127" s="760" t="s">
        <v>301</v>
      </c>
      <c r="D127" s="1017">
        <v>0</v>
      </c>
      <c r="E127" s="1017">
        <v>0</v>
      </c>
      <c r="F127" s="1017">
        <v>0</v>
      </c>
      <c r="G127" s="1017">
        <v>0</v>
      </c>
      <c r="H127" s="1017">
        <v>0</v>
      </c>
      <c r="I127" s="1017">
        <v>0</v>
      </c>
      <c r="J127" s="1017">
        <v>0</v>
      </c>
    </row>
    <row r="128" spans="1:10" ht="38.25" hidden="1">
      <c r="A128" s="780">
        <v>1175100</v>
      </c>
      <c r="B128" s="786" t="s">
        <v>1495</v>
      </c>
      <c r="C128" s="731" t="s">
        <v>193</v>
      </c>
      <c r="D128" s="1017"/>
      <c r="E128" s="1017"/>
      <c r="F128" s="1017"/>
      <c r="G128" s="1017"/>
      <c r="H128" s="1017"/>
      <c r="I128" s="1017"/>
      <c r="J128" s="1017"/>
    </row>
    <row r="129" spans="1:12" hidden="1">
      <c r="A129" s="780">
        <v>1176000</v>
      </c>
      <c r="B129" s="784" t="s">
        <v>194</v>
      </c>
      <c r="C129" s="760" t="s">
        <v>301</v>
      </c>
      <c r="D129" s="1017">
        <v>0</v>
      </c>
      <c r="E129" s="1017">
        <v>0</v>
      </c>
      <c r="F129" s="1017">
        <v>0</v>
      </c>
      <c r="G129" s="1017">
        <v>0</v>
      </c>
      <c r="H129" s="1017">
        <v>0</v>
      </c>
      <c r="I129" s="1017">
        <v>0</v>
      </c>
      <c r="J129" s="1017">
        <v>0</v>
      </c>
    </row>
    <row r="130" spans="1:12" hidden="1">
      <c r="A130" s="780">
        <v>1176100</v>
      </c>
      <c r="B130" s="786" t="s">
        <v>1496</v>
      </c>
      <c r="C130" s="731" t="s">
        <v>8</v>
      </c>
      <c r="D130" s="1017"/>
      <c r="E130" s="1017"/>
      <c r="F130" s="1017"/>
      <c r="G130" s="1017"/>
      <c r="H130" s="1017"/>
      <c r="I130" s="1017"/>
      <c r="J130" s="1017"/>
    </row>
    <row r="131" spans="1:12" hidden="1">
      <c r="A131" s="780">
        <v>1177000</v>
      </c>
      <c r="B131" s="784" t="s">
        <v>482</v>
      </c>
      <c r="C131" s="760" t="s">
        <v>301</v>
      </c>
      <c r="D131" s="1017">
        <v>0</v>
      </c>
      <c r="E131" s="1017">
        <v>0</v>
      </c>
      <c r="F131" s="1017">
        <v>0</v>
      </c>
      <c r="G131" s="1017">
        <v>0</v>
      </c>
      <c r="H131" s="1017">
        <v>0</v>
      </c>
      <c r="I131" s="1017">
        <v>0</v>
      </c>
      <c r="J131" s="1017">
        <v>0</v>
      </c>
    </row>
    <row r="132" spans="1:12" ht="13.5" hidden="1" thickBot="1">
      <c r="A132" s="774">
        <v>1177100</v>
      </c>
      <c r="B132" s="788" t="s">
        <v>1497</v>
      </c>
      <c r="C132" s="735" t="s">
        <v>209</v>
      </c>
      <c r="D132" s="1019"/>
      <c r="E132" s="1019"/>
      <c r="F132" s="1019"/>
      <c r="G132" s="1019"/>
      <c r="H132" s="1019"/>
      <c r="I132" s="1019"/>
      <c r="J132" s="1019"/>
    </row>
    <row r="133" spans="1:12" ht="13.5" hidden="1" thickBot="1">
      <c r="A133" s="790" t="s">
        <v>210</v>
      </c>
      <c r="B133" s="791" t="s">
        <v>211</v>
      </c>
      <c r="C133" s="792"/>
      <c r="D133" s="1021"/>
      <c r="E133" s="1021"/>
      <c r="F133" s="1021"/>
      <c r="G133" s="1021"/>
      <c r="H133" s="1021"/>
      <c r="I133" s="1021"/>
      <c r="J133" s="1021"/>
    </row>
    <row r="134" spans="1:12" ht="0.75" hidden="1" customHeight="1" thickBot="1">
      <c r="A134" s="794" t="s">
        <v>212</v>
      </c>
      <c r="B134" s="795" t="s">
        <v>534</v>
      </c>
      <c r="C134" s="796" t="s">
        <v>301</v>
      </c>
      <c r="D134" s="1021">
        <v>0</v>
      </c>
      <c r="E134" s="1021">
        <v>0</v>
      </c>
      <c r="F134" s="1021">
        <v>0</v>
      </c>
      <c r="G134" s="1021">
        <v>0</v>
      </c>
      <c r="H134" s="1021">
        <v>0</v>
      </c>
      <c r="I134" s="1021">
        <v>0</v>
      </c>
      <c r="J134" s="1021">
        <v>0</v>
      </c>
    </row>
    <row r="135" spans="1:12" ht="13.5" hidden="1" thickBot="1">
      <c r="A135" s="797"/>
      <c r="B135" s="798" t="s">
        <v>535</v>
      </c>
      <c r="C135" s="799"/>
      <c r="D135" s="1023"/>
      <c r="E135" s="1023"/>
      <c r="F135" s="1023"/>
      <c r="G135" s="1023"/>
      <c r="H135" s="1023"/>
      <c r="I135" s="1023"/>
      <c r="J135" s="1023"/>
    </row>
    <row r="136" spans="1:12" hidden="1">
      <c r="A136" s="790" t="s">
        <v>210</v>
      </c>
      <c r="B136" s="791" t="s">
        <v>211</v>
      </c>
      <c r="C136" s="801"/>
      <c r="D136" s="1024"/>
      <c r="E136" s="1024"/>
      <c r="F136" s="1024"/>
      <c r="G136" s="1024"/>
      <c r="H136" s="1024"/>
      <c r="I136" s="1024"/>
      <c r="J136" s="1024"/>
    </row>
    <row r="137" spans="1:12" hidden="1">
      <c r="A137" s="803" t="s">
        <v>536</v>
      </c>
      <c r="B137" s="804" t="s">
        <v>537</v>
      </c>
      <c r="C137" s="805" t="s">
        <v>301</v>
      </c>
      <c r="D137" s="1025">
        <v>0</v>
      </c>
      <c r="E137" s="1025">
        <v>0</v>
      </c>
      <c r="F137" s="1025">
        <v>0</v>
      </c>
      <c r="G137" s="1025">
        <v>0</v>
      </c>
      <c r="H137" s="1025">
        <v>0</v>
      </c>
      <c r="I137" s="1025">
        <v>0</v>
      </c>
      <c r="J137" s="1025">
        <v>0</v>
      </c>
    </row>
    <row r="138" spans="1:12" hidden="1">
      <c r="A138" s="807" t="s">
        <v>538</v>
      </c>
      <c r="B138" s="786" t="s">
        <v>1498</v>
      </c>
      <c r="C138" s="808" t="s">
        <v>833</v>
      </c>
      <c r="D138" s="1017"/>
      <c r="E138" s="1017"/>
      <c r="F138" s="1017"/>
      <c r="G138" s="1017"/>
      <c r="H138" s="1017"/>
      <c r="I138" s="1017"/>
      <c r="J138" s="1017"/>
    </row>
    <row r="139" spans="1:12" hidden="1">
      <c r="A139" s="807" t="s">
        <v>834</v>
      </c>
      <c r="B139" s="786" t="s">
        <v>1499</v>
      </c>
      <c r="C139" s="808" t="s">
        <v>812</v>
      </c>
      <c r="D139" s="1017"/>
      <c r="E139" s="1017"/>
      <c r="F139" s="1017"/>
      <c r="G139" s="1017"/>
      <c r="H139" s="1017"/>
      <c r="I139" s="1017"/>
      <c r="J139" s="1017"/>
      <c r="L139" s="631" t="s">
        <v>78</v>
      </c>
    </row>
    <row r="140" spans="1:12" ht="25.5" hidden="1">
      <c r="A140" s="807" t="s">
        <v>813</v>
      </c>
      <c r="B140" s="786" t="s">
        <v>1500</v>
      </c>
      <c r="C140" s="808" t="s">
        <v>815</v>
      </c>
      <c r="D140" s="1017"/>
      <c r="E140" s="1017"/>
      <c r="F140" s="1017"/>
      <c r="G140" s="1017"/>
      <c r="H140" s="1017"/>
      <c r="I140" s="1017"/>
      <c r="J140" s="1017"/>
    </row>
    <row r="141" spans="1:12" hidden="1">
      <c r="A141" s="807" t="s">
        <v>816</v>
      </c>
      <c r="B141" s="786" t="s">
        <v>1501</v>
      </c>
      <c r="C141" s="808" t="s">
        <v>916</v>
      </c>
      <c r="D141" s="1017"/>
      <c r="E141" s="1017"/>
      <c r="F141" s="1017"/>
      <c r="G141" s="1017"/>
      <c r="H141" s="1017"/>
      <c r="I141" s="1017"/>
      <c r="J141" s="1017"/>
    </row>
    <row r="142" spans="1:12" hidden="1">
      <c r="A142" s="807" t="s">
        <v>112</v>
      </c>
      <c r="B142" s="787" t="s">
        <v>113</v>
      </c>
      <c r="C142" s="808" t="s">
        <v>114</v>
      </c>
      <c r="D142" s="1017"/>
      <c r="E142" s="1017"/>
      <c r="F142" s="1017"/>
      <c r="G142" s="1017"/>
      <c r="H142" s="1017"/>
      <c r="I142" s="1017"/>
      <c r="J142" s="1017"/>
    </row>
    <row r="143" spans="1:12" hidden="1">
      <c r="A143" s="807" t="s">
        <v>115</v>
      </c>
      <c r="B143" s="786" t="s">
        <v>1502</v>
      </c>
      <c r="C143" s="808" t="s">
        <v>755</v>
      </c>
      <c r="D143" s="1017"/>
      <c r="E143" s="1017"/>
      <c r="F143" s="1017"/>
      <c r="G143" s="1017"/>
      <c r="H143" s="1017"/>
      <c r="I143" s="1017"/>
      <c r="J143" s="1017"/>
    </row>
    <row r="144" spans="1:12" hidden="1">
      <c r="A144" s="807" t="s">
        <v>756</v>
      </c>
      <c r="B144" s="786" t="s">
        <v>1503</v>
      </c>
      <c r="C144" s="808" t="s">
        <v>758</v>
      </c>
      <c r="D144" s="1017"/>
      <c r="E144" s="1017"/>
      <c r="F144" s="1017"/>
      <c r="G144" s="1017"/>
      <c r="H144" s="1017"/>
      <c r="I144" s="1017"/>
      <c r="J144" s="1017"/>
    </row>
    <row r="145" spans="1:10" hidden="1">
      <c r="A145" s="807" t="s">
        <v>541</v>
      </c>
      <c r="B145" s="786" t="s">
        <v>1504</v>
      </c>
      <c r="C145" s="808" t="s">
        <v>543</v>
      </c>
      <c r="D145" s="1017"/>
      <c r="E145" s="1017"/>
      <c r="F145" s="1017"/>
      <c r="G145" s="1017"/>
      <c r="H145" s="1017"/>
      <c r="I145" s="1017"/>
      <c r="J145" s="1017"/>
    </row>
    <row r="146" spans="1:10" hidden="1">
      <c r="A146" s="807" t="s">
        <v>544</v>
      </c>
      <c r="B146" s="784" t="s">
        <v>545</v>
      </c>
      <c r="C146" s="809" t="s">
        <v>301</v>
      </c>
      <c r="D146" s="1017">
        <v>0</v>
      </c>
      <c r="E146" s="1017">
        <v>0</v>
      </c>
      <c r="F146" s="1017">
        <v>0</v>
      </c>
      <c r="G146" s="1017">
        <v>0</v>
      </c>
      <c r="H146" s="1017">
        <v>0</v>
      </c>
      <c r="I146" s="1017">
        <v>0</v>
      </c>
      <c r="J146" s="1017">
        <v>0</v>
      </c>
    </row>
    <row r="147" spans="1:10" hidden="1">
      <c r="A147" s="807" t="s">
        <v>546</v>
      </c>
      <c r="B147" s="787" t="s">
        <v>547</v>
      </c>
      <c r="C147" s="808" t="s">
        <v>548</v>
      </c>
      <c r="D147" s="1017"/>
      <c r="E147" s="1017"/>
      <c r="F147" s="1017"/>
      <c r="G147" s="1017"/>
      <c r="H147" s="1017"/>
      <c r="I147" s="1017"/>
      <c r="J147" s="1017"/>
    </row>
    <row r="148" spans="1:10" hidden="1">
      <c r="A148" s="807" t="s">
        <v>549</v>
      </c>
      <c r="B148" s="787" t="s">
        <v>550</v>
      </c>
      <c r="C148" s="808" t="s">
        <v>551</v>
      </c>
      <c r="D148" s="1017"/>
      <c r="E148" s="1017"/>
      <c r="F148" s="1017"/>
      <c r="G148" s="1017"/>
      <c r="H148" s="1017"/>
      <c r="I148" s="1017"/>
      <c r="J148" s="1017"/>
    </row>
    <row r="149" spans="1:10" ht="25.5" hidden="1">
      <c r="A149" s="807" t="s">
        <v>552</v>
      </c>
      <c r="B149" s="786" t="s">
        <v>1505</v>
      </c>
      <c r="C149" s="808" t="s">
        <v>258</v>
      </c>
      <c r="D149" s="1017"/>
      <c r="E149" s="1017"/>
      <c r="F149" s="1017"/>
      <c r="G149" s="1017"/>
      <c r="H149" s="1017"/>
      <c r="I149" s="1017"/>
      <c r="J149" s="1017"/>
    </row>
    <row r="150" spans="1:10" hidden="1">
      <c r="A150" s="807" t="s">
        <v>259</v>
      </c>
      <c r="B150" s="786" t="s">
        <v>1506</v>
      </c>
      <c r="C150" s="808" t="s">
        <v>261</v>
      </c>
      <c r="D150" s="1017"/>
      <c r="E150" s="1017"/>
      <c r="F150" s="1017"/>
      <c r="G150" s="1017"/>
      <c r="H150" s="1017"/>
      <c r="I150" s="1017"/>
      <c r="J150" s="1017"/>
    </row>
    <row r="151" spans="1:10" hidden="1">
      <c r="A151" s="807" t="s">
        <v>262</v>
      </c>
      <c r="B151" s="784" t="s">
        <v>263</v>
      </c>
      <c r="C151" s="809" t="s">
        <v>301</v>
      </c>
      <c r="D151" s="1017">
        <v>0</v>
      </c>
      <c r="E151" s="1017">
        <v>0</v>
      </c>
      <c r="F151" s="1017">
        <v>0</v>
      </c>
      <c r="G151" s="1017">
        <v>0</v>
      </c>
      <c r="H151" s="1017">
        <v>0</v>
      </c>
      <c r="I151" s="1017">
        <v>0</v>
      </c>
      <c r="J151" s="1017">
        <v>0</v>
      </c>
    </row>
    <row r="152" spans="1:10" hidden="1">
      <c r="A152" s="807" t="s">
        <v>264</v>
      </c>
      <c r="B152" s="787" t="s">
        <v>921</v>
      </c>
      <c r="C152" s="808" t="s">
        <v>265</v>
      </c>
      <c r="D152" s="1017"/>
      <c r="E152" s="1017"/>
      <c r="F152" s="1017"/>
      <c r="G152" s="1017"/>
      <c r="H152" s="1017"/>
      <c r="I152" s="1017"/>
      <c r="J152" s="1017"/>
    </row>
    <row r="153" spans="1:10" hidden="1">
      <c r="A153" s="810" t="s">
        <v>266</v>
      </c>
      <c r="B153" s="811" t="s">
        <v>267</v>
      </c>
      <c r="C153" s="809" t="s">
        <v>301</v>
      </c>
      <c r="D153" s="1017">
        <v>0</v>
      </c>
      <c r="E153" s="1017">
        <v>0</v>
      </c>
      <c r="F153" s="1017">
        <v>0</v>
      </c>
      <c r="G153" s="1017">
        <v>0</v>
      </c>
      <c r="H153" s="1017">
        <v>0</v>
      </c>
      <c r="I153" s="1017">
        <v>0</v>
      </c>
      <c r="J153" s="1017">
        <v>0</v>
      </c>
    </row>
    <row r="154" spans="1:10" hidden="1">
      <c r="A154" s="807" t="s">
        <v>268</v>
      </c>
      <c r="B154" s="787" t="s">
        <v>922</v>
      </c>
      <c r="C154" s="808" t="s">
        <v>269</v>
      </c>
      <c r="D154" s="1017"/>
      <c r="E154" s="1017"/>
      <c r="F154" s="1017"/>
      <c r="G154" s="1017"/>
      <c r="H154" s="1017"/>
      <c r="I154" s="1017"/>
      <c r="J154" s="1017"/>
    </row>
    <row r="155" spans="1:10" hidden="1">
      <c r="A155" s="807" t="s">
        <v>270</v>
      </c>
      <c r="B155" s="787" t="s">
        <v>923</v>
      </c>
      <c r="C155" s="808" t="s">
        <v>271</v>
      </c>
      <c r="D155" s="1017"/>
      <c r="E155" s="1017"/>
      <c r="F155" s="1017"/>
      <c r="G155" s="1017"/>
      <c r="H155" s="1017"/>
      <c r="I155" s="1017"/>
      <c r="J155" s="1017"/>
    </row>
    <row r="156" spans="1:10">
      <c r="A156" s="807" t="s">
        <v>272</v>
      </c>
      <c r="B156" s="786" t="s">
        <v>1507</v>
      </c>
      <c r="C156" s="808" t="s">
        <v>274</v>
      </c>
      <c r="D156" s="1017"/>
      <c r="E156" s="1017"/>
      <c r="F156" s="1017"/>
      <c r="G156" s="1017"/>
      <c r="H156" s="1017"/>
      <c r="I156" s="1017"/>
      <c r="J156" s="1017"/>
    </row>
    <row r="157" spans="1:10" ht="13.5" thickBot="1">
      <c r="A157" s="812">
        <v>1244000</v>
      </c>
      <c r="B157" s="813" t="s">
        <v>1508</v>
      </c>
      <c r="C157" s="814" t="s">
        <v>947</v>
      </c>
      <c r="D157" s="1027"/>
      <c r="E157" s="1027"/>
      <c r="F157" s="1027"/>
      <c r="G157" s="1027"/>
      <c r="H157" s="1027"/>
      <c r="I157" s="1027"/>
      <c r="J157" s="1027"/>
    </row>
    <row r="158" spans="1:10" ht="21.75" customHeight="1" thickBot="1">
      <c r="A158" s="815">
        <v>1000000</v>
      </c>
      <c r="B158" s="816" t="s">
        <v>948</v>
      </c>
      <c r="C158" s="817" t="s">
        <v>301</v>
      </c>
      <c r="D158" s="1028">
        <f t="shared" ref="D158:J158" si="0">D32</f>
        <v>8000</v>
      </c>
      <c r="E158" s="1028">
        <f t="shared" si="0"/>
        <v>0</v>
      </c>
      <c r="F158" s="1028">
        <f t="shared" si="0"/>
        <v>8000</v>
      </c>
      <c r="G158" s="1028">
        <f t="shared" si="0"/>
        <v>2400</v>
      </c>
      <c r="H158" s="1028">
        <f t="shared" si="0"/>
        <v>4500</v>
      </c>
      <c r="I158" s="1028">
        <f t="shared" si="0"/>
        <v>6100</v>
      </c>
      <c r="J158" s="1521">
        <f t="shared" si="0"/>
        <v>8000</v>
      </c>
    </row>
    <row r="159" spans="1:10" ht="11.25" customHeight="1">
      <c r="A159" s="818"/>
      <c r="B159" s="819"/>
      <c r="C159" s="820"/>
      <c r="D159" s="667"/>
      <c r="E159" s="667"/>
      <c r="F159" s="667"/>
      <c r="G159" s="667"/>
      <c r="H159" s="667"/>
      <c r="I159" s="667"/>
      <c r="J159" s="667"/>
    </row>
    <row r="160" spans="1:10" s="667" customFormat="1">
      <c r="A160" s="2028" t="s">
        <v>1877</v>
      </c>
      <c r="B160" s="2028"/>
      <c r="C160" s="2028"/>
      <c r="D160" s="2028"/>
      <c r="E160" s="2028"/>
      <c r="F160" s="2028"/>
      <c r="G160" s="2028"/>
      <c r="H160" s="2028"/>
      <c r="I160" s="2028"/>
      <c r="J160" s="2028"/>
    </row>
    <row r="161" spans="1:10" ht="12.75" customHeight="1">
      <c r="A161" s="2044" t="s">
        <v>930</v>
      </c>
      <c r="B161" s="2044"/>
      <c r="C161" s="2044"/>
      <c r="D161" s="2044"/>
      <c r="E161" s="2044"/>
      <c r="F161" s="2044"/>
      <c r="G161" s="2044"/>
      <c r="H161" s="2044"/>
      <c r="I161" s="2044"/>
      <c r="J161" s="2044"/>
    </row>
    <row r="162" spans="1:10" ht="12.75" customHeight="1">
      <c r="A162" s="821" t="s">
        <v>1509</v>
      </c>
      <c r="B162" s="821"/>
      <c r="C162" s="822"/>
      <c r="D162" s="821"/>
      <c r="E162" s="821"/>
      <c r="F162" s="821"/>
      <c r="G162" s="821" t="s">
        <v>956</v>
      </c>
      <c r="H162" s="821"/>
      <c r="I162" s="821"/>
      <c r="J162" s="821"/>
    </row>
    <row r="163" spans="1:10" ht="12.75" customHeight="1">
      <c r="A163" s="823" t="s">
        <v>1510</v>
      </c>
      <c r="B163" s="823"/>
      <c r="C163" s="823"/>
      <c r="D163" s="667"/>
      <c r="E163" s="666" t="s">
        <v>253</v>
      </c>
      <c r="F163" s="667"/>
      <c r="G163" s="666" t="s">
        <v>254</v>
      </c>
      <c r="H163" s="667"/>
      <c r="I163" s="667"/>
      <c r="J163" s="823"/>
    </row>
    <row r="164" spans="1:10" ht="12.75" customHeight="1">
      <c r="A164" s="824"/>
      <c r="B164" s="824"/>
      <c r="C164" s="823"/>
      <c r="D164" s="824"/>
      <c r="E164" s="824"/>
      <c r="F164" s="824"/>
      <c r="G164" s="824"/>
      <c r="H164" s="824"/>
      <c r="I164" s="824"/>
      <c r="J164" s="824"/>
    </row>
    <row r="165" spans="1:10" ht="14.25">
      <c r="A165" s="821" t="s">
        <v>1758</v>
      </c>
      <c r="B165" s="821"/>
      <c r="C165" s="822"/>
      <c r="D165" s="821"/>
      <c r="E165" s="821"/>
      <c r="F165" s="821"/>
      <c r="G165" s="821" t="s">
        <v>960</v>
      </c>
      <c r="H165" s="821"/>
      <c r="I165" s="821"/>
      <c r="J165" s="821"/>
    </row>
    <row r="166" spans="1:10" ht="14.25">
      <c r="A166" s="823" t="s">
        <v>1513</v>
      </c>
      <c r="B166" s="822" t="s">
        <v>528</v>
      </c>
      <c r="C166" s="825"/>
      <c r="D166" s="667"/>
      <c r="E166" s="666" t="s">
        <v>253</v>
      </c>
      <c r="F166" s="667"/>
      <c r="G166" s="666" t="s">
        <v>254</v>
      </c>
      <c r="H166" s="667"/>
      <c r="I166" s="667"/>
      <c r="J166" s="823"/>
    </row>
    <row r="167" spans="1:10" ht="12.75" customHeight="1">
      <c r="A167" s="677"/>
      <c r="B167" s="668"/>
      <c r="C167" s="678"/>
      <c r="D167" s="667"/>
      <c r="E167" s="667"/>
      <c r="F167" s="667"/>
      <c r="G167" s="667"/>
      <c r="H167" s="667"/>
      <c r="I167" s="667"/>
      <c r="J167" s="667"/>
    </row>
    <row r="168" spans="1:10" ht="12.75" customHeight="1">
      <c r="A168" s="677"/>
      <c r="B168" s="668"/>
      <c r="C168" s="678"/>
      <c r="D168" s="667"/>
      <c r="E168" s="667"/>
      <c r="F168" s="667"/>
      <c r="G168" s="667"/>
      <c r="H168" s="667"/>
      <c r="I168" s="667"/>
      <c r="J168" s="667"/>
    </row>
    <row r="169" spans="1:10" ht="12.75" customHeight="1">
      <c r="A169" s="677"/>
      <c r="B169" s="668"/>
      <c r="C169" s="678"/>
      <c r="D169" s="667"/>
      <c r="E169" s="667"/>
      <c r="F169" s="667"/>
      <c r="G169" s="667"/>
      <c r="H169" s="667"/>
      <c r="I169" s="667"/>
      <c r="J169" s="667"/>
    </row>
    <row r="170" spans="1:10" ht="12.75" customHeight="1">
      <c r="A170" s="677"/>
      <c r="B170" s="668"/>
      <c r="C170" s="678"/>
      <c r="D170" s="667"/>
      <c r="E170" s="667"/>
      <c r="F170" s="667"/>
      <c r="G170" s="667"/>
      <c r="H170" s="667"/>
      <c r="I170" s="667"/>
      <c r="J170" s="667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165" t="s">
        <v>23</v>
      </c>
      <c r="G1" s="2165"/>
      <c r="H1" s="2165"/>
      <c r="I1" s="2165"/>
      <c r="J1" s="2165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125" t="s">
        <v>749</v>
      </c>
      <c r="G3" s="2125"/>
      <c r="H3" s="2125"/>
      <c r="I3" s="2125"/>
      <c r="J3" s="2125"/>
      <c r="K3" s="163"/>
      <c r="L3" s="163"/>
    </row>
    <row r="4" spans="1:12">
      <c r="A4" s="163"/>
      <c r="B4" s="5"/>
      <c r="C4" s="293"/>
      <c r="D4" s="163"/>
      <c r="E4" s="179"/>
      <c r="F4" s="201" t="s">
        <v>25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26</v>
      </c>
      <c r="C5" s="293"/>
      <c r="D5" s="163"/>
      <c r="E5" s="179"/>
      <c r="F5" s="179"/>
      <c r="G5" s="200" t="s">
        <v>146</v>
      </c>
      <c r="H5" s="163"/>
      <c r="I5" s="163"/>
      <c r="J5" s="163"/>
      <c r="K5" s="163"/>
      <c r="L5" s="163"/>
    </row>
    <row r="6" spans="1:12">
      <c r="A6" s="356" t="s">
        <v>982</v>
      </c>
      <c r="B6" s="5"/>
      <c r="C6" s="293"/>
      <c r="D6" s="163"/>
      <c r="E6" s="179" t="s">
        <v>147</v>
      </c>
      <c r="F6" s="201" t="s">
        <v>783</v>
      </c>
      <c r="G6" s="163"/>
      <c r="H6" s="163"/>
      <c r="I6" s="163"/>
      <c r="J6" s="28"/>
      <c r="K6" s="163"/>
      <c r="L6" s="163"/>
    </row>
    <row r="7" spans="1:12">
      <c r="A7" s="28"/>
      <c r="B7" s="296" t="s">
        <v>750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751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166" t="s">
        <v>983</v>
      </c>
      <c r="B10" s="2166"/>
      <c r="C10" s="2166"/>
      <c r="D10" s="2166"/>
      <c r="E10" s="2166"/>
      <c r="F10" s="179"/>
      <c r="G10" s="299" t="s">
        <v>174</v>
      </c>
      <c r="H10" s="163"/>
      <c r="I10" s="163"/>
      <c r="J10" s="163"/>
      <c r="K10" s="163"/>
      <c r="L10" s="163"/>
    </row>
    <row r="11" spans="1:12">
      <c r="A11" s="2133" t="s">
        <v>759</v>
      </c>
      <c r="B11" s="2133"/>
      <c r="C11" s="2133"/>
      <c r="D11" s="2133"/>
      <c r="E11" s="2133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132" t="s">
        <v>1024</v>
      </c>
      <c r="B12" s="2133"/>
      <c r="C12" s="171"/>
      <c r="F12" s="179"/>
      <c r="G12" s="179"/>
    </row>
    <row r="13" spans="1:12" ht="18">
      <c r="A13" s="2095" t="s">
        <v>683</v>
      </c>
      <c r="B13" s="2095"/>
      <c r="C13" s="2095"/>
      <c r="D13" s="2095"/>
      <c r="E13" s="2095"/>
      <c r="F13" s="2095"/>
      <c r="G13" s="2095"/>
      <c r="H13" s="2095"/>
      <c r="I13" s="2095"/>
      <c r="J13" s="2095"/>
      <c r="K13" s="163"/>
      <c r="L13" s="163"/>
    </row>
    <row r="14" spans="1:12" ht="14.25">
      <c r="A14" s="2121" t="s">
        <v>875</v>
      </c>
      <c r="B14" s="2096"/>
      <c r="C14" s="2096"/>
      <c r="D14" s="2096"/>
      <c r="E14" s="2096"/>
      <c r="F14" s="2096"/>
      <c r="G14" s="2096"/>
      <c r="H14" s="2096"/>
      <c r="I14" s="2096"/>
      <c r="J14" s="2096"/>
      <c r="K14" s="163"/>
      <c r="L14" s="163"/>
    </row>
    <row r="15" spans="1:12" ht="16.5">
      <c r="A15" s="2167" t="s">
        <v>876</v>
      </c>
      <c r="B15" s="2167"/>
      <c r="C15" s="2167"/>
      <c r="D15" s="2167"/>
      <c r="E15" s="2167"/>
      <c r="F15" s="2167"/>
      <c r="G15" s="2167"/>
      <c r="H15" s="2167"/>
      <c r="I15" s="2167"/>
      <c r="J15" s="2167"/>
      <c r="K15" s="163"/>
      <c r="L15" s="163"/>
    </row>
    <row r="16" spans="1:12" ht="14.25">
      <c r="A16" s="2096" t="s">
        <v>962</v>
      </c>
      <c r="B16" s="2096"/>
      <c r="C16" s="2096"/>
      <c r="D16" s="2096"/>
      <c r="E16" s="2096"/>
      <c r="F16" s="2096"/>
      <c r="G16" s="2096"/>
      <c r="H16" s="2096"/>
      <c r="I16" s="2096"/>
      <c r="J16" s="2096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849</v>
      </c>
      <c r="B18" s="39"/>
      <c r="C18" s="39"/>
      <c r="D18" s="39"/>
      <c r="E18" s="28"/>
      <c r="F18" s="40" t="s">
        <v>276</v>
      </c>
      <c r="G18" s="28"/>
      <c r="H18" s="28"/>
      <c r="I18" s="28"/>
      <c r="J18" s="28"/>
      <c r="K18" s="28"/>
      <c r="L18" s="28"/>
    </row>
    <row r="19" spans="1:14">
      <c r="A19" s="38" t="s">
        <v>848</v>
      </c>
      <c r="B19" s="41"/>
      <c r="C19" s="41"/>
      <c r="D19" s="41"/>
      <c r="E19" s="41"/>
      <c r="F19" s="38" t="s">
        <v>277</v>
      </c>
      <c r="G19" s="8" t="s">
        <v>91</v>
      </c>
      <c r="H19" s="10" t="s">
        <v>731</v>
      </c>
      <c r="I19" s="11" t="s">
        <v>613</v>
      </c>
      <c r="J19" s="41"/>
      <c r="K19" s="41"/>
      <c r="L19" s="41"/>
    </row>
    <row r="20" spans="1:14">
      <c r="A20" s="38" t="s">
        <v>278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774</v>
      </c>
      <c r="B21" s="38"/>
      <c r="C21" s="38"/>
      <c r="D21" s="42"/>
      <c r="E21" s="42"/>
      <c r="F21" s="38" t="s">
        <v>732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200</v>
      </c>
      <c r="B22" s="41"/>
      <c r="C22" s="41"/>
      <c r="D22" s="41"/>
      <c r="E22" s="41"/>
      <c r="F22" s="38" t="s">
        <v>785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173</v>
      </c>
      <c r="B23" s="43"/>
      <c r="C23" s="44"/>
      <c r="D23" s="41"/>
      <c r="E23" s="41"/>
      <c r="F23" s="2119" t="s">
        <v>790</v>
      </c>
      <c r="G23" s="2119"/>
      <c r="H23" s="2119"/>
      <c r="I23" s="2119"/>
      <c r="J23" s="2119"/>
      <c r="K23" s="41"/>
      <c r="L23" s="41"/>
    </row>
    <row r="24" spans="1:14" ht="13.5" thickBot="1">
      <c r="A24" s="40" t="s">
        <v>107</v>
      </c>
      <c r="B24" s="45"/>
      <c r="C24" s="46"/>
      <c r="D24" s="45"/>
      <c r="E24" s="41"/>
      <c r="F24" s="2119"/>
      <c r="G24" s="2119"/>
      <c r="H24" s="2119"/>
      <c r="I24" s="2119"/>
      <c r="J24" s="2119"/>
      <c r="K24" s="41"/>
      <c r="L24" s="41"/>
    </row>
    <row r="25" spans="1:14" ht="13.5" thickBot="1">
      <c r="A25" s="38" t="s">
        <v>97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347</v>
      </c>
      <c r="B26" s="41"/>
      <c r="C26" s="41"/>
      <c r="D26" s="45"/>
      <c r="E26" s="45"/>
      <c r="F26" s="45"/>
      <c r="G26" s="300" t="s">
        <v>348</v>
      </c>
      <c r="H26" s="41"/>
      <c r="I26" s="43"/>
      <c r="J26" s="43"/>
      <c r="K26" s="45"/>
      <c r="L26" s="45"/>
    </row>
    <row r="27" spans="1:14" ht="13.5" thickBot="1">
      <c r="A27" s="38" t="s">
        <v>349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344</v>
      </c>
      <c r="B29" s="2" t="s">
        <v>350</v>
      </c>
      <c r="C29" s="57"/>
      <c r="D29" s="2" t="s">
        <v>351</v>
      </c>
      <c r="E29" s="3"/>
      <c r="F29" s="2097" t="s">
        <v>305</v>
      </c>
      <c r="G29" s="2099" t="s">
        <v>306</v>
      </c>
      <c r="H29" s="2169"/>
      <c r="I29" s="2169"/>
      <c r="J29" s="2170"/>
    </row>
    <row r="30" spans="1:14" ht="69.7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168"/>
      <c r="G30" s="15" t="s">
        <v>818</v>
      </c>
      <c r="H30" s="15" t="s">
        <v>819</v>
      </c>
      <c r="I30" s="15" t="s">
        <v>820</v>
      </c>
      <c r="J30" s="15" t="s">
        <v>821</v>
      </c>
      <c r="M30" s="49"/>
      <c r="N30" s="43"/>
    </row>
    <row r="31" spans="1:14" ht="13.5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890</v>
      </c>
      <c r="C32" s="69" t="s">
        <v>301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671</v>
      </c>
      <c r="C33" s="69" t="s">
        <v>301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672</v>
      </c>
      <c r="C34" s="74" t="s">
        <v>301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558</v>
      </c>
      <c r="C35" s="283" t="s">
        <v>673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221</v>
      </c>
      <c r="C36" s="284" t="s">
        <v>674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675</v>
      </c>
      <c r="C37" s="284" t="s">
        <v>676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339</v>
      </c>
      <c r="C38" s="284" t="s">
        <v>340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508</v>
      </c>
      <c r="C39" s="284" t="s">
        <v>329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863</v>
      </c>
      <c r="C40" s="284" t="s">
        <v>330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13</v>
      </c>
      <c r="C41" s="285" t="s">
        <v>14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15</v>
      </c>
      <c r="C42" s="69" t="s">
        <v>301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16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321</v>
      </c>
      <c r="C44" s="284" t="s">
        <v>322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323</v>
      </c>
      <c r="C45" s="284" t="s">
        <v>324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640</v>
      </c>
      <c r="C46" s="284" t="s">
        <v>325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641</v>
      </c>
      <c r="C47" s="284" t="s">
        <v>326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60</v>
      </c>
      <c r="C48" s="284" t="s">
        <v>327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61</v>
      </c>
      <c r="C49" s="284" t="s">
        <v>328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62</v>
      </c>
      <c r="C50" s="285" t="s">
        <v>637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638</v>
      </c>
      <c r="C51" s="74" t="s">
        <v>301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63</v>
      </c>
      <c r="C52" s="283" t="s">
        <v>639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404</v>
      </c>
      <c r="C53" s="284" t="s">
        <v>860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121</v>
      </c>
      <c r="C54" s="285" t="s">
        <v>861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307</v>
      </c>
      <c r="C55" s="74" t="s">
        <v>301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122</v>
      </c>
      <c r="C56" s="283" t="s">
        <v>308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123</v>
      </c>
      <c r="C57" s="284" t="s">
        <v>309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124</v>
      </c>
      <c r="C58" s="284" t="s">
        <v>310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467</v>
      </c>
      <c r="C59" s="284" t="s">
        <v>311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468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158</v>
      </c>
      <c r="C61" s="284" t="s">
        <v>312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159</v>
      </c>
      <c r="C62" s="284" t="s">
        <v>313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160</v>
      </c>
      <c r="C63" s="285" t="s">
        <v>314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179</v>
      </c>
      <c r="C64" s="74" t="s">
        <v>301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161</v>
      </c>
      <c r="C65" s="285" t="s">
        <v>180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768</v>
      </c>
      <c r="C66" s="74" t="s">
        <v>301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162</v>
      </c>
      <c r="C67" s="283" t="s">
        <v>769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580</v>
      </c>
      <c r="C68" s="285" t="s">
        <v>870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871</v>
      </c>
      <c r="C69" s="74" t="s">
        <v>301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829</v>
      </c>
      <c r="C70" s="283" t="s">
        <v>872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830</v>
      </c>
      <c r="C71" s="284" t="s">
        <v>873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331</v>
      </c>
      <c r="C72" s="284" t="s">
        <v>332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831</v>
      </c>
      <c r="C73" s="284" t="s">
        <v>333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791</v>
      </c>
      <c r="C74" s="284" t="s">
        <v>334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195</v>
      </c>
      <c r="C75" s="284" t="s">
        <v>335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196</v>
      </c>
      <c r="C76" s="284" t="s">
        <v>336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398</v>
      </c>
      <c r="C77" s="285" t="s">
        <v>337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238</v>
      </c>
      <c r="C78" s="74" t="s">
        <v>301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399</v>
      </c>
      <c r="C79" s="283" t="s">
        <v>239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400</v>
      </c>
      <c r="C80" s="284" t="s">
        <v>240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401</v>
      </c>
      <c r="C81" s="284" t="s">
        <v>241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402</v>
      </c>
      <c r="C82" s="288" t="s">
        <v>242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243</v>
      </c>
      <c r="C83" s="111" t="s">
        <v>301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483</v>
      </c>
      <c r="C84" s="283" t="s">
        <v>244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484</v>
      </c>
      <c r="C85" s="284" t="s">
        <v>245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485</v>
      </c>
      <c r="C86" s="285" t="s">
        <v>246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247</v>
      </c>
      <c r="C87" s="74" t="s">
        <v>301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248</v>
      </c>
      <c r="C88" s="283" t="s">
        <v>847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33</v>
      </c>
      <c r="C89" s="284" t="s">
        <v>34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35</v>
      </c>
      <c r="C90" s="284" t="s">
        <v>36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37</v>
      </c>
      <c r="C91" s="285" t="s">
        <v>359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604</v>
      </c>
      <c r="C92" s="74" t="s">
        <v>301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677</v>
      </c>
      <c r="C93" s="283" t="s">
        <v>678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917</v>
      </c>
      <c r="C94" s="284" t="s">
        <v>679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697</v>
      </c>
      <c r="C95" s="284" t="s">
        <v>680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611</v>
      </c>
      <c r="C96" s="284" t="s">
        <v>681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600</v>
      </c>
      <c r="C97" s="284" t="s">
        <v>601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684</v>
      </c>
      <c r="C98" s="285" t="s">
        <v>685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686</v>
      </c>
      <c r="C99" s="74" t="s">
        <v>301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172</v>
      </c>
      <c r="C100" s="123" t="s">
        <v>301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581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582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940</v>
      </c>
      <c r="C103" s="123" t="s">
        <v>301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941</v>
      </c>
      <c r="C104" s="284" t="s">
        <v>109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110</v>
      </c>
      <c r="C105" s="284" t="s">
        <v>18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19</v>
      </c>
      <c r="C106" s="284" t="s">
        <v>20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698</v>
      </c>
      <c r="C107" s="284" t="s">
        <v>699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700</v>
      </c>
      <c r="C108" s="284" t="s">
        <v>701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423</v>
      </c>
      <c r="C109" s="284" t="s">
        <v>424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425</v>
      </c>
      <c r="C110" s="284" t="s">
        <v>426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736</v>
      </c>
      <c r="C111" s="284" t="s">
        <v>737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10</v>
      </c>
      <c r="C112" s="301" t="s">
        <v>739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740</v>
      </c>
      <c r="C113" s="127" t="s">
        <v>301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181</v>
      </c>
      <c r="C114" s="74" t="s">
        <v>301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396</v>
      </c>
      <c r="C115" s="283" t="s">
        <v>397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295</v>
      </c>
      <c r="C116" s="289" t="s">
        <v>296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856</v>
      </c>
      <c r="C117" s="111" t="s">
        <v>301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918</v>
      </c>
      <c r="C118" s="283" t="s">
        <v>857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919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858</v>
      </c>
      <c r="C120" s="284" t="s">
        <v>859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103</v>
      </c>
      <c r="C121" s="284" t="s">
        <v>104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105</v>
      </c>
      <c r="C122" s="111" t="s">
        <v>301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106</v>
      </c>
      <c r="C123" s="284" t="s">
        <v>906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907</v>
      </c>
      <c r="C124" s="111" t="s">
        <v>301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920</v>
      </c>
      <c r="C125" s="284" t="s">
        <v>908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365</v>
      </c>
      <c r="C126" s="284" t="s">
        <v>366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469</v>
      </c>
      <c r="C127" s="111" t="s">
        <v>301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192</v>
      </c>
      <c r="C128" s="284" t="s">
        <v>193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194</v>
      </c>
      <c r="C129" s="111" t="s">
        <v>301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482</v>
      </c>
      <c r="C131" s="111" t="s">
        <v>301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590</v>
      </c>
      <c r="C132" s="285" t="s">
        <v>209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210</v>
      </c>
      <c r="B133" s="139" t="s">
        <v>211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212</v>
      </c>
      <c r="B134" s="143" t="s">
        <v>534</v>
      </c>
      <c r="C134" s="144" t="s">
        <v>301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535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210</v>
      </c>
      <c r="B136" s="139" t="s">
        <v>211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536</v>
      </c>
      <c r="B137" s="150" t="s">
        <v>537</v>
      </c>
      <c r="C137" s="151" t="s">
        <v>301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538</v>
      </c>
      <c r="B138" s="134" t="s">
        <v>832</v>
      </c>
      <c r="C138" s="292" t="s">
        <v>833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834</v>
      </c>
      <c r="B139" s="134" t="s">
        <v>811</v>
      </c>
      <c r="C139" s="292" t="s">
        <v>812</v>
      </c>
      <c r="D139" s="327"/>
      <c r="E139" s="327"/>
      <c r="F139" s="327"/>
      <c r="G139" s="327"/>
      <c r="H139" s="327"/>
      <c r="I139" s="327"/>
      <c r="J139" s="327"/>
      <c r="L139" s="1" t="s">
        <v>78</v>
      </c>
    </row>
    <row r="140" spans="1:12" ht="25.5" hidden="1">
      <c r="A140" s="152" t="s">
        <v>813</v>
      </c>
      <c r="B140" s="134" t="s">
        <v>814</v>
      </c>
      <c r="C140" s="292" t="s">
        <v>815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816</v>
      </c>
      <c r="B141" s="134" t="s">
        <v>915</v>
      </c>
      <c r="C141" s="292" t="s">
        <v>916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112</v>
      </c>
      <c r="B142" s="135" t="s">
        <v>113</v>
      </c>
      <c r="C142" s="292" t="s">
        <v>114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115</v>
      </c>
      <c r="B143" s="134" t="s">
        <v>803</v>
      </c>
      <c r="C143" s="292" t="s">
        <v>755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756</v>
      </c>
      <c r="B144" s="134" t="s">
        <v>757</v>
      </c>
      <c r="C144" s="292" t="s">
        <v>758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541</v>
      </c>
      <c r="B145" s="134" t="s">
        <v>542</v>
      </c>
      <c r="C145" s="292" t="s">
        <v>543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544</v>
      </c>
      <c r="B146" s="132" t="s">
        <v>545</v>
      </c>
      <c r="C146" s="13" t="s">
        <v>301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546</v>
      </c>
      <c r="B147" s="135" t="s">
        <v>547</v>
      </c>
      <c r="C147" s="292" t="s">
        <v>548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549</v>
      </c>
      <c r="B148" s="135" t="s">
        <v>550</v>
      </c>
      <c r="C148" s="292" t="s">
        <v>551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552</v>
      </c>
      <c r="B149" s="134" t="s">
        <v>257</v>
      </c>
      <c r="C149" s="292" t="s">
        <v>258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259</v>
      </c>
      <c r="B150" s="134" t="s">
        <v>260</v>
      </c>
      <c r="C150" s="292" t="s">
        <v>261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262</v>
      </c>
      <c r="B151" s="132" t="s">
        <v>263</v>
      </c>
      <c r="C151" s="13" t="s">
        <v>301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264</v>
      </c>
      <c r="B152" s="135" t="s">
        <v>921</v>
      </c>
      <c r="C152" s="292" t="s">
        <v>265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266</v>
      </c>
      <c r="B153" s="155" t="s">
        <v>267</v>
      </c>
      <c r="C153" s="13" t="s">
        <v>301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268</v>
      </c>
      <c r="B154" s="135" t="s">
        <v>922</v>
      </c>
      <c r="C154" s="292" t="s">
        <v>269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270</v>
      </c>
      <c r="B155" s="135" t="s">
        <v>923</v>
      </c>
      <c r="C155" s="292" t="s">
        <v>271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272</v>
      </c>
      <c r="B156" s="134" t="s">
        <v>273</v>
      </c>
      <c r="C156" s="292" t="s">
        <v>274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275</v>
      </c>
      <c r="C157" s="303" t="s">
        <v>947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948</v>
      </c>
      <c r="C158" s="161" t="s">
        <v>301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094"/>
      <c r="B160" s="2094"/>
      <c r="C160" s="2094"/>
      <c r="D160" s="2094"/>
      <c r="E160" s="2094"/>
      <c r="F160" s="2094"/>
      <c r="G160" s="2094"/>
      <c r="H160" s="2094"/>
      <c r="I160" s="2094"/>
      <c r="J160" s="2094"/>
    </row>
    <row r="161" spans="1:10" ht="12.75" customHeight="1">
      <c r="A161" s="2088" t="s">
        <v>1086</v>
      </c>
      <c r="B161" s="2088"/>
      <c r="C161" s="2088"/>
      <c r="D161" s="2088"/>
      <c r="E161" s="2088"/>
      <c r="F161" s="2088"/>
      <c r="G161" s="2088"/>
      <c r="H161" s="2088"/>
      <c r="I161" s="2088"/>
      <c r="J161" s="2088"/>
    </row>
    <row r="162" spans="1:10" ht="12.75" customHeight="1">
      <c r="A162" s="2135" t="s">
        <v>930</v>
      </c>
      <c r="B162" s="2135"/>
      <c r="C162" s="2135"/>
      <c r="D162" s="2135"/>
      <c r="E162" s="2135"/>
      <c r="F162" s="2135"/>
      <c r="G162" s="2135"/>
      <c r="H162" s="2135"/>
      <c r="I162" s="2135"/>
      <c r="J162" s="2135"/>
    </row>
    <row r="163" spans="1:10" ht="12.75" customHeight="1">
      <c r="A163" s="164" t="s">
        <v>506</v>
      </c>
      <c r="B163" s="164"/>
      <c r="C163" s="165"/>
      <c r="D163" s="164"/>
      <c r="E163" s="164"/>
      <c r="F163" s="164"/>
      <c r="G163" s="164" t="s">
        <v>956</v>
      </c>
      <c r="H163" s="164"/>
      <c r="I163" s="164"/>
      <c r="J163" s="164"/>
    </row>
    <row r="164" spans="1:10" ht="12.75" customHeight="1">
      <c r="A164" s="166" t="s">
        <v>252</v>
      </c>
      <c r="B164" s="166"/>
      <c r="C164" s="166"/>
      <c r="D164" s="163"/>
      <c r="E164" s="167" t="s">
        <v>253</v>
      </c>
      <c r="F164" s="163"/>
      <c r="G164" s="167" t="s">
        <v>254</v>
      </c>
      <c r="H164" s="163"/>
      <c r="I164" s="163"/>
      <c r="J164" s="166"/>
    </row>
    <row r="165" spans="1:10" ht="12.75" customHeight="1">
      <c r="A165" s="168" t="s">
        <v>255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256</v>
      </c>
      <c r="B166" s="164"/>
      <c r="C166" s="165"/>
      <c r="D166" s="164"/>
      <c r="E166" s="164"/>
      <c r="F166" s="164"/>
      <c r="G166" s="164" t="s">
        <v>960</v>
      </c>
      <c r="H166" s="164"/>
      <c r="I166" s="164"/>
      <c r="J166" s="164"/>
    </row>
    <row r="167" spans="1:10" ht="12.75" customHeight="1">
      <c r="A167" s="166" t="s">
        <v>753</v>
      </c>
      <c r="B167" s="165" t="s">
        <v>528</v>
      </c>
      <c r="C167" s="170"/>
      <c r="D167" s="163"/>
      <c r="E167" s="167" t="s">
        <v>253</v>
      </c>
      <c r="F167" s="163"/>
      <c r="G167" s="167" t="s">
        <v>254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187"/>
  <sheetViews>
    <sheetView topLeftCell="A22" workbookViewId="0">
      <selection activeCell="A177" sqref="A177:J177"/>
    </sheetView>
  </sheetViews>
  <sheetFormatPr defaultRowHeight="12.75"/>
  <cols>
    <col min="1" max="1" width="7.28515625" style="677" customWidth="1"/>
    <col min="2" max="2" width="49.42578125" style="668" customWidth="1"/>
    <col min="3" max="3" width="8.7109375" style="678" customWidth="1"/>
    <col min="4" max="4" width="10.7109375" style="667" customWidth="1"/>
    <col min="5" max="5" width="8.7109375" style="846" customWidth="1"/>
    <col min="6" max="6" width="10.85546875" style="667" customWidth="1"/>
    <col min="7" max="7" width="11.85546875" style="667" customWidth="1"/>
    <col min="8" max="8" width="10.28515625" style="667" customWidth="1"/>
    <col min="9" max="9" width="12.28515625" style="667" customWidth="1"/>
    <col min="10" max="10" width="12.140625" style="667" customWidth="1"/>
    <col min="11" max="16384" width="9.140625" style="667"/>
  </cols>
  <sheetData>
    <row r="1" spans="1:10">
      <c r="I1" s="873" t="s">
        <v>779</v>
      </c>
    </row>
    <row r="2" spans="1:10" hidden="1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 ht="15" customHeight="1">
      <c r="A8" s="677" t="s">
        <v>1903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 ht="9" customHeight="1">
      <c r="B11" s="882"/>
      <c r="C11" s="883"/>
      <c r="D11" s="882"/>
      <c r="E11" s="1397"/>
      <c r="F11" s="882"/>
      <c r="G11" s="882"/>
      <c r="H11" s="884"/>
    </row>
    <row r="12" spans="1:10">
      <c r="A12" s="885" t="s">
        <v>392</v>
      </c>
      <c r="B12" s="878" t="s">
        <v>958</v>
      </c>
      <c r="C12" s="879"/>
      <c r="D12" s="878"/>
      <c r="E12" s="1398"/>
      <c r="F12" s="878"/>
      <c r="G12" s="825"/>
      <c r="H12" s="886" t="s">
        <v>174</v>
      </c>
    </row>
    <row r="13" spans="1:10" ht="26.25" customHeight="1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24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21" customHeight="1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 ht="21.75" customHeigh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0" s="677" customFormat="1" ht="6" customHeight="1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</row>
    <row r="19" spans="1:10" s="672" customFormat="1" ht="12">
      <c r="A19" s="682" t="s">
        <v>188</v>
      </c>
      <c r="B19" s="893"/>
      <c r="C19" s="894"/>
      <c r="D19" s="674"/>
      <c r="E19" s="1400"/>
      <c r="G19" s="895" t="s">
        <v>533</v>
      </c>
      <c r="H19" s="896"/>
      <c r="I19" s="896"/>
      <c r="J19" s="896"/>
    </row>
    <row r="20" spans="1:10" s="874" customFormat="1" ht="15.75" customHeight="1" thickBot="1">
      <c r="A20" s="682" t="s">
        <v>175</v>
      </c>
      <c r="B20" s="897"/>
      <c r="C20" s="894"/>
      <c r="E20" s="1401"/>
      <c r="G20" s="897" t="s">
        <v>277</v>
      </c>
      <c r="H20" s="660" t="s">
        <v>92</v>
      </c>
      <c r="I20" s="660">
        <v>1</v>
      </c>
      <c r="J20" s="661">
        <v>2</v>
      </c>
    </row>
    <row r="21" spans="1:10" s="897" customFormat="1" ht="15" customHeight="1" thickBot="1">
      <c r="A21" s="682" t="s">
        <v>516</v>
      </c>
      <c r="C21" s="894"/>
      <c r="E21" s="1402"/>
      <c r="G21" s="897" t="s">
        <v>748</v>
      </c>
    </row>
    <row r="22" spans="1:10" s="897" customFormat="1" ht="9.75" customHeight="1" thickBot="1">
      <c r="A22" s="682" t="s">
        <v>465</v>
      </c>
      <c r="C22" s="901"/>
      <c r="D22" s="902"/>
      <c r="E22" s="14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E23" s="1401"/>
      <c r="G23" s="897" t="s">
        <v>792</v>
      </c>
      <c r="I23" s="903"/>
    </row>
    <row r="24" spans="1:10" s="874" customFormat="1" ht="12.75" customHeight="1">
      <c r="A24" s="682" t="s">
        <v>793</v>
      </c>
      <c r="B24" s="904"/>
      <c r="C24" s="905"/>
      <c r="E24" s="1401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1403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1401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1404"/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1405"/>
      <c r="F28" s="874"/>
      <c r="G28" s="874"/>
      <c r="H28" s="2075">
        <v>900272247025</v>
      </c>
      <c r="I28" s="2075"/>
      <c r="J28" s="2075"/>
    </row>
    <row r="29" spans="1:10" s="677" customFormat="1" ht="47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84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13.5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4.75" customHeight="1" thickBot="1">
      <c r="A32" s="709">
        <v>1100000</v>
      </c>
      <c r="B32" s="716" t="s">
        <v>1593</v>
      </c>
      <c r="C32" s="717" t="s">
        <v>301</v>
      </c>
      <c r="D32" s="992">
        <f t="shared" ref="D32:I32" si="0">D149</f>
        <v>563319.6</v>
      </c>
      <c r="E32" s="1654">
        <f t="shared" si="0"/>
        <v>0</v>
      </c>
      <c r="F32" s="992">
        <f t="shared" si="0"/>
        <v>563319.6</v>
      </c>
      <c r="G32" s="992">
        <f t="shared" si="0"/>
        <v>9776</v>
      </c>
      <c r="H32" s="992">
        <f t="shared" si="0"/>
        <v>9776</v>
      </c>
      <c r="I32" s="992">
        <f t="shared" si="0"/>
        <v>26451</v>
      </c>
      <c r="J32" s="997">
        <f>J149</f>
        <v>563319.6</v>
      </c>
    </row>
    <row r="33" spans="1:10" s="677" customFormat="1" ht="87" hidden="1" customHeight="1" thickBot="1">
      <c r="A33" s="709">
        <v>1110000</v>
      </c>
      <c r="B33" s="719" t="s">
        <v>1475</v>
      </c>
      <c r="C33" s="717" t="s">
        <v>301</v>
      </c>
      <c r="D33" s="993">
        <v>0</v>
      </c>
      <c r="E33" s="1655">
        <v>0</v>
      </c>
      <c r="F33" s="993">
        <v>0</v>
      </c>
      <c r="G33" s="993">
        <v>0</v>
      </c>
      <c r="H33" s="993">
        <v>0</v>
      </c>
      <c r="I33" s="993">
        <v>0</v>
      </c>
      <c r="J33" s="997">
        <v>10803.6</v>
      </c>
    </row>
    <row r="34" spans="1:10" s="677" customFormat="1" ht="25.5" hidden="1" customHeight="1">
      <c r="A34" s="721">
        <v>1110000</v>
      </c>
      <c r="B34" s="722" t="s">
        <v>672</v>
      </c>
      <c r="C34" s="723" t="s">
        <v>301</v>
      </c>
      <c r="D34" s="994">
        <v>0</v>
      </c>
      <c r="E34" s="1656">
        <v>0</v>
      </c>
      <c r="F34" s="994">
        <v>0</v>
      </c>
      <c r="G34" s="994">
        <v>0</v>
      </c>
      <c r="H34" s="994">
        <v>0</v>
      </c>
      <c r="I34" s="994">
        <v>0</v>
      </c>
      <c r="J34" s="997">
        <v>10803.6</v>
      </c>
    </row>
    <row r="35" spans="1:10" s="677" customFormat="1" ht="26.25" hidden="1" thickBot="1">
      <c r="A35" s="725">
        <v>1111000</v>
      </c>
      <c r="B35" s="726" t="s">
        <v>558</v>
      </c>
      <c r="C35" s="727" t="s">
        <v>673</v>
      </c>
      <c r="D35" s="1006"/>
      <c r="E35" s="1657"/>
      <c r="F35" s="1006"/>
      <c r="G35" s="1006"/>
      <c r="H35" s="1006"/>
      <c r="I35" s="1006"/>
      <c r="J35" s="997">
        <v>10803.6</v>
      </c>
    </row>
    <row r="36" spans="1:10" s="677" customFormat="1" ht="0.75" hidden="1" customHeight="1">
      <c r="A36" s="729">
        <v>1112000</v>
      </c>
      <c r="B36" s="730" t="s">
        <v>221</v>
      </c>
      <c r="C36" s="731" t="s">
        <v>674</v>
      </c>
      <c r="D36" s="1001"/>
      <c r="E36" s="1002"/>
      <c r="F36" s="1001"/>
      <c r="G36" s="1001"/>
      <c r="H36" s="1001"/>
      <c r="I36" s="1001"/>
      <c r="J36" s="997">
        <v>10803.6</v>
      </c>
    </row>
    <row r="37" spans="1:10" s="677" customFormat="1" ht="0.75" hidden="1" customHeight="1">
      <c r="A37" s="729">
        <v>1113000</v>
      </c>
      <c r="B37" s="730" t="s">
        <v>675</v>
      </c>
      <c r="C37" s="731" t="s">
        <v>676</v>
      </c>
      <c r="D37" s="1001"/>
      <c r="E37" s="1002"/>
      <c r="F37" s="1001"/>
      <c r="G37" s="1001"/>
      <c r="H37" s="1001"/>
      <c r="I37" s="1001"/>
      <c r="J37" s="997">
        <v>10803.6</v>
      </c>
    </row>
    <row r="38" spans="1:10" s="677" customFormat="1" ht="40.5" hidden="1" customHeight="1">
      <c r="A38" s="729">
        <v>1114000</v>
      </c>
      <c r="B38" s="730" t="s">
        <v>339</v>
      </c>
      <c r="C38" s="731" t="s">
        <v>340</v>
      </c>
      <c r="D38" s="1001"/>
      <c r="E38" s="1002"/>
      <c r="F38" s="1001"/>
      <c r="G38" s="1001"/>
      <c r="H38" s="1001"/>
      <c r="I38" s="1001"/>
      <c r="J38" s="997">
        <v>10803.6</v>
      </c>
    </row>
    <row r="39" spans="1:10" s="677" customFormat="1" ht="13.5" hidden="1" customHeight="1">
      <c r="A39" s="729">
        <v>1115000</v>
      </c>
      <c r="B39" s="730" t="s">
        <v>508</v>
      </c>
      <c r="C39" s="731" t="s">
        <v>329</v>
      </c>
      <c r="D39" s="1001"/>
      <c r="E39" s="1002"/>
      <c r="F39" s="1001"/>
      <c r="G39" s="1001"/>
      <c r="H39" s="1001"/>
      <c r="I39" s="1001"/>
      <c r="J39" s="997">
        <v>10803.6</v>
      </c>
    </row>
    <row r="40" spans="1:10" s="677" customFormat="1" ht="15" hidden="1" customHeight="1">
      <c r="A40" s="729">
        <v>1116000</v>
      </c>
      <c r="B40" s="730" t="s">
        <v>863</v>
      </c>
      <c r="C40" s="731" t="s">
        <v>330</v>
      </c>
      <c r="D40" s="1001"/>
      <c r="E40" s="1002"/>
      <c r="F40" s="1001"/>
      <c r="G40" s="1001"/>
      <c r="H40" s="1001"/>
      <c r="I40" s="1001"/>
      <c r="J40" s="997">
        <v>10803.6</v>
      </c>
    </row>
    <row r="41" spans="1:10" s="677" customFormat="1" ht="13.5" hidden="1" thickBot="1">
      <c r="A41" s="733">
        <v>1117000</v>
      </c>
      <c r="B41" s="734" t="s">
        <v>526</v>
      </c>
      <c r="C41" s="735" t="s">
        <v>14</v>
      </c>
      <c r="D41" s="1003"/>
      <c r="E41" s="1004"/>
      <c r="F41" s="1003"/>
      <c r="G41" s="1003"/>
      <c r="H41" s="1003"/>
      <c r="I41" s="1003"/>
      <c r="J41" s="997">
        <v>10803.6</v>
      </c>
    </row>
    <row r="42" spans="1:10" s="677" customFormat="1" ht="31.5" hidden="1" customHeight="1" thickBot="1">
      <c r="A42" s="737">
        <v>1120000</v>
      </c>
      <c r="B42" s="738" t="s">
        <v>15</v>
      </c>
      <c r="C42" s="717" t="s">
        <v>301</v>
      </c>
      <c r="D42" s="1136">
        <v>0</v>
      </c>
      <c r="E42" s="1965">
        <v>0</v>
      </c>
      <c r="F42" s="1136">
        <v>0</v>
      </c>
      <c r="G42" s="1136">
        <v>0</v>
      </c>
      <c r="H42" s="1136">
        <v>0</v>
      </c>
      <c r="I42" s="1136">
        <v>0</v>
      </c>
      <c r="J42" s="997">
        <v>10803.6</v>
      </c>
    </row>
    <row r="43" spans="1:10" s="677" customFormat="1" ht="15" hidden="1" thickBot="1">
      <c r="A43" s="721">
        <v>1121000</v>
      </c>
      <c r="B43" s="740" t="s">
        <v>16</v>
      </c>
      <c r="C43" s="741"/>
      <c r="D43" s="1006">
        <v>0</v>
      </c>
      <c r="E43" s="1007">
        <v>0</v>
      </c>
      <c r="F43" s="1006">
        <v>0</v>
      </c>
      <c r="G43" s="1006">
        <v>0</v>
      </c>
      <c r="H43" s="1006">
        <v>0</v>
      </c>
      <c r="I43" s="1006">
        <v>0</v>
      </c>
      <c r="J43" s="997">
        <v>10803.6</v>
      </c>
    </row>
    <row r="44" spans="1:10" s="677" customFormat="1" ht="24.75" hidden="1" customHeight="1">
      <c r="A44" s="729">
        <v>1121100</v>
      </c>
      <c r="B44" s="742" t="s">
        <v>321</v>
      </c>
      <c r="C44" s="731" t="s">
        <v>322</v>
      </c>
      <c r="D44" s="1001"/>
      <c r="E44" s="1002"/>
      <c r="F44" s="1001"/>
      <c r="G44" s="1001"/>
      <c r="H44" s="1001"/>
      <c r="I44" s="1001"/>
      <c r="J44" s="997">
        <v>10803.6</v>
      </c>
    </row>
    <row r="45" spans="1:10" s="677" customFormat="1" ht="13.5" hidden="1" thickBot="1">
      <c r="A45" s="729">
        <v>1121200</v>
      </c>
      <c r="B45" s="743" t="s">
        <v>1476</v>
      </c>
      <c r="C45" s="731" t="s">
        <v>324</v>
      </c>
      <c r="D45" s="1001"/>
      <c r="E45" s="1002"/>
      <c r="F45" s="1001"/>
      <c r="G45" s="1001"/>
      <c r="H45" s="1001"/>
      <c r="I45" s="1001"/>
      <c r="J45" s="997">
        <v>10803.6</v>
      </c>
    </row>
    <row r="46" spans="1:10" s="677" customFormat="1" ht="13.5" hidden="1" thickBot="1">
      <c r="A46" s="729">
        <v>1121300</v>
      </c>
      <c r="B46" s="742" t="s">
        <v>640</v>
      </c>
      <c r="C46" s="731" t="s">
        <v>325</v>
      </c>
      <c r="D46" s="1001"/>
      <c r="E46" s="1002"/>
      <c r="F46" s="1001"/>
      <c r="G46" s="1001"/>
      <c r="H46" s="1001"/>
      <c r="I46" s="1001"/>
      <c r="J46" s="997">
        <v>10803.6</v>
      </c>
    </row>
    <row r="47" spans="1:10" s="677" customFormat="1" ht="13.5" hidden="1" thickBot="1">
      <c r="A47" s="729">
        <v>1121400</v>
      </c>
      <c r="B47" s="742" t="s">
        <v>641</v>
      </c>
      <c r="C47" s="731" t="s">
        <v>326</v>
      </c>
      <c r="D47" s="1001"/>
      <c r="E47" s="1002"/>
      <c r="F47" s="1001"/>
      <c r="G47" s="1001"/>
      <c r="H47" s="1001"/>
      <c r="I47" s="1001"/>
      <c r="J47" s="997">
        <v>10803.6</v>
      </c>
    </row>
    <row r="48" spans="1:10" s="677" customFormat="1" ht="13.5" hidden="1" thickBot="1">
      <c r="A48" s="729">
        <v>1121500</v>
      </c>
      <c r="B48" s="742" t="s">
        <v>60</v>
      </c>
      <c r="C48" s="731" t="s">
        <v>327</v>
      </c>
      <c r="D48" s="1006"/>
      <c r="E48" s="1007"/>
      <c r="F48" s="1006"/>
      <c r="G48" s="1006"/>
      <c r="H48" s="1006"/>
      <c r="I48" s="1006"/>
      <c r="J48" s="997">
        <v>10803.6</v>
      </c>
    </row>
    <row r="49" spans="1:10" s="677" customFormat="1" ht="13.5" hidden="1" customHeight="1">
      <c r="A49" s="729">
        <v>1121600</v>
      </c>
      <c r="B49" s="742" t="s">
        <v>61</v>
      </c>
      <c r="C49" s="731" t="s">
        <v>328</v>
      </c>
      <c r="D49" s="1001"/>
      <c r="E49" s="1002"/>
      <c r="F49" s="1001"/>
      <c r="G49" s="1001"/>
      <c r="H49" s="1001"/>
      <c r="I49" s="1001"/>
      <c r="J49" s="997">
        <v>10803.6</v>
      </c>
    </row>
    <row r="50" spans="1:10" s="677" customFormat="1" ht="13.5" hidden="1" thickBot="1">
      <c r="A50" s="745">
        <v>1121700</v>
      </c>
      <c r="B50" s="746" t="s">
        <v>62</v>
      </c>
      <c r="C50" s="735" t="s">
        <v>637</v>
      </c>
      <c r="D50" s="1003"/>
      <c r="E50" s="1004"/>
      <c r="F50" s="1003"/>
      <c r="G50" s="1003"/>
      <c r="H50" s="1003"/>
      <c r="I50" s="1003"/>
      <c r="J50" s="997">
        <v>10803.6</v>
      </c>
    </row>
    <row r="51" spans="1:10" s="677" customFormat="1" ht="29.25" hidden="1" customHeight="1">
      <c r="A51" s="721">
        <v>1122000</v>
      </c>
      <c r="B51" s="747" t="s">
        <v>638</v>
      </c>
      <c r="C51" s="723" t="s">
        <v>301</v>
      </c>
      <c r="D51" s="1005">
        <v>0</v>
      </c>
      <c r="E51" s="1657">
        <v>0</v>
      </c>
      <c r="F51" s="1005">
        <v>0</v>
      </c>
      <c r="G51" s="1005">
        <v>0</v>
      </c>
      <c r="H51" s="1005">
        <v>0</v>
      </c>
      <c r="I51" s="1005">
        <v>0</v>
      </c>
      <c r="J51" s="997">
        <v>10803.6</v>
      </c>
    </row>
    <row r="52" spans="1:10" s="677" customFormat="1" ht="13.5" hidden="1" thickBot="1">
      <c r="A52" s="749">
        <v>1122100</v>
      </c>
      <c r="B52" s="742" t="s">
        <v>63</v>
      </c>
      <c r="C52" s="727" t="s">
        <v>639</v>
      </c>
      <c r="D52" s="1001"/>
      <c r="E52" s="1002"/>
      <c r="F52" s="1001"/>
      <c r="G52" s="1001"/>
      <c r="H52" s="1001"/>
      <c r="I52" s="1001"/>
      <c r="J52" s="997">
        <v>10803.6</v>
      </c>
    </row>
    <row r="53" spans="1:10" s="677" customFormat="1" ht="13.5" hidden="1" thickBot="1">
      <c r="A53" s="749">
        <v>1122200</v>
      </c>
      <c r="B53" s="742" t="s">
        <v>404</v>
      </c>
      <c r="C53" s="731" t="s">
        <v>860</v>
      </c>
      <c r="D53" s="1001"/>
      <c r="E53" s="1002"/>
      <c r="F53" s="1001"/>
      <c r="G53" s="1001"/>
      <c r="H53" s="1001"/>
      <c r="I53" s="1001"/>
      <c r="J53" s="997">
        <v>10803.6</v>
      </c>
    </row>
    <row r="54" spans="1:10" s="677" customFormat="1" ht="13.5" hidden="1" thickBot="1">
      <c r="A54" s="737">
        <v>1122300</v>
      </c>
      <c r="B54" s="746" t="s">
        <v>121</v>
      </c>
      <c r="C54" s="735" t="s">
        <v>861</v>
      </c>
      <c r="D54" s="1003"/>
      <c r="E54" s="1004"/>
      <c r="F54" s="1003"/>
      <c r="G54" s="1003"/>
      <c r="H54" s="1003"/>
      <c r="I54" s="1003"/>
      <c r="J54" s="997">
        <v>10803.6</v>
      </c>
    </row>
    <row r="55" spans="1:10" s="677" customFormat="1" ht="0.75" hidden="1" customHeight="1">
      <c r="A55" s="721">
        <v>1123000</v>
      </c>
      <c r="B55" s="747" t="s">
        <v>47</v>
      </c>
      <c r="C55" s="723" t="s">
        <v>301</v>
      </c>
      <c r="D55" s="1005">
        <v>0</v>
      </c>
      <c r="E55" s="1657">
        <v>0</v>
      </c>
      <c r="F55" s="1005">
        <v>0</v>
      </c>
      <c r="G55" s="1005">
        <v>0</v>
      </c>
      <c r="H55" s="1005">
        <v>0</v>
      </c>
      <c r="I55" s="1005">
        <v>0</v>
      </c>
      <c r="J55" s="997">
        <v>10803.6</v>
      </c>
    </row>
    <row r="56" spans="1:10" s="677" customFormat="1" ht="13.5" hidden="1" thickBot="1">
      <c r="A56" s="749">
        <v>1123100</v>
      </c>
      <c r="B56" s="742" t="s">
        <v>122</v>
      </c>
      <c r="C56" s="727" t="s">
        <v>308</v>
      </c>
      <c r="D56" s="1001"/>
      <c r="E56" s="1002"/>
      <c r="F56" s="1001"/>
      <c r="G56" s="1001"/>
      <c r="H56" s="1001"/>
      <c r="I56" s="1001"/>
      <c r="J56" s="997">
        <v>10803.6</v>
      </c>
    </row>
    <row r="57" spans="1:10" s="677" customFormat="1" ht="13.5" hidden="1" thickBot="1">
      <c r="A57" s="749">
        <v>1123200</v>
      </c>
      <c r="B57" s="742" t="s">
        <v>123</v>
      </c>
      <c r="C57" s="731" t="s">
        <v>309</v>
      </c>
      <c r="D57" s="1001"/>
      <c r="E57" s="1002"/>
      <c r="F57" s="1001"/>
      <c r="G57" s="1001"/>
      <c r="H57" s="1001"/>
      <c r="I57" s="1001"/>
      <c r="J57" s="997">
        <v>10803.6</v>
      </c>
    </row>
    <row r="58" spans="1:10" s="677" customFormat="1" ht="26.25" hidden="1" thickBot="1">
      <c r="A58" s="749">
        <v>1123300</v>
      </c>
      <c r="B58" s="742" t="s">
        <v>124</v>
      </c>
      <c r="C58" s="731" t="s">
        <v>310</v>
      </c>
      <c r="D58" s="1001"/>
      <c r="E58" s="1002"/>
      <c r="F58" s="1001"/>
      <c r="G58" s="1001"/>
      <c r="H58" s="1001"/>
      <c r="I58" s="1001"/>
      <c r="J58" s="997">
        <v>10803.6</v>
      </c>
    </row>
    <row r="59" spans="1:10" s="677" customFormat="1" ht="13.5" hidden="1" thickBot="1">
      <c r="A59" s="749">
        <v>1123400</v>
      </c>
      <c r="B59" s="742" t="s">
        <v>467</v>
      </c>
      <c r="C59" s="731" t="s">
        <v>311</v>
      </c>
      <c r="D59" s="1001"/>
      <c r="E59" s="1002"/>
      <c r="F59" s="1001"/>
      <c r="G59" s="1001"/>
      <c r="H59" s="1001"/>
      <c r="I59" s="1001"/>
      <c r="J59" s="997">
        <v>10803.6</v>
      </c>
    </row>
    <row r="60" spans="1:10" s="677" customFormat="1" ht="13.5" hidden="1" thickBot="1">
      <c r="A60" s="749">
        <v>1123500</v>
      </c>
      <c r="B60" s="750" t="s">
        <v>468</v>
      </c>
      <c r="C60" s="751">
        <v>423500</v>
      </c>
      <c r="D60" s="1001"/>
      <c r="E60" s="1002"/>
      <c r="F60" s="1001"/>
      <c r="G60" s="1001"/>
      <c r="H60" s="1001"/>
      <c r="I60" s="1001"/>
      <c r="J60" s="997">
        <v>10803.6</v>
      </c>
    </row>
    <row r="61" spans="1:10" s="677" customFormat="1" ht="13.5" hidden="1" thickBot="1">
      <c r="A61" s="749">
        <v>1123600</v>
      </c>
      <c r="B61" s="742" t="s">
        <v>158</v>
      </c>
      <c r="C61" s="731" t="s">
        <v>312</v>
      </c>
      <c r="D61" s="1001"/>
      <c r="E61" s="1002"/>
      <c r="F61" s="1001"/>
      <c r="G61" s="1001"/>
      <c r="H61" s="1001"/>
      <c r="I61" s="1001"/>
      <c r="J61" s="997">
        <v>10803.6</v>
      </c>
    </row>
    <row r="62" spans="1:10" s="677" customFormat="1" ht="13.5" hidden="1" thickBot="1">
      <c r="A62" s="749">
        <v>1123700</v>
      </c>
      <c r="B62" s="742" t="s">
        <v>159</v>
      </c>
      <c r="C62" s="731" t="s">
        <v>313</v>
      </c>
      <c r="D62" s="1001"/>
      <c r="E62" s="1002"/>
      <c r="F62" s="1001"/>
      <c r="G62" s="1001"/>
      <c r="H62" s="1001"/>
      <c r="I62" s="1001"/>
      <c r="J62" s="997">
        <v>10803.6</v>
      </c>
    </row>
    <row r="63" spans="1:10" s="677" customFormat="1" ht="13.5" hidden="1" thickBot="1">
      <c r="A63" s="737">
        <v>1123800</v>
      </c>
      <c r="B63" s="746" t="s">
        <v>160</v>
      </c>
      <c r="C63" s="735" t="s">
        <v>314</v>
      </c>
      <c r="D63" s="1003"/>
      <c r="E63" s="1004"/>
      <c r="F63" s="1003"/>
      <c r="G63" s="1003"/>
      <c r="H63" s="1003"/>
      <c r="I63" s="1003"/>
      <c r="J63" s="997">
        <v>10803.6</v>
      </c>
    </row>
    <row r="64" spans="1:10" s="677" customFormat="1" ht="29.25" hidden="1" thickBot="1">
      <c r="A64" s="721">
        <v>1124000</v>
      </c>
      <c r="B64" s="747" t="s">
        <v>179</v>
      </c>
      <c r="C64" s="723" t="s">
        <v>301</v>
      </c>
      <c r="D64" s="1005">
        <v>0</v>
      </c>
      <c r="E64" s="1657">
        <v>0</v>
      </c>
      <c r="F64" s="1005">
        <v>0</v>
      </c>
      <c r="G64" s="1005">
        <v>0</v>
      </c>
      <c r="H64" s="1005">
        <v>0</v>
      </c>
      <c r="I64" s="1005">
        <v>0</v>
      </c>
      <c r="J64" s="997">
        <v>10803.6</v>
      </c>
    </row>
    <row r="65" spans="1:10" s="677" customFormat="1" ht="13.5" hidden="1" thickBot="1">
      <c r="A65" s="737">
        <v>1124100</v>
      </c>
      <c r="B65" s="746" t="s">
        <v>161</v>
      </c>
      <c r="C65" s="735" t="s">
        <v>180</v>
      </c>
      <c r="D65" s="1003"/>
      <c r="E65" s="1004"/>
      <c r="F65" s="1003"/>
      <c r="G65" s="1003"/>
      <c r="H65" s="1003"/>
      <c r="I65" s="1003"/>
      <c r="J65" s="997">
        <v>10803.6</v>
      </c>
    </row>
    <row r="66" spans="1:10" s="677" customFormat="1" ht="29.25" hidden="1" thickBot="1">
      <c r="A66" s="721">
        <v>1125000</v>
      </c>
      <c r="B66" s="747" t="s">
        <v>768</v>
      </c>
      <c r="C66" s="723" t="s">
        <v>301</v>
      </c>
      <c r="D66" s="1005">
        <v>0</v>
      </c>
      <c r="E66" s="1657">
        <v>0</v>
      </c>
      <c r="F66" s="1005">
        <v>0</v>
      </c>
      <c r="G66" s="1005">
        <v>0</v>
      </c>
      <c r="H66" s="1005">
        <v>0</v>
      </c>
      <c r="I66" s="1005">
        <v>0</v>
      </c>
      <c r="J66" s="997">
        <v>10803.6</v>
      </c>
    </row>
    <row r="67" spans="1:10" s="677" customFormat="1" ht="26.25" hidden="1" thickBot="1">
      <c r="A67" s="749">
        <v>1125100</v>
      </c>
      <c r="B67" s="742" t="s">
        <v>162</v>
      </c>
      <c r="C67" s="727" t="s">
        <v>769</v>
      </c>
      <c r="D67" s="1001"/>
      <c r="E67" s="1002"/>
      <c r="F67" s="1001"/>
      <c r="G67" s="1001"/>
      <c r="H67" s="1001"/>
      <c r="I67" s="1001"/>
      <c r="J67" s="997">
        <v>10803.6</v>
      </c>
    </row>
    <row r="68" spans="1:10" s="677" customFormat="1" ht="26.25" hidden="1" thickBot="1">
      <c r="A68" s="737">
        <v>1125200</v>
      </c>
      <c r="B68" s="746" t="s">
        <v>580</v>
      </c>
      <c r="C68" s="735" t="s">
        <v>870</v>
      </c>
      <c r="D68" s="1003"/>
      <c r="E68" s="1004"/>
      <c r="F68" s="1003"/>
      <c r="G68" s="1003"/>
      <c r="H68" s="1003"/>
      <c r="I68" s="1003"/>
      <c r="J68" s="997">
        <v>10803.6</v>
      </c>
    </row>
    <row r="69" spans="1:10" s="677" customFormat="1" ht="15" hidden="1" thickBot="1">
      <c r="A69" s="721">
        <v>1126000</v>
      </c>
      <c r="B69" s="747" t="s">
        <v>871</v>
      </c>
      <c r="C69" s="723" t="s">
        <v>301</v>
      </c>
      <c r="D69" s="1005">
        <v>0</v>
      </c>
      <c r="E69" s="1657">
        <v>0</v>
      </c>
      <c r="F69" s="1005">
        <v>0</v>
      </c>
      <c r="G69" s="1005">
        <v>0</v>
      </c>
      <c r="H69" s="1005">
        <v>0</v>
      </c>
      <c r="I69" s="1005">
        <v>0</v>
      </c>
      <c r="J69" s="997">
        <v>10803.6</v>
      </c>
    </row>
    <row r="70" spans="1:10" s="677" customFormat="1" ht="13.5" hidden="1" thickBot="1">
      <c r="A70" s="721">
        <v>1126100</v>
      </c>
      <c r="B70" s="742" t="s">
        <v>829</v>
      </c>
      <c r="C70" s="727" t="s">
        <v>872</v>
      </c>
      <c r="D70" s="1001"/>
      <c r="E70" s="1002"/>
      <c r="F70" s="1001"/>
      <c r="G70" s="1001"/>
      <c r="H70" s="1001"/>
      <c r="I70" s="1001"/>
      <c r="J70" s="997">
        <v>10803.6</v>
      </c>
    </row>
    <row r="71" spans="1:10" s="677" customFormat="1" ht="13.5" hidden="1" thickBot="1">
      <c r="A71" s="721">
        <v>1126200</v>
      </c>
      <c r="B71" s="742" t="s">
        <v>830</v>
      </c>
      <c r="C71" s="731" t="s">
        <v>873</v>
      </c>
      <c r="D71" s="1001"/>
      <c r="E71" s="1002"/>
      <c r="F71" s="1001"/>
      <c r="G71" s="1001"/>
      <c r="H71" s="1001"/>
      <c r="I71" s="1001"/>
      <c r="J71" s="997">
        <v>10803.6</v>
      </c>
    </row>
    <row r="72" spans="1:10" s="677" customFormat="1" ht="13.5" hidden="1" thickBot="1">
      <c r="A72" s="721">
        <v>1126300</v>
      </c>
      <c r="B72" s="742" t="s">
        <v>331</v>
      </c>
      <c r="C72" s="731" t="s">
        <v>332</v>
      </c>
      <c r="D72" s="1001"/>
      <c r="E72" s="1002"/>
      <c r="F72" s="1001"/>
      <c r="G72" s="1001"/>
      <c r="H72" s="1001"/>
      <c r="I72" s="1001"/>
      <c r="J72" s="997">
        <v>10803.6</v>
      </c>
    </row>
    <row r="73" spans="1:10" s="677" customFormat="1" ht="13.5" hidden="1" thickBot="1">
      <c r="A73" s="729">
        <v>1126400</v>
      </c>
      <c r="B73" s="752" t="s">
        <v>831</v>
      </c>
      <c r="C73" s="731" t="s">
        <v>333</v>
      </c>
      <c r="D73" s="1001"/>
      <c r="E73" s="1002"/>
      <c r="F73" s="1001"/>
      <c r="G73" s="1001"/>
      <c r="H73" s="1001"/>
      <c r="I73" s="1001"/>
      <c r="J73" s="997">
        <v>10803.6</v>
      </c>
    </row>
    <row r="74" spans="1:10" s="677" customFormat="1" ht="26.25" hidden="1" thickBot="1">
      <c r="A74" s="733">
        <v>1126500</v>
      </c>
      <c r="B74" s="753" t="s">
        <v>791</v>
      </c>
      <c r="C74" s="731" t="s">
        <v>334</v>
      </c>
      <c r="D74" s="1001"/>
      <c r="E74" s="1002"/>
      <c r="F74" s="1001"/>
      <c r="G74" s="1001"/>
      <c r="H74" s="1001"/>
      <c r="I74" s="1001"/>
      <c r="J74" s="997">
        <v>10803.6</v>
      </c>
    </row>
    <row r="75" spans="1:10" s="677" customFormat="1" ht="13.5" hidden="1" thickBot="1">
      <c r="A75" s="729">
        <v>1126600</v>
      </c>
      <c r="B75" s="752" t="s">
        <v>195</v>
      </c>
      <c r="C75" s="731" t="s">
        <v>335</v>
      </c>
      <c r="D75" s="1001"/>
      <c r="E75" s="1002"/>
      <c r="F75" s="1001"/>
      <c r="G75" s="1001"/>
      <c r="H75" s="1001"/>
      <c r="I75" s="1001"/>
      <c r="J75" s="997">
        <v>10803.6</v>
      </c>
    </row>
    <row r="76" spans="1:10" s="677" customFormat="1" ht="13.5" hidden="1" thickBot="1">
      <c r="A76" s="729">
        <v>1126700</v>
      </c>
      <c r="B76" s="752" t="s">
        <v>196</v>
      </c>
      <c r="C76" s="731" t="s">
        <v>336</v>
      </c>
      <c r="D76" s="1001"/>
      <c r="E76" s="1002"/>
      <c r="F76" s="1001"/>
      <c r="G76" s="1001"/>
      <c r="H76" s="1001"/>
      <c r="I76" s="1001"/>
      <c r="J76" s="997">
        <v>10803.6</v>
      </c>
    </row>
    <row r="77" spans="1:10" s="677" customFormat="1" ht="13.5" hidden="1" thickBot="1">
      <c r="A77" s="745">
        <v>1126800</v>
      </c>
      <c r="B77" s="754" t="s">
        <v>398</v>
      </c>
      <c r="C77" s="735" t="s">
        <v>337</v>
      </c>
      <c r="D77" s="1003"/>
      <c r="E77" s="1004"/>
      <c r="F77" s="1003"/>
      <c r="G77" s="1003"/>
      <c r="H77" s="1003"/>
      <c r="I77" s="1003"/>
      <c r="J77" s="997">
        <v>10803.6</v>
      </c>
    </row>
    <row r="78" spans="1:10" s="677" customFormat="1" ht="15" hidden="1" thickBot="1">
      <c r="A78" s="755">
        <v>1130000</v>
      </c>
      <c r="B78" s="756" t="s">
        <v>238</v>
      </c>
      <c r="C78" s="723" t="s">
        <v>301</v>
      </c>
      <c r="D78" s="1005">
        <v>0</v>
      </c>
      <c r="E78" s="1657">
        <v>0</v>
      </c>
      <c r="F78" s="1005">
        <v>0</v>
      </c>
      <c r="G78" s="1005">
        <v>0</v>
      </c>
      <c r="H78" s="1005">
        <v>0</v>
      </c>
      <c r="I78" s="1005">
        <v>0</v>
      </c>
      <c r="J78" s="997">
        <v>10803.6</v>
      </c>
    </row>
    <row r="79" spans="1:10" s="677" customFormat="1" ht="13.5" hidden="1" thickBot="1">
      <c r="A79" s="755">
        <v>1130100</v>
      </c>
      <c r="B79" s="752" t="s">
        <v>399</v>
      </c>
      <c r="C79" s="727" t="s">
        <v>239</v>
      </c>
      <c r="D79" s="1001"/>
      <c r="E79" s="1002"/>
      <c r="F79" s="1001"/>
      <c r="G79" s="1001"/>
      <c r="H79" s="1001"/>
      <c r="I79" s="1001"/>
      <c r="J79" s="997">
        <v>10803.6</v>
      </c>
    </row>
    <row r="80" spans="1:10" s="677" customFormat="1" ht="13.5" hidden="1" thickBot="1">
      <c r="A80" s="755">
        <v>1130200</v>
      </c>
      <c r="B80" s="752" t="s">
        <v>400</v>
      </c>
      <c r="C80" s="731" t="s">
        <v>240</v>
      </c>
      <c r="D80" s="1001"/>
      <c r="E80" s="1002"/>
      <c r="F80" s="1001"/>
      <c r="G80" s="1001"/>
      <c r="H80" s="1001"/>
      <c r="I80" s="1001"/>
      <c r="J80" s="997">
        <v>10803.6</v>
      </c>
    </row>
    <row r="81" spans="1:10" s="677" customFormat="1" ht="14.25" hidden="1" customHeight="1">
      <c r="A81" s="755">
        <v>1130300</v>
      </c>
      <c r="B81" s="752" t="s">
        <v>401</v>
      </c>
      <c r="C81" s="731" t="s">
        <v>241</v>
      </c>
      <c r="D81" s="1001"/>
      <c r="E81" s="1002"/>
      <c r="F81" s="1001"/>
      <c r="G81" s="1001"/>
      <c r="H81" s="1001"/>
      <c r="I81" s="1001"/>
      <c r="J81" s="997">
        <v>10803.6</v>
      </c>
    </row>
    <row r="82" spans="1:10" s="677" customFormat="1" ht="13.5" hidden="1" thickBot="1">
      <c r="A82" s="755">
        <v>1130400</v>
      </c>
      <c r="B82" s="757" t="s">
        <v>402</v>
      </c>
      <c r="C82" s="758" t="s">
        <v>242</v>
      </c>
      <c r="D82" s="1006"/>
      <c r="E82" s="1007"/>
      <c r="F82" s="1006"/>
      <c r="G82" s="1006"/>
      <c r="H82" s="1006"/>
      <c r="I82" s="1006"/>
      <c r="J82" s="997">
        <v>10803.6</v>
      </c>
    </row>
    <row r="83" spans="1:10" s="677" customFormat="1" ht="15" hidden="1" thickBot="1">
      <c r="A83" s="729">
        <v>1131000</v>
      </c>
      <c r="B83" s="759" t="s">
        <v>243</v>
      </c>
      <c r="C83" s="760" t="s">
        <v>301</v>
      </c>
      <c r="D83" s="1008"/>
      <c r="E83" s="1002"/>
      <c r="F83" s="1001"/>
      <c r="G83" s="1001"/>
      <c r="H83" s="1001"/>
      <c r="I83" s="1001"/>
      <c r="J83" s="997">
        <v>10803.6</v>
      </c>
    </row>
    <row r="84" spans="1:10" s="677" customFormat="1" ht="13.5" hidden="1" customHeight="1">
      <c r="A84" s="729">
        <v>1131100</v>
      </c>
      <c r="B84" s="752" t="s">
        <v>483</v>
      </c>
      <c r="C84" s="727" t="s">
        <v>244</v>
      </c>
      <c r="D84" s="1001"/>
      <c r="E84" s="1002"/>
      <c r="F84" s="1001"/>
      <c r="G84" s="1001"/>
      <c r="H84" s="1001"/>
      <c r="I84" s="1001"/>
      <c r="J84" s="997">
        <v>10803.6</v>
      </c>
    </row>
    <row r="85" spans="1:10" s="677" customFormat="1" ht="13.5" hidden="1" thickBot="1">
      <c r="A85" s="729">
        <v>1131200</v>
      </c>
      <c r="B85" s="752" t="s">
        <v>484</v>
      </c>
      <c r="C85" s="731" t="s">
        <v>245</v>
      </c>
      <c r="D85" s="1001"/>
      <c r="E85" s="1002"/>
      <c r="F85" s="1001"/>
      <c r="G85" s="1001"/>
      <c r="H85" s="1001"/>
      <c r="I85" s="1001"/>
      <c r="J85" s="997">
        <v>10803.6</v>
      </c>
    </row>
    <row r="86" spans="1:10" s="677" customFormat="1" ht="13.5" hidden="1" thickBot="1">
      <c r="A86" s="729">
        <v>1131300</v>
      </c>
      <c r="B86" s="754" t="s">
        <v>485</v>
      </c>
      <c r="C86" s="735" t="s">
        <v>246</v>
      </c>
      <c r="D86" s="1003"/>
      <c r="E86" s="1004"/>
      <c r="F86" s="1003"/>
      <c r="G86" s="1003"/>
      <c r="H86" s="1003"/>
      <c r="I86" s="1003"/>
      <c r="J86" s="997">
        <v>10803.6</v>
      </c>
    </row>
    <row r="87" spans="1:10" s="677" customFormat="1" ht="15" hidden="1" thickBot="1">
      <c r="A87" s="762">
        <v>1140000</v>
      </c>
      <c r="B87" s="756" t="s">
        <v>247</v>
      </c>
      <c r="C87" s="723" t="s">
        <v>301</v>
      </c>
      <c r="D87" s="1005">
        <v>0</v>
      </c>
      <c r="E87" s="1657">
        <v>0</v>
      </c>
      <c r="F87" s="1005">
        <v>0</v>
      </c>
      <c r="G87" s="1005">
        <v>0</v>
      </c>
      <c r="H87" s="1005">
        <v>0</v>
      </c>
      <c r="I87" s="1005">
        <v>0</v>
      </c>
      <c r="J87" s="997">
        <v>10803.6</v>
      </c>
    </row>
    <row r="88" spans="1:10" s="677" customFormat="1" ht="26.25" hidden="1" thickBot="1">
      <c r="A88" s="762">
        <v>1141000</v>
      </c>
      <c r="B88" s="752" t="s">
        <v>248</v>
      </c>
      <c r="C88" s="727" t="s">
        <v>847</v>
      </c>
      <c r="D88" s="1001"/>
      <c r="E88" s="1002"/>
      <c r="F88" s="1001"/>
      <c r="G88" s="1001"/>
      <c r="H88" s="1001"/>
      <c r="I88" s="1001"/>
      <c r="J88" s="997">
        <v>10803.6</v>
      </c>
    </row>
    <row r="89" spans="1:10" s="677" customFormat="1" ht="26.25" hidden="1" thickBot="1">
      <c r="A89" s="762">
        <v>1142000</v>
      </c>
      <c r="B89" s="752" t="s">
        <v>33</v>
      </c>
      <c r="C89" s="731" t="s">
        <v>34</v>
      </c>
      <c r="D89" s="1001"/>
      <c r="E89" s="1002"/>
      <c r="F89" s="1001"/>
      <c r="G89" s="1001"/>
      <c r="H89" s="1001"/>
      <c r="I89" s="1001"/>
      <c r="J89" s="997">
        <v>10803.6</v>
      </c>
    </row>
    <row r="90" spans="1:10" s="677" customFormat="1" ht="26.25" hidden="1" customHeight="1">
      <c r="A90" s="762">
        <v>1143000</v>
      </c>
      <c r="B90" s="752" t="s">
        <v>35</v>
      </c>
      <c r="C90" s="731" t="s">
        <v>36</v>
      </c>
      <c r="D90" s="1001"/>
      <c r="E90" s="1002"/>
      <c r="F90" s="1001"/>
      <c r="G90" s="1001"/>
      <c r="H90" s="1001"/>
      <c r="I90" s="1001"/>
      <c r="J90" s="997">
        <v>10803.6</v>
      </c>
    </row>
    <row r="91" spans="1:10" s="677" customFormat="1" ht="29.25" hidden="1" customHeight="1" thickBot="1">
      <c r="A91" s="737">
        <v>1144000</v>
      </c>
      <c r="B91" s="754" t="s">
        <v>37</v>
      </c>
      <c r="C91" s="735" t="s">
        <v>359</v>
      </c>
      <c r="D91" s="1003"/>
      <c r="E91" s="1004"/>
      <c r="F91" s="1003"/>
      <c r="G91" s="1003"/>
      <c r="H91" s="1003"/>
      <c r="I91" s="1003"/>
      <c r="J91" s="997">
        <v>10803.6</v>
      </c>
    </row>
    <row r="92" spans="1:10" s="677" customFormat="1" ht="0.75" hidden="1" customHeight="1">
      <c r="A92" s="1137">
        <v>1150000</v>
      </c>
      <c r="B92" s="928" t="s">
        <v>604</v>
      </c>
      <c r="C92" s="723" t="s">
        <v>301</v>
      </c>
      <c r="D92" s="1005">
        <v>0</v>
      </c>
      <c r="E92" s="1657">
        <v>0</v>
      </c>
      <c r="F92" s="1005">
        <v>0</v>
      </c>
      <c r="G92" s="1005">
        <v>0</v>
      </c>
      <c r="H92" s="1005">
        <v>0</v>
      </c>
      <c r="I92" s="1005">
        <v>0</v>
      </c>
      <c r="J92" s="997">
        <v>10803.6</v>
      </c>
    </row>
    <row r="93" spans="1:10" s="677" customFormat="1" ht="18" hidden="1" customHeight="1">
      <c r="A93" s="1138">
        <v>1151000</v>
      </c>
      <c r="B93" s="930" t="s">
        <v>564</v>
      </c>
      <c r="C93" s="723" t="s">
        <v>301</v>
      </c>
      <c r="D93" s="1008">
        <v>0</v>
      </c>
      <c r="E93" s="1729">
        <v>0</v>
      </c>
      <c r="F93" s="1008">
        <v>0</v>
      </c>
      <c r="G93" s="1008">
        <v>0</v>
      </c>
      <c r="H93" s="1008">
        <v>0</v>
      </c>
      <c r="I93" s="1008">
        <v>0</v>
      </c>
      <c r="J93" s="997">
        <v>10803.6</v>
      </c>
    </row>
    <row r="94" spans="1:10" s="677" customFormat="1" ht="27" hidden="1" customHeight="1">
      <c r="A94" s="1138">
        <v>1151100</v>
      </c>
      <c r="B94" s="932" t="s">
        <v>216</v>
      </c>
      <c r="C94" s="933">
        <v>461100</v>
      </c>
      <c r="D94" s="1008"/>
      <c r="E94" s="1729"/>
      <c r="F94" s="1008"/>
      <c r="G94" s="1008"/>
      <c r="H94" s="1008"/>
      <c r="I94" s="1008"/>
      <c r="J94" s="997">
        <v>10803.6</v>
      </c>
    </row>
    <row r="95" spans="1:10" s="677" customFormat="1" ht="28.5" hidden="1" customHeight="1">
      <c r="A95" s="1138">
        <v>1151200</v>
      </c>
      <c r="B95" s="932" t="s">
        <v>523</v>
      </c>
      <c r="C95" s="933">
        <v>461200</v>
      </c>
      <c r="D95" s="1139"/>
      <c r="E95" s="1431"/>
      <c r="F95" s="1139"/>
      <c r="G95" s="1139"/>
      <c r="H95" s="1139"/>
      <c r="I95" s="1139"/>
      <c r="J95" s="997">
        <v>10803.6</v>
      </c>
    </row>
    <row r="96" spans="1:10" s="677" customFormat="1" ht="18" hidden="1" customHeight="1">
      <c r="A96" s="1138">
        <v>1152000</v>
      </c>
      <c r="B96" s="934" t="s">
        <v>429</v>
      </c>
      <c r="C96" s="935" t="s">
        <v>301</v>
      </c>
      <c r="D96" s="1140">
        <v>0</v>
      </c>
      <c r="E96" s="1432">
        <v>0</v>
      </c>
      <c r="F96" s="1140">
        <v>0</v>
      </c>
      <c r="G96" s="1140">
        <v>0</v>
      </c>
      <c r="H96" s="1140">
        <v>0</v>
      </c>
      <c r="I96" s="1140">
        <v>0</v>
      </c>
      <c r="J96" s="997">
        <v>10803.6</v>
      </c>
    </row>
    <row r="97" spans="1:10" s="677" customFormat="1" ht="26.25" hidden="1" thickBot="1">
      <c r="A97" s="1138">
        <v>1152100</v>
      </c>
      <c r="B97" s="937" t="s">
        <v>452</v>
      </c>
      <c r="C97" s="933">
        <v>462100</v>
      </c>
      <c r="D97" s="1139"/>
      <c r="E97" s="1000"/>
      <c r="F97" s="996"/>
      <c r="G97" s="1011"/>
      <c r="H97" s="1011"/>
      <c r="I97" s="1001"/>
      <c r="J97" s="997">
        <v>10803.6</v>
      </c>
    </row>
    <row r="98" spans="1:10" s="677" customFormat="1" ht="26.25" hidden="1" thickBot="1">
      <c r="A98" s="1141">
        <v>1152200</v>
      </c>
      <c r="B98" s="940" t="s">
        <v>629</v>
      </c>
      <c r="C98" s="941">
        <v>462200</v>
      </c>
      <c r="D98" s="1142"/>
      <c r="E98" s="1009"/>
      <c r="F98" s="997"/>
      <c r="G98" s="1013"/>
      <c r="H98" s="1013"/>
      <c r="I98" s="1003"/>
      <c r="J98" s="997">
        <v>10803.6</v>
      </c>
    </row>
    <row r="99" spans="1:10" s="677" customFormat="1" ht="26.25" hidden="1" thickBot="1">
      <c r="A99" s="1137">
        <v>1153000</v>
      </c>
      <c r="B99" s="943" t="s">
        <v>630</v>
      </c>
      <c r="C99" s="944" t="s">
        <v>301</v>
      </c>
      <c r="D99" s="1143">
        <v>0</v>
      </c>
      <c r="E99" s="1433">
        <v>0</v>
      </c>
      <c r="F99" s="1143">
        <v>0</v>
      </c>
      <c r="G99" s="1143">
        <v>0</v>
      </c>
      <c r="H99" s="1143">
        <v>0</v>
      </c>
      <c r="I99" s="1143">
        <v>0</v>
      </c>
      <c r="J99" s="997">
        <v>10803.6</v>
      </c>
    </row>
    <row r="100" spans="1:10" s="677" customFormat="1" ht="26.25" hidden="1" thickBot="1">
      <c r="A100" s="1138">
        <v>1153100</v>
      </c>
      <c r="B100" s="937" t="s">
        <v>631</v>
      </c>
      <c r="C100" s="933">
        <v>463100</v>
      </c>
      <c r="D100" s="1140"/>
      <c r="E100" s="1432"/>
      <c r="F100" s="1140"/>
      <c r="G100" s="1140"/>
      <c r="H100" s="1140"/>
      <c r="I100" s="1140"/>
      <c r="J100" s="997">
        <v>10803.6</v>
      </c>
    </row>
    <row r="101" spans="1:10" s="677" customFormat="1" ht="13.5" hidden="1" thickBot="1">
      <c r="A101" s="1138">
        <v>1153200</v>
      </c>
      <c r="B101" s="937" t="s">
        <v>86</v>
      </c>
      <c r="C101" s="933">
        <v>463200</v>
      </c>
      <c r="D101" s="1140"/>
      <c r="E101" s="1432"/>
      <c r="F101" s="1140"/>
      <c r="G101" s="1140"/>
      <c r="H101" s="1140"/>
      <c r="I101" s="1140"/>
      <c r="J101" s="997">
        <v>10803.6</v>
      </c>
    </row>
    <row r="102" spans="1:10" s="677" customFormat="1" ht="39" hidden="1" thickBot="1">
      <c r="A102" s="1138">
        <v>1153300</v>
      </c>
      <c r="B102" s="937" t="s">
        <v>418</v>
      </c>
      <c r="C102" s="933">
        <v>463300</v>
      </c>
      <c r="D102" s="1140"/>
      <c r="E102" s="1432"/>
      <c r="F102" s="1140"/>
      <c r="G102" s="1140"/>
      <c r="H102" s="1140"/>
      <c r="I102" s="1140"/>
      <c r="J102" s="997">
        <v>10803.6</v>
      </c>
    </row>
    <row r="103" spans="1:10" s="677" customFormat="1" ht="26.25" hidden="1" thickBot="1">
      <c r="A103" s="1138">
        <v>1153400</v>
      </c>
      <c r="B103" s="937" t="s">
        <v>419</v>
      </c>
      <c r="C103" s="933">
        <v>463400</v>
      </c>
      <c r="D103" s="1140"/>
      <c r="E103" s="1432"/>
      <c r="F103" s="1140"/>
      <c r="G103" s="1140"/>
      <c r="H103" s="1140"/>
      <c r="I103" s="1140"/>
      <c r="J103" s="997">
        <v>10803.6</v>
      </c>
    </row>
    <row r="104" spans="1:10" s="677" customFormat="1" ht="13.5" hidden="1" thickBot="1">
      <c r="A104" s="1138">
        <v>1153500</v>
      </c>
      <c r="B104" s="946" t="s">
        <v>420</v>
      </c>
      <c r="C104" s="933">
        <v>463500</v>
      </c>
      <c r="D104" s="1140"/>
      <c r="E104" s="1432"/>
      <c r="F104" s="1140"/>
      <c r="G104" s="1140"/>
      <c r="H104" s="1140"/>
      <c r="I104" s="1140"/>
      <c r="J104" s="997">
        <v>10803.6</v>
      </c>
    </row>
    <row r="105" spans="1:10" s="677" customFormat="1" ht="26.25" hidden="1" thickBot="1">
      <c r="A105" s="1138">
        <v>1153700</v>
      </c>
      <c r="B105" s="946" t="s">
        <v>421</v>
      </c>
      <c r="C105" s="933">
        <v>463700</v>
      </c>
      <c r="D105" s="1140"/>
      <c r="E105" s="1432"/>
      <c r="F105" s="1140"/>
      <c r="G105" s="1140"/>
      <c r="H105" s="1140"/>
      <c r="I105" s="1140"/>
      <c r="J105" s="997">
        <v>10803.6</v>
      </c>
    </row>
    <row r="106" spans="1:10" s="677" customFormat="1" ht="26.25" hidden="1" thickBot="1">
      <c r="A106" s="1138">
        <v>1153800</v>
      </c>
      <c r="B106" s="946" t="s">
        <v>841</v>
      </c>
      <c r="C106" s="933">
        <v>463800</v>
      </c>
      <c r="D106" s="1140"/>
      <c r="E106" s="1432"/>
      <c r="F106" s="1140"/>
      <c r="G106" s="1140"/>
      <c r="H106" s="1140"/>
      <c r="I106" s="1140"/>
      <c r="J106" s="997">
        <v>10803.6</v>
      </c>
    </row>
    <row r="107" spans="1:10" s="677" customFormat="1" ht="13.5" hidden="1" thickBot="1">
      <c r="A107" s="1138">
        <v>1153900</v>
      </c>
      <c r="B107" s="946" t="s">
        <v>842</v>
      </c>
      <c r="C107" s="933">
        <v>463900</v>
      </c>
      <c r="D107" s="1140"/>
      <c r="E107" s="1432"/>
      <c r="F107" s="1140"/>
      <c r="G107" s="1140"/>
      <c r="H107" s="1140"/>
      <c r="I107" s="1140"/>
      <c r="J107" s="997">
        <v>10803.6</v>
      </c>
    </row>
    <row r="108" spans="1:10" s="677" customFormat="1" ht="26.25" hidden="1" thickBot="1">
      <c r="A108" s="1138">
        <v>1154000</v>
      </c>
      <c r="B108" s="947" t="s">
        <v>843</v>
      </c>
      <c r="C108" s="935" t="s">
        <v>301</v>
      </c>
      <c r="D108" s="1140">
        <v>0</v>
      </c>
      <c r="E108" s="1432">
        <v>0</v>
      </c>
      <c r="F108" s="1140">
        <v>0</v>
      </c>
      <c r="G108" s="1140">
        <v>0</v>
      </c>
      <c r="H108" s="1140">
        <v>0</v>
      </c>
      <c r="I108" s="1140">
        <v>0</v>
      </c>
      <c r="J108" s="997">
        <v>10803.6</v>
      </c>
    </row>
    <row r="109" spans="1:10" s="677" customFormat="1" ht="26.25" hidden="1" thickBot="1">
      <c r="A109" s="1138">
        <v>1154100</v>
      </c>
      <c r="B109" s="946" t="s">
        <v>176</v>
      </c>
      <c r="C109" s="933">
        <v>465100</v>
      </c>
      <c r="D109" s="1140"/>
      <c r="E109" s="1434"/>
      <c r="F109" s="1144"/>
      <c r="G109" s="1145"/>
      <c r="H109" s="1145"/>
      <c r="I109" s="1146"/>
      <c r="J109" s="997">
        <v>10803.6</v>
      </c>
    </row>
    <row r="110" spans="1:10" s="677" customFormat="1" ht="13.5" hidden="1" thickBot="1">
      <c r="A110" s="1138">
        <v>1154200</v>
      </c>
      <c r="B110" s="946" t="s">
        <v>177</v>
      </c>
      <c r="C110" s="933">
        <v>465200</v>
      </c>
      <c r="D110" s="1140"/>
      <c r="E110" s="1434"/>
      <c r="F110" s="1144"/>
      <c r="G110" s="1145"/>
      <c r="H110" s="1145"/>
      <c r="I110" s="1146"/>
      <c r="J110" s="997">
        <v>10803.6</v>
      </c>
    </row>
    <row r="111" spans="1:10" s="677" customFormat="1" ht="13.5" hidden="1" thickBot="1">
      <c r="A111" s="1138">
        <v>1154300</v>
      </c>
      <c r="B111" s="946" t="s">
        <v>178</v>
      </c>
      <c r="C111" s="933">
        <v>465300</v>
      </c>
      <c r="D111" s="1140"/>
      <c r="E111" s="1434"/>
      <c r="F111" s="1144"/>
      <c r="G111" s="1145"/>
      <c r="H111" s="1145"/>
      <c r="I111" s="1146"/>
      <c r="J111" s="997">
        <v>10803.6</v>
      </c>
    </row>
    <row r="112" spans="1:10" s="677" customFormat="1" ht="26.25" hidden="1" thickBot="1">
      <c r="A112" s="1138">
        <v>1154500</v>
      </c>
      <c r="B112" s="946" t="s">
        <v>58</v>
      </c>
      <c r="C112" s="933">
        <v>465500</v>
      </c>
      <c r="D112" s="1140"/>
      <c r="E112" s="1434"/>
      <c r="F112" s="1144"/>
      <c r="G112" s="1145"/>
      <c r="H112" s="1145"/>
      <c r="I112" s="1146"/>
      <c r="J112" s="997">
        <v>10803.6</v>
      </c>
    </row>
    <row r="113" spans="1:10" s="677" customFormat="1" ht="26.25" hidden="1" thickBot="1">
      <c r="A113" s="1138">
        <v>1154600</v>
      </c>
      <c r="B113" s="946" t="s">
        <v>59</v>
      </c>
      <c r="C113" s="933">
        <v>465600</v>
      </c>
      <c r="D113" s="1139"/>
      <c r="E113" s="1000"/>
      <c r="F113" s="996"/>
      <c r="G113" s="1011"/>
      <c r="H113" s="1011"/>
      <c r="I113" s="1001"/>
      <c r="J113" s="997">
        <v>10803.6</v>
      </c>
    </row>
    <row r="114" spans="1:10" s="677" customFormat="1" ht="13.5" hidden="1" thickBot="1">
      <c r="A114" s="1141">
        <v>1154700</v>
      </c>
      <c r="B114" s="951" t="s">
        <v>69</v>
      </c>
      <c r="C114" s="735" t="s">
        <v>70</v>
      </c>
      <c r="D114" s="1142"/>
      <c r="E114" s="1009"/>
      <c r="F114" s="997"/>
      <c r="G114" s="1013"/>
      <c r="H114" s="1013"/>
      <c r="I114" s="1003"/>
      <c r="J114" s="997">
        <v>10803.6</v>
      </c>
    </row>
    <row r="115" spans="1:10" s="677" customFormat="1" ht="18.75" hidden="1" customHeight="1">
      <c r="A115" s="1147">
        <v>1160000</v>
      </c>
      <c r="B115" s="769" t="s">
        <v>71</v>
      </c>
      <c r="C115" s="723" t="s">
        <v>301</v>
      </c>
      <c r="D115" s="999">
        <v>0</v>
      </c>
      <c r="E115" s="1010">
        <v>0</v>
      </c>
      <c r="F115" s="999">
        <v>0</v>
      </c>
      <c r="G115" s="999">
        <v>0</v>
      </c>
      <c r="H115" s="999">
        <v>0</v>
      </c>
      <c r="I115" s="999">
        <v>0</v>
      </c>
      <c r="J115" s="997">
        <v>10803.6</v>
      </c>
    </row>
    <row r="116" spans="1:10" s="677" customFormat="1" ht="13.5" hidden="1" thickBot="1">
      <c r="A116" s="749">
        <v>1161000</v>
      </c>
      <c r="B116" s="771" t="s">
        <v>72</v>
      </c>
      <c r="C116" s="772" t="s">
        <v>301</v>
      </c>
      <c r="D116" s="996">
        <v>0</v>
      </c>
      <c r="E116" s="1000">
        <v>0</v>
      </c>
      <c r="F116" s="996">
        <v>0</v>
      </c>
      <c r="G116" s="996">
        <v>0</v>
      </c>
      <c r="H116" s="996">
        <v>0</v>
      </c>
      <c r="I116" s="996">
        <v>0</v>
      </c>
      <c r="J116" s="997">
        <v>10803.6</v>
      </c>
    </row>
    <row r="117" spans="1:10" s="677" customFormat="1" ht="26.25" hidden="1" thickBot="1">
      <c r="A117" s="749">
        <v>1161100</v>
      </c>
      <c r="B117" s="730" t="s">
        <v>1518</v>
      </c>
      <c r="C117" s="751">
        <v>471100</v>
      </c>
      <c r="D117" s="996"/>
      <c r="E117" s="1000"/>
      <c r="F117" s="996"/>
      <c r="G117" s="996"/>
      <c r="H117" s="996"/>
      <c r="I117" s="996"/>
      <c r="J117" s="997">
        <v>10803.6</v>
      </c>
    </row>
    <row r="118" spans="1:10" s="677" customFormat="1" ht="26.25" hidden="1" thickBot="1">
      <c r="A118" s="749">
        <v>1161200</v>
      </c>
      <c r="B118" s="765" t="s">
        <v>1480</v>
      </c>
      <c r="C118" s="751">
        <v>471200</v>
      </c>
      <c r="D118" s="996"/>
      <c r="E118" s="1000"/>
      <c r="F118" s="996"/>
      <c r="G118" s="996"/>
      <c r="H118" s="996"/>
      <c r="I118" s="996"/>
      <c r="J118" s="997">
        <v>10803.6</v>
      </c>
    </row>
    <row r="119" spans="1:10" s="677" customFormat="1" ht="26.25" hidden="1" thickBot="1">
      <c r="A119" s="749">
        <v>1162000</v>
      </c>
      <c r="B119" s="771" t="s">
        <v>940</v>
      </c>
      <c r="C119" s="772" t="s">
        <v>301</v>
      </c>
      <c r="D119" s="996">
        <v>0</v>
      </c>
      <c r="E119" s="1000">
        <v>0</v>
      </c>
      <c r="F119" s="996">
        <v>0</v>
      </c>
      <c r="G119" s="996">
        <v>0</v>
      </c>
      <c r="H119" s="996">
        <v>0</v>
      </c>
      <c r="I119" s="996">
        <v>0</v>
      </c>
      <c r="J119" s="997">
        <v>10803.6</v>
      </c>
    </row>
    <row r="120" spans="1:10" s="677" customFormat="1" ht="26.25" hidden="1" thickBot="1">
      <c r="A120" s="749">
        <v>1162100</v>
      </c>
      <c r="B120" s="765" t="s">
        <v>1481</v>
      </c>
      <c r="C120" s="731" t="s">
        <v>109</v>
      </c>
      <c r="D120" s="996"/>
      <c r="E120" s="1000"/>
      <c r="F120" s="996"/>
      <c r="G120" s="996"/>
      <c r="H120" s="996"/>
      <c r="I120" s="996"/>
      <c r="J120" s="997">
        <v>10803.6</v>
      </c>
    </row>
    <row r="121" spans="1:10" s="677" customFormat="1" ht="0.75" hidden="1" customHeight="1">
      <c r="A121" s="749">
        <v>1162200</v>
      </c>
      <c r="B121" s="765" t="s">
        <v>1482</v>
      </c>
      <c r="C121" s="731" t="s">
        <v>18</v>
      </c>
      <c r="D121" s="996"/>
      <c r="E121" s="1000">
        <v>0</v>
      </c>
      <c r="F121" s="996">
        <v>7</v>
      </c>
      <c r="G121" s="996"/>
      <c r="H121" s="996"/>
      <c r="I121" s="996"/>
      <c r="J121" s="997">
        <v>10803.6</v>
      </c>
    </row>
    <row r="122" spans="1:10" s="677" customFormat="1" ht="13.5" hidden="1" thickBot="1">
      <c r="A122" s="749">
        <v>1162300</v>
      </c>
      <c r="B122" s="765" t="s">
        <v>1483</v>
      </c>
      <c r="C122" s="731" t="s">
        <v>20</v>
      </c>
      <c r="D122" s="996"/>
      <c r="E122" s="1000"/>
      <c r="F122" s="996"/>
      <c r="G122" s="996"/>
      <c r="H122" s="996"/>
      <c r="I122" s="996"/>
      <c r="J122" s="997">
        <v>10803.6</v>
      </c>
    </row>
    <row r="123" spans="1:10" s="677" customFormat="1" ht="13.5" hidden="1" thickBot="1">
      <c r="A123" s="749">
        <v>1162400</v>
      </c>
      <c r="B123" s="765" t="s">
        <v>1484</v>
      </c>
      <c r="C123" s="731" t="s">
        <v>699</v>
      </c>
      <c r="D123" s="996"/>
      <c r="E123" s="1000"/>
      <c r="F123" s="996"/>
      <c r="G123" s="996"/>
      <c r="H123" s="996"/>
      <c r="I123" s="996"/>
      <c r="J123" s="997">
        <v>10803.6</v>
      </c>
    </row>
    <row r="124" spans="1:10" s="677" customFormat="1" ht="26.25" hidden="1" thickBot="1">
      <c r="A124" s="749">
        <v>1162500</v>
      </c>
      <c r="B124" s="765" t="s">
        <v>1485</v>
      </c>
      <c r="C124" s="731" t="s">
        <v>701</v>
      </c>
      <c r="D124" s="996"/>
      <c r="E124" s="1000"/>
      <c r="F124" s="996"/>
      <c r="G124" s="996"/>
      <c r="H124" s="996"/>
      <c r="I124" s="996"/>
      <c r="J124" s="997">
        <v>10803.6</v>
      </c>
    </row>
    <row r="125" spans="1:10" s="677" customFormat="1" ht="13.5" hidden="1" thickBot="1">
      <c r="A125" s="749">
        <v>1162600</v>
      </c>
      <c r="B125" s="765" t="s">
        <v>1486</v>
      </c>
      <c r="C125" s="731" t="s">
        <v>424</v>
      </c>
      <c r="D125" s="996"/>
      <c r="E125" s="1000"/>
      <c r="F125" s="996"/>
      <c r="G125" s="996"/>
      <c r="H125" s="996"/>
      <c r="I125" s="996"/>
      <c r="J125" s="997">
        <v>10803.6</v>
      </c>
    </row>
    <row r="126" spans="1:10" s="677" customFormat="1" ht="26.25" hidden="1" thickBot="1">
      <c r="A126" s="749">
        <v>1162700</v>
      </c>
      <c r="B126" s="730" t="s">
        <v>1487</v>
      </c>
      <c r="C126" s="731" t="s">
        <v>426</v>
      </c>
      <c r="D126" s="996"/>
      <c r="E126" s="1000"/>
      <c r="F126" s="996"/>
      <c r="G126" s="996"/>
      <c r="H126" s="996"/>
      <c r="I126" s="996"/>
      <c r="J126" s="997">
        <v>10803.6</v>
      </c>
    </row>
    <row r="127" spans="1:10" s="677" customFormat="1" ht="13.5" hidden="1" thickBot="1">
      <c r="A127" s="749">
        <v>1162800</v>
      </c>
      <c r="B127" s="765" t="s">
        <v>1488</v>
      </c>
      <c r="C127" s="731" t="s">
        <v>737</v>
      </c>
      <c r="D127" s="1011"/>
      <c r="E127" s="1012"/>
      <c r="F127" s="1011"/>
      <c r="G127" s="1011"/>
      <c r="H127" s="1011"/>
      <c r="I127" s="1011"/>
      <c r="J127" s="997">
        <v>10803.6</v>
      </c>
    </row>
    <row r="128" spans="1:10" s="677" customFormat="1" ht="13.5" hidden="1" customHeight="1">
      <c r="A128" s="780">
        <v>1162900</v>
      </c>
      <c r="B128" s="765" t="s">
        <v>1489</v>
      </c>
      <c r="C128" s="731" t="s">
        <v>739</v>
      </c>
      <c r="D128" s="1011"/>
      <c r="E128" s="1012"/>
      <c r="F128" s="1011"/>
      <c r="G128" s="1011"/>
      <c r="H128" s="1011"/>
      <c r="I128" s="1011"/>
      <c r="J128" s="997">
        <v>10803.6</v>
      </c>
    </row>
    <row r="129" spans="1:10" s="677" customFormat="1" ht="13.5" hidden="1" customHeight="1">
      <c r="A129" s="780">
        <v>1163000</v>
      </c>
      <c r="B129" s="771" t="s">
        <v>49</v>
      </c>
      <c r="C129" s="760" t="s">
        <v>301</v>
      </c>
      <c r="D129" s="1011">
        <v>0</v>
      </c>
      <c r="E129" s="1012">
        <v>0</v>
      </c>
      <c r="F129" s="1011">
        <v>0</v>
      </c>
      <c r="G129" s="1011">
        <v>0</v>
      </c>
      <c r="H129" s="1011">
        <v>0</v>
      </c>
      <c r="I129" s="1011">
        <v>0</v>
      </c>
      <c r="J129" s="997">
        <v>10803.6</v>
      </c>
    </row>
    <row r="130" spans="1:10" s="677" customFormat="1" ht="13.5" hidden="1" customHeight="1" thickBot="1">
      <c r="A130" s="774">
        <v>1163100</v>
      </c>
      <c r="B130" s="754" t="s">
        <v>667</v>
      </c>
      <c r="C130" s="735" t="s">
        <v>668</v>
      </c>
      <c r="D130" s="1013"/>
      <c r="E130" s="1014"/>
      <c r="F130" s="1013"/>
      <c r="G130" s="1013"/>
      <c r="H130" s="1013"/>
      <c r="I130" s="1013"/>
      <c r="J130" s="997">
        <v>10803.6</v>
      </c>
    </row>
    <row r="131" spans="1:10" s="677" customFormat="1" ht="0.75" hidden="1" customHeight="1">
      <c r="A131" s="776">
        <v>1170000</v>
      </c>
      <c r="B131" s="777" t="s">
        <v>740</v>
      </c>
      <c r="C131" s="723" t="s">
        <v>301</v>
      </c>
      <c r="D131" s="1015">
        <v>0</v>
      </c>
      <c r="E131" s="1016">
        <v>7570</v>
      </c>
      <c r="F131" s="1015">
        <v>7570</v>
      </c>
      <c r="G131" s="1015">
        <v>2000</v>
      </c>
      <c r="H131" s="1015">
        <v>4000</v>
      </c>
      <c r="I131" s="1015">
        <v>6000</v>
      </c>
      <c r="J131" s="997">
        <v>10803.6</v>
      </c>
    </row>
    <row r="132" spans="1:10" s="677" customFormat="1" ht="29.25" hidden="1" customHeight="1">
      <c r="A132" s="780">
        <v>1171000</v>
      </c>
      <c r="B132" s="781" t="s">
        <v>181</v>
      </c>
      <c r="C132" s="723" t="s">
        <v>301</v>
      </c>
      <c r="D132" s="1017">
        <v>0</v>
      </c>
      <c r="E132" s="1018">
        <v>0</v>
      </c>
      <c r="F132" s="1017">
        <v>0</v>
      </c>
      <c r="G132" s="1017">
        <v>0</v>
      </c>
      <c r="H132" s="1017">
        <v>0</v>
      </c>
      <c r="I132" s="1017">
        <v>0</v>
      </c>
      <c r="J132" s="997">
        <v>10803.6</v>
      </c>
    </row>
    <row r="133" spans="1:10" s="677" customFormat="1" ht="45.75" hidden="1" customHeight="1">
      <c r="A133" s="780">
        <v>1171100</v>
      </c>
      <c r="B133" s="730" t="s">
        <v>1490</v>
      </c>
      <c r="C133" s="727" t="s">
        <v>397</v>
      </c>
      <c r="D133" s="1011"/>
      <c r="E133" s="1012"/>
      <c r="F133" s="1011"/>
      <c r="G133" s="1011"/>
      <c r="H133" s="1011"/>
      <c r="I133" s="1011"/>
      <c r="J133" s="997">
        <v>10803.6</v>
      </c>
    </row>
    <row r="134" spans="1:10" s="677" customFormat="1" ht="27" hidden="1" customHeight="1">
      <c r="A134" s="780">
        <v>1171200</v>
      </c>
      <c r="B134" s="765" t="s">
        <v>1491</v>
      </c>
      <c r="C134" s="783" t="s">
        <v>296</v>
      </c>
      <c r="D134" s="1011"/>
      <c r="E134" s="1012"/>
      <c r="F134" s="1011"/>
      <c r="G134" s="1011"/>
      <c r="H134" s="1011"/>
      <c r="I134" s="1011"/>
      <c r="J134" s="997">
        <v>10803.6</v>
      </c>
    </row>
    <row r="135" spans="1:10" s="677" customFormat="1" ht="46.5" hidden="1" customHeight="1">
      <c r="A135" s="749">
        <v>1172000</v>
      </c>
      <c r="B135" s="784" t="s">
        <v>856</v>
      </c>
      <c r="C135" s="760" t="s">
        <v>301</v>
      </c>
      <c r="D135" s="1015">
        <v>0</v>
      </c>
      <c r="E135" s="1016">
        <v>0</v>
      </c>
      <c r="F135" s="1015">
        <v>0</v>
      </c>
      <c r="G135" s="1015">
        <v>0</v>
      </c>
      <c r="H135" s="1015">
        <v>0</v>
      </c>
      <c r="I135" s="1015">
        <v>0</v>
      </c>
      <c r="J135" s="997">
        <v>10803.6</v>
      </c>
    </row>
    <row r="136" spans="1:10" s="677" customFormat="1" ht="13.5" hidden="1" customHeight="1">
      <c r="A136" s="749">
        <v>1172100</v>
      </c>
      <c r="B136" s="752" t="s">
        <v>918</v>
      </c>
      <c r="C136" s="727" t="s">
        <v>857</v>
      </c>
      <c r="D136" s="1011"/>
      <c r="E136" s="1012"/>
      <c r="F136" s="1011"/>
      <c r="G136" s="1011"/>
      <c r="H136" s="1011"/>
      <c r="I136" s="1011"/>
      <c r="J136" s="997">
        <v>10803.6</v>
      </c>
    </row>
    <row r="137" spans="1:10" s="677" customFormat="1" ht="13.5" hidden="1" thickBot="1">
      <c r="A137" s="749">
        <v>1172200</v>
      </c>
      <c r="B137" s="752" t="s">
        <v>919</v>
      </c>
      <c r="C137" s="785">
        <v>482200</v>
      </c>
      <c r="D137" s="1011"/>
      <c r="E137" s="1012"/>
      <c r="F137" s="1011"/>
      <c r="G137" s="1011"/>
      <c r="H137" s="1011"/>
      <c r="I137" s="1011"/>
      <c r="J137" s="997">
        <v>10803.6</v>
      </c>
    </row>
    <row r="138" spans="1:10" s="677" customFormat="1" ht="13.5" hidden="1" thickBot="1">
      <c r="A138" s="749">
        <v>1172300</v>
      </c>
      <c r="B138" s="765" t="s">
        <v>1492</v>
      </c>
      <c r="C138" s="731" t="s">
        <v>859</v>
      </c>
      <c r="D138" s="1011"/>
      <c r="E138" s="1012"/>
      <c r="F138" s="1011"/>
      <c r="G138" s="1011"/>
      <c r="H138" s="1011"/>
      <c r="I138" s="1011"/>
      <c r="J138" s="997">
        <v>10803.6</v>
      </c>
    </row>
    <row r="139" spans="1:10" s="677" customFormat="1" ht="34.5" hidden="1" customHeight="1">
      <c r="A139" s="749">
        <v>1172400</v>
      </c>
      <c r="B139" s="786" t="s">
        <v>1493</v>
      </c>
      <c r="C139" s="731" t="s">
        <v>104</v>
      </c>
      <c r="D139" s="1017"/>
      <c r="E139" s="1018"/>
      <c r="F139" s="1017"/>
      <c r="G139" s="1017"/>
      <c r="H139" s="1017"/>
      <c r="I139" s="1017"/>
      <c r="J139" s="997">
        <v>10803.6</v>
      </c>
    </row>
    <row r="140" spans="1:10" s="677" customFormat="1" ht="13.5" hidden="1" customHeight="1">
      <c r="A140" s="749">
        <v>1173000</v>
      </c>
      <c r="B140" s="784" t="s">
        <v>105</v>
      </c>
      <c r="C140" s="760" t="s">
        <v>301</v>
      </c>
      <c r="D140" s="1017">
        <v>0</v>
      </c>
      <c r="E140" s="1018">
        <v>0</v>
      </c>
      <c r="F140" s="1017">
        <v>0</v>
      </c>
      <c r="G140" s="1017">
        <v>0</v>
      </c>
      <c r="H140" s="1017">
        <v>0</v>
      </c>
      <c r="I140" s="1017">
        <v>0</v>
      </c>
      <c r="J140" s="997">
        <v>10803.6</v>
      </c>
    </row>
    <row r="141" spans="1:10" s="677" customFormat="1" ht="28.5" hidden="1" customHeight="1">
      <c r="A141" s="780">
        <v>1173100</v>
      </c>
      <c r="B141" s="787" t="s">
        <v>106</v>
      </c>
      <c r="C141" s="731" t="s">
        <v>906</v>
      </c>
      <c r="D141" s="1017"/>
      <c r="E141" s="1018"/>
      <c r="F141" s="1017"/>
      <c r="G141" s="1017"/>
      <c r="H141" s="1017"/>
      <c r="I141" s="1017"/>
      <c r="J141" s="997">
        <v>10803.6</v>
      </c>
    </row>
    <row r="142" spans="1:10" s="677" customFormat="1" ht="39" hidden="1" thickBot="1">
      <c r="A142" s="780">
        <v>1174000</v>
      </c>
      <c r="B142" s="784" t="s">
        <v>907</v>
      </c>
      <c r="C142" s="760" t="s">
        <v>301</v>
      </c>
      <c r="D142" s="1017">
        <v>0</v>
      </c>
      <c r="E142" s="1018">
        <v>0</v>
      </c>
      <c r="F142" s="1017">
        <v>0</v>
      </c>
      <c r="G142" s="1017">
        <v>0</v>
      </c>
      <c r="H142" s="1017">
        <v>0</v>
      </c>
      <c r="I142" s="1017">
        <v>0</v>
      </c>
      <c r="J142" s="997">
        <v>10803.6</v>
      </c>
    </row>
    <row r="143" spans="1:10" s="677" customFormat="1" ht="27.75" hidden="1" customHeight="1">
      <c r="A143" s="780">
        <v>1174100</v>
      </c>
      <c r="B143" s="787" t="s">
        <v>920</v>
      </c>
      <c r="C143" s="731" t="s">
        <v>908</v>
      </c>
      <c r="D143" s="1017"/>
      <c r="E143" s="1018"/>
      <c r="F143" s="1017"/>
      <c r="G143" s="1017"/>
      <c r="H143" s="1017"/>
      <c r="I143" s="1017"/>
      <c r="J143" s="997">
        <v>10803.6</v>
      </c>
    </row>
    <row r="144" spans="1:10" s="677" customFormat="1" ht="5.25" hidden="1" customHeight="1">
      <c r="A144" s="780">
        <v>1174200</v>
      </c>
      <c r="B144" s="786" t="s">
        <v>1494</v>
      </c>
      <c r="C144" s="731" t="s">
        <v>366</v>
      </c>
      <c r="D144" s="1017"/>
      <c r="E144" s="1018"/>
      <c r="F144" s="1017"/>
      <c r="G144" s="1017"/>
      <c r="H144" s="1017"/>
      <c r="I144" s="1017"/>
      <c r="J144" s="997">
        <v>10803.6</v>
      </c>
    </row>
    <row r="145" spans="1:11" s="677" customFormat="1" ht="27.75" hidden="1" customHeight="1">
      <c r="A145" s="780">
        <v>1175000</v>
      </c>
      <c r="B145" s="784" t="s">
        <v>469</v>
      </c>
      <c r="C145" s="760" t="s">
        <v>301</v>
      </c>
      <c r="D145" s="1017">
        <v>0</v>
      </c>
      <c r="E145" s="1018">
        <v>0</v>
      </c>
      <c r="F145" s="1017">
        <v>0</v>
      </c>
      <c r="G145" s="1017">
        <v>0</v>
      </c>
      <c r="H145" s="1017">
        <v>0</v>
      </c>
      <c r="I145" s="1017">
        <v>0</v>
      </c>
      <c r="J145" s="997">
        <v>10803.6</v>
      </c>
    </row>
    <row r="146" spans="1:11" s="677" customFormat="1" ht="39" hidden="1" customHeight="1">
      <c r="A146" s="780">
        <v>1175100</v>
      </c>
      <c r="B146" s="786" t="s">
        <v>1495</v>
      </c>
      <c r="C146" s="731" t="s">
        <v>193</v>
      </c>
      <c r="D146" s="1017"/>
      <c r="E146" s="1018"/>
      <c r="F146" s="1017"/>
      <c r="G146" s="1017"/>
      <c r="H146" s="1017"/>
      <c r="I146" s="1017"/>
      <c r="J146" s="997">
        <v>10803.6</v>
      </c>
    </row>
    <row r="147" spans="1:11" s="677" customFormat="1" ht="13.5" hidden="1" customHeight="1">
      <c r="A147" s="780">
        <v>1176000</v>
      </c>
      <c r="B147" s="784" t="s">
        <v>194</v>
      </c>
      <c r="C147" s="760" t="s">
        <v>301</v>
      </c>
      <c r="D147" s="1017">
        <v>0</v>
      </c>
      <c r="E147" s="1018">
        <v>0</v>
      </c>
      <c r="F147" s="1017">
        <v>0</v>
      </c>
      <c r="G147" s="1017">
        <v>0</v>
      </c>
      <c r="H147" s="1017">
        <v>0</v>
      </c>
      <c r="I147" s="1017">
        <v>0</v>
      </c>
      <c r="J147" s="997">
        <v>10803.6</v>
      </c>
    </row>
    <row r="148" spans="1:11" s="677" customFormat="1" ht="13.5" hidden="1" thickBot="1">
      <c r="A148" s="780">
        <v>1176100</v>
      </c>
      <c r="B148" s="786" t="s">
        <v>1496</v>
      </c>
      <c r="C148" s="731" t="s">
        <v>8</v>
      </c>
      <c r="D148" s="1017"/>
      <c r="E148" s="1018"/>
      <c r="F148" s="1017"/>
      <c r="G148" s="1017"/>
      <c r="H148" s="1017"/>
      <c r="I148" s="1017"/>
      <c r="J148" s="997">
        <v>10803.6</v>
      </c>
    </row>
    <row r="149" spans="1:11" s="677" customFormat="1" ht="22.5" customHeight="1" thickBot="1">
      <c r="A149" s="780">
        <v>1177000</v>
      </c>
      <c r="B149" s="1487" t="s">
        <v>482</v>
      </c>
      <c r="C149" s="760" t="s">
        <v>301</v>
      </c>
      <c r="D149" s="1139">
        <f t="shared" ref="D149:I149" si="1">D150</f>
        <v>563319.6</v>
      </c>
      <c r="E149" s="1431">
        <f t="shared" si="1"/>
        <v>0</v>
      </c>
      <c r="F149" s="1139">
        <f t="shared" si="1"/>
        <v>563319.6</v>
      </c>
      <c r="G149" s="1139">
        <f t="shared" si="1"/>
        <v>9776</v>
      </c>
      <c r="H149" s="1139">
        <f t="shared" si="1"/>
        <v>9776</v>
      </c>
      <c r="I149" s="1139">
        <f t="shared" si="1"/>
        <v>26451</v>
      </c>
      <c r="J149" s="997">
        <f>J150</f>
        <v>563319.6</v>
      </c>
    </row>
    <row r="150" spans="1:11" s="677" customFormat="1" ht="26.25" customHeight="1" thickBot="1">
      <c r="A150" s="774">
        <v>1177100</v>
      </c>
      <c r="B150" s="1488" t="s">
        <v>1497</v>
      </c>
      <c r="C150" s="735" t="s">
        <v>209</v>
      </c>
      <c r="D150" s="1142">
        <v>563319.6</v>
      </c>
      <c r="E150" s="1009">
        <v>0</v>
      </c>
      <c r="F150" s="997">
        <f>D150+E150</f>
        <v>563319.6</v>
      </c>
      <c r="G150" s="997">
        <v>9776</v>
      </c>
      <c r="H150" s="997">
        <v>9776</v>
      </c>
      <c r="I150" s="1009">
        <v>26451</v>
      </c>
      <c r="J150" s="997">
        <f>F150</f>
        <v>563319.6</v>
      </c>
      <c r="K150" s="990"/>
    </row>
    <row r="151" spans="1:11" s="677" customFormat="1" ht="0.75" hidden="1" customHeight="1" thickBot="1">
      <c r="A151" s="1148" t="s">
        <v>212</v>
      </c>
      <c r="B151" s="795" t="s">
        <v>534</v>
      </c>
      <c r="C151" s="796" t="s">
        <v>301</v>
      </c>
      <c r="D151" s="1149">
        <v>0</v>
      </c>
      <c r="E151" s="1435">
        <v>0</v>
      </c>
      <c r="F151" s="1149">
        <v>0</v>
      </c>
      <c r="G151" s="1149">
        <v>0</v>
      </c>
      <c r="H151" s="1149">
        <v>0</v>
      </c>
      <c r="I151" s="1149">
        <v>0</v>
      </c>
      <c r="J151" s="997">
        <v>28104.799999999999</v>
      </c>
    </row>
    <row r="152" spans="1:11" s="677" customFormat="1" ht="2.25" hidden="1" customHeight="1">
      <c r="A152" s="776" t="s">
        <v>536</v>
      </c>
      <c r="B152" s="804" t="s">
        <v>537</v>
      </c>
      <c r="C152" s="723" t="s">
        <v>301</v>
      </c>
      <c r="D152" s="999">
        <v>0</v>
      </c>
      <c r="E152" s="1010">
        <v>0</v>
      </c>
      <c r="F152" s="999">
        <v>0</v>
      </c>
      <c r="G152" s="999">
        <v>0</v>
      </c>
      <c r="H152" s="999">
        <v>0</v>
      </c>
      <c r="I152" s="999">
        <v>0</v>
      </c>
      <c r="J152" s="997">
        <v>28104.799999999999</v>
      </c>
    </row>
    <row r="153" spans="1:11" s="677" customFormat="1" ht="20.25" hidden="1" customHeight="1">
      <c r="A153" s="780" t="s">
        <v>538</v>
      </c>
      <c r="B153" s="786" t="s">
        <v>1498</v>
      </c>
      <c r="C153" s="960" t="s">
        <v>833</v>
      </c>
      <c r="D153" s="1139"/>
      <c r="E153" s="1431"/>
      <c r="F153" s="1139"/>
      <c r="G153" s="1139"/>
      <c r="H153" s="1139"/>
      <c r="I153" s="1139"/>
      <c r="J153" s="997">
        <v>28104.799999999999</v>
      </c>
    </row>
    <row r="154" spans="1:11" s="677" customFormat="1" ht="20.25" hidden="1" customHeight="1">
      <c r="A154" s="780" t="s">
        <v>834</v>
      </c>
      <c r="B154" s="786" t="s">
        <v>1499</v>
      </c>
      <c r="C154" s="960" t="s">
        <v>812</v>
      </c>
      <c r="D154" s="1139"/>
      <c r="E154" s="1431"/>
      <c r="F154" s="1139"/>
      <c r="G154" s="1139"/>
      <c r="H154" s="1139"/>
      <c r="I154" s="1139"/>
      <c r="J154" s="997">
        <v>28104.799999999999</v>
      </c>
    </row>
    <row r="155" spans="1:11" s="677" customFormat="1" ht="13.5" hidden="1" thickBot="1">
      <c r="A155" s="780" t="s">
        <v>813</v>
      </c>
      <c r="B155" s="786" t="s">
        <v>1500</v>
      </c>
      <c r="C155" s="960" t="s">
        <v>815</v>
      </c>
      <c r="D155" s="1139"/>
      <c r="E155" s="1431"/>
      <c r="F155" s="1139"/>
      <c r="G155" s="1139"/>
      <c r="H155" s="1139"/>
      <c r="I155" s="1139"/>
      <c r="J155" s="997">
        <v>28104.799999999999</v>
      </c>
    </row>
    <row r="156" spans="1:11" s="677" customFormat="1" ht="20.25" hidden="1" customHeight="1">
      <c r="A156" s="807" t="s">
        <v>816</v>
      </c>
      <c r="B156" s="786" t="s">
        <v>1501</v>
      </c>
      <c r="C156" s="960" t="s">
        <v>916</v>
      </c>
      <c r="D156" s="1139"/>
      <c r="E156" s="1431"/>
      <c r="F156" s="1139"/>
      <c r="G156" s="1139"/>
      <c r="H156" s="1139"/>
      <c r="I156" s="1139"/>
      <c r="J156" s="997">
        <v>28104.799999999999</v>
      </c>
    </row>
    <row r="157" spans="1:11" s="677" customFormat="1" ht="20.25" hidden="1" customHeight="1">
      <c r="A157" s="807" t="s">
        <v>112</v>
      </c>
      <c r="B157" s="787" t="s">
        <v>113</v>
      </c>
      <c r="C157" s="960" t="s">
        <v>114</v>
      </c>
      <c r="D157" s="1139"/>
      <c r="E157" s="1431"/>
      <c r="F157" s="1139"/>
      <c r="G157" s="1139"/>
      <c r="H157" s="1139"/>
      <c r="I157" s="1139"/>
      <c r="J157" s="997">
        <v>28104.799999999999</v>
      </c>
    </row>
    <row r="158" spans="1:11" s="677" customFormat="1" ht="20.25" hidden="1" customHeight="1">
      <c r="A158" s="807" t="s">
        <v>115</v>
      </c>
      <c r="B158" s="786" t="s">
        <v>1502</v>
      </c>
      <c r="C158" s="960" t="s">
        <v>755</v>
      </c>
      <c r="D158" s="1139"/>
      <c r="E158" s="1431"/>
      <c r="F158" s="1139"/>
      <c r="G158" s="1139"/>
      <c r="H158" s="1139"/>
      <c r="I158" s="1139"/>
      <c r="J158" s="997">
        <v>28104.799999999999</v>
      </c>
    </row>
    <row r="159" spans="1:11" s="677" customFormat="1" ht="20.25" hidden="1" customHeight="1">
      <c r="A159" s="807" t="s">
        <v>756</v>
      </c>
      <c r="B159" s="786" t="s">
        <v>1503</v>
      </c>
      <c r="C159" s="960" t="s">
        <v>758</v>
      </c>
      <c r="D159" s="1139"/>
      <c r="E159" s="1431"/>
      <c r="F159" s="1139"/>
      <c r="G159" s="1139"/>
      <c r="H159" s="1139"/>
      <c r="I159" s="1139"/>
      <c r="J159" s="997">
        <v>28104.799999999999</v>
      </c>
    </row>
    <row r="160" spans="1:11" s="677" customFormat="1" ht="0.75" hidden="1" customHeight="1">
      <c r="A160" s="1150" t="s">
        <v>669</v>
      </c>
      <c r="B160" s="964" t="s">
        <v>1504</v>
      </c>
      <c r="C160" s="965" t="s">
        <v>543</v>
      </c>
      <c r="D160" s="1139"/>
      <c r="E160" s="1431"/>
      <c r="F160" s="1139"/>
      <c r="G160" s="1139"/>
      <c r="H160" s="1139"/>
      <c r="I160" s="1139"/>
      <c r="J160" s="997">
        <v>28104.799999999999</v>
      </c>
    </row>
    <row r="161" spans="1:10" s="677" customFormat="1" ht="20.25" hidden="1" customHeight="1">
      <c r="A161" s="1138" t="s">
        <v>670</v>
      </c>
      <c r="B161" s="966" t="s">
        <v>882</v>
      </c>
      <c r="C161" s="933" t="s">
        <v>883</v>
      </c>
      <c r="D161" s="1139"/>
      <c r="E161" s="1431"/>
      <c r="F161" s="1139"/>
      <c r="G161" s="1139"/>
      <c r="H161" s="1139"/>
      <c r="I161" s="1139"/>
      <c r="J161" s="997">
        <v>28104.799999999999</v>
      </c>
    </row>
    <row r="162" spans="1:10" s="677" customFormat="1" ht="20.25" hidden="1" customHeight="1">
      <c r="A162" s="1138" t="s">
        <v>884</v>
      </c>
      <c r="B162" s="966" t="s">
        <v>885</v>
      </c>
      <c r="C162" s="933" t="s">
        <v>886</v>
      </c>
      <c r="D162" s="1139"/>
      <c r="E162" s="1431"/>
      <c r="F162" s="1139"/>
      <c r="G162" s="1139"/>
      <c r="H162" s="1139"/>
      <c r="I162" s="1139"/>
      <c r="J162" s="997">
        <v>28104.799999999999</v>
      </c>
    </row>
    <row r="163" spans="1:10" s="677" customFormat="1" ht="20.25" hidden="1" customHeight="1">
      <c r="A163" s="803" t="s">
        <v>544</v>
      </c>
      <c r="B163" s="968" t="s">
        <v>545</v>
      </c>
      <c r="C163" s="969" t="s">
        <v>301</v>
      </c>
      <c r="D163" s="1139">
        <v>0</v>
      </c>
      <c r="E163" s="1431">
        <v>0</v>
      </c>
      <c r="F163" s="1139">
        <v>0</v>
      </c>
      <c r="G163" s="1139">
        <v>0</v>
      </c>
      <c r="H163" s="1139">
        <v>0</v>
      </c>
      <c r="I163" s="1139">
        <v>0</v>
      </c>
      <c r="J163" s="997">
        <v>28104.799999999999</v>
      </c>
    </row>
    <row r="164" spans="1:10" ht="12.75" hidden="1" customHeight="1">
      <c r="A164" s="807" t="s">
        <v>546</v>
      </c>
      <c r="B164" s="787" t="s">
        <v>547</v>
      </c>
      <c r="C164" s="960" t="s">
        <v>548</v>
      </c>
      <c r="D164" s="1139"/>
      <c r="E164" s="1431"/>
      <c r="F164" s="1139"/>
      <c r="G164" s="1139"/>
      <c r="H164" s="1139"/>
      <c r="I164" s="1139"/>
      <c r="J164" s="997">
        <v>28104.799999999999</v>
      </c>
    </row>
    <row r="165" spans="1:10" ht="13.5" hidden="1" thickBot="1">
      <c r="A165" s="807" t="s">
        <v>549</v>
      </c>
      <c r="B165" s="787" t="s">
        <v>550</v>
      </c>
      <c r="C165" s="960" t="s">
        <v>551</v>
      </c>
      <c r="D165" s="1139"/>
      <c r="E165" s="1431"/>
      <c r="F165" s="1139"/>
      <c r="G165" s="1139"/>
      <c r="H165" s="1139"/>
      <c r="I165" s="1139"/>
      <c r="J165" s="997">
        <v>28104.799999999999</v>
      </c>
    </row>
    <row r="166" spans="1:10" ht="13.5" hidden="1" thickBot="1">
      <c r="A166" s="807" t="s">
        <v>552</v>
      </c>
      <c r="B166" s="786" t="s">
        <v>1505</v>
      </c>
      <c r="C166" s="960" t="s">
        <v>258</v>
      </c>
      <c r="D166" s="1139"/>
      <c r="E166" s="1431"/>
      <c r="F166" s="1139"/>
      <c r="G166" s="1139"/>
      <c r="H166" s="1139"/>
      <c r="I166" s="1139"/>
      <c r="J166" s="997">
        <v>28104.799999999999</v>
      </c>
    </row>
    <row r="167" spans="1:10" ht="13.5" hidden="1" customHeight="1">
      <c r="A167" s="807" t="s">
        <v>259</v>
      </c>
      <c r="B167" s="786" t="s">
        <v>1506</v>
      </c>
      <c r="C167" s="960" t="s">
        <v>261</v>
      </c>
      <c r="D167" s="1139"/>
      <c r="E167" s="1431"/>
      <c r="F167" s="1139"/>
      <c r="G167" s="1139"/>
      <c r="H167" s="1139"/>
      <c r="I167" s="1139"/>
      <c r="J167" s="997">
        <v>28104.799999999999</v>
      </c>
    </row>
    <row r="168" spans="1:10" ht="2.25" hidden="1" customHeight="1" thickBot="1">
      <c r="A168" s="807" t="s">
        <v>262</v>
      </c>
      <c r="B168" s="784" t="s">
        <v>263</v>
      </c>
      <c r="C168" s="772" t="s">
        <v>301</v>
      </c>
      <c r="D168" s="1139">
        <v>0</v>
      </c>
      <c r="E168" s="1431">
        <v>0</v>
      </c>
      <c r="F168" s="1139">
        <v>0</v>
      </c>
      <c r="G168" s="1139">
        <v>0</v>
      </c>
      <c r="H168" s="1139">
        <v>0</v>
      </c>
      <c r="I168" s="1139">
        <v>0</v>
      </c>
      <c r="J168" s="997">
        <v>28104.799999999999</v>
      </c>
    </row>
    <row r="169" spans="1:10" ht="13.5" hidden="1" thickBot="1">
      <c r="A169" s="807" t="s">
        <v>264</v>
      </c>
      <c r="B169" s="787" t="s">
        <v>921</v>
      </c>
      <c r="C169" s="960" t="s">
        <v>265</v>
      </c>
      <c r="D169" s="1139"/>
      <c r="E169" s="1431"/>
      <c r="F169" s="1139"/>
      <c r="G169" s="1139"/>
      <c r="H169" s="1139"/>
      <c r="I169" s="1139"/>
      <c r="J169" s="997">
        <v>28104.799999999999</v>
      </c>
    </row>
    <row r="170" spans="1:10" ht="14.25" hidden="1" customHeight="1">
      <c r="A170" s="810" t="s">
        <v>266</v>
      </c>
      <c r="B170" s="811" t="s">
        <v>887</v>
      </c>
      <c r="C170" s="772" t="s">
        <v>301</v>
      </c>
      <c r="D170" s="1139">
        <v>0</v>
      </c>
      <c r="E170" s="1431">
        <v>0</v>
      </c>
      <c r="F170" s="1139">
        <v>0</v>
      </c>
      <c r="G170" s="1139">
        <v>0</v>
      </c>
      <c r="H170" s="1139">
        <v>0</v>
      </c>
      <c r="I170" s="1139">
        <v>0</v>
      </c>
      <c r="J170" s="997">
        <v>28104.799999999999</v>
      </c>
    </row>
    <row r="171" spans="1:10" ht="13.5" hidden="1" thickBot="1">
      <c r="A171" s="807" t="s">
        <v>268</v>
      </c>
      <c r="B171" s="787" t="s">
        <v>922</v>
      </c>
      <c r="C171" s="960" t="s">
        <v>269</v>
      </c>
      <c r="D171" s="1139"/>
      <c r="E171" s="1431"/>
      <c r="F171" s="1139"/>
      <c r="G171" s="1139"/>
      <c r="H171" s="1139"/>
      <c r="I171" s="1139"/>
      <c r="J171" s="997">
        <v>28104.799999999999</v>
      </c>
    </row>
    <row r="172" spans="1:10" ht="13.5" hidden="1" thickBot="1">
      <c r="A172" s="807" t="s">
        <v>270</v>
      </c>
      <c r="B172" s="787" t="s">
        <v>923</v>
      </c>
      <c r="C172" s="960" t="s">
        <v>271</v>
      </c>
      <c r="D172" s="1139"/>
      <c r="E172" s="1431"/>
      <c r="F172" s="1139"/>
      <c r="G172" s="1139"/>
      <c r="H172" s="1139"/>
      <c r="I172" s="1139"/>
      <c r="J172" s="997">
        <v>28104.799999999999</v>
      </c>
    </row>
    <row r="173" spans="1:10" ht="13.5" hidden="1" thickBot="1">
      <c r="A173" s="807" t="s">
        <v>272</v>
      </c>
      <c r="B173" s="786" t="s">
        <v>1507</v>
      </c>
      <c r="C173" s="960" t="s">
        <v>274</v>
      </c>
      <c r="D173" s="1139"/>
      <c r="E173" s="1431"/>
      <c r="F173" s="1139"/>
      <c r="G173" s="1139"/>
      <c r="H173" s="1139"/>
      <c r="I173" s="1139"/>
      <c r="J173" s="997">
        <v>28104.799999999999</v>
      </c>
    </row>
    <row r="174" spans="1:10" ht="13.5" hidden="1" thickBot="1">
      <c r="A174" s="1151">
        <v>1244000</v>
      </c>
      <c r="B174" s="972" t="s">
        <v>1519</v>
      </c>
      <c r="C174" s="965" t="s">
        <v>947</v>
      </c>
      <c r="D174" s="1140"/>
      <c r="E174" s="1432"/>
      <c r="F174" s="1140"/>
      <c r="G174" s="1140"/>
      <c r="H174" s="1140"/>
      <c r="I174" s="1140"/>
      <c r="J174" s="997">
        <v>28104.799999999999</v>
      </c>
    </row>
    <row r="175" spans="1:10" ht="20.25" customHeight="1" thickBot="1">
      <c r="A175" s="1152">
        <v>1000000</v>
      </c>
      <c r="B175" s="974" t="s">
        <v>889</v>
      </c>
      <c r="C175" s="975" t="s">
        <v>301</v>
      </c>
      <c r="D175" s="1149">
        <f>D32</f>
        <v>563319.6</v>
      </c>
      <c r="E175" s="1435">
        <f>E32</f>
        <v>0</v>
      </c>
      <c r="F175" s="1149">
        <f>F32</f>
        <v>563319.6</v>
      </c>
      <c r="G175" s="1149">
        <f>G32</f>
        <v>9776</v>
      </c>
      <c r="H175" s="1149">
        <f>H150</f>
        <v>9776</v>
      </c>
      <c r="I175" s="1149">
        <f>I150</f>
        <v>26451</v>
      </c>
      <c r="J175" s="997">
        <f>F175</f>
        <v>563319.6</v>
      </c>
    </row>
    <row r="176" spans="1:10" ht="18" customHeight="1">
      <c r="A176" s="2171"/>
      <c r="B176" s="2171"/>
      <c r="C176" s="2171"/>
      <c r="D176" s="2171"/>
      <c r="E176" s="2171"/>
      <c r="F176" s="2171"/>
      <c r="G176" s="2171"/>
      <c r="H176" s="2171"/>
      <c r="I176" s="2171"/>
      <c r="J176" s="217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1153"/>
      <c r="B178" s="1153"/>
      <c r="C178" s="2172"/>
      <c r="D178" s="2172"/>
      <c r="E178" s="2172"/>
      <c r="F178" s="2172"/>
      <c r="G178" s="2172"/>
      <c r="H178" s="2172"/>
      <c r="I178" s="2172"/>
      <c r="J178" s="2172"/>
    </row>
    <row r="179" spans="1:10">
      <c r="A179" s="2028"/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28" t="s">
        <v>930</v>
      </c>
      <c r="B180" s="2028"/>
      <c r="C180" s="2028"/>
      <c r="D180" s="2028"/>
      <c r="E180" s="2028"/>
      <c r="F180" s="2028"/>
      <c r="G180" s="2028"/>
      <c r="H180" s="2028"/>
      <c r="I180" s="2028"/>
      <c r="J180" s="2028"/>
    </row>
    <row r="181" spans="1:10" s="631" customFormat="1" ht="12.75" customHeight="1">
      <c r="A181" s="821" t="s">
        <v>1509</v>
      </c>
      <c r="B181" s="821"/>
      <c r="C181" s="822"/>
      <c r="D181" s="821"/>
      <c r="E181" s="1629"/>
      <c r="F181" s="821"/>
      <c r="G181" s="821" t="s">
        <v>956</v>
      </c>
      <c r="H181" s="821"/>
      <c r="I181" s="821"/>
      <c r="J181" s="821"/>
    </row>
    <row r="182" spans="1:10" s="631" customFormat="1" ht="12.75" customHeight="1">
      <c r="A182" s="823" t="s">
        <v>1510</v>
      </c>
      <c r="B182" s="823"/>
      <c r="C182" s="823"/>
      <c r="D182" s="667"/>
      <c r="E182" s="1630" t="s">
        <v>253</v>
      </c>
      <c r="F182" s="667"/>
      <c r="G182" s="666" t="s">
        <v>254</v>
      </c>
      <c r="H182" s="667"/>
      <c r="I182" s="667"/>
      <c r="J182" s="823"/>
    </row>
    <row r="183" spans="1:10" ht="11.25" customHeight="1">
      <c r="A183" s="2074"/>
      <c r="B183" s="2074"/>
      <c r="C183" s="2074"/>
      <c r="D183" s="2074"/>
      <c r="E183" s="2074"/>
      <c r="F183" s="2074"/>
      <c r="G183" s="2074"/>
      <c r="H183" s="2074"/>
      <c r="I183" s="2074"/>
      <c r="J183" s="2074"/>
    </row>
    <row r="184" spans="1:10" hidden="1">
      <c r="A184" s="2028" t="s">
        <v>839</v>
      </c>
      <c r="B184" s="2028"/>
      <c r="C184" s="2028"/>
      <c r="D184" s="2028"/>
      <c r="E184" s="2028"/>
      <c r="F184" s="2028"/>
      <c r="G184" s="2028"/>
      <c r="H184" s="2028"/>
      <c r="I184" s="2028"/>
      <c r="J184" s="2028"/>
    </row>
    <row r="185" spans="1:10" s="631" customFormat="1" ht="21.75" customHeight="1">
      <c r="A185" s="821" t="s">
        <v>1758</v>
      </c>
      <c r="B185" s="821"/>
      <c r="C185" s="822"/>
      <c r="D185" s="821"/>
      <c r="E185" s="1629"/>
      <c r="F185" s="821"/>
      <c r="G185" s="821" t="s">
        <v>960</v>
      </c>
      <c r="H185" s="821"/>
      <c r="I185" s="821"/>
      <c r="J185" s="821"/>
    </row>
    <row r="186" spans="1:10" s="631" customFormat="1" ht="14.25">
      <c r="A186" s="823" t="s">
        <v>1513</v>
      </c>
      <c r="B186" s="822" t="s">
        <v>528</v>
      </c>
      <c r="C186" s="825"/>
      <c r="D186" s="667"/>
      <c r="E186" s="1630" t="s">
        <v>253</v>
      </c>
      <c r="F186" s="667"/>
      <c r="G186" s="666" t="s">
        <v>254</v>
      </c>
      <c r="H186" s="667"/>
      <c r="I186" s="667"/>
      <c r="J186" s="823"/>
    </row>
    <row r="187" spans="1:10">
      <c r="A187" s="2063"/>
      <c r="B187" s="2063"/>
      <c r="C187" s="2063"/>
      <c r="D187" s="2063"/>
      <c r="E187" s="2063"/>
      <c r="F187" s="2063"/>
      <c r="G187" s="2063"/>
      <c r="H187" s="2063"/>
      <c r="I187" s="2063"/>
      <c r="J187" s="2063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I329"/>
  <sheetViews>
    <sheetView topLeftCell="A4" workbookViewId="0">
      <selection activeCell="R31" sqref="R31"/>
    </sheetView>
  </sheetViews>
  <sheetFormatPr defaultRowHeight="13.5" customHeight="1"/>
  <cols>
    <col min="1" max="1" width="4.42578125" style="664" customWidth="1"/>
    <col min="2" max="2" width="4.5703125" style="665" customWidth="1"/>
    <col min="3" max="3" width="4.5703125" style="666" customWidth="1"/>
    <col min="4" max="4" width="19.42578125" style="1197" customWidth="1"/>
    <col min="5" max="5" width="5" style="1158" hidden="1" customWidth="1"/>
    <col min="6" max="6" width="8.85546875" style="1529" customWidth="1"/>
    <col min="7" max="7" width="9.85546875" style="1529" customWidth="1"/>
    <col min="8" max="8" width="9.28515625" style="1529" customWidth="1"/>
    <col min="9" max="9" width="9.5703125" style="990" customWidth="1"/>
    <col min="10" max="10" width="8.7109375" style="990" customWidth="1"/>
    <col min="11" max="11" width="9" style="990" customWidth="1"/>
    <col min="12" max="12" width="8.7109375" style="990" customWidth="1"/>
    <col min="13" max="13" width="9.42578125" style="990" customWidth="1"/>
    <col min="14" max="14" width="8.85546875" style="990" customWidth="1"/>
    <col min="15" max="15" width="9.140625" style="633" customWidth="1"/>
    <col min="16" max="16" width="9.5703125" style="633" customWidth="1"/>
    <col min="17" max="17" width="9.28515625" style="990" customWidth="1"/>
    <col min="18" max="16384" width="9.140625" style="633"/>
  </cols>
  <sheetData>
    <row r="1" spans="1:35" ht="19.5" customHeight="1">
      <c r="A1" s="2186" t="s">
        <v>235</v>
      </c>
      <c r="B1" s="2186"/>
      <c r="C1" s="2186"/>
      <c r="D1" s="2186"/>
      <c r="E1" s="2186"/>
      <c r="F1" s="2186"/>
      <c r="G1" s="2186"/>
      <c r="H1" s="2186"/>
      <c r="I1" s="2186"/>
      <c r="J1" s="2186"/>
      <c r="K1" s="2186"/>
      <c r="L1" s="2186"/>
      <c r="M1" s="2186"/>
      <c r="N1" s="2186"/>
      <c r="O1" s="2186"/>
      <c r="P1" s="2186"/>
      <c r="Q1" s="2186"/>
      <c r="R1" s="2174"/>
      <c r="S1" s="2174"/>
      <c r="T1" s="2174"/>
      <c r="U1" s="2174"/>
      <c r="V1" s="2174"/>
      <c r="W1" s="2174"/>
      <c r="X1" s="2174"/>
      <c r="Y1" s="2174"/>
      <c r="Z1" s="2174"/>
      <c r="AA1" s="2174"/>
      <c r="AB1" s="2174"/>
      <c r="AC1" s="2174"/>
      <c r="AD1" s="2174"/>
      <c r="AE1" s="2174"/>
      <c r="AF1" s="2174"/>
      <c r="AG1" s="2174"/>
      <c r="AH1" s="2174"/>
      <c r="AI1" s="2174"/>
    </row>
    <row r="2" spans="1:35" s="990" customFormat="1" ht="18.75" customHeight="1">
      <c r="A2" s="2175" t="s">
        <v>1893</v>
      </c>
      <c r="B2" s="2175"/>
      <c r="C2" s="2175"/>
      <c r="D2" s="2175"/>
      <c r="E2" s="2175"/>
      <c r="F2" s="2175"/>
      <c r="G2" s="2175"/>
      <c r="H2" s="2175"/>
      <c r="I2" s="2175"/>
      <c r="J2" s="2175"/>
      <c r="K2" s="2175"/>
      <c r="L2" s="2175"/>
      <c r="M2" s="2175"/>
      <c r="N2" s="2175"/>
      <c r="O2" s="2175"/>
      <c r="P2" s="2175"/>
      <c r="Q2" s="2175"/>
      <c r="R2" s="2176"/>
      <c r="S2" s="2176"/>
      <c r="T2" s="2176"/>
      <c r="U2" s="2176"/>
      <c r="V2" s="2176"/>
      <c r="W2" s="2176"/>
      <c r="X2" s="2176"/>
      <c r="Y2" s="2176"/>
      <c r="Z2" s="2176"/>
      <c r="AA2" s="2176"/>
      <c r="AB2" s="2176"/>
      <c r="AC2" s="2176"/>
      <c r="AD2" s="2176"/>
      <c r="AE2" s="2176"/>
      <c r="AF2" s="2176"/>
      <c r="AG2" s="2176"/>
      <c r="AH2" s="2176"/>
      <c r="AI2" s="2176"/>
    </row>
    <row r="3" spans="1:35" ht="20.25" customHeight="1">
      <c r="A3" s="2185" t="s">
        <v>1874</v>
      </c>
      <c r="B3" s="2185"/>
      <c r="C3" s="2185"/>
      <c r="D3" s="2185"/>
      <c r="E3" s="2185"/>
      <c r="F3" s="2185"/>
      <c r="G3" s="2185"/>
      <c r="H3" s="2185"/>
      <c r="I3" s="2185"/>
      <c r="J3" s="2185"/>
      <c r="K3" s="2185"/>
      <c r="L3" s="2185"/>
      <c r="M3" s="2185"/>
      <c r="N3" s="2185"/>
      <c r="O3" s="2185"/>
      <c r="P3" s="2185"/>
      <c r="Q3" s="846"/>
    </row>
    <row r="4" spans="1:35" ht="13.5" customHeight="1" thickBot="1">
      <c r="A4" s="1155"/>
      <c r="B4" s="1156"/>
      <c r="C4" s="1156"/>
      <c r="D4" s="1157"/>
      <c r="M4" s="2187" t="s">
        <v>762</v>
      </c>
      <c r="N4" s="2187"/>
      <c r="O4" s="2187"/>
      <c r="P4" s="2187"/>
      <c r="Q4" s="2187"/>
    </row>
    <row r="5" spans="1:35" ht="25.5" customHeight="1" thickBot="1">
      <c r="A5" s="2188" t="s">
        <v>937</v>
      </c>
      <c r="B5" s="2190" t="s">
        <v>304</v>
      </c>
      <c r="C5" s="2191" t="s">
        <v>865</v>
      </c>
      <c r="D5" s="2193" t="s">
        <v>767</v>
      </c>
      <c r="E5" s="2177" t="s">
        <v>303</v>
      </c>
      <c r="F5" s="2179" t="s">
        <v>862</v>
      </c>
      <c r="G5" s="2180"/>
      <c r="H5" s="2180"/>
      <c r="I5" s="2181"/>
      <c r="J5" s="2182" t="s">
        <v>298</v>
      </c>
      <c r="K5" s="2183"/>
      <c r="L5" s="2183"/>
      <c r="M5" s="2184" t="s">
        <v>881</v>
      </c>
      <c r="N5" s="2179" t="s">
        <v>299</v>
      </c>
      <c r="O5" s="2180"/>
      <c r="P5" s="2180"/>
      <c r="Q5" s="2181"/>
    </row>
    <row r="6" spans="1:35" ht="24.75" customHeight="1" thickBot="1">
      <c r="A6" s="2189"/>
      <c r="B6" s="2189"/>
      <c r="C6" s="2192"/>
      <c r="D6" s="2194"/>
      <c r="E6" s="2178"/>
      <c r="F6" s="1489" t="s">
        <v>98</v>
      </c>
      <c r="G6" s="1490" t="s">
        <v>99</v>
      </c>
      <c r="H6" s="1490" t="s">
        <v>100</v>
      </c>
      <c r="I6" s="1526" t="s">
        <v>101</v>
      </c>
      <c r="J6" s="1489" t="s">
        <v>98</v>
      </c>
      <c r="K6" s="1490" t="s">
        <v>99</v>
      </c>
      <c r="L6" s="1490" t="s">
        <v>100</v>
      </c>
      <c r="M6" s="1526" t="s">
        <v>101</v>
      </c>
      <c r="N6" s="1489" t="s">
        <v>98</v>
      </c>
      <c r="O6" s="1159" t="s">
        <v>99</v>
      </c>
      <c r="P6" s="1159" t="s">
        <v>100</v>
      </c>
      <c r="Q6" s="1526" t="s">
        <v>101</v>
      </c>
      <c r="S6" s="1160"/>
      <c r="T6" s="1160"/>
    </row>
    <row r="7" spans="1:35" ht="15.75" customHeight="1" thickBot="1">
      <c r="A7" s="640" t="s">
        <v>613</v>
      </c>
      <c r="B7" s="640" t="s">
        <v>614</v>
      </c>
      <c r="C7" s="641" t="s">
        <v>557</v>
      </c>
      <c r="D7" s="642" t="s">
        <v>589</v>
      </c>
      <c r="E7" s="643"/>
      <c r="F7" s="1491">
        <v>5</v>
      </c>
      <c r="G7" s="1492">
        <v>6</v>
      </c>
      <c r="H7" s="1492">
        <v>7</v>
      </c>
      <c r="I7" s="1689">
        <v>8</v>
      </c>
      <c r="J7" s="1491">
        <v>9</v>
      </c>
      <c r="K7" s="1492">
        <v>10</v>
      </c>
      <c r="L7" s="1567">
        <v>11</v>
      </c>
      <c r="M7" s="1746">
        <v>12</v>
      </c>
      <c r="N7" s="1586">
        <v>13</v>
      </c>
      <c r="O7" s="1283">
        <v>14</v>
      </c>
      <c r="P7" s="1283">
        <v>15</v>
      </c>
      <c r="Q7" s="1586">
        <v>16</v>
      </c>
      <c r="S7" s="1160"/>
    </row>
    <row r="8" spans="1:35" ht="50.25" customHeight="1" thickBot="1">
      <c r="A8" s="644" t="s">
        <v>866</v>
      </c>
      <c r="B8" s="645" t="s">
        <v>867</v>
      </c>
      <c r="C8" s="1161" t="s">
        <v>867</v>
      </c>
      <c r="D8" s="1162" t="s">
        <v>1536</v>
      </c>
      <c r="E8" s="1163"/>
      <c r="F8" s="1692">
        <f>F9+F45+F89+F142+F162+F211+F241+F272+F304</f>
        <v>1640802.6</v>
      </c>
      <c r="G8" s="1691">
        <f t="shared" ref="G8:H8" si="0">G9+G45+G89+G142+G162+G211+G241+G272+G304</f>
        <v>1789466.5</v>
      </c>
      <c r="H8" s="1692">
        <f t="shared" si="0"/>
        <v>2090992.8499999999</v>
      </c>
      <c r="I8" s="1692">
        <f>I9+I45+I89+I142+I162+I211+I241+I272+I304</f>
        <v>4171314</v>
      </c>
      <c r="J8" s="1693">
        <f>J9+J45+J63+J89+J142+J162+J182+J211+J241+J272+J304</f>
        <v>249029</v>
      </c>
      <c r="K8" s="1693">
        <f>K9+K45+K63+K89+K142+K162+K182+K211+K241+K272+K304</f>
        <v>533709</v>
      </c>
      <c r="L8" s="1693">
        <f>L9+L45+L63+L89+L142+L162+L182+L211+L241+L272+L304</f>
        <v>822100</v>
      </c>
      <c r="M8" s="1747">
        <f>M9+M45+M63+M89+M141+M142+M162+M182+M211+M241+M272+M304</f>
        <v>1643742.6</v>
      </c>
      <c r="N8" s="1747">
        <f>N9+N45+N63+N89+N142+N162+N182+N211+N241+N272+N304</f>
        <v>1391773.6</v>
      </c>
      <c r="O8" s="1737">
        <f>O9+O45+O63+O89+O142+O162+O182+O211+O241+O272</f>
        <v>1255757.5</v>
      </c>
      <c r="P8" s="1737">
        <f>P9+P45+P63+P89+P142+P162+P182+P211+P241+P272+P304</f>
        <v>1268892.8499999999</v>
      </c>
      <c r="Q8" s="1747">
        <f>Q9+Q45+Q63+Q89+Q142+Q162+Q182+Q211+Q241+Q272+Q304</f>
        <v>3008050</v>
      </c>
      <c r="T8" s="1164"/>
      <c r="U8" s="1164"/>
    </row>
    <row r="9" spans="1:35" ht="41.25" customHeight="1">
      <c r="A9" s="646" t="s">
        <v>837</v>
      </c>
      <c r="B9" s="647" t="s">
        <v>612</v>
      </c>
      <c r="C9" s="648" t="s">
        <v>612</v>
      </c>
      <c r="D9" s="1165" t="s">
        <v>1463</v>
      </c>
      <c r="E9" s="1166" t="s">
        <v>949</v>
      </c>
      <c r="F9" s="850">
        <f t="shared" ref="F9:I9" si="1">J9+N9</f>
        <v>395655</v>
      </c>
      <c r="G9" s="850">
        <f t="shared" si="1"/>
        <v>343082</v>
      </c>
      <c r="H9" s="850">
        <f t="shared" si="1"/>
        <v>462666</v>
      </c>
      <c r="I9" s="850">
        <f t="shared" si="1"/>
        <v>1072038</v>
      </c>
      <c r="J9" s="850">
        <f>J11+J20+J31+J28</f>
        <v>112748</v>
      </c>
      <c r="K9" s="850">
        <f>K11+K20+K31+K28</f>
        <v>221000</v>
      </c>
      <c r="L9" s="850">
        <f>L11+L20+L31+L28</f>
        <v>334584</v>
      </c>
      <c r="M9" s="850">
        <f>M11+M20+M31+M28</f>
        <v>439338</v>
      </c>
      <c r="N9" s="850">
        <f>N11+N20+N28+N31</f>
        <v>282907</v>
      </c>
      <c r="O9" s="1167">
        <f>O11+O20+O28+O31</f>
        <v>122082</v>
      </c>
      <c r="P9" s="1167">
        <f>P11+P20+P28+P31</f>
        <v>128082</v>
      </c>
      <c r="Q9" s="850">
        <f>Q11+Q20+Q28+Q31</f>
        <v>632700</v>
      </c>
      <c r="S9" s="1168"/>
      <c r="T9" s="1168"/>
    </row>
    <row r="10" spans="1:35" ht="9.75" customHeight="1">
      <c r="A10" s="646"/>
      <c r="B10" s="647"/>
      <c r="C10" s="648"/>
      <c r="D10" s="1169" t="s">
        <v>218</v>
      </c>
      <c r="E10" s="1170"/>
      <c r="F10" s="1530"/>
      <c r="G10" s="1530"/>
      <c r="H10" s="1530"/>
      <c r="I10" s="1527"/>
      <c r="J10" s="1493"/>
      <c r="K10" s="1493"/>
      <c r="L10" s="1493"/>
      <c r="M10" s="1527"/>
      <c r="N10" s="1493"/>
      <c r="O10" s="1171"/>
      <c r="P10" s="1171"/>
      <c r="Q10" s="1493"/>
      <c r="U10" s="1168"/>
      <c r="V10" s="1168"/>
    </row>
    <row r="11" spans="1:35" ht="34.5" customHeight="1">
      <c r="A11" s="646" t="s">
        <v>837</v>
      </c>
      <c r="B11" s="649" t="s">
        <v>613</v>
      </c>
      <c r="C11" s="650" t="s">
        <v>612</v>
      </c>
      <c r="D11" s="1172" t="s">
        <v>938</v>
      </c>
      <c r="E11" s="1173" t="s">
        <v>892</v>
      </c>
      <c r="F11" s="1000">
        <f t="shared" ref="F11:Q11" si="2">F13</f>
        <v>114730</v>
      </c>
      <c r="G11" s="1000">
        <f t="shared" si="2"/>
        <v>216082</v>
      </c>
      <c r="H11" s="1000">
        <f t="shared" si="2"/>
        <v>326266</v>
      </c>
      <c r="I11" s="1000">
        <f t="shared" si="2"/>
        <v>392850</v>
      </c>
      <c r="J11" s="1000">
        <f t="shared" si="2"/>
        <v>104648</v>
      </c>
      <c r="K11" s="1000">
        <f t="shared" si="2"/>
        <v>206000</v>
      </c>
      <c r="L11" s="1000">
        <f t="shared" si="2"/>
        <v>316184</v>
      </c>
      <c r="M11" s="1000">
        <f t="shared" si="2"/>
        <v>383650</v>
      </c>
      <c r="N11" s="1000">
        <f t="shared" si="2"/>
        <v>10082</v>
      </c>
      <c r="O11" s="1695">
        <f t="shared" si="2"/>
        <v>10082</v>
      </c>
      <c r="P11" s="1695">
        <f t="shared" si="2"/>
        <v>10082</v>
      </c>
      <c r="Q11" s="1000">
        <f t="shared" si="2"/>
        <v>9200</v>
      </c>
    </row>
    <row r="12" spans="1:35" ht="13.5" hidden="1" customHeight="1">
      <c r="A12" s="646"/>
      <c r="B12" s="649"/>
      <c r="C12" s="650"/>
      <c r="D12" s="1169" t="s">
        <v>553</v>
      </c>
      <c r="E12" s="1173"/>
      <c r="F12" s="1696"/>
      <c r="G12" s="1696"/>
      <c r="H12" s="1696"/>
      <c r="I12" s="1694"/>
      <c r="J12" s="1694"/>
      <c r="K12" s="1694"/>
      <c r="L12" s="1694"/>
      <c r="M12" s="1748"/>
      <c r="N12" s="1000"/>
      <c r="O12" s="1695"/>
      <c r="P12" s="1695"/>
      <c r="Q12" s="1000"/>
    </row>
    <row r="13" spans="1:35" ht="22.5" customHeight="1">
      <c r="A13" s="651" t="s">
        <v>837</v>
      </c>
      <c r="B13" s="652" t="s">
        <v>613</v>
      </c>
      <c r="C13" s="653" t="s">
        <v>613</v>
      </c>
      <c r="D13" s="1169" t="s">
        <v>939</v>
      </c>
      <c r="E13" s="1175" t="s">
        <v>893</v>
      </c>
      <c r="F13" s="1000">
        <f>J13+N13</f>
        <v>114730</v>
      </c>
      <c r="G13" s="1000">
        <f>K13+O13</f>
        <v>216082</v>
      </c>
      <c r="H13" s="1000">
        <f>L13+P13</f>
        <v>326266</v>
      </c>
      <c r="I13" s="1000">
        <f>M13+Q13</f>
        <v>392850</v>
      </c>
      <c r="J13" s="1000">
        <f>J15+aparat!G32</f>
        <v>104648</v>
      </c>
      <c r="K13" s="1000">
        <f>aparat!H32</f>
        <v>206000</v>
      </c>
      <c r="L13" s="1000">
        <f>I32+aparat!I32</f>
        <v>316184</v>
      </c>
      <c r="M13" s="1000">
        <f>aparat!F32</f>
        <v>383650</v>
      </c>
      <c r="N13" s="1000">
        <f>G151+aparat!G151+'subv aparat'!G135</f>
        <v>10082</v>
      </c>
      <c r="O13" s="1695">
        <f>H151+aparat!H151+'subv aparat'!H135</f>
        <v>10082</v>
      </c>
      <c r="P13" s="1695">
        <f>I151+aparat!I151+'subv aparat'!I135</f>
        <v>10082</v>
      </c>
      <c r="Q13" s="1000">
        <f>J151+aparat!J151+'subv aparat'!J135</f>
        <v>9200</v>
      </c>
    </row>
    <row r="14" spans="1:35" ht="13.5" hidden="1" customHeight="1">
      <c r="A14" s="651" t="s">
        <v>837</v>
      </c>
      <c r="B14" s="652" t="s">
        <v>613</v>
      </c>
      <c r="C14" s="653" t="s">
        <v>614</v>
      </c>
      <c r="D14" s="1169" t="s">
        <v>810</v>
      </c>
      <c r="E14" s="1175" t="s">
        <v>39</v>
      </c>
      <c r="F14" s="850">
        <v>0</v>
      </c>
      <c r="G14" s="850">
        <v>0</v>
      </c>
      <c r="H14" s="850">
        <v>0</v>
      </c>
      <c r="I14" s="850">
        <v>0</v>
      </c>
      <c r="J14" s="850"/>
      <c r="K14" s="850"/>
      <c r="L14" s="850"/>
      <c r="M14" s="1335"/>
      <c r="N14" s="850"/>
      <c r="O14" s="1167"/>
      <c r="P14" s="1167"/>
      <c r="Q14" s="850"/>
    </row>
    <row r="15" spans="1:35" ht="26.25" hidden="1" customHeight="1">
      <c r="A15" s="651" t="s">
        <v>837</v>
      </c>
      <c r="B15" s="652" t="s">
        <v>613</v>
      </c>
      <c r="C15" s="653" t="s">
        <v>557</v>
      </c>
      <c r="D15" s="1169" t="s">
        <v>40</v>
      </c>
      <c r="E15" s="1175" t="s">
        <v>280</v>
      </c>
      <c r="F15" s="850">
        <v>0</v>
      </c>
      <c r="G15" s="850">
        <v>0</v>
      </c>
      <c r="H15" s="850">
        <v>0</v>
      </c>
      <c r="I15" s="850">
        <v>0</v>
      </c>
      <c r="J15" s="850"/>
      <c r="K15" s="850"/>
      <c r="L15" s="850"/>
      <c r="M15" s="1335"/>
      <c r="N15" s="850"/>
      <c r="O15" s="1167"/>
      <c r="P15" s="1167"/>
      <c r="Q15" s="850"/>
    </row>
    <row r="16" spans="1:35" ht="3" hidden="1" customHeight="1">
      <c r="A16" s="646" t="s">
        <v>837</v>
      </c>
      <c r="B16" s="649" t="s">
        <v>614</v>
      </c>
      <c r="C16" s="650" t="s">
        <v>612</v>
      </c>
      <c r="D16" s="1172" t="s">
        <v>281</v>
      </c>
      <c r="E16" s="1177" t="s">
        <v>282</v>
      </c>
      <c r="F16" s="850">
        <v>0</v>
      </c>
      <c r="G16" s="850">
        <v>0</v>
      </c>
      <c r="H16" s="850">
        <v>0</v>
      </c>
      <c r="I16" s="850">
        <v>0</v>
      </c>
      <c r="J16" s="850">
        <v>0</v>
      </c>
      <c r="K16" s="850">
        <v>0</v>
      </c>
      <c r="L16" s="850">
        <v>0</v>
      </c>
      <c r="M16" s="850">
        <v>0</v>
      </c>
      <c r="N16" s="850">
        <v>0</v>
      </c>
      <c r="O16" s="1167">
        <v>0</v>
      </c>
      <c r="P16" s="1167">
        <v>0</v>
      </c>
      <c r="Q16" s="850">
        <v>0</v>
      </c>
    </row>
    <row r="17" spans="1:17" ht="10.5" hidden="1">
      <c r="A17" s="646"/>
      <c r="B17" s="649"/>
      <c r="C17" s="650"/>
      <c r="D17" s="1169" t="s">
        <v>553</v>
      </c>
      <c r="E17" s="1173"/>
      <c r="F17" s="1531"/>
      <c r="G17" s="1531"/>
      <c r="H17" s="1531"/>
      <c r="I17" s="850"/>
      <c r="J17" s="850"/>
      <c r="K17" s="850"/>
      <c r="L17" s="850"/>
      <c r="M17" s="1749"/>
      <c r="N17" s="1750"/>
      <c r="O17" s="1470"/>
      <c r="P17" s="1470"/>
      <c r="Q17" s="1750"/>
    </row>
    <row r="18" spans="1:17" ht="157.5" hidden="1">
      <c r="A18" s="651" t="s">
        <v>837</v>
      </c>
      <c r="B18" s="652" t="s">
        <v>614</v>
      </c>
      <c r="C18" s="653" t="s">
        <v>613</v>
      </c>
      <c r="D18" s="1178" t="s">
        <v>904</v>
      </c>
      <c r="E18" s="1175" t="s">
        <v>283</v>
      </c>
      <c r="F18" s="850">
        <v>0</v>
      </c>
      <c r="G18" s="850">
        <v>0</v>
      </c>
      <c r="H18" s="850">
        <v>0</v>
      </c>
      <c r="I18" s="850">
        <v>0</v>
      </c>
      <c r="J18" s="850"/>
      <c r="K18" s="850"/>
      <c r="L18" s="850"/>
      <c r="M18" s="1335"/>
      <c r="N18" s="850"/>
      <c r="O18" s="1167"/>
      <c r="P18" s="1167"/>
      <c r="Q18" s="850"/>
    </row>
    <row r="19" spans="1:17" ht="71.25" hidden="1" customHeight="1">
      <c r="A19" s="651" t="s">
        <v>837</v>
      </c>
      <c r="B19" s="652" t="s">
        <v>614</v>
      </c>
      <c r="C19" s="653" t="s">
        <v>614</v>
      </c>
      <c r="D19" s="1169" t="s">
        <v>284</v>
      </c>
      <c r="E19" s="1175" t="s">
        <v>45</v>
      </c>
      <c r="F19" s="850">
        <v>0</v>
      </c>
      <c r="G19" s="850">
        <v>0</v>
      </c>
      <c r="H19" s="850">
        <v>0</v>
      </c>
      <c r="I19" s="850">
        <v>0</v>
      </c>
      <c r="J19" s="850"/>
      <c r="K19" s="850"/>
      <c r="L19" s="850"/>
      <c r="M19" s="1335"/>
      <c r="N19" s="850"/>
      <c r="O19" s="1167"/>
      <c r="P19" s="1167"/>
      <c r="Q19" s="850"/>
    </row>
    <row r="20" spans="1:17" ht="24.75" customHeight="1">
      <c r="A20" s="646" t="s">
        <v>837</v>
      </c>
      <c r="B20" s="649" t="s">
        <v>557</v>
      </c>
      <c r="C20" s="650" t="s">
        <v>612</v>
      </c>
      <c r="D20" s="1172" t="s">
        <v>46</v>
      </c>
      <c r="E20" s="1179" t="s">
        <v>495</v>
      </c>
      <c r="F20" s="850">
        <f>J20</f>
        <v>550</v>
      </c>
      <c r="G20" s="850">
        <f>K20</f>
        <v>1100</v>
      </c>
      <c r="H20" s="850">
        <f>L20</f>
        <v>1700</v>
      </c>
      <c r="I20" s="850">
        <f>M20</f>
        <v>1999</v>
      </c>
      <c r="J20" s="850">
        <f t="shared" ref="J20:Q20" si="3">J24</f>
        <v>550</v>
      </c>
      <c r="K20" s="850">
        <f t="shared" si="3"/>
        <v>1100</v>
      </c>
      <c r="L20" s="850">
        <f t="shared" si="3"/>
        <v>1700</v>
      </c>
      <c r="M20" s="850">
        <f t="shared" si="3"/>
        <v>1999</v>
      </c>
      <c r="N20" s="850">
        <f t="shared" si="3"/>
        <v>0</v>
      </c>
      <c r="O20" s="1167">
        <f t="shared" si="3"/>
        <v>0</v>
      </c>
      <c r="P20" s="1167">
        <f t="shared" si="3"/>
        <v>0</v>
      </c>
      <c r="Q20" s="850">
        <f t="shared" si="3"/>
        <v>0</v>
      </c>
    </row>
    <row r="21" spans="1:17" ht="12.75" customHeight="1">
      <c r="A21" s="646"/>
      <c r="B21" s="649"/>
      <c r="C21" s="650"/>
      <c r="D21" s="1169" t="s">
        <v>553</v>
      </c>
      <c r="E21" s="1173"/>
      <c r="F21" s="1531"/>
      <c r="G21" s="1531"/>
      <c r="H21" s="1531"/>
      <c r="I21" s="850"/>
      <c r="J21" s="850"/>
      <c r="K21" s="850"/>
      <c r="L21" s="850"/>
      <c r="M21" s="1749"/>
      <c r="N21" s="1750"/>
      <c r="O21" s="1470"/>
      <c r="P21" s="1470"/>
      <c r="Q21" s="1758"/>
    </row>
    <row r="22" spans="1:17" ht="1.5" hidden="1" customHeight="1">
      <c r="A22" s="651" t="s">
        <v>837</v>
      </c>
      <c r="B22" s="652" t="s">
        <v>557</v>
      </c>
      <c r="C22" s="653" t="s">
        <v>613</v>
      </c>
      <c r="D22" s="1169" t="s">
        <v>496</v>
      </c>
      <c r="E22" s="1175" t="s">
        <v>497</v>
      </c>
      <c r="F22" s="850">
        <v>0</v>
      </c>
      <c r="G22" s="850">
        <v>0</v>
      </c>
      <c r="H22" s="850">
        <v>0</v>
      </c>
      <c r="I22" s="850">
        <v>0</v>
      </c>
      <c r="J22" s="850"/>
      <c r="K22" s="850"/>
      <c r="L22" s="850"/>
      <c r="M22" s="1335"/>
      <c r="N22" s="850"/>
      <c r="O22" s="1167"/>
      <c r="P22" s="1167"/>
      <c r="Q22" s="1571"/>
    </row>
    <row r="23" spans="1:17" ht="94.5" hidden="1">
      <c r="A23" s="651" t="s">
        <v>837</v>
      </c>
      <c r="B23" s="652">
        <v>3</v>
      </c>
      <c r="C23" s="653">
        <v>2</v>
      </c>
      <c r="D23" s="1169" t="s">
        <v>498</v>
      </c>
      <c r="E23" s="1175" t="s">
        <v>499</v>
      </c>
      <c r="F23" s="850">
        <v>0</v>
      </c>
      <c r="G23" s="850">
        <v>0</v>
      </c>
      <c r="H23" s="850">
        <v>0</v>
      </c>
      <c r="I23" s="850">
        <v>0</v>
      </c>
      <c r="J23" s="850"/>
      <c r="K23" s="850"/>
      <c r="L23" s="850"/>
      <c r="M23" s="1335"/>
      <c r="N23" s="850"/>
      <c r="O23" s="1167"/>
      <c r="P23" s="1167"/>
      <c r="Q23" s="1571"/>
    </row>
    <row r="24" spans="1:17" ht="23.25" customHeight="1">
      <c r="A24" s="651" t="s">
        <v>837</v>
      </c>
      <c r="B24" s="652">
        <v>3</v>
      </c>
      <c r="C24" s="653">
        <v>3</v>
      </c>
      <c r="D24" s="1169" t="s">
        <v>500</v>
      </c>
      <c r="E24" s="1175" t="s">
        <v>501</v>
      </c>
      <c r="F24" s="850">
        <f>J24+N24</f>
        <v>550</v>
      </c>
      <c r="G24" s="850">
        <f>K24+O24</f>
        <v>1100</v>
      </c>
      <c r="H24" s="850">
        <f>L24+P24</f>
        <v>1700</v>
      </c>
      <c r="I24" s="850">
        <f>M24+Q24</f>
        <v>1999</v>
      </c>
      <c r="J24" s="850">
        <f>zags!G32</f>
        <v>550</v>
      </c>
      <c r="K24" s="850">
        <f>zags!H32</f>
        <v>1100</v>
      </c>
      <c r="L24" s="850">
        <f>zags!I32</f>
        <v>1700</v>
      </c>
      <c r="M24" s="1335">
        <f>zags!J32</f>
        <v>1999</v>
      </c>
      <c r="N24" s="850">
        <f>zags!G151</f>
        <v>0</v>
      </c>
      <c r="O24" s="1167">
        <f>zags!H151</f>
        <v>0</v>
      </c>
      <c r="P24" s="1167">
        <f>zags!I151</f>
        <v>0</v>
      </c>
      <c r="Q24" s="1571">
        <f>zags!J151</f>
        <v>0</v>
      </c>
    </row>
    <row r="25" spans="1:17" ht="0.75" hidden="1" customHeight="1">
      <c r="A25" s="646" t="s">
        <v>837</v>
      </c>
      <c r="B25" s="649">
        <v>4</v>
      </c>
      <c r="C25" s="650">
        <v>0</v>
      </c>
      <c r="D25" s="1172" t="s">
        <v>502</v>
      </c>
      <c r="E25" s="1173" t="s">
        <v>503</v>
      </c>
      <c r="F25" s="850"/>
      <c r="G25" s="850"/>
      <c r="H25" s="850"/>
      <c r="I25" s="850"/>
      <c r="J25" s="850"/>
      <c r="K25" s="850"/>
      <c r="L25" s="850"/>
      <c r="M25" s="850"/>
      <c r="N25" s="1571">
        <v>0</v>
      </c>
      <c r="O25" s="1185">
        <v>0</v>
      </c>
      <c r="P25" s="1185">
        <v>0</v>
      </c>
      <c r="Q25" s="1571">
        <v>0</v>
      </c>
    </row>
    <row r="26" spans="1:17" ht="11.25" hidden="1" customHeight="1">
      <c r="A26" s="646"/>
      <c r="B26" s="649"/>
      <c r="C26" s="650"/>
      <c r="D26" s="1169" t="s">
        <v>553</v>
      </c>
      <c r="E26" s="1173"/>
      <c r="F26" s="1531"/>
      <c r="G26" s="1531"/>
      <c r="H26" s="1531"/>
      <c r="I26" s="850"/>
      <c r="J26" s="850"/>
      <c r="K26" s="850"/>
      <c r="L26" s="850"/>
      <c r="M26" s="1750"/>
      <c r="N26" s="1750"/>
      <c r="O26" s="1470"/>
      <c r="P26" s="1470"/>
      <c r="Q26" s="1758"/>
    </row>
    <row r="27" spans="1:17" ht="0.75" hidden="1" customHeight="1">
      <c r="A27" s="651" t="s">
        <v>837</v>
      </c>
      <c r="B27" s="652">
        <v>4</v>
      </c>
      <c r="C27" s="653">
        <v>1</v>
      </c>
      <c r="D27" s="1169" t="s">
        <v>517</v>
      </c>
      <c r="E27" s="1180" t="s">
        <v>518</v>
      </c>
      <c r="F27" s="850">
        <v>0</v>
      </c>
      <c r="G27" s="850">
        <v>0</v>
      </c>
      <c r="H27" s="850">
        <v>0</v>
      </c>
      <c r="I27" s="850">
        <v>0</v>
      </c>
      <c r="J27" s="850"/>
      <c r="K27" s="850"/>
      <c r="L27" s="850"/>
      <c r="M27" s="850"/>
      <c r="N27" s="850"/>
      <c r="O27" s="1167"/>
      <c r="P27" s="1167"/>
      <c r="Q27" s="1571"/>
    </row>
    <row r="28" spans="1:17" ht="26.25" customHeight="1">
      <c r="A28" s="646" t="s">
        <v>837</v>
      </c>
      <c r="B28" s="649">
        <v>5</v>
      </c>
      <c r="C28" s="650">
        <v>0</v>
      </c>
      <c r="D28" s="1172" t="s">
        <v>519</v>
      </c>
      <c r="E28" s="1173" t="s">
        <v>520</v>
      </c>
      <c r="F28" s="850">
        <f>F30</f>
        <v>19150</v>
      </c>
      <c r="G28" s="850">
        <f>G30</f>
        <v>25500</v>
      </c>
      <c r="H28" s="850">
        <f>H30</f>
        <v>34000</v>
      </c>
      <c r="I28" s="850">
        <f>I30</f>
        <v>70689</v>
      </c>
      <c r="J28" s="850">
        <f t="shared" ref="J28:Q28" si="4">J30</f>
        <v>7150</v>
      </c>
      <c r="K28" s="850">
        <f t="shared" si="4"/>
        <v>13500</v>
      </c>
      <c r="L28" s="850">
        <f t="shared" si="4"/>
        <v>16000</v>
      </c>
      <c r="M28" s="850">
        <f t="shared" si="4"/>
        <v>52689</v>
      </c>
      <c r="N28" s="1571">
        <f t="shared" si="4"/>
        <v>12000</v>
      </c>
      <c r="O28" s="1185">
        <f t="shared" si="4"/>
        <v>12000</v>
      </c>
      <c r="P28" s="1185">
        <f t="shared" si="4"/>
        <v>18000</v>
      </c>
      <c r="Q28" s="1571">
        <f t="shared" si="4"/>
        <v>18000</v>
      </c>
    </row>
    <row r="29" spans="1:17" ht="13.5" hidden="1" customHeight="1">
      <c r="A29" s="646"/>
      <c r="B29" s="649"/>
      <c r="C29" s="650"/>
      <c r="D29" s="1169" t="s">
        <v>553</v>
      </c>
      <c r="E29" s="1173"/>
      <c r="F29" s="1531"/>
      <c r="G29" s="1531"/>
      <c r="H29" s="1531"/>
      <c r="I29" s="850"/>
      <c r="J29" s="850"/>
      <c r="K29" s="850"/>
      <c r="L29" s="850"/>
      <c r="M29" s="1750"/>
      <c r="N29" s="1750"/>
      <c r="O29" s="1470"/>
      <c r="P29" s="1470"/>
      <c r="Q29" s="1758"/>
    </row>
    <row r="30" spans="1:17" ht="26.25" customHeight="1">
      <c r="A30" s="651" t="s">
        <v>837</v>
      </c>
      <c r="B30" s="652">
        <v>5</v>
      </c>
      <c r="C30" s="653">
        <v>1</v>
      </c>
      <c r="D30" s="1169" t="s">
        <v>521</v>
      </c>
      <c r="E30" s="1180" t="s">
        <v>249</v>
      </c>
      <c r="F30" s="850">
        <f>N30+J30</f>
        <v>19150</v>
      </c>
      <c r="G30" s="850">
        <f>O30+K30</f>
        <v>25500</v>
      </c>
      <c r="H30" s="850">
        <f>P30+L30</f>
        <v>34000</v>
      </c>
      <c r="I30" s="850">
        <f>Q30+M30</f>
        <v>70689</v>
      </c>
      <c r="J30" s="850">
        <f>'1.5.1'!G32</f>
        <v>7150</v>
      </c>
      <c r="K30" s="850">
        <f>'1.5.1'!H32</f>
        <v>13500</v>
      </c>
      <c r="L30" s="850">
        <f>'1.5.1'!I32</f>
        <v>16000</v>
      </c>
      <c r="M30" s="850">
        <f>'1.5.1'!J32</f>
        <v>52689</v>
      </c>
      <c r="N30" s="850">
        <f>'1.5.1'!G151</f>
        <v>12000</v>
      </c>
      <c r="O30" s="1167">
        <f>'1.5.1'!H151</f>
        <v>12000</v>
      </c>
      <c r="P30" s="1167">
        <f>'1.5.1'!I151</f>
        <v>18000</v>
      </c>
      <c r="Q30" s="1571">
        <f>'1.5.1'!J151</f>
        <v>18000</v>
      </c>
    </row>
    <row r="31" spans="1:17" ht="24" customHeight="1">
      <c r="A31" s="646" t="s">
        <v>837</v>
      </c>
      <c r="B31" s="649">
        <v>6</v>
      </c>
      <c r="C31" s="650">
        <v>0</v>
      </c>
      <c r="D31" s="1172" t="s">
        <v>512</v>
      </c>
      <c r="E31" s="1173" t="s">
        <v>513</v>
      </c>
      <c r="F31" s="850">
        <f t="shared" ref="F31:M31" si="5">F33</f>
        <v>261225</v>
      </c>
      <c r="G31" s="850">
        <f t="shared" si="5"/>
        <v>100400</v>
      </c>
      <c r="H31" s="850">
        <f t="shared" si="5"/>
        <v>100700</v>
      </c>
      <c r="I31" s="850">
        <f t="shared" si="5"/>
        <v>606500</v>
      </c>
      <c r="J31" s="850">
        <f t="shared" si="5"/>
        <v>400</v>
      </c>
      <c r="K31" s="850">
        <f t="shared" si="5"/>
        <v>400</v>
      </c>
      <c r="L31" s="850">
        <f t="shared" si="5"/>
        <v>700</v>
      </c>
      <c r="M31" s="850">
        <f t="shared" si="5"/>
        <v>1000</v>
      </c>
      <c r="N31" s="1571">
        <f>N33</f>
        <v>260825</v>
      </c>
      <c r="O31" s="1185">
        <f>O33</f>
        <v>100000</v>
      </c>
      <c r="P31" s="1185">
        <f>P33</f>
        <v>100000</v>
      </c>
      <c r="Q31" s="1571">
        <f>Q33</f>
        <v>605500</v>
      </c>
    </row>
    <row r="32" spans="1:17" ht="0.75" hidden="1" customHeight="1">
      <c r="A32" s="646"/>
      <c r="B32" s="649"/>
      <c r="C32" s="650"/>
      <c r="D32" s="1169" t="s">
        <v>553</v>
      </c>
      <c r="E32" s="1173"/>
      <c r="F32" s="1531"/>
      <c r="G32" s="1531"/>
      <c r="H32" s="1531"/>
      <c r="I32" s="850"/>
      <c r="J32" s="850"/>
      <c r="K32" s="850"/>
      <c r="L32" s="850"/>
      <c r="M32" s="1749"/>
      <c r="N32" s="1750"/>
      <c r="O32" s="1470"/>
      <c r="P32" s="1470"/>
      <c r="Q32" s="1758"/>
    </row>
    <row r="33" spans="1:17" ht="22.5" customHeight="1">
      <c r="A33" s="651" t="s">
        <v>837</v>
      </c>
      <c r="B33" s="652">
        <v>6</v>
      </c>
      <c r="C33" s="653">
        <v>1</v>
      </c>
      <c r="D33" s="1169" t="s">
        <v>1537</v>
      </c>
      <c r="E33" s="1175" t="s">
        <v>514</v>
      </c>
      <c r="F33" s="850">
        <f>J33+N33</f>
        <v>261225</v>
      </c>
      <c r="G33" s="850">
        <f>K33+O33</f>
        <v>100400</v>
      </c>
      <c r="H33" s="850">
        <f>L33+P33</f>
        <v>100700</v>
      </c>
      <c r="I33" s="850">
        <f>M33+Q33</f>
        <v>606500</v>
      </c>
      <c r="J33" s="850">
        <f>'1.6.1'!G33</f>
        <v>400</v>
      </c>
      <c r="K33" s="850">
        <f>'1.6.1'!H33</f>
        <v>400</v>
      </c>
      <c r="L33" s="850">
        <f>'1.6.1'!I33</f>
        <v>700</v>
      </c>
      <c r="M33" s="850">
        <f>'1.6.1'!J33</f>
        <v>1000</v>
      </c>
      <c r="N33" s="850">
        <f>'1.6.1'!G152+'sybv 1,6,1'!F155</f>
        <v>260825</v>
      </c>
      <c r="O33" s="1185">
        <f>'1.6.1'!H152+'sybv 1,6,1'!H155</f>
        <v>100000</v>
      </c>
      <c r="P33" s="1185">
        <f>'1.6.1'!I153+'sybv 1,6,1'!I155</f>
        <v>100000</v>
      </c>
      <c r="Q33" s="1571">
        <f>'1.6.1'!J152+'sybv 1,6,1'!F152</f>
        <v>605500</v>
      </c>
    </row>
    <row r="34" spans="1:17" ht="22.5" hidden="1" customHeight="1">
      <c r="A34" s="646" t="s">
        <v>837</v>
      </c>
      <c r="B34" s="649">
        <v>7</v>
      </c>
      <c r="C34" s="650">
        <v>0</v>
      </c>
      <c r="D34" s="1172" t="s">
        <v>431</v>
      </c>
      <c r="E34" s="1175"/>
      <c r="F34" s="850">
        <v>0</v>
      </c>
      <c r="G34" s="850">
        <v>0</v>
      </c>
      <c r="H34" s="850">
        <v>0</v>
      </c>
      <c r="I34" s="850">
        <v>0</v>
      </c>
      <c r="J34" s="850">
        <v>0</v>
      </c>
      <c r="K34" s="850">
        <v>0</v>
      </c>
      <c r="L34" s="850">
        <v>0</v>
      </c>
      <c r="M34" s="850">
        <v>0</v>
      </c>
      <c r="N34" s="1571">
        <v>0</v>
      </c>
      <c r="O34" s="1185">
        <v>0</v>
      </c>
      <c r="P34" s="1185">
        <v>0</v>
      </c>
      <c r="Q34" s="1571">
        <v>0</v>
      </c>
    </row>
    <row r="35" spans="1:17" ht="13.5" hidden="1" customHeight="1">
      <c r="A35" s="646"/>
      <c r="B35" s="649"/>
      <c r="C35" s="650"/>
      <c r="D35" s="1169" t="s">
        <v>553</v>
      </c>
      <c r="E35" s="1173"/>
      <c r="F35" s="1531"/>
      <c r="G35" s="1531"/>
      <c r="H35" s="1531"/>
      <c r="I35" s="850"/>
      <c r="J35" s="850"/>
      <c r="K35" s="850"/>
      <c r="L35" s="850"/>
      <c r="M35" s="1750"/>
      <c r="N35" s="1750"/>
      <c r="O35" s="1470"/>
      <c r="P35" s="1470"/>
      <c r="Q35" s="1758"/>
    </row>
    <row r="36" spans="1:17" ht="0.75" hidden="1" customHeight="1">
      <c r="A36" s="651" t="s">
        <v>837</v>
      </c>
      <c r="B36" s="652">
        <v>7</v>
      </c>
      <c r="C36" s="653">
        <v>1</v>
      </c>
      <c r="D36" s="1169" t="s">
        <v>431</v>
      </c>
      <c r="E36" s="1175"/>
      <c r="F36" s="850">
        <v>0</v>
      </c>
      <c r="G36" s="850">
        <v>0</v>
      </c>
      <c r="H36" s="850">
        <v>0</v>
      </c>
      <c r="I36" s="850">
        <v>0</v>
      </c>
      <c r="J36" s="850"/>
      <c r="K36" s="850"/>
      <c r="L36" s="850"/>
      <c r="M36" s="850"/>
      <c r="N36" s="850"/>
      <c r="O36" s="1167"/>
      <c r="P36" s="1167"/>
      <c r="Q36" s="1571"/>
    </row>
    <row r="37" spans="1:17" ht="231" hidden="1">
      <c r="A37" s="646" t="s">
        <v>837</v>
      </c>
      <c r="B37" s="649">
        <v>8</v>
      </c>
      <c r="C37" s="650">
        <v>0</v>
      </c>
      <c r="D37" s="1172" t="s">
        <v>379</v>
      </c>
      <c r="E37" s="1173" t="s">
        <v>646</v>
      </c>
      <c r="F37" s="1493">
        <v>0</v>
      </c>
      <c r="G37" s="1493">
        <v>0</v>
      </c>
      <c r="H37" s="1493">
        <v>0</v>
      </c>
      <c r="I37" s="1493">
        <v>0</v>
      </c>
      <c r="J37" s="1493">
        <v>0</v>
      </c>
      <c r="K37" s="1493">
        <v>0</v>
      </c>
      <c r="L37" s="1493">
        <v>0</v>
      </c>
      <c r="M37" s="1493">
        <v>0</v>
      </c>
      <c r="N37" s="1759">
        <v>0</v>
      </c>
      <c r="O37" s="1176">
        <v>0</v>
      </c>
      <c r="P37" s="1176">
        <v>0</v>
      </c>
      <c r="Q37" s="1759">
        <v>0</v>
      </c>
    </row>
    <row r="38" spans="1:17" ht="10.5" hidden="1">
      <c r="A38" s="646"/>
      <c r="B38" s="649"/>
      <c r="C38" s="650"/>
      <c r="D38" s="1169" t="s">
        <v>553</v>
      </c>
      <c r="E38" s="1173"/>
      <c r="F38" s="1532"/>
      <c r="G38" s="1532"/>
      <c r="H38" s="1532"/>
      <c r="I38" s="1493"/>
      <c r="J38" s="1493"/>
      <c r="K38" s="1493"/>
      <c r="L38" s="1493"/>
      <c r="M38" s="1751"/>
      <c r="N38" s="1751"/>
      <c r="O38" s="1174"/>
      <c r="P38" s="1174"/>
      <c r="Q38" s="1760"/>
    </row>
    <row r="39" spans="1:17" ht="168" hidden="1">
      <c r="A39" s="651" t="s">
        <v>837</v>
      </c>
      <c r="B39" s="652">
        <v>8</v>
      </c>
      <c r="C39" s="653">
        <v>1</v>
      </c>
      <c r="D39" s="1169" t="s">
        <v>379</v>
      </c>
      <c r="E39" s="1180" t="s">
        <v>647</v>
      </c>
      <c r="F39" s="1493">
        <v>0</v>
      </c>
      <c r="G39" s="1493">
        <v>0</v>
      </c>
      <c r="H39" s="1493">
        <v>0</v>
      </c>
      <c r="I39" s="1493">
        <v>0</v>
      </c>
      <c r="J39" s="1493">
        <v>0</v>
      </c>
      <c r="K39" s="1493">
        <v>0</v>
      </c>
      <c r="L39" s="1493">
        <v>0</v>
      </c>
      <c r="M39" s="1493">
        <v>0</v>
      </c>
      <c r="N39" s="1759">
        <v>0</v>
      </c>
      <c r="O39" s="1176">
        <v>0</v>
      </c>
      <c r="P39" s="1176">
        <v>0</v>
      </c>
      <c r="Q39" s="1759">
        <v>0</v>
      </c>
    </row>
    <row r="40" spans="1:17" ht="10.5" hidden="1">
      <c r="A40" s="651"/>
      <c r="B40" s="652"/>
      <c r="C40" s="653"/>
      <c r="D40" s="1181" t="s">
        <v>553</v>
      </c>
      <c r="E40" s="1180"/>
      <c r="F40" s="1533"/>
      <c r="G40" s="1533"/>
      <c r="H40" s="1533"/>
      <c r="I40" s="1493"/>
      <c r="J40" s="1493"/>
      <c r="K40" s="1493"/>
      <c r="L40" s="1493"/>
      <c r="M40" s="1752"/>
      <c r="N40" s="1493"/>
      <c r="O40" s="1171"/>
      <c r="P40" s="1171"/>
      <c r="Q40" s="1759"/>
    </row>
    <row r="41" spans="1:17" ht="21" hidden="1">
      <c r="A41" s="651" t="s">
        <v>837</v>
      </c>
      <c r="B41" s="652">
        <v>8</v>
      </c>
      <c r="C41" s="653">
        <v>1</v>
      </c>
      <c r="D41" s="1181" t="s">
        <v>224</v>
      </c>
      <c r="E41" s="1180"/>
      <c r="F41" s="1493">
        <v>0</v>
      </c>
      <c r="G41" s="1493">
        <v>0</v>
      </c>
      <c r="H41" s="1493">
        <v>0</v>
      </c>
      <c r="I41" s="1493">
        <v>0</v>
      </c>
      <c r="J41" s="1493"/>
      <c r="K41" s="1493"/>
      <c r="L41" s="1493"/>
      <c r="M41" s="1752"/>
      <c r="N41" s="1493"/>
      <c r="O41" s="1171"/>
      <c r="P41" s="1171"/>
      <c r="Q41" s="1759"/>
    </row>
    <row r="42" spans="1:17" ht="31.5" hidden="1">
      <c r="A42" s="651" t="s">
        <v>837</v>
      </c>
      <c r="B42" s="652">
        <v>8</v>
      </c>
      <c r="C42" s="653">
        <v>1</v>
      </c>
      <c r="D42" s="1181" t="s">
        <v>287</v>
      </c>
      <c r="E42" s="1180"/>
      <c r="F42" s="1493">
        <v>0</v>
      </c>
      <c r="G42" s="1493">
        <v>0</v>
      </c>
      <c r="H42" s="1493">
        <v>0</v>
      </c>
      <c r="I42" s="1493">
        <v>0</v>
      </c>
      <c r="J42" s="1493"/>
      <c r="K42" s="1493"/>
      <c r="L42" s="1493"/>
      <c r="M42" s="1752"/>
      <c r="N42" s="1493"/>
      <c r="O42" s="1171"/>
      <c r="P42" s="1171"/>
      <c r="Q42" s="1759"/>
    </row>
    <row r="43" spans="1:17" ht="52.5" hidden="1">
      <c r="A43" s="651" t="s">
        <v>837</v>
      </c>
      <c r="B43" s="652">
        <v>8</v>
      </c>
      <c r="C43" s="653">
        <v>1</v>
      </c>
      <c r="D43" s="1181" t="s">
        <v>913</v>
      </c>
      <c r="E43" s="1180"/>
      <c r="F43" s="1493">
        <v>0</v>
      </c>
      <c r="G43" s="1493">
        <v>0</v>
      </c>
      <c r="H43" s="1493">
        <v>0</v>
      </c>
      <c r="I43" s="1493">
        <v>0</v>
      </c>
      <c r="J43" s="1493"/>
      <c r="K43" s="1493"/>
      <c r="L43" s="1493"/>
      <c r="M43" s="1752"/>
      <c r="N43" s="1493"/>
      <c r="O43" s="1171"/>
      <c r="P43" s="1171"/>
      <c r="Q43" s="1759"/>
    </row>
    <row r="44" spans="1:17" ht="15.75" hidden="1" customHeight="1">
      <c r="A44" s="651" t="s">
        <v>837</v>
      </c>
      <c r="B44" s="652">
        <v>8</v>
      </c>
      <c r="C44" s="653">
        <v>1</v>
      </c>
      <c r="D44" s="1181"/>
      <c r="E44" s="1180"/>
      <c r="F44" s="850">
        <v>0</v>
      </c>
      <c r="G44" s="850">
        <v>0</v>
      </c>
      <c r="H44" s="850">
        <v>0</v>
      </c>
      <c r="I44" s="850">
        <v>0</v>
      </c>
      <c r="J44" s="1493"/>
      <c r="K44" s="1493"/>
      <c r="L44" s="1493"/>
      <c r="M44" s="1752"/>
      <c r="N44" s="1493"/>
      <c r="O44" s="1171"/>
      <c r="P44" s="1171"/>
      <c r="Q44" s="1759"/>
    </row>
    <row r="45" spans="1:17" ht="35.25" customHeight="1">
      <c r="A45" s="646" t="s">
        <v>798</v>
      </c>
      <c r="B45" s="649">
        <v>0</v>
      </c>
      <c r="C45" s="650">
        <v>0</v>
      </c>
      <c r="D45" s="1165" t="s">
        <v>1464</v>
      </c>
      <c r="E45" s="1182" t="s">
        <v>648</v>
      </c>
      <c r="F45" s="850">
        <f t="shared" ref="F45:M45" si="6">F50</f>
        <v>750</v>
      </c>
      <c r="G45" s="850">
        <f t="shared" si="6"/>
        <v>1500</v>
      </c>
      <c r="H45" s="850">
        <f t="shared" si="6"/>
        <v>2250</v>
      </c>
      <c r="I45" s="850">
        <f t="shared" si="6"/>
        <v>3000</v>
      </c>
      <c r="J45" s="850">
        <f t="shared" si="6"/>
        <v>750</v>
      </c>
      <c r="K45" s="850">
        <f t="shared" si="6"/>
        <v>1500</v>
      </c>
      <c r="L45" s="850">
        <f t="shared" si="6"/>
        <v>2250</v>
      </c>
      <c r="M45" s="850">
        <f t="shared" si="6"/>
        <v>3000</v>
      </c>
      <c r="N45" s="1571">
        <v>0</v>
      </c>
      <c r="O45" s="1185">
        <v>0</v>
      </c>
      <c r="P45" s="1185">
        <v>0</v>
      </c>
      <c r="Q45" s="1571">
        <v>0</v>
      </c>
    </row>
    <row r="46" spans="1:17" ht="10.5">
      <c r="A46" s="646"/>
      <c r="B46" s="647"/>
      <c r="C46" s="648"/>
      <c r="D46" s="1169" t="s">
        <v>218</v>
      </c>
      <c r="E46" s="1170"/>
      <c r="F46" s="1522"/>
      <c r="G46" s="1522"/>
      <c r="H46" s="1522"/>
      <c r="I46" s="850"/>
      <c r="J46" s="850"/>
      <c r="K46" s="850"/>
      <c r="L46" s="850"/>
      <c r="M46" s="850"/>
      <c r="N46" s="850"/>
      <c r="O46" s="1167"/>
      <c r="P46" s="1167"/>
      <c r="Q46" s="1761"/>
    </row>
    <row r="47" spans="1:17" ht="52.5" hidden="1">
      <c r="A47" s="646" t="s">
        <v>798</v>
      </c>
      <c r="B47" s="652">
        <v>1</v>
      </c>
      <c r="C47" s="653">
        <v>0</v>
      </c>
      <c r="D47" s="1172" t="s">
        <v>649</v>
      </c>
      <c r="E47" s="1183" t="s">
        <v>650</v>
      </c>
      <c r="F47" s="850">
        <v>0</v>
      </c>
      <c r="G47" s="850">
        <v>0</v>
      </c>
      <c r="H47" s="850">
        <v>0</v>
      </c>
      <c r="I47" s="850">
        <v>0</v>
      </c>
      <c r="J47" s="850">
        <v>0</v>
      </c>
      <c r="K47" s="850">
        <v>0</v>
      </c>
      <c r="L47" s="850">
        <v>0</v>
      </c>
      <c r="M47" s="850">
        <v>0</v>
      </c>
      <c r="N47" s="1571">
        <v>0</v>
      </c>
      <c r="O47" s="1185">
        <v>0</v>
      </c>
      <c r="P47" s="1185">
        <v>0</v>
      </c>
      <c r="Q47" s="1571">
        <v>0</v>
      </c>
    </row>
    <row r="48" spans="1:17" ht="10.5" hidden="1">
      <c r="A48" s="646"/>
      <c r="B48" s="649"/>
      <c r="C48" s="650"/>
      <c r="D48" s="1169" t="s">
        <v>553</v>
      </c>
      <c r="E48" s="1173"/>
      <c r="F48" s="1531"/>
      <c r="G48" s="1531"/>
      <c r="H48" s="1531"/>
      <c r="I48" s="850"/>
      <c r="J48" s="850"/>
      <c r="K48" s="850"/>
      <c r="L48" s="850"/>
      <c r="M48" s="1750"/>
      <c r="N48" s="1750"/>
      <c r="O48" s="1470"/>
      <c r="P48" s="1470"/>
      <c r="Q48" s="1758"/>
    </row>
    <row r="49" spans="1:17" ht="42" hidden="1">
      <c r="A49" s="651" t="s">
        <v>798</v>
      </c>
      <c r="B49" s="652">
        <v>1</v>
      </c>
      <c r="C49" s="653">
        <v>1</v>
      </c>
      <c r="D49" s="1169" t="s">
        <v>651</v>
      </c>
      <c r="E49" s="1180" t="s">
        <v>652</v>
      </c>
      <c r="F49" s="850">
        <v>0</v>
      </c>
      <c r="G49" s="850">
        <v>0</v>
      </c>
      <c r="H49" s="850">
        <v>0</v>
      </c>
      <c r="I49" s="850">
        <v>0</v>
      </c>
      <c r="J49" s="850"/>
      <c r="K49" s="850"/>
      <c r="L49" s="850"/>
      <c r="M49" s="850"/>
      <c r="N49" s="850"/>
      <c r="O49" s="1167"/>
      <c r="P49" s="1167"/>
      <c r="Q49" s="1571"/>
    </row>
    <row r="50" spans="1:17" ht="23.25" customHeight="1">
      <c r="A50" s="646" t="s">
        <v>798</v>
      </c>
      <c r="B50" s="649">
        <v>2</v>
      </c>
      <c r="C50" s="650">
        <v>0</v>
      </c>
      <c r="D50" s="1172" t="s">
        <v>64</v>
      </c>
      <c r="E50" s="1183" t="s">
        <v>65</v>
      </c>
      <c r="F50" s="850">
        <f t="shared" ref="F50:M50" si="7">F52</f>
        <v>750</v>
      </c>
      <c r="G50" s="850">
        <f t="shared" si="7"/>
        <v>1500</v>
      </c>
      <c r="H50" s="850">
        <f t="shared" si="7"/>
        <v>2250</v>
      </c>
      <c r="I50" s="850">
        <f t="shared" si="7"/>
        <v>3000</v>
      </c>
      <c r="J50" s="850">
        <f t="shared" si="7"/>
        <v>750</v>
      </c>
      <c r="K50" s="850">
        <f t="shared" si="7"/>
        <v>1500</v>
      </c>
      <c r="L50" s="850">
        <f t="shared" si="7"/>
        <v>2250</v>
      </c>
      <c r="M50" s="850">
        <f t="shared" si="7"/>
        <v>3000</v>
      </c>
      <c r="N50" s="1571">
        <v>0</v>
      </c>
      <c r="O50" s="1185">
        <v>0</v>
      </c>
      <c r="P50" s="1185">
        <v>0</v>
      </c>
      <c r="Q50" s="1571">
        <v>0</v>
      </c>
    </row>
    <row r="51" spans="1:17" ht="10.5">
      <c r="A51" s="646"/>
      <c r="B51" s="649"/>
      <c r="C51" s="650"/>
      <c r="D51" s="1169" t="s">
        <v>553</v>
      </c>
      <c r="E51" s="1173"/>
      <c r="F51" s="1531"/>
      <c r="G51" s="1531"/>
      <c r="H51" s="1531"/>
      <c r="I51" s="850"/>
      <c r="J51" s="850"/>
      <c r="K51" s="850"/>
      <c r="L51" s="850"/>
      <c r="M51" s="1750"/>
      <c r="N51" s="1750"/>
      <c r="O51" s="1470"/>
      <c r="P51" s="1470"/>
      <c r="Q51" s="1758"/>
    </row>
    <row r="52" spans="1:17" ht="24" customHeight="1">
      <c r="A52" s="651" t="s">
        <v>798</v>
      </c>
      <c r="B52" s="652">
        <v>2</v>
      </c>
      <c r="C52" s="653">
        <v>1</v>
      </c>
      <c r="D52" s="1169" t="s">
        <v>66</v>
      </c>
      <c r="E52" s="1180" t="s">
        <v>67</v>
      </c>
      <c r="F52" s="850">
        <f>J52</f>
        <v>750</v>
      </c>
      <c r="G52" s="850">
        <f>K52</f>
        <v>1500</v>
      </c>
      <c r="H52" s="850">
        <f>L52</f>
        <v>2250</v>
      </c>
      <c r="I52" s="850">
        <f>M52</f>
        <v>3000</v>
      </c>
      <c r="J52" s="850">
        <f>'arandzin aih'!G158</f>
        <v>750</v>
      </c>
      <c r="K52" s="850">
        <f>'arandzin aih'!H158</f>
        <v>1500</v>
      </c>
      <c r="L52" s="850">
        <f>'arandzin aih'!I158</f>
        <v>2250</v>
      </c>
      <c r="M52" s="850">
        <f>'arandzin aih'!J158</f>
        <v>3000</v>
      </c>
      <c r="N52" s="850">
        <v>0</v>
      </c>
      <c r="O52" s="1167">
        <v>0</v>
      </c>
      <c r="P52" s="1167">
        <v>0</v>
      </c>
      <c r="Q52" s="1571">
        <v>0</v>
      </c>
    </row>
    <row r="53" spans="1:17" ht="63" hidden="1">
      <c r="A53" s="646" t="s">
        <v>798</v>
      </c>
      <c r="B53" s="652">
        <v>3</v>
      </c>
      <c r="C53" s="653">
        <v>0</v>
      </c>
      <c r="D53" s="1172" t="s">
        <v>68</v>
      </c>
      <c r="E53" s="1183" t="s">
        <v>53</v>
      </c>
      <c r="F53" s="850">
        <v>0</v>
      </c>
      <c r="G53" s="850">
        <v>0</v>
      </c>
      <c r="H53" s="850">
        <v>0</v>
      </c>
      <c r="I53" s="850">
        <v>0</v>
      </c>
      <c r="J53" s="850">
        <v>0</v>
      </c>
      <c r="K53" s="850">
        <v>0</v>
      </c>
      <c r="L53" s="850">
        <v>0</v>
      </c>
      <c r="M53" s="850">
        <v>0</v>
      </c>
      <c r="N53" s="1571">
        <v>0</v>
      </c>
      <c r="O53" s="1185">
        <v>0</v>
      </c>
      <c r="P53" s="1185">
        <v>0</v>
      </c>
      <c r="Q53" s="1571">
        <v>0</v>
      </c>
    </row>
    <row r="54" spans="1:17" ht="10.5" hidden="1">
      <c r="A54" s="646"/>
      <c r="B54" s="649"/>
      <c r="C54" s="650"/>
      <c r="D54" s="1169" t="s">
        <v>553</v>
      </c>
      <c r="E54" s="1173"/>
      <c r="F54" s="1531"/>
      <c r="G54" s="1531"/>
      <c r="H54" s="1531"/>
      <c r="I54" s="850"/>
      <c r="J54" s="850"/>
      <c r="K54" s="850"/>
      <c r="L54" s="850"/>
      <c r="M54" s="1750"/>
      <c r="N54" s="1750"/>
      <c r="O54" s="1470"/>
      <c r="P54" s="1470"/>
      <c r="Q54" s="1758"/>
    </row>
    <row r="55" spans="1:17" ht="1.5" hidden="1" customHeight="1">
      <c r="A55" s="651" t="s">
        <v>798</v>
      </c>
      <c r="B55" s="652">
        <v>3</v>
      </c>
      <c r="C55" s="653">
        <v>1</v>
      </c>
      <c r="D55" s="1169" t="s">
        <v>54</v>
      </c>
      <c r="E55" s="1180" t="s">
        <v>55</v>
      </c>
      <c r="F55" s="850">
        <v>0</v>
      </c>
      <c r="G55" s="850">
        <v>0</v>
      </c>
      <c r="H55" s="850">
        <v>0</v>
      </c>
      <c r="I55" s="850">
        <v>0</v>
      </c>
      <c r="J55" s="850"/>
      <c r="K55" s="850"/>
      <c r="L55" s="850"/>
      <c r="M55" s="850"/>
      <c r="N55" s="850"/>
      <c r="O55" s="1167"/>
      <c r="P55" s="1167"/>
      <c r="Q55" s="1571"/>
    </row>
    <row r="56" spans="1:17" ht="52.5" hidden="1">
      <c r="A56" s="646" t="s">
        <v>798</v>
      </c>
      <c r="B56" s="649">
        <v>4</v>
      </c>
      <c r="C56" s="650">
        <v>0</v>
      </c>
      <c r="D56" s="1172" t="s">
        <v>56</v>
      </c>
      <c r="E56" s="1173" t="s">
        <v>57</v>
      </c>
      <c r="F56" s="850">
        <v>0</v>
      </c>
      <c r="G56" s="850">
        <v>0</v>
      </c>
      <c r="H56" s="850">
        <v>0</v>
      </c>
      <c r="I56" s="850">
        <v>0</v>
      </c>
      <c r="J56" s="850">
        <v>0</v>
      </c>
      <c r="K56" s="850">
        <v>0</v>
      </c>
      <c r="L56" s="850">
        <v>0</v>
      </c>
      <c r="M56" s="850">
        <v>0</v>
      </c>
      <c r="N56" s="1571">
        <v>0</v>
      </c>
      <c r="O56" s="1185">
        <v>0</v>
      </c>
      <c r="P56" s="1185">
        <v>0</v>
      </c>
      <c r="Q56" s="1571">
        <v>0</v>
      </c>
    </row>
    <row r="57" spans="1:17" ht="10.5" hidden="1">
      <c r="A57" s="646"/>
      <c r="B57" s="649"/>
      <c r="C57" s="650"/>
      <c r="D57" s="1169" t="s">
        <v>553</v>
      </c>
      <c r="E57" s="1173"/>
      <c r="F57" s="1531"/>
      <c r="G57" s="1531"/>
      <c r="H57" s="1531"/>
      <c r="I57" s="850"/>
      <c r="J57" s="850"/>
      <c r="K57" s="850"/>
      <c r="L57" s="850"/>
      <c r="M57" s="1750"/>
      <c r="N57" s="1750"/>
      <c r="O57" s="1470"/>
      <c r="P57" s="1470"/>
      <c r="Q57" s="1758"/>
    </row>
    <row r="58" spans="1:17" ht="52.5" hidden="1">
      <c r="A58" s="651" t="s">
        <v>798</v>
      </c>
      <c r="B58" s="652">
        <v>4</v>
      </c>
      <c r="C58" s="653">
        <v>1</v>
      </c>
      <c r="D58" s="1169" t="s">
        <v>56</v>
      </c>
      <c r="E58" s="1180" t="s">
        <v>57</v>
      </c>
      <c r="F58" s="850">
        <v>0</v>
      </c>
      <c r="G58" s="850">
        <v>0</v>
      </c>
      <c r="H58" s="850">
        <v>0</v>
      </c>
      <c r="I58" s="850">
        <v>0</v>
      </c>
      <c r="J58" s="850"/>
      <c r="K58" s="850"/>
      <c r="L58" s="850"/>
      <c r="M58" s="850"/>
      <c r="N58" s="850"/>
      <c r="O58" s="1167"/>
      <c r="P58" s="1167"/>
      <c r="Q58" s="1571"/>
    </row>
    <row r="59" spans="1:17" ht="10.5" hidden="1">
      <c r="A59" s="646"/>
      <c r="B59" s="649"/>
      <c r="C59" s="650"/>
      <c r="D59" s="1169" t="s">
        <v>553</v>
      </c>
      <c r="E59" s="1173"/>
      <c r="F59" s="1531"/>
      <c r="G59" s="1531"/>
      <c r="H59" s="1531"/>
      <c r="I59" s="850"/>
      <c r="J59" s="850"/>
      <c r="K59" s="850"/>
      <c r="L59" s="850"/>
      <c r="M59" s="1750"/>
      <c r="N59" s="1750"/>
      <c r="O59" s="1470"/>
      <c r="P59" s="1470"/>
      <c r="Q59" s="1758"/>
    </row>
    <row r="60" spans="1:17" ht="105" hidden="1">
      <c r="A60" s="646" t="s">
        <v>798</v>
      </c>
      <c r="B60" s="649">
        <v>5</v>
      </c>
      <c r="C60" s="650">
        <v>0</v>
      </c>
      <c r="D60" s="1172" t="s">
        <v>395</v>
      </c>
      <c r="E60" s="1173" t="s">
        <v>456</v>
      </c>
      <c r="F60" s="850">
        <v>0</v>
      </c>
      <c r="G60" s="850">
        <v>0</v>
      </c>
      <c r="H60" s="850">
        <v>0</v>
      </c>
      <c r="I60" s="850">
        <v>0</v>
      </c>
      <c r="J60" s="850">
        <v>0</v>
      </c>
      <c r="K60" s="850">
        <v>0</v>
      </c>
      <c r="L60" s="850">
        <v>0</v>
      </c>
      <c r="M60" s="850">
        <v>0</v>
      </c>
      <c r="N60" s="1571">
        <v>0</v>
      </c>
      <c r="O60" s="1185">
        <v>0</v>
      </c>
      <c r="P60" s="1185">
        <v>0</v>
      </c>
      <c r="Q60" s="1571">
        <v>0</v>
      </c>
    </row>
    <row r="61" spans="1:17" ht="10.5" hidden="1">
      <c r="A61" s="646"/>
      <c r="B61" s="649"/>
      <c r="C61" s="650"/>
      <c r="D61" s="1169" t="s">
        <v>553</v>
      </c>
      <c r="E61" s="1173"/>
      <c r="F61" s="1531"/>
      <c r="G61" s="1531"/>
      <c r="H61" s="1531"/>
      <c r="I61" s="850"/>
      <c r="J61" s="850"/>
      <c r="K61" s="850"/>
      <c r="L61" s="850"/>
      <c r="M61" s="1749"/>
      <c r="N61" s="1750"/>
      <c r="O61" s="1470"/>
      <c r="P61" s="1470"/>
      <c r="Q61" s="1758"/>
    </row>
    <row r="62" spans="1:17" ht="73.5" hidden="1">
      <c r="A62" s="651" t="s">
        <v>798</v>
      </c>
      <c r="B62" s="652">
        <v>5</v>
      </c>
      <c r="C62" s="653">
        <v>1</v>
      </c>
      <c r="D62" s="1169" t="s">
        <v>395</v>
      </c>
      <c r="E62" s="1180" t="s">
        <v>457</v>
      </c>
      <c r="F62" s="850">
        <v>0</v>
      </c>
      <c r="G62" s="850">
        <v>0</v>
      </c>
      <c r="H62" s="850">
        <v>0</v>
      </c>
      <c r="I62" s="850">
        <v>0</v>
      </c>
      <c r="J62" s="850"/>
      <c r="K62" s="850"/>
      <c r="L62" s="850"/>
      <c r="M62" s="1335"/>
      <c r="N62" s="850"/>
      <c r="O62" s="1167"/>
      <c r="P62" s="1167"/>
      <c r="Q62" s="1571"/>
    </row>
    <row r="63" spans="1:17" ht="94.5" hidden="1">
      <c r="A63" s="654" t="s">
        <v>799</v>
      </c>
      <c r="B63" s="649">
        <v>0</v>
      </c>
      <c r="C63" s="650">
        <v>0</v>
      </c>
      <c r="D63" s="1184" t="s">
        <v>1465</v>
      </c>
      <c r="E63" s="1182" t="s">
        <v>458</v>
      </c>
      <c r="F63" s="850">
        <f>F70</f>
        <v>0</v>
      </c>
      <c r="G63" s="850">
        <f>G70</f>
        <v>0</v>
      </c>
      <c r="H63" s="850">
        <f>H70</f>
        <v>0</v>
      </c>
      <c r="I63" s="850">
        <f>M63</f>
        <v>0</v>
      </c>
      <c r="J63" s="850">
        <f>J70</f>
        <v>0</v>
      </c>
      <c r="K63" s="850">
        <f>K70</f>
        <v>0</v>
      </c>
      <c r="L63" s="850">
        <f>L70</f>
        <v>0</v>
      </c>
      <c r="M63" s="850">
        <f>M70</f>
        <v>0</v>
      </c>
      <c r="N63" s="1571">
        <v>0</v>
      </c>
      <c r="O63" s="1185">
        <v>0</v>
      </c>
      <c r="P63" s="1185">
        <v>0</v>
      </c>
      <c r="Q63" s="1571">
        <v>0</v>
      </c>
    </row>
    <row r="64" spans="1:17" ht="10.5" hidden="1">
      <c r="A64" s="646"/>
      <c r="B64" s="647"/>
      <c r="C64" s="648"/>
      <c r="D64" s="1169" t="s">
        <v>218</v>
      </c>
      <c r="E64" s="1170"/>
      <c r="F64" s="1522"/>
      <c r="G64" s="1522"/>
      <c r="H64" s="1522"/>
      <c r="I64" s="850"/>
      <c r="J64" s="850"/>
      <c r="K64" s="850"/>
      <c r="L64" s="850"/>
      <c r="M64" s="850"/>
      <c r="N64" s="850"/>
      <c r="O64" s="1167"/>
      <c r="P64" s="1167"/>
      <c r="Q64" s="1761"/>
    </row>
    <row r="65" spans="1:17" ht="52.5" hidden="1">
      <c r="A65" s="654" t="s">
        <v>799</v>
      </c>
      <c r="B65" s="649">
        <v>1</v>
      </c>
      <c r="C65" s="650">
        <v>0</v>
      </c>
      <c r="D65" s="1172" t="s">
        <v>372</v>
      </c>
      <c r="E65" s="1173" t="s">
        <v>460</v>
      </c>
      <c r="F65" s="850">
        <v>0</v>
      </c>
      <c r="G65" s="850">
        <v>0</v>
      </c>
      <c r="H65" s="850">
        <v>0</v>
      </c>
      <c r="I65" s="850">
        <v>0</v>
      </c>
      <c r="J65" s="850">
        <v>0</v>
      </c>
      <c r="K65" s="850">
        <v>0</v>
      </c>
      <c r="L65" s="850">
        <v>0</v>
      </c>
      <c r="M65" s="850">
        <v>0</v>
      </c>
      <c r="N65" s="1571">
        <v>0</v>
      </c>
      <c r="O65" s="1185">
        <v>0</v>
      </c>
      <c r="P65" s="1185">
        <v>0</v>
      </c>
      <c r="Q65" s="1571">
        <v>0</v>
      </c>
    </row>
    <row r="66" spans="1:17" ht="10.5" hidden="1">
      <c r="A66" s="646"/>
      <c r="B66" s="649"/>
      <c r="C66" s="650"/>
      <c r="D66" s="1169" t="s">
        <v>553</v>
      </c>
      <c r="E66" s="1173"/>
      <c r="F66" s="1531"/>
      <c r="G66" s="1531"/>
      <c r="H66" s="1531"/>
      <c r="I66" s="850"/>
      <c r="J66" s="850"/>
      <c r="K66" s="850"/>
      <c r="L66" s="850"/>
      <c r="M66" s="1749"/>
      <c r="N66" s="1750"/>
      <c r="O66" s="1470"/>
      <c r="P66" s="1470"/>
      <c r="Q66" s="1758"/>
    </row>
    <row r="67" spans="1:17" ht="42" hidden="1">
      <c r="A67" s="655" t="s">
        <v>799</v>
      </c>
      <c r="B67" s="652">
        <v>1</v>
      </c>
      <c r="C67" s="653">
        <v>1</v>
      </c>
      <c r="D67" s="1169" t="s">
        <v>459</v>
      </c>
      <c r="E67" s="1180" t="s">
        <v>461</v>
      </c>
      <c r="F67" s="850">
        <v>0</v>
      </c>
      <c r="G67" s="850">
        <v>0</v>
      </c>
      <c r="H67" s="850">
        <v>0</v>
      </c>
      <c r="I67" s="850">
        <v>0</v>
      </c>
      <c r="J67" s="850"/>
      <c r="K67" s="850"/>
      <c r="L67" s="850"/>
      <c r="M67" s="1335"/>
      <c r="N67" s="850"/>
      <c r="O67" s="1167"/>
      <c r="P67" s="1167"/>
      <c r="Q67" s="1571"/>
    </row>
    <row r="68" spans="1:17" ht="21" hidden="1">
      <c r="A68" s="655" t="s">
        <v>799</v>
      </c>
      <c r="B68" s="652">
        <v>1</v>
      </c>
      <c r="C68" s="653">
        <v>2</v>
      </c>
      <c r="D68" s="1169" t="s">
        <v>373</v>
      </c>
      <c r="E68" s="1180"/>
      <c r="F68" s="850">
        <v>0</v>
      </c>
      <c r="G68" s="850">
        <v>0</v>
      </c>
      <c r="H68" s="850">
        <v>0</v>
      </c>
      <c r="I68" s="850">
        <v>0</v>
      </c>
      <c r="J68" s="850"/>
      <c r="K68" s="850"/>
      <c r="L68" s="850"/>
      <c r="M68" s="1335"/>
      <c r="N68" s="850"/>
      <c r="O68" s="1167"/>
      <c r="P68" s="1167"/>
      <c r="Q68" s="1571"/>
    </row>
    <row r="69" spans="1:17" ht="21" hidden="1">
      <c r="A69" s="655" t="s">
        <v>799</v>
      </c>
      <c r="B69" s="652">
        <v>1</v>
      </c>
      <c r="C69" s="653">
        <v>3</v>
      </c>
      <c r="D69" s="1169" t="s">
        <v>374</v>
      </c>
      <c r="E69" s="1180"/>
      <c r="F69" s="850">
        <v>0</v>
      </c>
      <c r="G69" s="850">
        <v>0</v>
      </c>
      <c r="H69" s="850">
        <v>0</v>
      </c>
      <c r="I69" s="850">
        <v>0</v>
      </c>
      <c r="J69" s="850"/>
      <c r="K69" s="850"/>
      <c r="L69" s="850"/>
      <c r="M69" s="1335"/>
      <c r="N69" s="850"/>
      <c r="O69" s="1167"/>
      <c r="P69" s="1167"/>
      <c r="Q69" s="1571"/>
    </row>
    <row r="70" spans="1:17" ht="84" hidden="1">
      <c r="A70" s="654" t="s">
        <v>799</v>
      </c>
      <c r="B70" s="649">
        <v>2</v>
      </c>
      <c r="C70" s="650">
        <v>0</v>
      </c>
      <c r="D70" s="1172" t="s">
        <v>375</v>
      </c>
      <c r="E70" s="1173" t="s">
        <v>462</v>
      </c>
      <c r="F70" s="850">
        <f>J70</f>
        <v>0</v>
      </c>
      <c r="G70" s="850">
        <f>K70</f>
        <v>0</v>
      </c>
      <c r="H70" s="850">
        <f>L70</f>
        <v>0</v>
      </c>
      <c r="I70" s="850">
        <f>M70</f>
        <v>0</v>
      </c>
      <c r="J70" s="850">
        <f>J72</f>
        <v>0</v>
      </c>
      <c r="K70" s="850">
        <f>K72</f>
        <v>0</v>
      </c>
      <c r="L70" s="850">
        <f>L72</f>
        <v>0</v>
      </c>
      <c r="M70" s="850">
        <f>M72</f>
        <v>0</v>
      </c>
      <c r="N70" s="1571">
        <v>0</v>
      </c>
      <c r="O70" s="1185">
        <v>0</v>
      </c>
      <c r="P70" s="1185">
        <v>0</v>
      </c>
      <c r="Q70" s="1571">
        <v>0</v>
      </c>
    </row>
    <row r="71" spans="1:17" ht="10.5" hidden="1">
      <c r="A71" s="646"/>
      <c r="B71" s="649"/>
      <c r="C71" s="650"/>
      <c r="D71" s="1169" t="s">
        <v>553</v>
      </c>
      <c r="E71" s="1173"/>
      <c r="F71" s="1531"/>
      <c r="G71" s="1531"/>
      <c r="H71" s="1531"/>
      <c r="I71" s="850"/>
      <c r="J71" s="850"/>
      <c r="K71" s="850"/>
      <c r="L71" s="850"/>
      <c r="M71" s="1750"/>
      <c r="N71" s="1750"/>
      <c r="O71" s="1470"/>
      <c r="P71" s="1470"/>
      <c r="Q71" s="1758"/>
    </row>
    <row r="72" spans="1:17" ht="52.5" hidden="1">
      <c r="A72" s="655" t="s">
        <v>799</v>
      </c>
      <c r="B72" s="652">
        <v>2</v>
      </c>
      <c r="C72" s="653">
        <v>1</v>
      </c>
      <c r="D72" s="1169" t="s">
        <v>376</v>
      </c>
      <c r="E72" s="1180" t="s">
        <v>708</v>
      </c>
      <c r="F72" s="850">
        <f>J72</f>
        <v>0</v>
      </c>
      <c r="G72" s="850">
        <f>K72</f>
        <v>0</v>
      </c>
      <c r="H72" s="850">
        <f>L72</f>
        <v>0</v>
      </c>
      <c r="I72" s="850">
        <f>M72</f>
        <v>0</v>
      </c>
      <c r="J72" s="850">
        <v>0</v>
      </c>
      <c r="K72" s="850">
        <v>0</v>
      </c>
      <c r="L72" s="850">
        <v>0</v>
      </c>
      <c r="M72" s="850">
        <v>0</v>
      </c>
      <c r="N72" s="850"/>
      <c r="O72" s="1167"/>
      <c r="P72" s="1167"/>
      <c r="Q72" s="1571"/>
    </row>
    <row r="73" spans="1:17" ht="42" hidden="1">
      <c r="A73" s="654" t="s">
        <v>799</v>
      </c>
      <c r="B73" s="649">
        <v>3</v>
      </c>
      <c r="C73" s="650">
        <v>0</v>
      </c>
      <c r="D73" s="1172" t="s">
        <v>377</v>
      </c>
      <c r="E73" s="1173" t="s">
        <v>709</v>
      </c>
      <c r="F73" s="850">
        <v>0</v>
      </c>
      <c r="G73" s="850">
        <v>0</v>
      </c>
      <c r="H73" s="850">
        <v>0</v>
      </c>
      <c r="I73" s="850">
        <v>0</v>
      </c>
      <c r="J73" s="850">
        <v>0</v>
      </c>
      <c r="K73" s="850">
        <v>0</v>
      </c>
      <c r="L73" s="850">
        <v>0</v>
      </c>
      <c r="M73" s="850">
        <v>0</v>
      </c>
      <c r="N73" s="1571">
        <v>0</v>
      </c>
      <c r="O73" s="1185">
        <v>0</v>
      </c>
      <c r="P73" s="1185">
        <v>0</v>
      </c>
      <c r="Q73" s="1571">
        <v>0</v>
      </c>
    </row>
    <row r="74" spans="1:17" ht="10.5" hidden="1">
      <c r="A74" s="646"/>
      <c r="B74" s="649"/>
      <c r="C74" s="650"/>
      <c r="D74" s="1169" t="s">
        <v>553</v>
      </c>
      <c r="E74" s="1173"/>
      <c r="F74" s="1531"/>
      <c r="G74" s="1531"/>
      <c r="H74" s="1531"/>
      <c r="I74" s="850"/>
      <c r="J74" s="850"/>
      <c r="K74" s="850"/>
      <c r="L74" s="850"/>
      <c r="M74" s="1750"/>
      <c r="N74" s="1750"/>
      <c r="O74" s="1470"/>
      <c r="P74" s="1470"/>
      <c r="Q74" s="1758"/>
    </row>
    <row r="75" spans="1:17" ht="31.5" hidden="1">
      <c r="A75" s="655" t="s">
        <v>799</v>
      </c>
      <c r="B75" s="652">
        <v>3</v>
      </c>
      <c r="C75" s="653">
        <v>1</v>
      </c>
      <c r="D75" s="1169" t="s">
        <v>710</v>
      </c>
      <c r="E75" s="1180" t="s">
        <v>711</v>
      </c>
      <c r="F75" s="850">
        <v>0</v>
      </c>
      <c r="G75" s="850">
        <v>0</v>
      </c>
      <c r="H75" s="850">
        <v>0</v>
      </c>
      <c r="I75" s="850">
        <v>0</v>
      </c>
      <c r="J75" s="850"/>
      <c r="K75" s="850"/>
      <c r="L75" s="850"/>
      <c r="M75" s="850"/>
      <c r="N75" s="850"/>
      <c r="O75" s="1167"/>
      <c r="P75" s="1167"/>
      <c r="Q75" s="1571"/>
    </row>
    <row r="76" spans="1:17" ht="21" hidden="1">
      <c r="A76" s="655" t="s">
        <v>799</v>
      </c>
      <c r="B76" s="652">
        <v>3</v>
      </c>
      <c r="C76" s="653">
        <v>2</v>
      </c>
      <c r="D76" s="1169" t="s">
        <v>378</v>
      </c>
      <c r="E76" s="1180"/>
      <c r="F76" s="850">
        <v>0</v>
      </c>
      <c r="G76" s="850">
        <v>0</v>
      </c>
      <c r="H76" s="850">
        <v>0</v>
      </c>
      <c r="I76" s="850">
        <v>0</v>
      </c>
      <c r="J76" s="850"/>
      <c r="K76" s="850"/>
      <c r="L76" s="850"/>
      <c r="M76" s="850"/>
      <c r="N76" s="850"/>
      <c r="O76" s="1167"/>
      <c r="P76" s="1167"/>
      <c r="Q76" s="1571"/>
    </row>
    <row r="77" spans="1:17" ht="10.5" hidden="1">
      <c r="A77" s="654" t="s">
        <v>799</v>
      </c>
      <c r="B77" s="649">
        <v>4</v>
      </c>
      <c r="C77" s="650">
        <v>0</v>
      </c>
      <c r="D77" s="1172" t="s">
        <v>383</v>
      </c>
      <c r="E77" s="1180"/>
      <c r="F77" s="850">
        <v>0</v>
      </c>
      <c r="G77" s="850">
        <v>0</v>
      </c>
      <c r="H77" s="850">
        <v>0</v>
      </c>
      <c r="I77" s="850">
        <v>0</v>
      </c>
      <c r="J77" s="850">
        <v>0</v>
      </c>
      <c r="K77" s="850">
        <v>0</v>
      </c>
      <c r="L77" s="850">
        <v>0</v>
      </c>
      <c r="M77" s="850">
        <v>0</v>
      </c>
      <c r="N77" s="1571">
        <v>0</v>
      </c>
      <c r="O77" s="1185">
        <v>0</v>
      </c>
      <c r="P77" s="1185">
        <v>0</v>
      </c>
      <c r="Q77" s="1571">
        <v>0</v>
      </c>
    </row>
    <row r="78" spans="1:17" ht="10.5" hidden="1">
      <c r="A78" s="646"/>
      <c r="B78" s="649"/>
      <c r="C78" s="650"/>
      <c r="D78" s="1169" t="s">
        <v>553</v>
      </c>
      <c r="E78" s="1173"/>
      <c r="F78" s="1531"/>
      <c r="G78" s="1531"/>
      <c r="H78" s="1531"/>
      <c r="I78" s="850"/>
      <c r="J78" s="850"/>
      <c r="K78" s="850"/>
      <c r="L78" s="850"/>
      <c r="M78" s="1750"/>
      <c r="N78" s="1750"/>
      <c r="O78" s="1470"/>
      <c r="P78" s="1470"/>
      <c r="Q78" s="1758"/>
    </row>
    <row r="79" spans="1:17" ht="10.5" hidden="1">
      <c r="A79" s="655" t="s">
        <v>799</v>
      </c>
      <c r="B79" s="652">
        <v>4</v>
      </c>
      <c r="C79" s="653">
        <v>1</v>
      </c>
      <c r="D79" s="1169" t="s">
        <v>383</v>
      </c>
      <c r="E79" s="1180"/>
      <c r="F79" s="850">
        <v>0</v>
      </c>
      <c r="G79" s="850">
        <v>0</v>
      </c>
      <c r="H79" s="850">
        <v>0</v>
      </c>
      <c r="I79" s="850">
        <v>0</v>
      </c>
      <c r="J79" s="850"/>
      <c r="K79" s="850"/>
      <c r="L79" s="850"/>
      <c r="M79" s="850"/>
      <c r="N79" s="850"/>
      <c r="O79" s="1167"/>
      <c r="P79" s="1167"/>
      <c r="Q79" s="1571"/>
    </row>
    <row r="80" spans="1:17" ht="21" hidden="1">
      <c r="A80" s="654" t="s">
        <v>799</v>
      </c>
      <c r="B80" s="649">
        <v>5</v>
      </c>
      <c r="C80" s="650">
        <v>0</v>
      </c>
      <c r="D80" s="1172" t="s">
        <v>712</v>
      </c>
      <c r="E80" s="1173" t="s">
        <v>713</v>
      </c>
      <c r="F80" s="850">
        <v>0</v>
      </c>
      <c r="G80" s="850">
        <v>0</v>
      </c>
      <c r="H80" s="850">
        <v>0</v>
      </c>
      <c r="I80" s="850">
        <v>0</v>
      </c>
      <c r="J80" s="850">
        <v>0</v>
      </c>
      <c r="K80" s="850">
        <v>0</v>
      </c>
      <c r="L80" s="850">
        <v>0</v>
      </c>
      <c r="M80" s="850">
        <v>0</v>
      </c>
      <c r="N80" s="1571">
        <v>0</v>
      </c>
      <c r="O80" s="1185">
        <v>0</v>
      </c>
      <c r="P80" s="1185">
        <v>0</v>
      </c>
      <c r="Q80" s="1571">
        <v>0</v>
      </c>
    </row>
    <row r="81" spans="1:17" ht="10.5" hidden="1">
      <c r="A81" s="646"/>
      <c r="B81" s="649"/>
      <c r="C81" s="650"/>
      <c r="D81" s="1169" t="s">
        <v>553</v>
      </c>
      <c r="E81" s="1173"/>
      <c r="F81" s="1531"/>
      <c r="G81" s="1531"/>
      <c r="H81" s="1531"/>
      <c r="I81" s="850"/>
      <c r="J81" s="850"/>
      <c r="K81" s="850"/>
      <c r="L81" s="850"/>
      <c r="M81" s="1750"/>
      <c r="N81" s="1750"/>
      <c r="O81" s="1470"/>
      <c r="P81" s="1470"/>
      <c r="Q81" s="1758"/>
    </row>
    <row r="82" spans="1:17" ht="21" hidden="1">
      <c r="A82" s="655" t="s">
        <v>799</v>
      </c>
      <c r="B82" s="652">
        <v>5</v>
      </c>
      <c r="C82" s="653">
        <v>1</v>
      </c>
      <c r="D82" s="1169" t="s">
        <v>714</v>
      </c>
      <c r="E82" s="1180" t="s">
        <v>713</v>
      </c>
      <c r="F82" s="850">
        <v>0</v>
      </c>
      <c r="G82" s="850">
        <v>0</v>
      </c>
      <c r="H82" s="850">
        <v>0</v>
      </c>
      <c r="I82" s="850">
        <v>0</v>
      </c>
      <c r="J82" s="850"/>
      <c r="K82" s="850"/>
      <c r="L82" s="850"/>
      <c r="M82" s="850"/>
      <c r="N82" s="850"/>
      <c r="O82" s="1167"/>
      <c r="P82" s="1167"/>
      <c r="Q82" s="1571"/>
    </row>
    <row r="83" spans="1:17" ht="0.75" hidden="1" customHeight="1">
      <c r="A83" s="654" t="s">
        <v>799</v>
      </c>
      <c r="B83" s="649">
        <v>6</v>
      </c>
      <c r="C83" s="650">
        <v>0</v>
      </c>
      <c r="D83" s="1172" t="s">
        <v>804</v>
      </c>
      <c r="E83" s="1173" t="s">
        <v>715</v>
      </c>
      <c r="F83" s="850">
        <v>0</v>
      </c>
      <c r="G83" s="850">
        <v>0</v>
      </c>
      <c r="H83" s="850">
        <v>0</v>
      </c>
      <c r="I83" s="850">
        <v>0</v>
      </c>
      <c r="J83" s="850">
        <v>0</v>
      </c>
      <c r="K83" s="850">
        <v>0</v>
      </c>
      <c r="L83" s="850">
        <v>0</v>
      </c>
      <c r="M83" s="850">
        <v>0</v>
      </c>
      <c r="N83" s="1571">
        <v>0</v>
      </c>
      <c r="O83" s="1185">
        <v>0</v>
      </c>
      <c r="P83" s="1185">
        <v>0</v>
      </c>
      <c r="Q83" s="1571">
        <v>0</v>
      </c>
    </row>
    <row r="84" spans="1:17" ht="10.5" hidden="1">
      <c r="A84" s="646"/>
      <c r="B84" s="649"/>
      <c r="C84" s="650"/>
      <c r="D84" s="1169" t="s">
        <v>553</v>
      </c>
      <c r="E84" s="1173"/>
      <c r="F84" s="1531"/>
      <c r="G84" s="1531"/>
      <c r="H84" s="1531"/>
      <c r="I84" s="850"/>
      <c r="J84" s="850"/>
      <c r="K84" s="850"/>
      <c r="L84" s="850"/>
      <c r="M84" s="1749"/>
      <c r="N84" s="1750"/>
      <c r="O84" s="1470"/>
      <c r="P84" s="1470"/>
      <c r="Q84" s="1758"/>
    </row>
    <row r="85" spans="1:17" ht="73.5" hidden="1">
      <c r="A85" s="655" t="s">
        <v>799</v>
      </c>
      <c r="B85" s="652">
        <v>6</v>
      </c>
      <c r="C85" s="653">
        <v>1</v>
      </c>
      <c r="D85" s="1169" t="s">
        <v>804</v>
      </c>
      <c r="E85" s="1180" t="s">
        <v>716</v>
      </c>
      <c r="F85" s="850">
        <v>0</v>
      </c>
      <c r="G85" s="850">
        <v>0</v>
      </c>
      <c r="H85" s="850">
        <v>0</v>
      </c>
      <c r="I85" s="850">
        <v>0</v>
      </c>
      <c r="J85" s="850"/>
      <c r="K85" s="850"/>
      <c r="L85" s="850"/>
      <c r="M85" s="1335"/>
      <c r="N85" s="850"/>
      <c r="O85" s="1167"/>
      <c r="P85" s="1167"/>
      <c r="Q85" s="1571"/>
    </row>
    <row r="86" spans="1:17" ht="147" hidden="1">
      <c r="A86" s="654" t="s">
        <v>799</v>
      </c>
      <c r="B86" s="649">
        <v>7</v>
      </c>
      <c r="C86" s="650">
        <v>0</v>
      </c>
      <c r="D86" s="1172" t="s">
        <v>805</v>
      </c>
      <c r="E86" s="1173" t="s">
        <v>717</v>
      </c>
      <c r="F86" s="850">
        <v>0</v>
      </c>
      <c r="G86" s="850">
        <v>0</v>
      </c>
      <c r="H86" s="850">
        <v>0</v>
      </c>
      <c r="I86" s="850">
        <v>0</v>
      </c>
      <c r="J86" s="850">
        <v>0</v>
      </c>
      <c r="K86" s="850">
        <v>0</v>
      </c>
      <c r="L86" s="850">
        <v>0</v>
      </c>
      <c r="M86" s="850">
        <v>0</v>
      </c>
      <c r="N86" s="1571">
        <v>0</v>
      </c>
      <c r="O86" s="1185">
        <v>0</v>
      </c>
      <c r="P86" s="1185">
        <v>0</v>
      </c>
      <c r="Q86" s="1571">
        <v>0</v>
      </c>
    </row>
    <row r="87" spans="1:17" ht="10.5" hidden="1">
      <c r="A87" s="646"/>
      <c r="B87" s="649"/>
      <c r="C87" s="650"/>
      <c r="D87" s="1169" t="s">
        <v>553</v>
      </c>
      <c r="E87" s="1173"/>
      <c r="F87" s="1531"/>
      <c r="G87" s="1531"/>
      <c r="H87" s="1531"/>
      <c r="I87" s="850"/>
      <c r="J87" s="850"/>
      <c r="K87" s="850"/>
      <c r="L87" s="850"/>
      <c r="M87" s="1750"/>
      <c r="N87" s="1750"/>
      <c r="O87" s="1470"/>
      <c r="P87" s="1470"/>
      <c r="Q87" s="1758"/>
    </row>
    <row r="88" spans="1:17" ht="105" hidden="1">
      <c r="A88" s="655" t="s">
        <v>799</v>
      </c>
      <c r="B88" s="652">
        <v>7</v>
      </c>
      <c r="C88" s="653">
        <v>1</v>
      </c>
      <c r="D88" s="1169" t="s">
        <v>338</v>
      </c>
      <c r="E88" s="1180" t="s">
        <v>84</v>
      </c>
      <c r="F88" s="850">
        <v>0</v>
      </c>
      <c r="G88" s="850">
        <v>0</v>
      </c>
      <c r="H88" s="850">
        <v>0</v>
      </c>
      <c r="I88" s="850">
        <v>0</v>
      </c>
      <c r="J88" s="850"/>
      <c r="K88" s="850"/>
      <c r="L88" s="850"/>
      <c r="M88" s="850"/>
      <c r="N88" s="850"/>
      <c r="O88" s="1167"/>
      <c r="P88" s="1167"/>
      <c r="Q88" s="1571"/>
    </row>
    <row r="89" spans="1:17" ht="61.5" customHeight="1">
      <c r="A89" s="654" t="s">
        <v>470</v>
      </c>
      <c r="B89" s="649">
        <v>0</v>
      </c>
      <c r="C89" s="650">
        <v>0</v>
      </c>
      <c r="D89" s="1184" t="s">
        <v>1538</v>
      </c>
      <c r="E89" s="1182" t="s">
        <v>85</v>
      </c>
      <c r="F89" s="850">
        <f>J89+N89</f>
        <v>351810</v>
      </c>
      <c r="G89" s="850">
        <f>K89+O89</f>
        <v>352810</v>
      </c>
      <c r="H89" s="850">
        <f>L89+P89</f>
        <v>353810</v>
      </c>
      <c r="I89" s="850">
        <f>M89+Q89</f>
        <v>1579200</v>
      </c>
      <c r="J89" s="850">
        <f>J95+J114</f>
        <v>2000</v>
      </c>
      <c r="K89" s="850">
        <f>K95+K114</f>
        <v>3000</v>
      </c>
      <c r="L89" s="850">
        <f>L95+L114</f>
        <v>4000</v>
      </c>
      <c r="M89" s="850">
        <f>M95+M114</f>
        <v>5000</v>
      </c>
      <c r="N89" s="1571">
        <f>N114+N139+N95</f>
        <v>349810</v>
      </c>
      <c r="O89" s="1185">
        <f>O114+O139+O95</f>
        <v>349810</v>
      </c>
      <c r="P89" s="1185">
        <f>P114+P139+P95</f>
        <v>349810</v>
      </c>
      <c r="Q89" s="1571">
        <f>Q114+Q139+Q95</f>
        <v>1574200</v>
      </c>
    </row>
    <row r="90" spans="1:17" ht="13.5" hidden="1" customHeight="1">
      <c r="A90" s="646"/>
      <c r="B90" s="647"/>
      <c r="C90" s="648"/>
      <c r="D90" s="1169" t="s">
        <v>218</v>
      </c>
      <c r="E90" s="1170"/>
      <c r="F90" s="1522"/>
      <c r="G90" s="1522"/>
      <c r="H90" s="1522"/>
      <c r="I90" s="850"/>
      <c r="J90" s="850"/>
      <c r="K90" s="850"/>
      <c r="L90" s="850"/>
      <c r="M90" s="850"/>
      <c r="N90" s="850"/>
      <c r="O90" s="1167"/>
      <c r="P90" s="1167"/>
      <c r="Q90" s="1761"/>
    </row>
    <row r="91" spans="1:17" ht="0.75" hidden="1" customHeight="1">
      <c r="A91" s="654" t="s">
        <v>470</v>
      </c>
      <c r="B91" s="649">
        <v>1</v>
      </c>
      <c r="C91" s="650">
        <v>0</v>
      </c>
      <c r="D91" s="1172" t="s">
        <v>682</v>
      </c>
      <c r="E91" s="1173" t="s">
        <v>38</v>
      </c>
      <c r="F91" s="850">
        <v>0</v>
      </c>
      <c r="G91" s="850">
        <v>0</v>
      </c>
      <c r="H91" s="850">
        <v>0</v>
      </c>
      <c r="I91" s="850">
        <v>0</v>
      </c>
      <c r="J91" s="850">
        <v>0</v>
      </c>
      <c r="K91" s="850">
        <v>0</v>
      </c>
      <c r="L91" s="850">
        <v>0</v>
      </c>
      <c r="M91" s="850">
        <v>0</v>
      </c>
      <c r="N91" s="1571">
        <v>0</v>
      </c>
      <c r="O91" s="1185">
        <v>0</v>
      </c>
      <c r="P91" s="1185">
        <v>0</v>
      </c>
      <c r="Q91" s="1571">
        <v>0</v>
      </c>
    </row>
    <row r="92" spans="1:17" ht="10.5" hidden="1">
      <c r="A92" s="646"/>
      <c r="B92" s="649"/>
      <c r="C92" s="650"/>
      <c r="D92" s="1169" t="s">
        <v>553</v>
      </c>
      <c r="E92" s="1173"/>
      <c r="F92" s="1531"/>
      <c r="G92" s="1531"/>
      <c r="H92" s="1531"/>
      <c r="I92" s="850"/>
      <c r="J92" s="850"/>
      <c r="K92" s="850"/>
      <c r="L92" s="850"/>
      <c r="M92" s="1750"/>
      <c r="N92" s="1750"/>
      <c r="O92" s="1470"/>
      <c r="P92" s="1470"/>
      <c r="Q92" s="1758"/>
    </row>
    <row r="93" spans="1:17" ht="105" hidden="1">
      <c r="A93" s="655" t="s">
        <v>470</v>
      </c>
      <c r="B93" s="652">
        <v>1</v>
      </c>
      <c r="C93" s="653">
        <v>1</v>
      </c>
      <c r="D93" s="1169" t="s">
        <v>79</v>
      </c>
      <c r="E93" s="1175" t="s">
        <v>80</v>
      </c>
      <c r="F93" s="850">
        <v>0</v>
      </c>
      <c r="G93" s="850">
        <v>0</v>
      </c>
      <c r="H93" s="850">
        <v>0</v>
      </c>
      <c r="I93" s="850">
        <v>0</v>
      </c>
      <c r="J93" s="850"/>
      <c r="K93" s="850"/>
      <c r="L93" s="850"/>
      <c r="M93" s="850"/>
      <c r="N93" s="850"/>
      <c r="O93" s="1167"/>
      <c r="P93" s="1167"/>
      <c r="Q93" s="1571"/>
    </row>
    <row r="94" spans="1:17" ht="52.5" hidden="1">
      <c r="A94" s="655" t="s">
        <v>470</v>
      </c>
      <c r="B94" s="652">
        <v>1</v>
      </c>
      <c r="C94" s="653">
        <v>2</v>
      </c>
      <c r="D94" s="1169" t="s">
        <v>81</v>
      </c>
      <c r="E94" s="1180" t="s">
        <v>82</v>
      </c>
      <c r="F94" s="850">
        <v>0</v>
      </c>
      <c r="G94" s="850">
        <v>0</v>
      </c>
      <c r="H94" s="850">
        <v>0</v>
      </c>
      <c r="I94" s="850">
        <v>0</v>
      </c>
      <c r="J94" s="850"/>
      <c r="K94" s="850"/>
      <c r="L94" s="850"/>
      <c r="M94" s="850"/>
      <c r="N94" s="850"/>
      <c r="O94" s="1167"/>
      <c r="P94" s="1167"/>
      <c r="Q94" s="1571"/>
    </row>
    <row r="95" spans="1:17" ht="23.25" customHeight="1">
      <c r="A95" s="654" t="s">
        <v>470</v>
      </c>
      <c r="B95" s="649">
        <v>2</v>
      </c>
      <c r="C95" s="650">
        <v>0</v>
      </c>
      <c r="D95" s="1172" t="s">
        <v>83</v>
      </c>
      <c r="E95" s="1173" t="s">
        <v>380</v>
      </c>
      <c r="F95" s="850">
        <f t="shared" ref="F95:M95" si="8">F97</f>
        <v>26019</v>
      </c>
      <c r="G95" s="850">
        <f t="shared" si="8"/>
        <v>26019</v>
      </c>
      <c r="H95" s="850">
        <f t="shared" si="8"/>
        <v>26019</v>
      </c>
      <c r="I95" s="850">
        <f t="shared" si="8"/>
        <v>85000</v>
      </c>
      <c r="J95" s="850">
        <f t="shared" si="8"/>
        <v>0</v>
      </c>
      <c r="K95" s="850">
        <f t="shared" si="8"/>
        <v>0</v>
      </c>
      <c r="L95" s="850">
        <f t="shared" si="8"/>
        <v>0</v>
      </c>
      <c r="M95" s="850">
        <f t="shared" si="8"/>
        <v>0</v>
      </c>
      <c r="N95" s="1571">
        <f>N97</f>
        <v>26019</v>
      </c>
      <c r="O95" s="1185">
        <f>O97</f>
        <v>26019</v>
      </c>
      <c r="P95" s="1185">
        <f>P97</f>
        <v>26019</v>
      </c>
      <c r="Q95" s="1571">
        <f>Q97</f>
        <v>85000</v>
      </c>
    </row>
    <row r="96" spans="1:17" ht="10.5">
      <c r="A96" s="646"/>
      <c r="B96" s="649"/>
      <c r="C96" s="650"/>
      <c r="D96" s="1169" t="s">
        <v>553</v>
      </c>
      <c r="E96" s="1173"/>
      <c r="F96" s="1531"/>
      <c r="G96" s="1531"/>
      <c r="H96" s="1531"/>
      <c r="I96" s="850"/>
      <c r="J96" s="850"/>
      <c r="K96" s="850"/>
      <c r="L96" s="850"/>
      <c r="M96" s="1750"/>
      <c r="N96" s="1750"/>
      <c r="O96" s="1470"/>
      <c r="P96" s="1470"/>
      <c r="Q96" s="1758"/>
    </row>
    <row r="97" spans="1:17" ht="21">
      <c r="A97" s="655" t="s">
        <v>470</v>
      </c>
      <c r="B97" s="652">
        <v>2</v>
      </c>
      <c r="C97" s="653">
        <v>1</v>
      </c>
      <c r="D97" s="1169" t="s">
        <v>381</v>
      </c>
      <c r="E97" s="1180" t="s">
        <v>935</v>
      </c>
      <c r="F97" s="850">
        <f>J97+N97</f>
        <v>26019</v>
      </c>
      <c r="G97" s="850">
        <f>K97+O97</f>
        <v>26019</v>
      </c>
      <c r="H97" s="850">
        <f>L97+P97</f>
        <v>26019</v>
      </c>
      <c r="I97" s="850">
        <f>M97+Q97</f>
        <v>85000</v>
      </c>
      <c r="J97" s="850">
        <f>anasnabyz!G32</f>
        <v>0</v>
      </c>
      <c r="K97" s="850">
        <f>' gux'!H33</f>
        <v>0</v>
      </c>
      <c r="L97" s="850">
        <f>anasnabyz!I32+' gux'!I33</f>
        <v>0</v>
      </c>
      <c r="M97" s="850">
        <f>anasnabyz!J32+' gux'!J33</f>
        <v>0</v>
      </c>
      <c r="N97" s="1571">
        <f>' gux'!G135+'subv gux'!G159</f>
        <v>26019</v>
      </c>
      <c r="O97" s="1185">
        <f>' gux'!H135+'subv gux'!H159</f>
        <v>26019</v>
      </c>
      <c r="P97" s="1185">
        <f>' gux'!I135+'subv gux'!I159</f>
        <v>26019</v>
      </c>
      <c r="Q97" s="1571">
        <f>' gux'!J135+'subv gux'!F142</f>
        <v>85000</v>
      </c>
    </row>
    <row r="98" spans="1:17" ht="0.75" customHeight="1">
      <c r="A98" s="655" t="s">
        <v>470</v>
      </c>
      <c r="B98" s="652">
        <v>2</v>
      </c>
      <c r="C98" s="653">
        <v>2</v>
      </c>
      <c r="D98" s="1169" t="s">
        <v>432</v>
      </c>
      <c r="E98" s="1180" t="s">
        <v>433</v>
      </c>
      <c r="F98" s="850">
        <v>0</v>
      </c>
      <c r="G98" s="850">
        <v>0</v>
      </c>
      <c r="H98" s="850">
        <v>0</v>
      </c>
      <c r="I98" s="850">
        <v>0</v>
      </c>
      <c r="J98" s="850"/>
      <c r="K98" s="850"/>
      <c r="L98" s="850"/>
      <c r="M98" s="1335"/>
      <c r="N98" s="850"/>
      <c r="O98" s="1167"/>
      <c r="P98" s="1167"/>
      <c r="Q98" s="1571"/>
    </row>
    <row r="99" spans="1:17" ht="52.5" hidden="1">
      <c r="A99" s="655" t="s">
        <v>470</v>
      </c>
      <c r="B99" s="652">
        <v>2</v>
      </c>
      <c r="C99" s="653">
        <v>3</v>
      </c>
      <c r="D99" s="1169" t="s">
        <v>434</v>
      </c>
      <c r="E99" s="1180" t="s">
        <v>435</v>
      </c>
      <c r="F99" s="850">
        <v>0</v>
      </c>
      <c r="G99" s="850">
        <v>0</v>
      </c>
      <c r="H99" s="850">
        <v>0</v>
      </c>
      <c r="I99" s="850">
        <v>0</v>
      </c>
      <c r="J99" s="850"/>
      <c r="K99" s="850"/>
      <c r="L99" s="850"/>
      <c r="M99" s="1335"/>
      <c r="N99" s="850"/>
      <c r="O99" s="1167"/>
      <c r="P99" s="1167"/>
      <c r="Q99" s="1571"/>
    </row>
    <row r="100" spans="1:17" ht="10.5" hidden="1">
      <c r="A100" s="655" t="s">
        <v>470</v>
      </c>
      <c r="B100" s="652">
        <v>2</v>
      </c>
      <c r="C100" s="653">
        <v>4</v>
      </c>
      <c r="D100" s="1169" t="s">
        <v>471</v>
      </c>
      <c r="E100" s="1180"/>
      <c r="F100" s="850">
        <v>0</v>
      </c>
      <c r="G100" s="850">
        <v>0</v>
      </c>
      <c r="H100" s="850">
        <v>0</v>
      </c>
      <c r="I100" s="850">
        <v>0</v>
      </c>
      <c r="J100" s="850"/>
      <c r="K100" s="850"/>
      <c r="L100" s="850"/>
      <c r="M100" s="1335"/>
      <c r="N100" s="850"/>
      <c r="O100" s="1167"/>
      <c r="P100" s="1167"/>
      <c r="Q100" s="1571"/>
    </row>
    <row r="101" spans="1:17" ht="52.5" hidden="1">
      <c r="A101" s="654" t="s">
        <v>470</v>
      </c>
      <c r="B101" s="649">
        <v>3</v>
      </c>
      <c r="C101" s="650">
        <v>0</v>
      </c>
      <c r="D101" s="1172" t="s">
        <v>436</v>
      </c>
      <c r="E101" s="1173" t="s">
        <v>437</v>
      </c>
      <c r="F101" s="850">
        <v>0</v>
      </c>
      <c r="G101" s="850">
        <v>0</v>
      </c>
      <c r="H101" s="850">
        <v>0</v>
      </c>
      <c r="I101" s="850">
        <v>0</v>
      </c>
      <c r="J101" s="850">
        <v>0</v>
      </c>
      <c r="K101" s="850">
        <v>0</v>
      </c>
      <c r="L101" s="850">
        <v>0</v>
      </c>
      <c r="M101" s="850">
        <v>0</v>
      </c>
      <c r="N101" s="1571">
        <v>0</v>
      </c>
      <c r="O101" s="1185">
        <v>0</v>
      </c>
      <c r="P101" s="1185">
        <v>0</v>
      </c>
      <c r="Q101" s="1571">
        <v>0</v>
      </c>
    </row>
    <row r="102" spans="1:17" ht="10.5" hidden="1">
      <c r="A102" s="646"/>
      <c r="B102" s="649"/>
      <c r="C102" s="650"/>
      <c r="D102" s="1169" t="s">
        <v>553</v>
      </c>
      <c r="E102" s="1173"/>
      <c r="F102" s="1531"/>
      <c r="G102" s="1531"/>
      <c r="H102" s="1531"/>
      <c r="I102" s="850"/>
      <c r="J102" s="850"/>
      <c r="K102" s="850"/>
      <c r="L102" s="850"/>
      <c r="M102" s="1750"/>
      <c r="N102" s="1750"/>
      <c r="O102" s="1470"/>
      <c r="P102" s="1470"/>
      <c r="Q102" s="1758"/>
    </row>
    <row r="103" spans="1:17" ht="73.5" hidden="1">
      <c r="A103" s="655" t="s">
        <v>470</v>
      </c>
      <c r="B103" s="652">
        <v>3</v>
      </c>
      <c r="C103" s="653">
        <v>1</v>
      </c>
      <c r="D103" s="1169" t="s">
        <v>438</v>
      </c>
      <c r="E103" s="1180" t="s">
        <v>439</v>
      </c>
      <c r="F103" s="850">
        <v>0</v>
      </c>
      <c r="G103" s="850">
        <v>0</v>
      </c>
      <c r="H103" s="850">
        <v>0</v>
      </c>
      <c r="I103" s="850">
        <v>0</v>
      </c>
      <c r="J103" s="850"/>
      <c r="K103" s="850"/>
      <c r="L103" s="850"/>
      <c r="M103" s="850"/>
      <c r="N103" s="850"/>
      <c r="O103" s="1167"/>
      <c r="P103" s="1167"/>
      <c r="Q103" s="1571"/>
    </row>
    <row r="104" spans="1:17" ht="63" hidden="1">
      <c r="A104" s="655" t="s">
        <v>470</v>
      </c>
      <c r="B104" s="652">
        <v>3</v>
      </c>
      <c r="C104" s="653">
        <v>2</v>
      </c>
      <c r="D104" s="1169" t="s">
        <v>440</v>
      </c>
      <c r="E104" s="1180" t="s">
        <v>441</v>
      </c>
      <c r="F104" s="850">
        <v>0</v>
      </c>
      <c r="G104" s="850">
        <v>0</v>
      </c>
      <c r="H104" s="850">
        <v>0</v>
      </c>
      <c r="I104" s="850">
        <v>0</v>
      </c>
      <c r="J104" s="850">
        <v>0</v>
      </c>
      <c r="K104" s="850">
        <v>0</v>
      </c>
      <c r="L104" s="850">
        <v>0</v>
      </c>
      <c r="M104" s="850">
        <v>0</v>
      </c>
      <c r="N104" s="1571">
        <v>0</v>
      </c>
      <c r="O104" s="1185">
        <v>0</v>
      </c>
      <c r="P104" s="1185">
        <v>0</v>
      </c>
      <c r="Q104" s="1571">
        <v>0</v>
      </c>
    </row>
    <row r="105" spans="1:17" ht="31.5" hidden="1">
      <c r="A105" s="655" t="s">
        <v>470</v>
      </c>
      <c r="B105" s="652">
        <v>3</v>
      </c>
      <c r="C105" s="653">
        <v>3</v>
      </c>
      <c r="D105" s="1169" t="s">
        <v>442</v>
      </c>
      <c r="E105" s="1180" t="s">
        <v>443</v>
      </c>
      <c r="F105" s="850">
        <v>0</v>
      </c>
      <c r="G105" s="850">
        <v>0</v>
      </c>
      <c r="H105" s="850">
        <v>0</v>
      </c>
      <c r="I105" s="850">
        <v>0</v>
      </c>
      <c r="J105" s="850"/>
      <c r="K105" s="850"/>
      <c r="L105" s="850"/>
      <c r="M105" s="1335"/>
      <c r="N105" s="850"/>
      <c r="O105" s="1167"/>
      <c r="P105" s="1167"/>
      <c r="Q105" s="1571"/>
    </row>
    <row r="106" spans="1:17" ht="21" hidden="1">
      <c r="A106" s="655" t="s">
        <v>470</v>
      </c>
      <c r="B106" s="652">
        <v>3</v>
      </c>
      <c r="C106" s="653">
        <v>4</v>
      </c>
      <c r="D106" s="1169" t="s">
        <v>444</v>
      </c>
      <c r="E106" s="1180" t="s">
        <v>445</v>
      </c>
      <c r="F106" s="850">
        <v>0</v>
      </c>
      <c r="G106" s="850">
        <v>0</v>
      </c>
      <c r="H106" s="850">
        <v>0</v>
      </c>
      <c r="I106" s="850">
        <v>0</v>
      </c>
      <c r="J106" s="850"/>
      <c r="K106" s="850"/>
      <c r="L106" s="850"/>
      <c r="M106" s="1335"/>
      <c r="N106" s="850"/>
      <c r="O106" s="1167"/>
      <c r="P106" s="1167"/>
      <c r="Q106" s="1571"/>
    </row>
    <row r="107" spans="1:17" ht="21" hidden="1">
      <c r="A107" s="655" t="s">
        <v>470</v>
      </c>
      <c r="B107" s="652">
        <v>3</v>
      </c>
      <c r="C107" s="653">
        <v>5</v>
      </c>
      <c r="D107" s="1169" t="s">
        <v>446</v>
      </c>
      <c r="E107" s="1180" t="s">
        <v>447</v>
      </c>
      <c r="F107" s="850">
        <v>0</v>
      </c>
      <c r="G107" s="850">
        <v>0</v>
      </c>
      <c r="H107" s="850">
        <v>0</v>
      </c>
      <c r="I107" s="850">
        <v>0</v>
      </c>
      <c r="J107" s="850"/>
      <c r="K107" s="850"/>
      <c r="L107" s="850"/>
      <c r="M107" s="1335"/>
      <c r="N107" s="850"/>
      <c r="O107" s="1167"/>
      <c r="P107" s="1167"/>
      <c r="Q107" s="1571"/>
    </row>
    <row r="108" spans="1:17" ht="52.5" hidden="1">
      <c r="A108" s="655" t="s">
        <v>470</v>
      </c>
      <c r="B108" s="652">
        <v>3</v>
      </c>
      <c r="C108" s="653">
        <v>6</v>
      </c>
      <c r="D108" s="1169" t="s">
        <v>448</v>
      </c>
      <c r="E108" s="1180" t="s">
        <v>360</v>
      </c>
      <c r="F108" s="850">
        <v>0</v>
      </c>
      <c r="G108" s="850">
        <v>0</v>
      </c>
      <c r="H108" s="850">
        <v>0</v>
      </c>
      <c r="I108" s="850">
        <v>0</v>
      </c>
      <c r="J108" s="850"/>
      <c r="K108" s="850"/>
      <c r="L108" s="850"/>
      <c r="M108" s="1335"/>
      <c r="N108" s="850"/>
      <c r="O108" s="1167"/>
      <c r="P108" s="1167"/>
      <c r="Q108" s="1571"/>
    </row>
    <row r="109" spans="1:17" ht="115.5" hidden="1">
      <c r="A109" s="654" t="s">
        <v>470</v>
      </c>
      <c r="B109" s="649">
        <v>4</v>
      </c>
      <c r="C109" s="650">
        <v>0</v>
      </c>
      <c r="D109" s="1172" t="s">
        <v>361</v>
      </c>
      <c r="E109" s="1173" t="s">
        <v>94</v>
      </c>
      <c r="F109" s="850">
        <v>0</v>
      </c>
      <c r="G109" s="850">
        <v>0</v>
      </c>
      <c r="H109" s="850">
        <v>0</v>
      </c>
      <c r="I109" s="850">
        <v>0</v>
      </c>
      <c r="J109" s="850">
        <v>0</v>
      </c>
      <c r="K109" s="850">
        <v>0</v>
      </c>
      <c r="L109" s="850">
        <v>0</v>
      </c>
      <c r="M109" s="850">
        <v>0</v>
      </c>
      <c r="N109" s="1571">
        <v>0</v>
      </c>
      <c r="O109" s="1185">
        <v>0</v>
      </c>
      <c r="P109" s="1185">
        <v>0</v>
      </c>
      <c r="Q109" s="1571">
        <v>0</v>
      </c>
    </row>
    <row r="110" spans="1:17" ht="13.5" hidden="1" customHeight="1">
      <c r="A110" s="646"/>
      <c r="B110" s="649"/>
      <c r="C110" s="650"/>
      <c r="D110" s="1169" t="s">
        <v>553</v>
      </c>
      <c r="E110" s="1173"/>
      <c r="F110" s="1531"/>
      <c r="G110" s="1531"/>
      <c r="H110" s="1531"/>
      <c r="I110" s="850"/>
      <c r="J110" s="850"/>
      <c r="K110" s="850"/>
      <c r="L110" s="850"/>
      <c r="M110" s="1750"/>
      <c r="N110" s="1750"/>
      <c r="O110" s="1470"/>
      <c r="P110" s="1470"/>
      <c r="Q110" s="1758"/>
    </row>
    <row r="111" spans="1:17" ht="13.5" hidden="1" customHeight="1">
      <c r="A111" s="655" t="s">
        <v>470</v>
      </c>
      <c r="B111" s="652">
        <v>4</v>
      </c>
      <c r="C111" s="653">
        <v>1</v>
      </c>
      <c r="D111" s="1169" t="s">
        <v>95</v>
      </c>
      <c r="E111" s="1180" t="s">
        <v>96</v>
      </c>
      <c r="F111" s="850">
        <v>0</v>
      </c>
      <c r="G111" s="850">
        <v>0</v>
      </c>
      <c r="H111" s="850">
        <v>0</v>
      </c>
      <c r="I111" s="850">
        <v>0</v>
      </c>
      <c r="J111" s="850"/>
      <c r="K111" s="850"/>
      <c r="L111" s="850"/>
      <c r="M111" s="850"/>
      <c r="N111" s="850"/>
      <c r="O111" s="1167"/>
      <c r="P111" s="1167"/>
      <c r="Q111" s="1571"/>
    </row>
    <row r="112" spans="1:17" ht="13.5" hidden="1" customHeight="1">
      <c r="A112" s="655" t="s">
        <v>470</v>
      </c>
      <c r="B112" s="652">
        <v>4</v>
      </c>
      <c r="C112" s="653">
        <v>2</v>
      </c>
      <c r="D112" s="1169" t="s">
        <v>615</v>
      </c>
      <c r="E112" s="1180" t="s">
        <v>616</v>
      </c>
      <c r="F112" s="850">
        <v>0</v>
      </c>
      <c r="G112" s="850">
        <v>0</v>
      </c>
      <c r="H112" s="850">
        <v>0</v>
      </c>
      <c r="I112" s="850">
        <v>0</v>
      </c>
      <c r="J112" s="850"/>
      <c r="K112" s="850"/>
      <c r="L112" s="850"/>
      <c r="M112" s="850"/>
      <c r="N112" s="850"/>
      <c r="O112" s="1167"/>
      <c r="P112" s="1167"/>
      <c r="Q112" s="1571"/>
    </row>
    <row r="113" spans="1:17" ht="13.5" hidden="1" customHeight="1">
      <c r="A113" s="655" t="s">
        <v>470</v>
      </c>
      <c r="B113" s="652">
        <v>4</v>
      </c>
      <c r="C113" s="653">
        <v>3</v>
      </c>
      <c r="D113" s="1169" t="s">
        <v>617</v>
      </c>
      <c r="E113" s="1180" t="s">
        <v>618</v>
      </c>
      <c r="F113" s="850">
        <v>0</v>
      </c>
      <c r="G113" s="850">
        <v>0</v>
      </c>
      <c r="H113" s="850">
        <v>0</v>
      </c>
      <c r="I113" s="850">
        <v>0</v>
      </c>
      <c r="J113" s="850"/>
      <c r="K113" s="850"/>
      <c r="L113" s="850"/>
      <c r="M113" s="850"/>
      <c r="N113" s="850"/>
      <c r="O113" s="1167"/>
      <c r="P113" s="1167"/>
      <c r="Q113" s="1571"/>
    </row>
    <row r="114" spans="1:17" ht="24" customHeight="1">
      <c r="A114" s="654" t="s">
        <v>470</v>
      </c>
      <c r="B114" s="649">
        <v>5</v>
      </c>
      <c r="C114" s="650">
        <v>0</v>
      </c>
      <c r="D114" s="1172" t="s">
        <v>619</v>
      </c>
      <c r="E114" s="1183" t="s">
        <v>620</v>
      </c>
      <c r="F114" s="850">
        <f t="shared" ref="F114:Q114" si="9">F116</f>
        <v>345791</v>
      </c>
      <c r="G114" s="850">
        <f t="shared" si="9"/>
        <v>346791</v>
      </c>
      <c r="H114" s="850">
        <f t="shared" si="9"/>
        <v>347791</v>
      </c>
      <c r="I114" s="850">
        <f t="shared" si="9"/>
        <v>1514200</v>
      </c>
      <c r="J114" s="850">
        <f t="shared" si="9"/>
        <v>2000</v>
      </c>
      <c r="K114" s="850">
        <f t="shared" si="9"/>
        <v>3000</v>
      </c>
      <c r="L114" s="850">
        <f t="shared" si="9"/>
        <v>4000</v>
      </c>
      <c r="M114" s="850">
        <f t="shared" si="9"/>
        <v>5000</v>
      </c>
      <c r="N114" s="1571">
        <f t="shared" si="9"/>
        <v>343791</v>
      </c>
      <c r="O114" s="1185">
        <f t="shared" si="9"/>
        <v>343791</v>
      </c>
      <c r="P114" s="1185">
        <f t="shared" si="9"/>
        <v>343791</v>
      </c>
      <c r="Q114" s="1571">
        <f t="shared" si="9"/>
        <v>1509200</v>
      </c>
    </row>
    <row r="115" spans="1:17" ht="13.5" hidden="1" customHeight="1">
      <c r="A115" s="646"/>
      <c r="B115" s="649"/>
      <c r="C115" s="650"/>
      <c r="D115" s="1169" t="s">
        <v>553</v>
      </c>
      <c r="E115" s="1173"/>
      <c r="F115" s="1531"/>
      <c r="G115" s="1531"/>
      <c r="H115" s="1531"/>
      <c r="I115" s="850"/>
      <c r="J115" s="850"/>
      <c r="K115" s="850"/>
      <c r="L115" s="850"/>
      <c r="M115" s="1750"/>
      <c r="N115" s="1750"/>
      <c r="O115" s="1470"/>
      <c r="P115" s="1470"/>
      <c r="Q115" s="1758"/>
    </row>
    <row r="116" spans="1:17" ht="19.5" customHeight="1">
      <c r="A116" s="655" t="s">
        <v>470</v>
      </c>
      <c r="B116" s="652">
        <v>5</v>
      </c>
      <c r="C116" s="653">
        <v>1</v>
      </c>
      <c r="D116" s="1169" t="s">
        <v>844</v>
      </c>
      <c r="E116" s="1180" t="s">
        <v>845</v>
      </c>
      <c r="F116" s="850">
        <f>J116+N116</f>
        <v>345791</v>
      </c>
      <c r="G116" s="850">
        <f>K116+O116</f>
        <v>346791</v>
      </c>
      <c r="H116" s="850">
        <f>L116+P116</f>
        <v>347791</v>
      </c>
      <c r="I116" s="850">
        <f>M116+Q116</f>
        <v>1514200</v>
      </c>
      <c r="J116" s="850">
        <f>'arandzin chanaparh'!G33</f>
        <v>2000</v>
      </c>
      <c r="K116" s="850">
        <f>'arandzin chanaparh'!H33</f>
        <v>3000</v>
      </c>
      <c r="L116" s="850">
        <f>'arandzin chanaparh'!I33</f>
        <v>4000</v>
      </c>
      <c r="M116" s="850">
        <f>'arandzin chanaparh'!J33</f>
        <v>5000</v>
      </c>
      <c r="N116" s="850">
        <f>'arandzin chanaparh'!G135+'subv chanap'!G135</f>
        <v>343791</v>
      </c>
      <c r="O116" s="1167">
        <f>'arandzin chanaparh'!H135+'subv chanap'!H135</f>
        <v>343791</v>
      </c>
      <c r="P116" s="1167">
        <f>'arandzin chanaparh'!I135+'subv chanap'!I135</f>
        <v>343791</v>
      </c>
      <c r="Q116" s="1571">
        <f>'arandzin chanaparh'!J135+'subv chanap'!J135</f>
        <v>1509200</v>
      </c>
    </row>
    <row r="117" spans="1:17" ht="12" hidden="1" customHeight="1">
      <c r="A117" s="655" t="s">
        <v>470</v>
      </c>
      <c r="B117" s="652">
        <v>5</v>
      </c>
      <c r="C117" s="653">
        <v>2</v>
      </c>
      <c r="D117" s="1169" t="s">
        <v>846</v>
      </c>
      <c r="E117" s="1180" t="s">
        <v>653</v>
      </c>
      <c r="F117" s="850">
        <v>0</v>
      </c>
      <c r="G117" s="850">
        <v>0</v>
      </c>
      <c r="H117" s="850">
        <v>0</v>
      </c>
      <c r="I117" s="850">
        <v>0</v>
      </c>
      <c r="J117" s="850"/>
      <c r="K117" s="850"/>
      <c r="L117" s="850"/>
      <c r="M117" s="850"/>
      <c r="N117" s="850"/>
      <c r="O117" s="1167"/>
      <c r="P117" s="1167"/>
      <c r="Q117" s="1571"/>
    </row>
    <row r="118" spans="1:17" ht="13.5" hidden="1" customHeight="1">
      <c r="A118" s="655" t="s">
        <v>470</v>
      </c>
      <c r="B118" s="652">
        <v>5</v>
      </c>
      <c r="C118" s="653">
        <v>3</v>
      </c>
      <c r="D118" s="1169" t="s">
        <v>654</v>
      </c>
      <c r="E118" s="1180" t="s">
        <v>655</v>
      </c>
      <c r="F118" s="850">
        <v>0</v>
      </c>
      <c r="G118" s="850">
        <v>0</v>
      </c>
      <c r="H118" s="850">
        <v>0</v>
      </c>
      <c r="I118" s="850">
        <v>0</v>
      </c>
      <c r="J118" s="850"/>
      <c r="K118" s="850"/>
      <c r="L118" s="850"/>
      <c r="M118" s="850"/>
      <c r="N118" s="850"/>
      <c r="O118" s="1167"/>
      <c r="P118" s="1167"/>
      <c r="Q118" s="1571"/>
    </row>
    <row r="119" spans="1:17" ht="13.5" hidden="1" customHeight="1">
      <c r="A119" s="655" t="s">
        <v>470</v>
      </c>
      <c r="B119" s="652">
        <v>5</v>
      </c>
      <c r="C119" s="653">
        <v>4</v>
      </c>
      <c r="D119" s="1169" t="s">
        <v>656</v>
      </c>
      <c r="E119" s="1180" t="s">
        <v>657</v>
      </c>
      <c r="F119" s="850">
        <v>0</v>
      </c>
      <c r="G119" s="850">
        <v>0</v>
      </c>
      <c r="H119" s="850">
        <v>0</v>
      </c>
      <c r="I119" s="850">
        <v>0</v>
      </c>
      <c r="J119" s="850"/>
      <c r="K119" s="850"/>
      <c r="L119" s="850"/>
      <c r="M119" s="850"/>
      <c r="N119" s="850"/>
      <c r="O119" s="1167"/>
      <c r="P119" s="1167"/>
      <c r="Q119" s="1571"/>
    </row>
    <row r="120" spans="1:17" ht="13.5" hidden="1" customHeight="1">
      <c r="A120" s="655" t="s">
        <v>470</v>
      </c>
      <c r="B120" s="652">
        <v>5</v>
      </c>
      <c r="C120" s="653">
        <v>5</v>
      </c>
      <c r="D120" s="1169" t="s">
        <v>658</v>
      </c>
      <c r="E120" s="1180" t="s">
        <v>659</v>
      </c>
      <c r="F120" s="850">
        <v>0</v>
      </c>
      <c r="G120" s="850">
        <v>0</v>
      </c>
      <c r="H120" s="850">
        <v>0</v>
      </c>
      <c r="I120" s="850">
        <v>0</v>
      </c>
      <c r="J120" s="850"/>
      <c r="K120" s="850"/>
      <c r="L120" s="850"/>
      <c r="M120" s="850"/>
      <c r="N120" s="850"/>
      <c r="O120" s="1167"/>
      <c r="P120" s="1167"/>
      <c r="Q120" s="1571"/>
    </row>
    <row r="121" spans="1:17" ht="13.5" hidden="1" customHeight="1">
      <c r="A121" s="654" t="s">
        <v>470</v>
      </c>
      <c r="B121" s="649">
        <v>6</v>
      </c>
      <c r="C121" s="650">
        <v>0</v>
      </c>
      <c r="D121" s="1172" t="s">
        <v>660</v>
      </c>
      <c r="E121" s="1173" t="s">
        <v>405</v>
      </c>
      <c r="F121" s="850">
        <v>0</v>
      </c>
      <c r="G121" s="850">
        <v>0</v>
      </c>
      <c r="H121" s="850">
        <v>0</v>
      </c>
      <c r="I121" s="850">
        <v>0</v>
      </c>
      <c r="J121" s="850">
        <v>0</v>
      </c>
      <c r="K121" s="850">
        <v>0</v>
      </c>
      <c r="L121" s="850">
        <v>0</v>
      </c>
      <c r="M121" s="850">
        <v>0</v>
      </c>
      <c r="N121" s="1571">
        <v>0</v>
      </c>
      <c r="O121" s="1185">
        <v>0</v>
      </c>
      <c r="P121" s="1185">
        <v>0</v>
      </c>
      <c r="Q121" s="1571">
        <v>0</v>
      </c>
    </row>
    <row r="122" spans="1:17" ht="13.5" hidden="1" customHeight="1">
      <c r="A122" s="646"/>
      <c r="B122" s="649"/>
      <c r="C122" s="650"/>
      <c r="D122" s="1169" t="s">
        <v>553</v>
      </c>
      <c r="E122" s="1173"/>
      <c r="F122" s="1531"/>
      <c r="G122" s="1531"/>
      <c r="H122" s="1531"/>
      <c r="I122" s="850"/>
      <c r="J122" s="850"/>
      <c r="K122" s="850"/>
      <c r="L122" s="850"/>
      <c r="M122" s="1750"/>
      <c r="N122" s="1750"/>
      <c r="O122" s="1470"/>
      <c r="P122" s="1470"/>
      <c r="Q122" s="1758"/>
    </row>
    <row r="123" spans="1:17" ht="13.5" hidden="1" customHeight="1">
      <c r="A123" s="655" t="s">
        <v>470</v>
      </c>
      <c r="B123" s="652">
        <v>6</v>
      </c>
      <c r="C123" s="653">
        <v>1</v>
      </c>
      <c r="D123" s="1169" t="s">
        <v>406</v>
      </c>
      <c r="E123" s="1180" t="s">
        <v>405</v>
      </c>
      <c r="F123" s="850">
        <v>0</v>
      </c>
      <c r="G123" s="850">
        <v>0</v>
      </c>
      <c r="H123" s="850">
        <v>0</v>
      </c>
      <c r="I123" s="850">
        <v>0</v>
      </c>
      <c r="J123" s="850"/>
      <c r="K123" s="850"/>
      <c r="L123" s="850"/>
      <c r="M123" s="850"/>
      <c r="N123" s="850"/>
      <c r="O123" s="1167"/>
      <c r="P123" s="1167"/>
      <c r="Q123" s="1571"/>
    </row>
    <row r="124" spans="1:17" ht="12.75" hidden="1" customHeight="1">
      <c r="A124" s="654" t="s">
        <v>470</v>
      </c>
      <c r="B124" s="649">
        <v>7</v>
      </c>
      <c r="C124" s="650">
        <v>0</v>
      </c>
      <c r="D124" s="1172" t="s">
        <v>407</v>
      </c>
      <c r="E124" s="1183" t="s">
        <v>408</v>
      </c>
      <c r="F124" s="850">
        <v>0</v>
      </c>
      <c r="G124" s="850">
        <v>0</v>
      </c>
      <c r="H124" s="850">
        <v>0</v>
      </c>
      <c r="I124" s="850">
        <v>0</v>
      </c>
      <c r="J124" s="850">
        <v>0</v>
      </c>
      <c r="K124" s="850">
        <v>0</v>
      </c>
      <c r="L124" s="850">
        <v>0</v>
      </c>
      <c r="M124" s="850">
        <v>0</v>
      </c>
      <c r="N124" s="1571">
        <v>0</v>
      </c>
      <c r="O124" s="1185">
        <v>0</v>
      </c>
      <c r="P124" s="1185">
        <v>0</v>
      </c>
      <c r="Q124" s="1571">
        <v>0</v>
      </c>
    </row>
    <row r="125" spans="1:17" ht="13.5" hidden="1" customHeight="1">
      <c r="A125" s="646"/>
      <c r="B125" s="649"/>
      <c r="C125" s="650"/>
      <c r="D125" s="1169" t="s">
        <v>553</v>
      </c>
      <c r="E125" s="1173"/>
      <c r="F125" s="1531"/>
      <c r="G125" s="1531"/>
      <c r="H125" s="1531"/>
      <c r="I125" s="1335"/>
      <c r="J125" s="850"/>
      <c r="K125" s="850"/>
      <c r="L125" s="850"/>
      <c r="M125" s="1750"/>
      <c r="N125" s="1750"/>
      <c r="O125" s="1470"/>
      <c r="P125" s="1470"/>
      <c r="Q125" s="1758"/>
    </row>
    <row r="126" spans="1:17" ht="13.5" hidden="1" customHeight="1">
      <c r="A126" s="655" t="s">
        <v>470</v>
      </c>
      <c r="B126" s="652">
        <v>7</v>
      </c>
      <c r="C126" s="653">
        <v>1</v>
      </c>
      <c r="D126" s="1169" t="s">
        <v>409</v>
      </c>
      <c r="E126" s="1180" t="s">
        <v>367</v>
      </c>
      <c r="F126" s="850">
        <v>0</v>
      </c>
      <c r="G126" s="850">
        <v>0</v>
      </c>
      <c r="H126" s="850">
        <v>0</v>
      </c>
      <c r="I126" s="850">
        <v>0</v>
      </c>
      <c r="J126" s="850"/>
      <c r="K126" s="850"/>
      <c r="L126" s="850"/>
      <c r="M126" s="850"/>
      <c r="N126" s="850"/>
      <c r="O126" s="1167"/>
      <c r="P126" s="1167"/>
      <c r="Q126" s="1571"/>
    </row>
    <row r="127" spans="1:17" ht="13.5" hidden="1" customHeight="1">
      <c r="A127" s="655" t="s">
        <v>470</v>
      </c>
      <c r="B127" s="652">
        <v>7</v>
      </c>
      <c r="C127" s="653">
        <v>2</v>
      </c>
      <c r="D127" s="1169" t="s">
        <v>368</v>
      </c>
      <c r="E127" s="1186" t="s">
        <v>369</v>
      </c>
      <c r="F127" s="850">
        <v>0</v>
      </c>
      <c r="G127" s="850">
        <v>0</v>
      </c>
      <c r="H127" s="850">
        <v>0</v>
      </c>
      <c r="I127" s="850">
        <v>0</v>
      </c>
      <c r="J127" s="850"/>
      <c r="K127" s="850"/>
      <c r="L127" s="850"/>
      <c r="M127" s="850"/>
      <c r="N127" s="850"/>
      <c r="O127" s="1167"/>
      <c r="P127" s="1167"/>
      <c r="Q127" s="1571"/>
    </row>
    <row r="128" spans="1:17" ht="13.5" hidden="1" customHeight="1">
      <c r="A128" s="655" t="s">
        <v>470</v>
      </c>
      <c r="B128" s="652">
        <v>7</v>
      </c>
      <c r="C128" s="653">
        <v>3</v>
      </c>
      <c r="D128" s="1169" t="s">
        <v>386</v>
      </c>
      <c r="E128" s="1180" t="s">
        <v>387</v>
      </c>
      <c r="F128" s="850">
        <v>0</v>
      </c>
      <c r="G128" s="850">
        <v>0</v>
      </c>
      <c r="H128" s="850">
        <v>0</v>
      </c>
      <c r="I128" s="850">
        <v>0</v>
      </c>
      <c r="J128" s="850"/>
      <c r="K128" s="850"/>
      <c r="L128" s="850"/>
      <c r="M128" s="850"/>
      <c r="N128" s="850"/>
      <c r="O128" s="1167"/>
      <c r="P128" s="1167"/>
      <c r="Q128" s="1571"/>
    </row>
    <row r="129" spans="1:17" ht="13.5" hidden="1" customHeight="1">
      <c r="A129" s="655" t="s">
        <v>470</v>
      </c>
      <c r="B129" s="652">
        <v>7</v>
      </c>
      <c r="C129" s="653">
        <v>4</v>
      </c>
      <c r="D129" s="1169" t="s">
        <v>642</v>
      </c>
      <c r="E129" s="1175" t="s">
        <v>643</v>
      </c>
      <c r="F129" s="850">
        <v>0</v>
      </c>
      <c r="G129" s="850">
        <v>0</v>
      </c>
      <c r="H129" s="850">
        <v>0</v>
      </c>
      <c r="I129" s="850">
        <v>0</v>
      </c>
      <c r="J129" s="850"/>
      <c r="K129" s="850"/>
      <c r="L129" s="850"/>
      <c r="M129" s="850"/>
      <c r="N129" s="850"/>
      <c r="O129" s="1167"/>
      <c r="P129" s="1167"/>
      <c r="Q129" s="1571"/>
    </row>
    <row r="130" spans="1:17" ht="13.5" customHeight="1">
      <c r="A130" s="654" t="s">
        <v>470</v>
      </c>
      <c r="B130" s="649">
        <v>8</v>
      </c>
      <c r="C130" s="650">
        <v>0</v>
      </c>
      <c r="D130" s="1172" t="s">
        <v>644</v>
      </c>
      <c r="E130" s="1173" t="s">
        <v>645</v>
      </c>
      <c r="F130" s="850">
        <v>0</v>
      </c>
      <c r="G130" s="850">
        <v>0</v>
      </c>
      <c r="H130" s="850">
        <v>0</v>
      </c>
      <c r="I130" s="850">
        <v>0</v>
      </c>
      <c r="J130" s="850">
        <v>0</v>
      </c>
      <c r="K130" s="850">
        <v>0</v>
      </c>
      <c r="L130" s="850">
        <v>0</v>
      </c>
      <c r="M130" s="850">
        <v>0</v>
      </c>
      <c r="N130" s="1571">
        <v>0</v>
      </c>
      <c r="O130" s="1185">
        <v>0</v>
      </c>
      <c r="P130" s="1185">
        <v>0</v>
      </c>
      <c r="Q130" s="1571">
        <v>0</v>
      </c>
    </row>
    <row r="131" spans="1:17" ht="13.5" hidden="1" customHeight="1">
      <c r="A131" s="646"/>
      <c r="B131" s="649"/>
      <c r="C131" s="650"/>
      <c r="D131" s="1169" t="s">
        <v>553</v>
      </c>
      <c r="E131" s="1173"/>
      <c r="F131" s="1531"/>
      <c r="G131" s="1531"/>
      <c r="H131" s="1531"/>
      <c r="I131" s="850"/>
      <c r="J131" s="850"/>
      <c r="K131" s="850"/>
      <c r="L131" s="850"/>
      <c r="M131" s="1749"/>
      <c r="N131" s="1750"/>
      <c r="O131" s="1470"/>
      <c r="P131" s="1470"/>
      <c r="Q131" s="1758"/>
    </row>
    <row r="132" spans="1:17" ht="13.5" hidden="1" customHeight="1">
      <c r="A132" s="655" t="s">
        <v>470</v>
      </c>
      <c r="B132" s="652">
        <v>8</v>
      </c>
      <c r="C132" s="653">
        <v>1</v>
      </c>
      <c r="D132" s="1169" t="s">
        <v>945</v>
      </c>
      <c r="E132" s="1180" t="s">
        <v>946</v>
      </c>
      <c r="F132" s="850">
        <v>0</v>
      </c>
      <c r="G132" s="850">
        <v>0</v>
      </c>
      <c r="H132" s="850">
        <v>0</v>
      </c>
      <c r="I132" s="850">
        <v>0</v>
      </c>
      <c r="J132" s="850"/>
      <c r="K132" s="850"/>
      <c r="L132" s="850"/>
      <c r="M132" s="1335"/>
      <c r="N132" s="850"/>
      <c r="O132" s="1167"/>
      <c r="P132" s="1167"/>
      <c r="Q132" s="1571"/>
    </row>
    <row r="133" spans="1:17" ht="13.5" hidden="1" customHeight="1">
      <c r="A133" s="655" t="s">
        <v>470</v>
      </c>
      <c r="B133" s="652">
        <v>8</v>
      </c>
      <c r="C133" s="653">
        <v>2</v>
      </c>
      <c r="D133" s="1169" t="s">
        <v>48</v>
      </c>
      <c r="E133" s="1180" t="s">
        <v>422</v>
      </c>
      <c r="F133" s="850">
        <v>0</v>
      </c>
      <c r="G133" s="850">
        <v>0</v>
      </c>
      <c r="H133" s="850">
        <v>0</v>
      </c>
      <c r="I133" s="850">
        <v>0</v>
      </c>
      <c r="J133" s="850"/>
      <c r="K133" s="850"/>
      <c r="L133" s="850"/>
      <c r="M133" s="1335"/>
      <c r="N133" s="850"/>
      <c r="O133" s="1167"/>
      <c r="P133" s="1167"/>
      <c r="Q133" s="1571"/>
    </row>
    <row r="134" spans="1:17" ht="13.5" hidden="1" customHeight="1">
      <c r="A134" s="655" t="s">
        <v>470</v>
      </c>
      <c r="B134" s="652">
        <v>8</v>
      </c>
      <c r="C134" s="653">
        <v>3</v>
      </c>
      <c r="D134" s="1169" t="s">
        <v>21</v>
      </c>
      <c r="E134" s="1180" t="s">
        <v>22</v>
      </c>
      <c r="F134" s="850">
        <v>0</v>
      </c>
      <c r="G134" s="850">
        <v>0</v>
      </c>
      <c r="H134" s="850">
        <v>0</v>
      </c>
      <c r="I134" s="850">
        <v>0</v>
      </c>
      <c r="J134" s="850"/>
      <c r="K134" s="850"/>
      <c r="L134" s="850"/>
      <c r="M134" s="1335"/>
      <c r="N134" s="850"/>
      <c r="O134" s="1167"/>
      <c r="P134" s="1167"/>
      <c r="Q134" s="1571"/>
    </row>
    <row r="135" spans="1:17" ht="13.5" hidden="1" customHeight="1">
      <c r="A135" s="655" t="s">
        <v>470</v>
      </c>
      <c r="B135" s="652">
        <v>8</v>
      </c>
      <c r="C135" s="653">
        <v>4</v>
      </c>
      <c r="D135" s="1169" t="s">
        <v>891</v>
      </c>
      <c r="E135" s="1180" t="s">
        <v>905</v>
      </c>
      <c r="F135" s="850">
        <v>0</v>
      </c>
      <c r="G135" s="850">
        <v>0</v>
      </c>
      <c r="H135" s="850">
        <v>0</v>
      </c>
      <c r="I135" s="850">
        <v>0</v>
      </c>
      <c r="J135" s="850"/>
      <c r="K135" s="850"/>
      <c r="L135" s="850"/>
      <c r="M135" s="1335"/>
      <c r="N135" s="850"/>
      <c r="O135" s="1167"/>
      <c r="P135" s="1167"/>
      <c r="Q135" s="1571"/>
    </row>
    <row r="136" spans="1:17" ht="13.5" hidden="1" customHeight="1">
      <c r="A136" s="655" t="s">
        <v>470</v>
      </c>
      <c r="B136" s="652">
        <v>8</v>
      </c>
      <c r="C136" s="653">
        <v>5</v>
      </c>
      <c r="D136" s="1169" t="s">
        <v>352</v>
      </c>
      <c r="E136" s="1180" t="s">
        <v>353</v>
      </c>
      <c r="F136" s="850">
        <v>0</v>
      </c>
      <c r="G136" s="850">
        <v>0</v>
      </c>
      <c r="H136" s="850">
        <v>0</v>
      </c>
      <c r="I136" s="850">
        <v>0</v>
      </c>
      <c r="J136" s="850"/>
      <c r="K136" s="850"/>
      <c r="L136" s="850"/>
      <c r="M136" s="1335"/>
      <c r="N136" s="850"/>
      <c r="O136" s="1167"/>
      <c r="P136" s="1167"/>
      <c r="Q136" s="1571"/>
    </row>
    <row r="137" spans="1:17" ht="13.5" hidden="1" customHeight="1">
      <c r="A137" s="655" t="s">
        <v>470</v>
      </c>
      <c r="B137" s="652">
        <v>8</v>
      </c>
      <c r="C137" s="653">
        <v>6</v>
      </c>
      <c r="D137" s="1169" t="s">
        <v>354</v>
      </c>
      <c r="E137" s="1180" t="s">
        <v>806</v>
      </c>
      <c r="F137" s="850">
        <v>0</v>
      </c>
      <c r="G137" s="850">
        <v>0</v>
      </c>
      <c r="H137" s="850">
        <v>0</v>
      </c>
      <c r="I137" s="850">
        <v>0</v>
      </c>
      <c r="J137" s="850"/>
      <c r="K137" s="850"/>
      <c r="L137" s="850"/>
      <c r="M137" s="1335"/>
      <c r="N137" s="850"/>
      <c r="O137" s="1167"/>
      <c r="P137" s="1167"/>
      <c r="Q137" s="1571"/>
    </row>
    <row r="138" spans="1:17" ht="13.5" hidden="1" customHeight="1">
      <c r="A138" s="655" t="s">
        <v>470</v>
      </c>
      <c r="B138" s="652">
        <v>8</v>
      </c>
      <c r="C138" s="653">
        <v>7</v>
      </c>
      <c r="D138" s="1169" t="s">
        <v>605</v>
      </c>
      <c r="E138" s="1180" t="s">
        <v>606</v>
      </c>
      <c r="F138" s="850">
        <v>0</v>
      </c>
      <c r="G138" s="850">
        <v>0</v>
      </c>
      <c r="H138" s="850">
        <v>0</v>
      </c>
      <c r="I138" s="850">
        <v>0</v>
      </c>
      <c r="J138" s="850"/>
      <c r="K138" s="850"/>
      <c r="L138" s="850"/>
      <c r="M138" s="1335"/>
      <c r="N138" s="850"/>
      <c r="O138" s="1167"/>
      <c r="P138" s="1167"/>
      <c r="Q138" s="1571"/>
    </row>
    <row r="139" spans="1:17" ht="21.75" customHeight="1">
      <c r="A139" s="654" t="s">
        <v>470</v>
      </c>
      <c r="B139" s="649">
        <v>9</v>
      </c>
      <c r="C139" s="650">
        <v>0</v>
      </c>
      <c r="D139" s="1172" t="s">
        <v>607</v>
      </c>
      <c r="E139" s="1173" t="s">
        <v>608</v>
      </c>
      <c r="F139" s="850">
        <f>F141</f>
        <v>-20000</v>
      </c>
      <c r="G139" s="850">
        <f>G141</f>
        <v>-20000</v>
      </c>
      <c r="H139" s="850">
        <f>H141</f>
        <v>-20000</v>
      </c>
      <c r="I139" s="850">
        <f>I141</f>
        <v>-20000</v>
      </c>
      <c r="J139" s="850">
        <v>0</v>
      </c>
      <c r="K139" s="850">
        <v>0</v>
      </c>
      <c r="L139" s="850">
        <v>0</v>
      </c>
      <c r="M139" s="850">
        <v>0</v>
      </c>
      <c r="N139" s="850">
        <f>N141</f>
        <v>-20000</v>
      </c>
      <c r="O139" s="1167">
        <f>O141</f>
        <v>-20000</v>
      </c>
      <c r="P139" s="1167">
        <f>P141</f>
        <v>-20000</v>
      </c>
      <c r="Q139" s="1571">
        <f>Q141</f>
        <v>-20000</v>
      </c>
    </row>
    <row r="140" spans="1:17" ht="13.5" hidden="1" customHeight="1">
      <c r="A140" s="646"/>
      <c r="B140" s="649"/>
      <c r="C140" s="650"/>
      <c r="D140" s="1169" t="s">
        <v>553</v>
      </c>
      <c r="E140" s="1173"/>
      <c r="F140" s="1534"/>
      <c r="G140" s="1534"/>
      <c r="H140" s="1534"/>
      <c r="I140" s="850"/>
      <c r="J140" s="850"/>
      <c r="K140" s="850"/>
      <c r="L140" s="850"/>
      <c r="M140" s="1753"/>
      <c r="N140" s="1753"/>
      <c r="O140" s="1471"/>
      <c r="P140" s="1471"/>
      <c r="Q140" s="1762"/>
    </row>
    <row r="141" spans="1:17" ht="18.75" customHeight="1">
      <c r="A141" s="655" t="s">
        <v>470</v>
      </c>
      <c r="B141" s="652">
        <v>9</v>
      </c>
      <c r="C141" s="653">
        <v>1</v>
      </c>
      <c r="D141" s="1169" t="s">
        <v>607</v>
      </c>
      <c r="E141" s="1180" t="s">
        <v>609</v>
      </c>
      <c r="F141" s="850">
        <f>N141</f>
        <v>-20000</v>
      </c>
      <c r="G141" s="850">
        <f>O141</f>
        <v>-20000</v>
      </c>
      <c r="H141" s="850">
        <f>P141</f>
        <v>-20000</v>
      </c>
      <c r="I141" s="850">
        <f>Q141</f>
        <v>-20000</v>
      </c>
      <c r="J141" s="850"/>
      <c r="K141" s="850"/>
      <c r="L141" s="850"/>
      <c r="M141" s="850"/>
      <c r="N141" s="850">
        <f>tnt.harab.!G32</f>
        <v>-20000</v>
      </c>
      <c r="O141" s="1167">
        <f>tnt.harab.!H32</f>
        <v>-20000</v>
      </c>
      <c r="P141" s="1167">
        <f>tnt.harab.!I32</f>
        <v>-20000</v>
      </c>
      <c r="Q141" s="1571">
        <f>tnt.harab.!J32</f>
        <v>-20000</v>
      </c>
    </row>
    <row r="142" spans="1:17" ht="21" customHeight="1">
      <c r="A142" s="654" t="s">
        <v>472</v>
      </c>
      <c r="B142" s="649">
        <v>0</v>
      </c>
      <c r="C142" s="650">
        <v>0</v>
      </c>
      <c r="D142" s="1184" t="s">
        <v>1466</v>
      </c>
      <c r="E142" s="1182" t="s">
        <v>610</v>
      </c>
      <c r="F142" s="850">
        <f>J142+N142</f>
        <v>39700</v>
      </c>
      <c r="G142" s="850">
        <f>K142+O142</f>
        <v>85643</v>
      </c>
      <c r="H142" s="850">
        <f>L142+P142</f>
        <v>135730</v>
      </c>
      <c r="I142" s="850">
        <f>M142+Q142</f>
        <v>168500</v>
      </c>
      <c r="J142" s="850">
        <f>J144+J159+J147</f>
        <v>29700</v>
      </c>
      <c r="K142" s="850">
        <f>K144+K159+K147</f>
        <v>75643</v>
      </c>
      <c r="L142" s="850">
        <f>L144+L159+L147</f>
        <v>118000</v>
      </c>
      <c r="M142" s="850">
        <f>M144+M159+M147</f>
        <v>162500</v>
      </c>
      <c r="N142" s="850">
        <f>N147+N159</f>
        <v>10000</v>
      </c>
      <c r="O142" s="1167">
        <f>O147+O159</f>
        <v>10000</v>
      </c>
      <c r="P142" s="1167">
        <f>P147+P159</f>
        <v>17730</v>
      </c>
      <c r="Q142" s="1571">
        <f>Q144+Q147+Q159</f>
        <v>6000</v>
      </c>
    </row>
    <row r="143" spans="1:17" ht="13.5" hidden="1" customHeight="1">
      <c r="A143" s="646"/>
      <c r="B143" s="647"/>
      <c r="C143" s="648"/>
      <c r="D143" s="1169" t="s">
        <v>218</v>
      </c>
      <c r="E143" s="1170"/>
      <c r="F143" s="1535"/>
      <c r="G143" s="1535"/>
      <c r="H143" s="1535"/>
      <c r="I143" s="850"/>
      <c r="J143" s="850"/>
      <c r="K143" s="850"/>
      <c r="L143" s="850"/>
      <c r="M143" s="850"/>
      <c r="N143" s="850"/>
      <c r="O143" s="1167"/>
      <c r="P143" s="1167"/>
      <c r="Q143" s="1761"/>
    </row>
    <row r="144" spans="1:17" ht="21.75" customHeight="1">
      <c r="A144" s="654" t="s">
        <v>472</v>
      </c>
      <c r="B144" s="649">
        <v>1</v>
      </c>
      <c r="C144" s="650">
        <v>0</v>
      </c>
      <c r="D144" s="1172" t="s">
        <v>627</v>
      </c>
      <c r="E144" s="1173" t="s">
        <v>628</v>
      </c>
      <c r="F144" s="850">
        <f>J144</f>
        <v>25500</v>
      </c>
      <c r="G144" s="850">
        <f>K144</f>
        <v>63000</v>
      </c>
      <c r="H144" s="850">
        <f>L144</f>
        <v>100000</v>
      </c>
      <c r="I144" s="850">
        <f>M144</f>
        <v>140000</v>
      </c>
      <c r="J144" s="850">
        <f>J146</f>
        <v>25500</v>
      </c>
      <c r="K144" s="850">
        <f>K146</f>
        <v>63000</v>
      </c>
      <c r="L144" s="850">
        <f>L146</f>
        <v>100000</v>
      </c>
      <c r="M144" s="850">
        <f>M146</f>
        <v>140000</v>
      </c>
      <c r="N144" s="850">
        <v>0</v>
      </c>
      <c r="O144" s="1167">
        <v>0</v>
      </c>
      <c r="P144" s="1167">
        <v>0</v>
      </c>
      <c r="Q144" s="1571">
        <v>0</v>
      </c>
    </row>
    <row r="145" spans="1:17" ht="13.5" hidden="1" customHeight="1">
      <c r="A145" s="646"/>
      <c r="B145" s="649"/>
      <c r="C145" s="650"/>
      <c r="D145" s="1169" t="s">
        <v>553</v>
      </c>
      <c r="E145" s="1173"/>
      <c r="F145" s="1536"/>
      <c r="G145" s="1536"/>
      <c r="H145" s="1536"/>
      <c r="I145" s="1493"/>
      <c r="J145" s="1493"/>
      <c r="K145" s="1493"/>
      <c r="L145" s="1493"/>
      <c r="M145" s="1754"/>
      <c r="N145" s="1754"/>
      <c r="O145" s="1187"/>
      <c r="P145" s="1187"/>
      <c r="Q145" s="1763"/>
    </row>
    <row r="146" spans="1:17" ht="20.25" customHeight="1">
      <c r="A146" s="655" t="s">
        <v>472</v>
      </c>
      <c r="B146" s="652">
        <v>1</v>
      </c>
      <c r="C146" s="653">
        <v>1</v>
      </c>
      <c r="D146" s="1169" t="s">
        <v>627</v>
      </c>
      <c r="E146" s="1180" t="s">
        <v>527</v>
      </c>
      <c r="F146" s="850">
        <f>J146</f>
        <v>25500</v>
      </c>
      <c r="G146" s="850">
        <f>K146</f>
        <v>63000</v>
      </c>
      <c r="H146" s="850">
        <f>L146</f>
        <v>100000</v>
      </c>
      <c r="I146" s="850">
        <f>M146</f>
        <v>140000</v>
      </c>
      <c r="J146" s="850">
        <f>'arandzin axbahan.'!G32</f>
        <v>25500</v>
      </c>
      <c r="K146" s="850">
        <f>'arandzin axbahan.'!H32</f>
        <v>63000</v>
      </c>
      <c r="L146" s="850">
        <f>'arandzin axbahan.'!I32</f>
        <v>100000</v>
      </c>
      <c r="M146" s="850">
        <f>'arandzin axbahan.'!J32</f>
        <v>140000</v>
      </c>
      <c r="N146" s="850">
        <v>0</v>
      </c>
      <c r="O146" s="1167">
        <v>0</v>
      </c>
      <c r="P146" s="1167">
        <v>0</v>
      </c>
      <c r="Q146" s="1571">
        <v>0</v>
      </c>
    </row>
    <row r="147" spans="1:17" ht="23.25" customHeight="1">
      <c r="A147" s="654" t="s">
        <v>472</v>
      </c>
      <c r="B147" s="649">
        <v>2</v>
      </c>
      <c r="C147" s="650">
        <v>0</v>
      </c>
      <c r="D147" s="1172" t="s">
        <v>786</v>
      </c>
      <c r="E147" s="1173" t="s">
        <v>787</v>
      </c>
      <c r="F147" s="850">
        <f t="shared" ref="F147:Q147" si="10">F149</f>
        <v>1200</v>
      </c>
      <c r="G147" s="850">
        <f t="shared" si="10"/>
        <v>2500</v>
      </c>
      <c r="H147" s="850">
        <f t="shared" si="10"/>
        <v>11730</v>
      </c>
      <c r="I147" s="850">
        <f t="shared" si="10"/>
        <v>5000</v>
      </c>
      <c r="J147" s="850">
        <f t="shared" si="10"/>
        <v>1200</v>
      </c>
      <c r="K147" s="850">
        <f t="shared" si="10"/>
        <v>2500</v>
      </c>
      <c r="L147" s="850">
        <f t="shared" si="10"/>
        <v>4000</v>
      </c>
      <c r="M147" s="850">
        <f t="shared" si="10"/>
        <v>5000</v>
      </c>
      <c r="N147" s="850">
        <f t="shared" si="10"/>
        <v>0</v>
      </c>
      <c r="O147" s="1167">
        <f t="shared" si="10"/>
        <v>0</v>
      </c>
      <c r="P147" s="1167">
        <f t="shared" si="10"/>
        <v>7730</v>
      </c>
      <c r="Q147" s="1571">
        <f t="shared" si="10"/>
        <v>0</v>
      </c>
    </row>
    <row r="148" spans="1:17" ht="10.5">
      <c r="A148" s="646"/>
      <c r="B148" s="649"/>
      <c r="C148" s="650"/>
      <c r="D148" s="1169" t="s">
        <v>553</v>
      </c>
      <c r="E148" s="1173"/>
      <c r="F148" s="1534"/>
      <c r="G148" s="1534"/>
      <c r="H148" s="1534"/>
      <c r="I148" s="850"/>
      <c r="J148" s="850"/>
      <c r="K148" s="850"/>
      <c r="L148" s="850"/>
      <c r="M148" s="1753"/>
      <c r="N148" s="1753"/>
      <c r="O148" s="1471"/>
      <c r="P148" s="1471"/>
      <c r="Q148" s="1762"/>
    </row>
    <row r="149" spans="1:17" ht="18" customHeight="1">
      <c r="A149" s="655" t="s">
        <v>472</v>
      </c>
      <c r="B149" s="652">
        <v>2</v>
      </c>
      <c r="C149" s="653">
        <v>1</v>
      </c>
      <c r="D149" s="1169" t="s">
        <v>788</v>
      </c>
      <c r="E149" s="1180" t="s">
        <v>789</v>
      </c>
      <c r="F149" s="850">
        <f>N149+J149</f>
        <v>1200</v>
      </c>
      <c r="G149" s="850">
        <f>O149+K149</f>
        <v>2500</v>
      </c>
      <c r="H149" s="850">
        <f>P149+L149</f>
        <v>11730</v>
      </c>
      <c r="I149" s="850">
        <f>Q149+M149</f>
        <v>5000</v>
      </c>
      <c r="J149" s="850">
        <f>kext.grer!G32</f>
        <v>1200</v>
      </c>
      <c r="K149" s="850">
        <f>kext.grer!H32</f>
        <v>2500</v>
      </c>
      <c r="L149" s="850">
        <f>kext.grer!I32</f>
        <v>4000</v>
      </c>
      <c r="M149" s="850">
        <f>kext.grer!J32</f>
        <v>5000</v>
      </c>
      <c r="N149" s="850">
        <f>kext.grer!G151</f>
        <v>0</v>
      </c>
      <c r="O149" s="1167">
        <f>kext.grer!H151</f>
        <v>0</v>
      </c>
      <c r="P149" s="1167">
        <f>kext.grer!I151</f>
        <v>7730</v>
      </c>
      <c r="Q149" s="1571">
        <f>kext.grer!J151</f>
        <v>0</v>
      </c>
    </row>
    <row r="150" spans="1:17" ht="15" customHeight="1">
      <c r="A150" s="654" t="s">
        <v>472</v>
      </c>
      <c r="B150" s="649">
        <v>3</v>
      </c>
      <c r="C150" s="650">
        <v>0</v>
      </c>
      <c r="D150" s="1172" t="s">
        <v>412</v>
      </c>
      <c r="E150" s="1173" t="s">
        <v>413</v>
      </c>
      <c r="F150" s="850">
        <v>0</v>
      </c>
      <c r="G150" s="850">
        <v>0</v>
      </c>
      <c r="H150" s="850">
        <v>0</v>
      </c>
      <c r="I150" s="850">
        <v>0</v>
      </c>
      <c r="J150" s="850">
        <v>0</v>
      </c>
      <c r="K150" s="850">
        <v>0</v>
      </c>
      <c r="L150" s="850">
        <v>0</v>
      </c>
      <c r="M150" s="850">
        <v>0</v>
      </c>
      <c r="N150" s="850">
        <v>0</v>
      </c>
      <c r="O150" s="1167">
        <v>0</v>
      </c>
      <c r="P150" s="1167">
        <v>0</v>
      </c>
      <c r="Q150" s="1571">
        <v>0</v>
      </c>
    </row>
    <row r="151" spans="1:17" ht="6.75" hidden="1" customHeight="1">
      <c r="A151" s="646"/>
      <c r="B151" s="649"/>
      <c r="C151" s="650"/>
      <c r="D151" s="1169" t="s">
        <v>553</v>
      </c>
      <c r="E151" s="1173"/>
      <c r="F151" s="1534"/>
      <c r="G151" s="1534"/>
      <c r="H151" s="1534"/>
      <c r="I151" s="850"/>
      <c r="J151" s="850"/>
      <c r="K151" s="850"/>
      <c r="L151" s="850"/>
      <c r="M151" s="1753"/>
      <c r="N151" s="1753"/>
      <c r="O151" s="1471"/>
      <c r="P151" s="1471"/>
      <c r="Q151" s="1762"/>
    </row>
    <row r="152" spans="1:17" ht="10.5" hidden="1" customHeight="1">
      <c r="A152" s="655" t="s">
        <v>472</v>
      </c>
      <c r="B152" s="652">
        <v>3</v>
      </c>
      <c r="C152" s="653">
        <v>1</v>
      </c>
      <c r="D152" s="1169" t="s">
        <v>412</v>
      </c>
      <c r="E152" s="1180" t="s">
        <v>414</v>
      </c>
      <c r="F152" s="850">
        <v>0</v>
      </c>
      <c r="G152" s="850">
        <v>0</v>
      </c>
      <c r="H152" s="850">
        <v>0</v>
      </c>
      <c r="I152" s="850">
        <v>0</v>
      </c>
      <c r="J152" s="850"/>
      <c r="K152" s="850"/>
      <c r="L152" s="850"/>
      <c r="M152" s="850"/>
      <c r="N152" s="850"/>
      <c r="O152" s="1167"/>
      <c r="P152" s="1167"/>
      <c r="Q152" s="1571"/>
    </row>
    <row r="153" spans="1:17" ht="25.5" hidden="1" customHeight="1">
      <c r="A153" s="654" t="s">
        <v>472</v>
      </c>
      <c r="B153" s="649">
        <v>4</v>
      </c>
      <c r="C153" s="650">
        <v>0</v>
      </c>
      <c r="D153" s="1172" t="s">
        <v>415</v>
      </c>
      <c r="E153" s="1173" t="s">
        <v>416</v>
      </c>
      <c r="F153" s="850">
        <v>0</v>
      </c>
      <c r="G153" s="850">
        <v>0</v>
      </c>
      <c r="H153" s="850">
        <v>0</v>
      </c>
      <c r="I153" s="850">
        <v>0</v>
      </c>
      <c r="J153" s="850">
        <v>0</v>
      </c>
      <c r="K153" s="850">
        <v>0</v>
      </c>
      <c r="L153" s="850">
        <v>0</v>
      </c>
      <c r="M153" s="850">
        <v>0</v>
      </c>
      <c r="N153" s="850">
        <v>0</v>
      </c>
      <c r="O153" s="1167">
        <v>0</v>
      </c>
      <c r="P153" s="1167">
        <v>0</v>
      </c>
      <c r="Q153" s="1571">
        <v>0</v>
      </c>
    </row>
    <row r="154" spans="1:17" ht="10.5" hidden="1">
      <c r="A154" s="646"/>
      <c r="B154" s="649"/>
      <c r="C154" s="650"/>
      <c r="D154" s="1169" t="s">
        <v>553</v>
      </c>
      <c r="E154" s="1173"/>
      <c r="F154" s="1534"/>
      <c r="G154" s="1534"/>
      <c r="H154" s="1534"/>
      <c r="I154" s="850"/>
      <c r="J154" s="850"/>
      <c r="K154" s="850"/>
      <c r="L154" s="850"/>
      <c r="M154" s="1753"/>
      <c r="N154" s="1753"/>
      <c r="O154" s="1471"/>
      <c r="P154" s="1471"/>
      <c r="Q154" s="1762"/>
    </row>
    <row r="155" spans="1:17" ht="15.75" hidden="1" customHeight="1">
      <c r="A155" s="655" t="s">
        <v>472</v>
      </c>
      <c r="B155" s="652">
        <v>4</v>
      </c>
      <c r="C155" s="653">
        <v>1</v>
      </c>
      <c r="D155" s="1169" t="s">
        <v>415</v>
      </c>
      <c r="E155" s="1180" t="s">
        <v>417</v>
      </c>
      <c r="F155" s="850">
        <v>0</v>
      </c>
      <c r="G155" s="850">
        <v>0</v>
      </c>
      <c r="H155" s="850">
        <v>0</v>
      </c>
      <c r="I155" s="850">
        <v>0</v>
      </c>
      <c r="J155" s="850"/>
      <c r="K155" s="850"/>
      <c r="L155" s="850"/>
      <c r="M155" s="850"/>
      <c r="N155" s="850"/>
      <c r="O155" s="1167"/>
      <c r="P155" s="1167"/>
      <c r="Q155" s="1571"/>
    </row>
    <row r="156" spans="1:17" ht="94.5" hidden="1">
      <c r="A156" s="654" t="s">
        <v>472</v>
      </c>
      <c r="B156" s="649">
        <v>5</v>
      </c>
      <c r="C156" s="650">
        <v>0</v>
      </c>
      <c r="D156" s="1172" t="s">
        <v>116</v>
      </c>
      <c r="E156" s="1173" t="s">
        <v>117</v>
      </c>
      <c r="F156" s="850">
        <v>0</v>
      </c>
      <c r="G156" s="850">
        <v>0</v>
      </c>
      <c r="H156" s="850">
        <v>0</v>
      </c>
      <c r="I156" s="850">
        <v>0</v>
      </c>
      <c r="J156" s="850">
        <v>0</v>
      </c>
      <c r="K156" s="850">
        <v>0</v>
      </c>
      <c r="L156" s="850">
        <v>0</v>
      </c>
      <c r="M156" s="850">
        <v>0</v>
      </c>
      <c r="N156" s="850">
        <v>0</v>
      </c>
      <c r="O156" s="1167">
        <v>0</v>
      </c>
      <c r="P156" s="1167">
        <v>0</v>
      </c>
      <c r="Q156" s="1571">
        <v>0</v>
      </c>
    </row>
    <row r="157" spans="1:17" ht="13.5" hidden="1" customHeight="1">
      <c r="A157" s="646"/>
      <c r="B157" s="649"/>
      <c r="C157" s="650"/>
      <c r="D157" s="1169" t="s">
        <v>553</v>
      </c>
      <c r="E157" s="1173"/>
      <c r="F157" s="1534"/>
      <c r="G157" s="1534"/>
      <c r="H157" s="1534"/>
      <c r="I157" s="850"/>
      <c r="J157" s="850"/>
      <c r="K157" s="850"/>
      <c r="L157" s="850"/>
      <c r="M157" s="1753"/>
      <c r="N157" s="1753"/>
      <c r="O157" s="1471"/>
      <c r="P157" s="1471"/>
      <c r="Q157" s="1762"/>
    </row>
    <row r="158" spans="1:17" ht="13.5" customHeight="1">
      <c r="A158" s="655" t="s">
        <v>472</v>
      </c>
      <c r="B158" s="652">
        <v>5</v>
      </c>
      <c r="C158" s="653">
        <v>1</v>
      </c>
      <c r="D158" s="1169" t="s">
        <v>116</v>
      </c>
      <c r="E158" s="1180" t="s">
        <v>118</v>
      </c>
      <c r="F158" s="850">
        <v>0</v>
      </c>
      <c r="G158" s="850">
        <v>0</v>
      </c>
      <c r="H158" s="850">
        <v>0</v>
      </c>
      <c r="I158" s="850">
        <v>0</v>
      </c>
      <c r="J158" s="850"/>
      <c r="K158" s="850"/>
      <c r="L158" s="850"/>
      <c r="M158" s="850"/>
      <c r="N158" s="850"/>
      <c r="O158" s="1167"/>
      <c r="P158" s="1167"/>
      <c r="Q158" s="1571"/>
    </row>
    <row r="159" spans="1:17" ht="21.75" customHeight="1">
      <c r="A159" s="654" t="s">
        <v>472</v>
      </c>
      <c r="B159" s="649">
        <v>6</v>
      </c>
      <c r="C159" s="650">
        <v>0</v>
      </c>
      <c r="D159" s="1172" t="s">
        <v>722</v>
      </c>
      <c r="E159" s="1173" t="s">
        <v>723</v>
      </c>
      <c r="F159" s="850">
        <f>N159+J159</f>
        <v>13000</v>
      </c>
      <c r="G159" s="850">
        <f>O159+K159</f>
        <v>20143</v>
      </c>
      <c r="H159" s="850">
        <f>P159+L159</f>
        <v>24000</v>
      </c>
      <c r="I159" s="850">
        <f>Q159+M159</f>
        <v>23500</v>
      </c>
      <c r="J159" s="850">
        <f t="shared" ref="J159:Q159" si="11">J161</f>
        <v>3000</v>
      </c>
      <c r="K159" s="850">
        <f t="shared" si="11"/>
        <v>10143</v>
      </c>
      <c r="L159" s="850">
        <f t="shared" si="11"/>
        <v>14000</v>
      </c>
      <c r="M159" s="850">
        <f t="shared" si="11"/>
        <v>17500</v>
      </c>
      <c r="N159" s="850">
        <f t="shared" si="11"/>
        <v>10000</v>
      </c>
      <c r="O159" s="1167">
        <f t="shared" si="11"/>
        <v>10000</v>
      </c>
      <c r="P159" s="1167">
        <f t="shared" si="11"/>
        <v>10000</v>
      </c>
      <c r="Q159" s="1571">
        <f t="shared" si="11"/>
        <v>6000</v>
      </c>
    </row>
    <row r="160" spans="1:17" ht="13.5" hidden="1" customHeight="1">
      <c r="A160" s="646"/>
      <c r="B160" s="649"/>
      <c r="C160" s="650"/>
      <c r="D160" s="1169" t="s">
        <v>553</v>
      </c>
      <c r="E160" s="1173"/>
      <c r="F160" s="1534"/>
      <c r="G160" s="1534"/>
      <c r="H160" s="1534"/>
      <c r="I160" s="850"/>
      <c r="J160" s="850"/>
      <c r="K160" s="850"/>
      <c r="L160" s="850"/>
      <c r="M160" s="1528"/>
      <c r="N160" s="1753"/>
      <c r="O160" s="1471"/>
      <c r="P160" s="1471"/>
      <c r="Q160" s="1762"/>
    </row>
    <row r="161" spans="1:17" ht="23.25" customHeight="1">
      <c r="A161" s="655" t="s">
        <v>472</v>
      </c>
      <c r="B161" s="652">
        <v>6</v>
      </c>
      <c r="C161" s="653">
        <v>1</v>
      </c>
      <c r="D161" s="1169" t="s">
        <v>722</v>
      </c>
      <c r="E161" s="1180" t="s">
        <v>724</v>
      </c>
      <c r="F161" s="850">
        <f t="shared" ref="F161:I162" si="12">J161+N161</f>
        <v>13000</v>
      </c>
      <c r="G161" s="850">
        <f t="shared" si="12"/>
        <v>20143</v>
      </c>
      <c r="H161" s="850">
        <f t="shared" si="12"/>
        <v>24000</v>
      </c>
      <c r="I161" s="850">
        <f t="shared" si="12"/>
        <v>23500</v>
      </c>
      <c r="J161" s="850">
        <f>Shner!G34</f>
        <v>3000</v>
      </c>
      <c r="K161" s="850">
        <f>Shner!H34</f>
        <v>10143</v>
      </c>
      <c r="L161" s="850">
        <f>Shner!I34</f>
        <v>14000</v>
      </c>
      <c r="M161" s="1335">
        <f>Shner!F34</f>
        <v>17500</v>
      </c>
      <c r="N161" s="850">
        <f>Shner!G136+'subven sher'!G160</f>
        <v>10000</v>
      </c>
      <c r="O161" s="1167">
        <f>Shner!H136+'subven sher'!H160</f>
        <v>10000</v>
      </c>
      <c r="P161" s="1167">
        <f>Shner!I136+'subven sher'!I160</f>
        <v>10000</v>
      </c>
      <c r="Q161" s="1571">
        <f>Shner!J136+'subven sher'!J141</f>
        <v>6000</v>
      </c>
    </row>
    <row r="162" spans="1:17" ht="30" customHeight="1">
      <c r="A162" s="654" t="s">
        <v>473</v>
      </c>
      <c r="B162" s="649">
        <v>0</v>
      </c>
      <c r="C162" s="650">
        <v>0</v>
      </c>
      <c r="D162" s="1184" t="s">
        <v>1467</v>
      </c>
      <c r="E162" s="1182" t="s">
        <v>725</v>
      </c>
      <c r="F162" s="850">
        <f t="shared" si="12"/>
        <v>697306.6</v>
      </c>
      <c r="G162" s="850">
        <f t="shared" si="12"/>
        <v>765865.5</v>
      </c>
      <c r="H162" s="850">
        <f t="shared" si="12"/>
        <v>813952.15</v>
      </c>
      <c r="I162" s="850">
        <f t="shared" si="12"/>
        <v>830650</v>
      </c>
      <c r="J162" s="850">
        <f t="shared" ref="J162:Q162" si="13">J164+J170+J173+J181</f>
        <v>27200</v>
      </c>
      <c r="K162" s="850">
        <f>K164+K170+K173+K181</f>
        <v>87000</v>
      </c>
      <c r="L162" s="850">
        <f t="shared" si="13"/>
        <v>139500</v>
      </c>
      <c r="M162" s="850">
        <f t="shared" si="13"/>
        <v>204500</v>
      </c>
      <c r="N162" s="850">
        <f t="shared" si="13"/>
        <v>670106.6</v>
      </c>
      <c r="O162" s="1167">
        <f t="shared" si="13"/>
        <v>678865.5</v>
      </c>
      <c r="P162" s="1167">
        <f t="shared" si="13"/>
        <v>674452.15</v>
      </c>
      <c r="Q162" s="1571">
        <f t="shared" si="13"/>
        <v>626150</v>
      </c>
    </row>
    <row r="163" spans="1:17" ht="13.5" hidden="1" customHeight="1">
      <c r="A163" s="646"/>
      <c r="B163" s="647"/>
      <c r="C163" s="648"/>
      <c r="D163" s="1169" t="s">
        <v>218</v>
      </c>
      <c r="E163" s="1170"/>
      <c r="F163" s="1535"/>
      <c r="G163" s="1535"/>
      <c r="H163" s="1535"/>
      <c r="I163" s="850"/>
      <c r="J163" s="850"/>
      <c r="K163" s="850"/>
      <c r="L163" s="850"/>
      <c r="M163" s="850"/>
      <c r="N163" s="850"/>
      <c r="O163" s="1167"/>
      <c r="P163" s="1167"/>
      <c r="Q163" s="1761"/>
    </row>
    <row r="164" spans="1:17" ht="19.5" customHeight="1">
      <c r="A164" s="654" t="s">
        <v>473</v>
      </c>
      <c r="B164" s="649">
        <v>1</v>
      </c>
      <c r="C164" s="650">
        <v>0</v>
      </c>
      <c r="D164" s="1172" t="s">
        <v>726</v>
      </c>
      <c r="E164" s="1173" t="s">
        <v>727</v>
      </c>
      <c r="F164" s="850">
        <f t="shared" ref="F164:Q164" si="14">F166</f>
        <v>377390.2</v>
      </c>
      <c r="G164" s="850">
        <f t="shared" si="14"/>
        <v>388649.1</v>
      </c>
      <c r="H164" s="850">
        <f t="shared" si="14"/>
        <v>387735.75</v>
      </c>
      <c r="I164" s="850">
        <f t="shared" si="14"/>
        <v>231000</v>
      </c>
      <c r="J164" s="850">
        <f t="shared" si="14"/>
        <v>3000</v>
      </c>
      <c r="K164" s="850">
        <f t="shared" si="14"/>
        <v>5500</v>
      </c>
      <c r="L164" s="850">
        <f t="shared" si="14"/>
        <v>9000</v>
      </c>
      <c r="M164" s="850">
        <f t="shared" si="14"/>
        <v>11000</v>
      </c>
      <c r="N164" s="850">
        <f t="shared" si="14"/>
        <v>374390.2</v>
      </c>
      <c r="O164" s="1167">
        <f t="shared" si="14"/>
        <v>383149.1</v>
      </c>
      <c r="P164" s="1167">
        <f t="shared" si="14"/>
        <v>378735.75</v>
      </c>
      <c r="Q164" s="1571">
        <f t="shared" si="14"/>
        <v>220000</v>
      </c>
    </row>
    <row r="165" spans="1:17" ht="13.5" hidden="1" customHeight="1">
      <c r="A165" s="646"/>
      <c r="B165" s="649"/>
      <c r="C165" s="650"/>
      <c r="D165" s="1169" t="s">
        <v>553</v>
      </c>
      <c r="E165" s="1173"/>
      <c r="F165" s="1534"/>
      <c r="G165" s="1534"/>
      <c r="H165" s="1534"/>
      <c r="I165" s="850"/>
      <c r="J165" s="850"/>
      <c r="K165" s="850"/>
      <c r="L165" s="850"/>
      <c r="M165" s="1753"/>
      <c r="N165" s="1753"/>
      <c r="O165" s="1471"/>
      <c r="P165" s="1471"/>
      <c r="Q165" s="1762"/>
    </row>
    <row r="166" spans="1:17" ht="18.75" customHeight="1">
      <c r="A166" s="655" t="s">
        <v>473</v>
      </c>
      <c r="B166" s="652">
        <v>1</v>
      </c>
      <c r="C166" s="653">
        <v>1</v>
      </c>
      <c r="D166" s="1169" t="s">
        <v>900</v>
      </c>
      <c r="E166" s="1180" t="s">
        <v>583</v>
      </c>
      <c r="F166" s="850">
        <f>J166+N166</f>
        <v>377390.2</v>
      </c>
      <c r="G166" s="850">
        <f>K166+O166</f>
        <v>388649.1</v>
      </c>
      <c r="H166" s="850">
        <f>L166+P166</f>
        <v>387735.75</v>
      </c>
      <c r="I166" s="850">
        <f>M166+Q166</f>
        <v>231000</v>
      </c>
      <c r="J166" s="850">
        <f>bnak.chin!G32</f>
        <v>3000</v>
      </c>
      <c r="K166" s="850">
        <f>bnak.chin!H32</f>
        <v>5500</v>
      </c>
      <c r="L166" s="850">
        <f>bnak.chin!I32</f>
        <v>9000</v>
      </c>
      <c r="M166" s="850">
        <f>bnak.chin!J32</f>
        <v>11000</v>
      </c>
      <c r="N166" s="850">
        <f>bnak.chin!G151+'subv bnak'!G151</f>
        <v>374390.2</v>
      </c>
      <c r="O166" s="1167">
        <f>bnak.chin!H152+'subv bnak'!H152</f>
        <v>383149.1</v>
      </c>
      <c r="P166" s="1167">
        <f>bnak.chin!I152+'subv bnak'!I151</f>
        <v>378735.75</v>
      </c>
      <c r="Q166" s="850">
        <f>bnak.chin!J152+'subv bnak'!J151</f>
        <v>220000</v>
      </c>
    </row>
    <row r="167" spans="1:17" ht="13.5" customHeight="1">
      <c r="A167" s="654" t="s">
        <v>473</v>
      </c>
      <c r="B167" s="649">
        <v>2</v>
      </c>
      <c r="C167" s="650">
        <v>0</v>
      </c>
      <c r="D167" s="1172" t="s">
        <v>584</v>
      </c>
      <c r="E167" s="1173" t="s">
        <v>285</v>
      </c>
      <c r="F167" s="850">
        <v>0</v>
      </c>
      <c r="G167" s="850">
        <v>0</v>
      </c>
      <c r="H167" s="850">
        <v>0</v>
      </c>
      <c r="I167" s="850">
        <v>0</v>
      </c>
      <c r="J167" s="850">
        <v>0</v>
      </c>
      <c r="K167" s="850">
        <v>0</v>
      </c>
      <c r="L167" s="850">
        <v>0</v>
      </c>
      <c r="M167" s="850">
        <v>0</v>
      </c>
      <c r="N167" s="1571">
        <v>0</v>
      </c>
      <c r="O167" s="1185">
        <v>0</v>
      </c>
      <c r="P167" s="1185">
        <v>0</v>
      </c>
      <c r="Q167" s="1571">
        <v>0</v>
      </c>
    </row>
    <row r="168" spans="1:17" ht="13.5" hidden="1" customHeight="1">
      <c r="A168" s="646"/>
      <c r="B168" s="649"/>
      <c r="C168" s="650"/>
      <c r="D168" s="1169" t="s">
        <v>553</v>
      </c>
      <c r="E168" s="1173"/>
      <c r="F168" s="1534"/>
      <c r="G168" s="1534"/>
      <c r="H168" s="1534"/>
      <c r="I168" s="850"/>
      <c r="J168" s="850"/>
      <c r="K168" s="850"/>
      <c r="L168" s="850"/>
      <c r="M168" s="1753"/>
      <c r="N168" s="1753"/>
      <c r="O168" s="1471"/>
      <c r="P168" s="1471"/>
      <c r="Q168" s="1762"/>
    </row>
    <row r="169" spans="1:17" ht="13.5" customHeight="1">
      <c r="A169" s="655" t="s">
        <v>473</v>
      </c>
      <c r="B169" s="652">
        <v>2</v>
      </c>
      <c r="C169" s="653">
        <v>1</v>
      </c>
      <c r="D169" s="1169" t="s">
        <v>584</v>
      </c>
      <c r="E169" s="1180" t="s">
        <v>286</v>
      </c>
      <c r="F169" s="850">
        <v>0</v>
      </c>
      <c r="G169" s="850">
        <v>0</v>
      </c>
      <c r="H169" s="850">
        <v>0</v>
      </c>
      <c r="I169" s="850">
        <v>0</v>
      </c>
      <c r="J169" s="850"/>
      <c r="K169" s="850"/>
      <c r="L169" s="850"/>
      <c r="M169" s="850"/>
      <c r="N169" s="850"/>
      <c r="O169" s="1167"/>
      <c r="P169" s="1167"/>
      <c r="Q169" s="1571"/>
    </row>
    <row r="170" spans="1:17" ht="19.5" customHeight="1">
      <c r="A170" s="654" t="s">
        <v>473</v>
      </c>
      <c r="B170" s="649">
        <v>3</v>
      </c>
      <c r="C170" s="650">
        <v>0</v>
      </c>
      <c r="D170" s="1172" t="s">
        <v>529</v>
      </c>
      <c r="E170" s="1173" t="s">
        <v>807</v>
      </c>
      <c r="F170" s="850">
        <f t="shared" ref="F170:P170" si="15">F172</f>
        <v>120514.4</v>
      </c>
      <c r="G170" s="850">
        <f t="shared" si="15"/>
        <v>122814.39999999999</v>
      </c>
      <c r="H170" s="850">
        <f t="shared" si="15"/>
        <v>125314.4</v>
      </c>
      <c r="I170" s="850">
        <f t="shared" si="15"/>
        <v>264400</v>
      </c>
      <c r="J170" s="850">
        <f t="shared" si="15"/>
        <v>3200</v>
      </c>
      <c r="K170" s="850">
        <f t="shared" si="15"/>
        <v>5500</v>
      </c>
      <c r="L170" s="850">
        <f t="shared" si="15"/>
        <v>8000</v>
      </c>
      <c r="M170" s="850">
        <f t="shared" si="15"/>
        <v>11500</v>
      </c>
      <c r="N170" s="1571">
        <f t="shared" si="15"/>
        <v>117314.4</v>
      </c>
      <c r="O170" s="1185">
        <f t="shared" si="15"/>
        <v>117314.4</v>
      </c>
      <c r="P170" s="1185">
        <f t="shared" si="15"/>
        <v>117314.4</v>
      </c>
      <c r="Q170" s="1571">
        <f>Q172</f>
        <v>252900</v>
      </c>
    </row>
    <row r="171" spans="1:17" ht="13.5" hidden="1" customHeight="1">
      <c r="A171" s="646"/>
      <c r="B171" s="649"/>
      <c r="C171" s="650"/>
      <c r="D171" s="1169" t="s">
        <v>553</v>
      </c>
      <c r="E171" s="1173"/>
      <c r="F171" s="1534"/>
      <c r="G171" s="1534"/>
      <c r="H171" s="1534"/>
      <c r="I171" s="850"/>
      <c r="J171" s="850"/>
      <c r="K171" s="850"/>
      <c r="L171" s="850"/>
      <c r="M171" s="1753"/>
      <c r="N171" s="1753"/>
      <c r="O171" s="1471"/>
      <c r="P171" s="1471"/>
      <c r="Q171" s="1762"/>
    </row>
    <row r="172" spans="1:17" ht="18.75" customHeight="1">
      <c r="A172" s="655" t="s">
        <v>473</v>
      </c>
      <c r="B172" s="652">
        <v>3</v>
      </c>
      <c r="C172" s="653">
        <v>1</v>
      </c>
      <c r="D172" s="1169" t="s">
        <v>808</v>
      </c>
      <c r="E172" s="1188" t="s">
        <v>809</v>
      </c>
      <c r="F172" s="850">
        <f t="shared" ref="F172:I173" si="16">J172+N172</f>
        <v>120514.4</v>
      </c>
      <c r="G172" s="850">
        <f t="shared" si="16"/>
        <v>122814.39999999999</v>
      </c>
      <c r="H172" s="850">
        <f t="shared" si="16"/>
        <v>125314.4</v>
      </c>
      <c r="I172" s="850">
        <f t="shared" si="16"/>
        <v>264400</v>
      </c>
      <c r="J172" s="1815">
        <f>rhamat!G32</f>
        <v>3200</v>
      </c>
      <c r="K172" s="850">
        <f>rhamat!H32</f>
        <v>5500</v>
      </c>
      <c r="L172" s="850">
        <f>rhamat!I32</f>
        <v>8000</v>
      </c>
      <c r="M172" s="850">
        <f>rhamat!J32</f>
        <v>11500</v>
      </c>
      <c r="N172" s="1571">
        <f>rhamat!G137+'subv rhamat'!G140</f>
        <v>117314.4</v>
      </c>
      <c r="O172" s="1185">
        <f>rhamat!H137+'subv rhamat'!H140</f>
        <v>117314.4</v>
      </c>
      <c r="P172" s="1185">
        <f>rhamat!I137+'subv rhamat'!I140</f>
        <v>117314.4</v>
      </c>
      <c r="Q172" s="1571">
        <f>rhamat!J137+'subv rhamat'!J140</f>
        <v>252900</v>
      </c>
    </row>
    <row r="173" spans="1:17" ht="21" customHeight="1">
      <c r="A173" s="654" t="s">
        <v>473</v>
      </c>
      <c r="B173" s="649">
        <v>4</v>
      </c>
      <c r="C173" s="650">
        <v>0</v>
      </c>
      <c r="D173" s="1172" t="s">
        <v>127</v>
      </c>
      <c r="E173" s="1173" t="s">
        <v>128</v>
      </c>
      <c r="F173" s="850">
        <f t="shared" si="16"/>
        <v>184402</v>
      </c>
      <c r="G173" s="850">
        <f t="shared" si="16"/>
        <v>194402</v>
      </c>
      <c r="H173" s="850">
        <f t="shared" si="16"/>
        <v>205902</v>
      </c>
      <c r="I173" s="850">
        <f t="shared" si="16"/>
        <v>195250</v>
      </c>
      <c r="J173" s="850">
        <f t="shared" ref="J173:Q173" si="17">J175</f>
        <v>6000</v>
      </c>
      <c r="K173" s="850">
        <f t="shared" si="17"/>
        <v>16000</v>
      </c>
      <c r="L173" s="850">
        <f t="shared" si="17"/>
        <v>27500</v>
      </c>
      <c r="M173" s="850">
        <f t="shared" si="17"/>
        <v>42000</v>
      </c>
      <c r="N173" s="1571">
        <f t="shared" si="17"/>
        <v>178402</v>
      </c>
      <c r="O173" s="1185">
        <f t="shared" si="17"/>
        <v>178402</v>
      </c>
      <c r="P173" s="1185">
        <f t="shared" si="17"/>
        <v>178402</v>
      </c>
      <c r="Q173" s="1571">
        <f t="shared" si="17"/>
        <v>153250</v>
      </c>
    </row>
    <row r="174" spans="1:17" ht="13.5" hidden="1" customHeight="1">
      <c r="A174" s="646"/>
      <c r="B174" s="649"/>
      <c r="C174" s="650"/>
      <c r="D174" s="1169" t="s">
        <v>553</v>
      </c>
      <c r="E174" s="1173"/>
      <c r="F174" s="1534"/>
      <c r="G174" s="1534"/>
      <c r="H174" s="1534"/>
      <c r="I174" s="850"/>
      <c r="J174" s="850"/>
      <c r="K174" s="850"/>
      <c r="L174" s="850"/>
      <c r="M174" s="1753"/>
      <c r="N174" s="1753"/>
      <c r="O174" s="1471"/>
      <c r="P174" s="1471"/>
      <c r="Q174" s="1762"/>
    </row>
    <row r="175" spans="1:17" ht="20.25" customHeight="1">
      <c r="A175" s="655" t="s">
        <v>473</v>
      </c>
      <c r="B175" s="652">
        <v>4</v>
      </c>
      <c r="C175" s="653">
        <v>1</v>
      </c>
      <c r="D175" s="1169" t="s">
        <v>954</v>
      </c>
      <c r="E175" s="1180" t="s">
        <v>733</v>
      </c>
      <c r="F175" s="850">
        <f>N175+J175</f>
        <v>184402</v>
      </c>
      <c r="G175" s="850">
        <f>O175+K175</f>
        <v>194402</v>
      </c>
      <c r="H175" s="850">
        <f>P175+L175</f>
        <v>205902</v>
      </c>
      <c r="I175" s="850">
        <f>Q175+M175</f>
        <v>195250</v>
      </c>
      <c r="J175" s="850">
        <f>poxoc.lusav.!G32</f>
        <v>6000</v>
      </c>
      <c r="K175" s="850">
        <f>poxoc.lusav.!H32</f>
        <v>16000</v>
      </c>
      <c r="L175" s="850">
        <f>poxoc.lusav.!I32</f>
        <v>27500</v>
      </c>
      <c r="M175" s="850">
        <f>poxoc.lusav.!J32</f>
        <v>42000</v>
      </c>
      <c r="N175" s="850">
        <f>poxoc.lusav.!G134+'poxoc.lus պ'!G158+'subv pox iusav'!G134</f>
        <v>178402</v>
      </c>
      <c r="O175" s="1167">
        <f>poxoc.lusav.!H134+'poxoc.lus պ'!H158+'subv pox iusav'!H134</f>
        <v>178402</v>
      </c>
      <c r="P175" s="1167">
        <f>poxoc.lusav.!I134+'poxoc.lus պ'!I158+'subv pox iusav'!I134</f>
        <v>178402</v>
      </c>
      <c r="Q175" s="1571">
        <f>poxoc.lusav.!J134+'poxoc.lus պ'!F158+'subv pox iusav'!J134</f>
        <v>153250</v>
      </c>
    </row>
    <row r="176" spans="1:17" ht="13.5" customHeight="1">
      <c r="A176" s="654" t="s">
        <v>473</v>
      </c>
      <c r="B176" s="649">
        <v>5</v>
      </c>
      <c r="C176" s="650">
        <v>0</v>
      </c>
      <c r="D176" s="1172" t="s">
        <v>632</v>
      </c>
      <c r="E176" s="1173" t="s">
        <v>633</v>
      </c>
      <c r="F176" s="850">
        <v>0</v>
      </c>
      <c r="G176" s="850">
        <v>0</v>
      </c>
      <c r="H176" s="850">
        <v>0</v>
      </c>
      <c r="I176" s="850">
        <v>0</v>
      </c>
      <c r="J176" s="850">
        <v>0</v>
      </c>
      <c r="K176" s="850">
        <v>0</v>
      </c>
      <c r="L176" s="850">
        <v>0</v>
      </c>
      <c r="M176" s="850">
        <v>0</v>
      </c>
      <c r="N176" s="1571">
        <v>0</v>
      </c>
      <c r="O176" s="1185">
        <v>0</v>
      </c>
      <c r="P176" s="1185">
        <v>0</v>
      </c>
      <c r="Q176" s="1571">
        <v>0</v>
      </c>
    </row>
    <row r="177" spans="1:17" ht="13.5" hidden="1" customHeight="1">
      <c r="A177" s="646"/>
      <c r="B177" s="649"/>
      <c r="C177" s="650"/>
      <c r="D177" s="1169" t="s">
        <v>553</v>
      </c>
      <c r="E177" s="1173"/>
      <c r="F177" s="1534"/>
      <c r="G177" s="1534"/>
      <c r="H177" s="1534"/>
      <c r="I177" s="850"/>
      <c r="J177" s="850"/>
      <c r="K177" s="850"/>
      <c r="L177" s="850"/>
      <c r="M177" s="1753"/>
      <c r="N177" s="1753"/>
      <c r="O177" s="1471"/>
      <c r="P177" s="1471"/>
      <c r="Q177" s="1762"/>
    </row>
    <row r="178" spans="1:17" ht="13.5" customHeight="1">
      <c r="A178" s="655" t="s">
        <v>473</v>
      </c>
      <c r="B178" s="652">
        <v>5</v>
      </c>
      <c r="C178" s="653">
        <v>1</v>
      </c>
      <c r="D178" s="1169" t="s">
        <v>632</v>
      </c>
      <c r="E178" s="1180" t="s">
        <v>634</v>
      </c>
      <c r="F178" s="850">
        <v>0</v>
      </c>
      <c r="G178" s="850">
        <v>0</v>
      </c>
      <c r="H178" s="850">
        <v>0</v>
      </c>
      <c r="I178" s="850">
        <v>0</v>
      </c>
      <c r="J178" s="850"/>
      <c r="K178" s="850"/>
      <c r="L178" s="850"/>
      <c r="M178" s="850"/>
      <c r="N178" s="850"/>
      <c r="O178" s="1167"/>
      <c r="P178" s="1167"/>
      <c r="Q178" s="1571"/>
    </row>
    <row r="179" spans="1:17" ht="13.5" customHeight="1">
      <c r="A179" s="654" t="s">
        <v>473</v>
      </c>
      <c r="B179" s="649">
        <v>6</v>
      </c>
      <c r="C179" s="650">
        <v>0</v>
      </c>
      <c r="D179" s="1172" t="s">
        <v>119</v>
      </c>
      <c r="E179" s="1183" t="s">
        <v>451</v>
      </c>
      <c r="F179" s="850">
        <v>0</v>
      </c>
      <c r="G179" s="850">
        <v>0</v>
      </c>
      <c r="H179" s="850">
        <v>0</v>
      </c>
      <c r="I179" s="850">
        <v>0</v>
      </c>
      <c r="J179" s="850">
        <v>0</v>
      </c>
      <c r="K179" s="850">
        <v>0</v>
      </c>
      <c r="L179" s="850">
        <v>0</v>
      </c>
      <c r="M179" s="850">
        <v>0</v>
      </c>
      <c r="N179" s="1571">
        <f>N181</f>
        <v>0</v>
      </c>
      <c r="O179" s="1185">
        <f>O181</f>
        <v>0</v>
      </c>
      <c r="P179" s="1185">
        <f>P181</f>
        <v>0</v>
      </c>
      <c r="Q179" s="1571">
        <f>Q181</f>
        <v>0</v>
      </c>
    </row>
    <row r="180" spans="1:17" ht="13.5" hidden="1" customHeight="1">
      <c r="A180" s="646"/>
      <c r="B180" s="649"/>
      <c r="C180" s="650"/>
      <c r="D180" s="1169" t="s">
        <v>553</v>
      </c>
      <c r="E180" s="1173"/>
      <c r="F180" s="1534"/>
      <c r="G180" s="1534"/>
      <c r="H180" s="1534"/>
      <c r="I180" s="850"/>
      <c r="J180" s="850"/>
      <c r="K180" s="850"/>
      <c r="L180" s="850"/>
      <c r="M180" s="1753"/>
      <c r="N180" s="1753"/>
      <c r="O180" s="1471"/>
      <c r="P180" s="1471"/>
      <c r="Q180" s="1762"/>
    </row>
    <row r="181" spans="1:17" ht="25.5" customHeight="1">
      <c r="A181" s="655" t="s">
        <v>473</v>
      </c>
      <c r="B181" s="652">
        <v>6</v>
      </c>
      <c r="C181" s="653">
        <v>1</v>
      </c>
      <c r="D181" s="1169" t="s">
        <v>119</v>
      </c>
      <c r="E181" s="1180" t="s">
        <v>393</v>
      </c>
      <c r="F181" s="850">
        <f>J181+N181</f>
        <v>15000</v>
      </c>
      <c r="G181" s="850">
        <f>K181+O181</f>
        <v>60000</v>
      </c>
      <c r="H181" s="850">
        <f>L181+P181</f>
        <v>95000</v>
      </c>
      <c r="I181" s="850">
        <f>M181+Q181</f>
        <v>140000</v>
      </c>
      <c r="J181" s="850">
        <f>qts!G32+'qts partq'!G32+Sheet3!G32+komynal!G105</f>
        <v>15000</v>
      </c>
      <c r="K181" s="850">
        <f>qts!H32+'qts partq'!H32+Sheet3!H32+komynal!H105</f>
        <v>60000</v>
      </c>
      <c r="L181" s="850">
        <f>qts!I32+'qts partq'!I32+Sheet3!I32+komynal!I105</f>
        <v>95000</v>
      </c>
      <c r="M181" s="850">
        <f>qts!J32+'qts partq'!J32+Sheet3!J32+komynal!J32</f>
        <v>140000</v>
      </c>
      <c r="N181" s="850">
        <f>qts!G151+'qts partq'!G151+Sheet3!G175</f>
        <v>0</v>
      </c>
      <c r="O181" s="1167">
        <f>qts!H151+'qts partq'!H151+Sheet3!H151</f>
        <v>0</v>
      </c>
      <c r="P181" s="1167">
        <f>qts!I151+'qts partq'!I151+Sheet3!I151</f>
        <v>0</v>
      </c>
      <c r="Q181" s="1571">
        <f>qts!J151+'qts partq'!J151+Sheet3!F151</f>
        <v>0</v>
      </c>
    </row>
    <row r="182" spans="1:17" ht="21" customHeight="1">
      <c r="A182" s="654" t="s">
        <v>474</v>
      </c>
      <c r="B182" s="649">
        <v>0</v>
      </c>
      <c r="C182" s="650">
        <v>0</v>
      </c>
      <c r="D182" s="1184" t="s">
        <v>1539</v>
      </c>
      <c r="E182" s="1182" t="s">
        <v>394</v>
      </c>
      <c r="F182" s="850">
        <f>J182</f>
        <v>0</v>
      </c>
      <c r="G182" s="850">
        <f>K182</f>
        <v>0</v>
      </c>
      <c r="H182" s="850">
        <f>L182</f>
        <v>0</v>
      </c>
      <c r="I182" s="850">
        <f>M182</f>
        <v>0</v>
      </c>
      <c r="J182" s="850">
        <f t="shared" ref="J182:Q182" si="18">J201</f>
        <v>0</v>
      </c>
      <c r="K182" s="850">
        <f t="shared" si="18"/>
        <v>0</v>
      </c>
      <c r="L182" s="850">
        <f t="shared" si="18"/>
        <v>0</v>
      </c>
      <c r="M182" s="850">
        <f t="shared" si="18"/>
        <v>0</v>
      </c>
      <c r="N182" s="1571">
        <f t="shared" si="18"/>
        <v>0</v>
      </c>
      <c r="O182" s="1185">
        <f t="shared" si="18"/>
        <v>0</v>
      </c>
      <c r="P182" s="1185">
        <f t="shared" si="18"/>
        <v>0</v>
      </c>
      <c r="Q182" s="1571">
        <f t="shared" si="18"/>
        <v>0</v>
      </c>
    </row>
    <row r="183" spans="1:17" ht="13.5" hidden="1" customHeight="1">
      <c r="A183" s="646"/>
      <c r="B183" s="647"/>
      <c r="C183" s="648"/>
      <c r="D183" s="1169" t="s">
        <v>218</v>
      </c>
      <c r="E183" s="1170"/>
      <c r="F183" s="1535"/>
      <c r="G183" s="1535"/>
      <c r="H183" s="1535"/>
      <c r="I183" s="1335"/>
      <c r="J183" s="850"/>
      <c r="K183" s="850"/>
      <c r="L183" s="850"/>
      <c r="M183" s="850"/>
      <c r="N183" s="850"/>
      <c r="O183" s="1167"/>
      <c r="P183" s="1167"/>
      <c r="Q183" s="1761"/>
    </row>
    <row r="184" spans="1:17" ht="0.75" hidden="1" customHeight="1">
      <c r="A184" s="654" t="s">
        <v>474</v>
      </c>
      <c r="B184" s="649">
        <v>1</v>
      </c>
      <c r="C184" s="650">
        <v>0</v>
      </c>
      <c r="D184" s="1172" t="s">
        <v>229</v>
      </c>
      <c r="E184" s="1173" t="s">
        <v>565</v>
      </c>
      <c r="F184" s="850">
        <v>0</v>
      </c>
      <c r="G184" s="850">
        <v>0</v>
      </c>
      <c r="H184" s="850">
        <v>0</v>
      </c>
      <c r="I184" s="850">
        <v>0</v>
      </c>
      <c r="J184" s="850">
        <v>0</v>
      </c>
      <c r="K184" s="850">
        <v>0</v>
      </c>
      <c r="L184" s="850">
        <v>0</v>
      </c>
      <c r="M184" s="850">
        <v>0</v>
      </c>
      <c r="N184" s="1571">
        <v>0</v>
      </c>
      <c r="O184" s="1185">
        <v>0</v>
      </c>
      <c r="P184" s="1185">
        <v>0</v>
      </c>
      <c r="Q184" s="1571">
        <v>0</v>
      </c>
    </row>
    <row r="185" spans="1:17" ht="13.5" hidden="1" customHeight="1">
      <c r="A185" s="646"/>
      <c r="B185" s="649"/>
      <c r="C185" s="650"/>
      <c r="D185" s="1169" t="s">
        <v>553</v>
      </c>
      <c r="E185" s="1173"/>
      <c r="F185" s="1534"/>
      <c r="G185" s="1534"/>
      <c r="H185" s="1534"/>
      <c r="I185" s="850"/>
      <c r="J185" s="850"/>
      <c r="K185" s="850"/>
      <c r="L185" s="850"/>
      <c r="M185" s="1528"/>
      <c r="N185" s="1753"/>
      <c r="O185" s="1471"/>
      <c r="P185" s="1471"/>
      <c r="Q185" s="1762"/>
    </row>
    <row r="186" spans="1:17" ht="13.5" hidden="1" customHeight="1">
      <c r="A186" s="655" t="s">
        <v>474</v>
      </c>
      <c r="B186" s="652">
        <v>1</v>
      </c>
      <c r="C186" s="653">
        <v>1</v>
      </c>
      <c r="D186" s="1169" t="s">
        <v>566</v>
      </c>
      <c r="E186" s="1180" t="s">
        <v>567</v>
      </c>
      <c r="F186" s="850">
        <v>0</v>
      </c>
      <c r="G186" s="850">
        <v>0</v>
      </c>
      <c r="H186" s="850">
        <v>0</v>
      </c>
      <c r="I186" s="850">
        <v>0</v>
      </c>
      <c r="J186" s="850"/>
      <c r="K186" s="850"/>
      <c r="L186" s="850"/>
      <c r="M186" s="1335"/>
      <c r="N186" s="850"/>
      <c r="O186" s="1167"/>
      <c r="P186" s="1167"/>
      <c r="Q186" s="1571"/>
    </row>
    <row r="187" spans="1:17" ht="13.5" hidden="1" customHeight="1">
      <c r="A187" s="655" t="s">
        <v>474</v>
      </c>
      <c r="B187" s="652">
        <v>1</v>
      </c>
      <c r="C187" s="653">
        <v>2</v>
      </c>
      <c r="D187" s="1169" t="s">
        <v>568</v>
      </c>
      <c r="E187" s="1180" t="s">
        <v>569</v>
      </c>
      <c r="F187" s="850">
        <v>0</v>
      </c>
      <c r="G187" s="850">
        <v>0</v>
      </c>
      <c r="H187" s="850">
        <v>0</v>
      </c>
      <c r="I187" s="850">
        <v>0</v>
      </c>
      <c r="J187" s="850"/>
      <c r="K187" s="850"/>
      <c r="L187" s="850"/>
      <c r="M187" s="1335"/>
      <c r="N187" s="850"/>
      <c r="O187" s="1167"/>
      <c r="P187" s="1167"/>
      <c r="Q187" s="1571"/>
    </row>
    <row r="188" spans="1:17" ht="13.5" hidden="1" customHeight="1">
      <c r="A188" s="655" t="s">
        <v>474</v>
      </c>
      <c r="B188" s="652">
        <v>1</v>
      </c>
      <c r="C188" s="653">
        <v>3</v>
      </c>
      <c r="D188" s="1169" t="s">
        <v>384</v>
      </c>
      <c r="E188" s="1180" t="s">
        <v>570</v>
      </c>
      <c r="F188" s="850">
        <v>0</v>
      </c>
      <c r="G188" s="850">
        <v>0</v>
      </c>
      <c r="H188" s="850">
        <v>0</v>
      </c>
      <c r="I188" s="850">
        <v>0</v>
      </c>
      <c r="J188" s="850"/>
      <c r="K188" s="850"/>
      <c r="L188" s="850"/>
      <c r="M188" s="1335"/>
      <c r="N188" s="850"/>
      <c r="O188" s="1167"/>
      <c r="P188" s="1167"/>
      <c r="Q188" s="1571"/>
    </row>
    <row r="189" spans="1:17" ht="12.75" hidden="1" customHeight="1">
      <c r="A189" s="654" t="s">
        <v>474</v>
      </c>
      <c r="B189" s="649">
        <v>2</v>
      </c>
      <c r="C189" s="650">
        <v>0</v>
      </c>
      <c r="D189" s="1172" t="s">
        <v>475</v>
      </c>
      <c r="E189" s="1173" t="s">
        <v>775</v>
      </c>
      <c r="F189" s="850">
        <v>0</v>
      </c>
      <c r="G189" s="850">
        <v>0</v>
      </c>
      <c r="H189" s="850">
        <v>0</v>
      </c>
      <c r="I189" s="850">
        <v>0</v>
      </c>
      <c r="J189" s="850">
        <v>0</v>
      </c>
      <c r="K189" s="850">
        <v>0</v>
      </c>
      <c r="L189" s="850">
        <v>0</v>
      </c>
      <c r="M189" s="850">
        <v>0</v>
      </c>
      <c r="N189" s="1571">
        <v>0</v>
      </c>
      <c r="O189" s="1185">
        <v>0</v>
      </c>
      <c r="P189" s="1185">
        <v>0</v>
      </c>
      <c r="Q189" s="1571">
        <v>0</v>
      </c>
    </row>
    <row r="190" spans="1:17" ht="13.5" hidden="1" customHeight="1">
      <c r="A190" s="646"/>
      <c r="B190" s="649"/>
      <c r="C190" s="650"/>
      <c r="D190" s="1169" t="s">
        <v>553</v>
      </c>
      <c r="E190" s="1173"/>
      <c r="F190" s="1534"/>
      <c r="G190" s="1534"/>
      <c r="H190" s="1534"/>
      <c r="I190" s="850"/>
      <c r="J190" s="850"/>
      <c r="K190" s="850"/>
      <c r="L190" s="850"/>
      <c r="M190" s="1753"/>
      <c r="N190" s="1753"/>
      <c r="O190" s="1471"/>
      <c r="P190" s="1471"/>
      <c r="Q190" s="1762"/>
    </row>
    <row r="191" spans="1:17" ht="13.5" hidden="1" customHeight="1">
      <c r="A191" s="655" t="s">
        <v>474</v>
      </c>
      <c r="B191" s="652">
        <v>2</v>
      </c>
      <c r="C191" s="653">
        <v>1</v>
      </c>
      <c r="D191" s="1169" t="s">
        <v>776</v>
      </c>
      <c r="E191" s="1180" t="s">
        <v>777</v>
      </c>
      <c r="F191" s="850">
        <v>0</v>
      </c>
      <c r="G191" s="850">
        <v>0</v>
      </c>
      <c r="H191" s="850">
        <v>0</v>
      </c>
      <c r="I191" s="850">
        <v>0</v>
      </c>
      <c r="J191" s="850"/>
      <c r="K191" s="850"/>
      <c r="L191" s="850"/>
      <c r="M191" s="850"/>
      <c r="N191" s="850"/>
      <c r="O191" s="1167"/>
      <c r="P191" s="1167"/>
      <c r="Q191" s="1571"/>
    </row>
    <row r="192" spans="1:17" ht="13.5" hidden="1" customHeight="1">
      <c r="A192" s="655" t="s">
        <v>474</v>
      </c>
      <c r="B192" s="652">
        <v>2</v>
      </c>
      <c r="C192" s="653">
        <v>2</v>
      </c>
      <c r="D192" s="1169" t="s">
        <v>571</v>
      </c>
      <c r="E192" s="1180" t="s">
        <v>572</v>
      </c>
      <c r="F192" s="850">
        <v>0</v>
      </c>
      <c r="G192" s="850">
        <v>0</v>
      </c>
      <c r="H192" s="850">
        <v>0</v>
      </c>
      <c r="I192" s="850">
        <v>0</v>
      </c>
      <c r="J192" s="850"/>
      <c r="K192" s="850"/>
      <c r="L192" s="850"/>
      <c r="M192" s="850"/>
      <c r="N192" s="850"/>
      <c r="O192" s="1167"/>
      <c r="P192" s="1167"/>
      <c r="Q192" s="1571"/>
    </row>
    <row r="193" spans="1:17" ht="13.5" hidden="1" customHeight="1">
      <c r="A193" s="655" t="s">
        <v>474</v>
      </c>
      <c r="B193" s="652">
        <v>2</v>
      </c>
      <c r="C193" s="653">
        <v>3</v>
      </c>
      <c r="D193" s="1169" t="s">
        <v>385</v>
      </c>
      <c r="E193" s="1180" t="s">
        <v>573</v>
      </c>
      <c r="F193" s="850">
        <v>0</v>
      </c>
      <c r="G193" s="850">
        <v>0</v>
      </c>
      <c r="H193" s="850">
        <v>0</v>
      </c>
      <c r="I193" s="850">
        <v>0</v>
      </c>
      <c r="J193" s="850"/>
      <c r="K193" s="850"/>
      <c r="L193" s="850"/>
      <c r="M193" s="850"/>
      <c r="N193" s="850"/>
      <c r="O193" s="1167"/>
      <c r="P193" s="1167"/>
      <c r="Q193" s="1571"/>
    </row>
    <row r="194" spans="1:17" ht="13.5" hidden="1" customHeight="1">
      <c r="A194" s="655" t="s">
        <v>474</v>
      </c>
      <c r="B194" s="652">
        <v>2</v>
      </c>
      <c r="C194" s="653">
        <v>4</v>
      </c>
      <c r="D194" s="1169" t="s">
        <v>574</v>
      </c>
      <c r="E194" s="1180" t="s">
        <v>718</v>
      </c>
      <c r="F194" s="850">
        <v>0</v>
      </c>
      <c r="G194" s="850">
        <v>0</v>
      </c>
      <c r="H194" s="850">
        <v>0</v>
      </c>
      <c r="I194" s="850">
        <v>0</v>
      </c>
      <c r="J194" s="850"/>
      <c r="K194" s="850"/>
      <c r="L194" s="850"/>
      <c r="M194" s="850"/>
      <c r="N194" s="850"/>
      <c r="O194" s="1167"/>
      <c r="P194" s="1167"/>
      <c r="Q194" s="1571"/>
    </row>
    <row r="195" spans="1:17" ht="23.25" hidden="1" customHeight="1">
      <c r="A195" s="654" t="s">
        <v>474</v>
      </c>
      <c r="B195" s="649">
        <v>3</v>
      </c>
      <c r="C195" s="650">
        <v>0</v>
      </c>
      <c r="D195" s="1172" t="s">
        <v>719</v>
      </c>
      <c r="E195" s="1173" t="s">
        <v>720</v>
      </c>
      <c r="F195" s="850">
        <v>0</v>
      </c>
      <c r="G195" s="850">
        <v>0</v>
      </c>
      <c r="H195" s="850">
        <v>0</v>
      </c>
      <c r="I195" s="850">
        <v>0</v>
      </c>
      <c r="J195" s="850">
        <v>0</v>
      </c>
      <c r="K195" s="850">
        <v>0</v>
      </c>
      <c r="L195" s="850">
        <v>0</v>
      </c>
      <c r="M195" s="850">
        <v>0</v>
      </c>
      <c r="N195" s="1571">
        <v>0</v>
      </c>
      <c r="O195" s="1185">
        <v>0</v>
      </c>
      <c r="P195" s="1185">
        <v>0</v>
      </c>
      <c r="Q195" s="1571">
        <v>0</v>
      </c>
    </row>
    <row r="196" spans="1:17" ht="10.5" hidden="1">
      <c r="A196" s="646"/>
      <c r="B196" s="649"/>
      <c r="C196" s="650"/>
      <c r="D196" s="1169" t="s">
        <v>553</v>
      </c>
      <c r="E196" s="1173"/>
      <c r="F196" s="1534"/>
      <c r="G196" s="1534"/>
      <c r="H196" s="1534"/>
      <c r="I196" s="850"/>
      <c r="J196" s="850"/>
      <c r="K196" s="850"/>
      <c r="L196" s="850"/>
      <c r="M196" s="1753"/>
      <c r="N196" s="1753"/>
      <c r="O196" s="1471"/>
      <c r="P196" s="1471"/>
      <c r="Q196" s="1762"/>
    </row>
    <row r="197" spans="1:17" ht="21" hidden="1" customHeight="1">
      <c r="A197" s="655" t="s">
        <v>474</v>
      </c>
      <c r="B197" s="652">
        <v>3</v>
      </c>
      <c r="C197" s="653">
        <v>1</v>
      </c>
      <c r="D197" s="1169" t="s">
        <v>480</v>
      </c>
      <c r="E197" s="1175" t="s">
        <v>481</v>
      </c>
      <c r="F197" s="850">
        <f>J197</f>
        <v>0</v>
      </c>
      <c r="G197" s="850">
        <f>K197</f>
        <v>0</v>
      </c>
      <c r="H197" s="850">
        <f>L197</f>
        <v>0</v>
      </c>
      <c r="I197" s="850">
        <f>M197</f>
        <v>0</v>
      </c>
      <c r="J197" s="850">
        <v>0</v>
      </c>
      <c r="K197" s="850">
        <v>0</v>
      </c>
      <c r="L197" s="850">
        <v>0</v>
      </c>
      <c r="M197" s="850">
        <v>0</v>
      </c>
      <c r="N197" s="850"/>
      <c r="O197" s="1167"/>
      <c r="P197" s="1167"/>
      <c r="Q197" s="1571"/>
    </row>
    <row r="198" spans="1:17" ht="73.5" hidden="1">
      <c r="A198" s="655" t="s">
        <v>474</v>
      </c>
      <c r="B198" s="652">
        <v>3</v>
      </c>
      <c r="C198" s="653">
        <v>2</v>
      </c>
      <c r="D198" s="1169" t="s">
        <v>754</v>
      </c>
      <c r="E198" s="1175" t="s">
        <v>222</v>
      </c>
      <c r="F198" s="850">
        <v>0</v>
      </c>
      <c r="G198" s="850">
        <v>0</v>
      </c>
      <c r="H198" s="850">
        <v>0</v>
      </c>
      <c r="I198" s="850">
        <v>0</v>
      </c>
      <c r="J198" s="850"/>
      <c r="K198" s="850"/>
      <c r="L198" s="850"/>
      <c r="M198" s="850"/>
      <c r="N198" s="850"/>
      <c r="O198" s="1167"/>
      <c r="P198" s="1167"/>
      <c r="Q198" s="1571"/>
    </row>
    <row r="199" spans="1:17" ht="94.5" hidden="1">
      <c r="A199" s="655" t="s">
        <v>474</v>
      </c>
      <c r="B199" s="652">
        <v>3</v>
      </c>
      <c r="C199" s="653">
        <v>3</v>
      </c>
      <c r="D199" s="1169" t="s">
        <v>223</v>
      </c>
      <c r="E199" s="1175" t="s">
        <v>539</v>
      </c>
      <c r="F199" s="850">
        <v>0</v>
      </c>
      <c r="G199" s="850">
        <v>0</v>
      </c>
      <c r="H199" s="850">
        <v>0</v>
      </c>
      <c r="I199" s="850">
        <v>0</v>
      </c>
      <c r="J199" s="850"/>
      <c r="K199" s="850"/>
      <c r="L199" s="850"/>
      <c r="M199" s="850"/>
      <c r="N199" s="850"/>
      <c r="O199" s="1167"/>
      <c r="P199" s="1167"/>
      <c r="Q199" s="1571"/>
    </row>
    <row r="200" spans="1:17" ht="105" hidden="1">
      <c r="A200" s="655" t="s">
        <v>474</v>
      </c>
      <c r="B200" s="652">
        <v>3</v>
      </c>
      <c r="C200" s="653">
        <v>4</v>
      </c>
      <c r="D200" s="1169" t="s">
        <v>540</v>
      </c>
      <c r="E200" s="1175" t="s">
        <v>320</v>
      </c>
      <c r="F200" s="850">
        <v>0</v>
      </c>
      <c r="G200" s="850">
        <v>0</v>
      </c>
      <c r="H200" s="850">
        <v>0</v>
      </c>
      <c r="I200" s="850">
        <v>0</v>
      </c>
      <c r="J200" s="850"/>
      <c r="K200" s="850"/>
      <c r="L200" s="850"/>
      <c r="M200" s="850"/>
      <c r="N200" s="850"/>
      <c r="O200" s="1167"/>
      <c r="P200" s="1167"/>
      <c r="Q200" s="1571"/>
    </row>
    <row r="201" spans="1:17" ht="21" hidden="1" customHeight="1">
      <c r="A201" s="654" t="s">
        <v>474</v>
      </c>
      <c r="B201" s="649">
        <v>4</v>
      </c>
      <c r="C201" s="650">
        <v>0</v>
      </c>
      <c r="D201" s="1172" t="s">
        <v>901</v>
      </c>
      <c r="E201" s="1173" t="s">
        <v>902</v>
      </c>
      <c r="F201" s="850">
        <f>J201</f>
        <v>0</v>
      </c>
      <c r="G201" s="850">
        <f>K201</f>
        <v>0</v>
      </c>
      <c r="H201" s="850">
        <f>L201</f>
        <v>0</v>
      </c>
      <c r="I201" s="850">
        <f>M201</f>
        <v>0</v>
      </c>
      <c r="J201" s="850">
        <f t="shared" ref="J201:Q201" si="19">J203</f>
        <v>0</v>
      </c>
      <c r="K201" s="850">
        <f t="shared" si="19"/>
        <v>0</v>
      </c>
      <c r="L201" s="850">
        <f t="shared" si="19"/>
        <v>0</v>
      </c>
      <c r="M201" s="850">
        <f t="shared" si="19"/>
        <v>0</v>
      </c>
      <c r="N201" s="1571">
        <f t="shared" si="19"/>
        <v>0</v>
      </c>
      <c r="O201" s="1185">
        <f t="shared" si="19"/>
        <v>0</v>
      </c>
      <c r="P201" s="1185">
        <f t="shared" si="19"/>
        <v>0</v>
      </c>
      <c r="Q201" s="1571">
        <f t="shared" si="19"/>
        <v>0</v>
      </c>
    </row>
    <row r="202" spans="1:17" ht="13.5" hidden="1" customHeight="1">
      <c r="A202" s="646"/>
      <c r="B202" s="649"/>
      <c r="C202" s="650"/>
      <c r="D202" s="1169" t="s">
        <v>553</v>
      </c>
      <c r="E202" s="1173"/>
      <c r="F202" s="1534"/>
      <c r="G202" s="1534"/>
      <c r="H202" s="1534"/>
      <c r="I202" s="850"/>
      <c r="J202" s="850"/>
      <c r="K202" s="850"/>
      <c r="L202" s="850"/>
      <c r="M202" s="1528"/>
      <c r="N202" s="1753"/>
      <c r="O202" s="1471"/>
      <c r="P202" s="1471"/>
      <c r="Q202" s="1762"/>
    </row>
    <row r="203" spans="1:17" ht="13.5" hidden="1" customHeight="1">
      <c r="A203" s="655" t="s">
        <v>474</v>
      </c>
      <c r="B203" s="652">
        <v>4</v>
      </c>
      <c r="C203" s="653">
        <v>1</v>
      </c>
      <c r="D203" s="1169" t="s">
        <v>901</v>
      </c>
      <c r="E203" s="1180" t="s">
        <v>903</v>
      </c>
      <c r="F203" s="850">
        <f>J203+N203</f>
        <v>0</v>
      </c>
      <c r="G203" s="850">
        <f>K203+O203</f>
        <v>0</v>
      </c>
      <c r="H203" s="850">
        <f>L203+P203</f>
        <v>0</v>
      </c>
      <c r="I203" s="850">
        <f>M203+Q203</f>
        <v>0</v>
      </c>
      <c r="J203" s="850">
        <f>'arandzin aroxg'!G32</f>
        <v>0</v>
      </c>
      <c r="K203" s="850">
        <f>'arandzin aroxg'!H32</f>
        <v>0</v>
      </c>
      <c r="L203" s="850">
        <f>'arandzin aroxg'!I32</f>
        <v>0</v>
      </c>
      <c r="M203" s="850">
        <f>'arandzin aroxg'!F32</f>
        <v>0</v>
      </c>
      <c r="N203" s="850">
        <f>'arandzin aroxg'!G134</f>
        <v>0</v>
      </c>
      <c r="O203" s="1167">
        <f>'arandzin aroxg'!H134</f>
        <v>0</v>
      </c>
      <c r="P203" s="1167">
        <f>'arandzin aroxg'!I134</f>
        <v>0</v>
      </c>
      <c r="Q203" s="1571">
        <f>'arandzin aroxg'!J134</f>
        <v>0</v>
      </c>
    </row>
    <row r="204" spans="1:17" ht="13.5" hidden="1" customHeight="1">
      <c r="A204" s="654" t="s">
        <v>474</v>
      </c>
      <c r="B204" s="649">
        <v>5</v>
      </c>
      <c r="C204" s="650">
        <v>0</v>
      </c>
      <c r="D204" s="1172" t="s">
        <v>233</v>
      </c>
      <c r="E204" s="1173" t="s">
        <v>234</v>
      </c>
      <c r="F204" s="850">
        <v>0</v>
      </c>
      <c r="G204" s="850">
        <v>0</v>
      </c>
      <c r="H204" s="850">
        <v>0</v>
      </c>
      <c r="I204" s="850">
        <v>0</v>
      </c>
      <c r="J204" s="850">
        <v>0</v>
      </c>
      <c r="K204" s="850">
        <v>0</v>
      </c>
      <c r="L204" s="850">
        <v>0</v>
      </c>
      <c r="M204" s="850">
        <v>0</v>
      </c>
      <c r="N204" s="1571">
        <v>0</v>
      </c>
      <c r="O204" s="1185">
        <v>0</v>
      </c>
      <c r="P204" s="1185">
        <v>0</v>
      </c>
      <c r="Q204" s="1571">
        <v>0</v>
      </c>
    </row>
    <row r="205" spans="1:17" ht="13.5" hidden="1" customHeight="1">
      <c r="A205" s="646"/>
      <c r="B205" s="649"/>
      <c r="C205" s="650"/>
      <c r="D205" s="1169" t="s">
        <v>553</v>
      </c>
      <c r="E205" s="1173"/>
      <c r="F205" s="1534"/>
      <c r="G205" s="1534"/>
      <c r="H205" s="1534"/>
      <c r="I205" s="850"/>
      <c r="J205" s="850"/>
      <c r="K205" s="850"/>
      <c r="L205" s="850"/>
      <c r="M205" s="1753"/>
      <c r="N205" s="1753"/>
      <c r="O205" s="1471"/>
      <c r="P205" s="1471"/>
      <c r="Q205" s="1762"/>
    </row>
    <row r="206" spans="1:17" ht="13.5" hidden="1" customHeight="1">
      <c r="A206" s="655" t="s">
        <v>474</v>
      </c>
      <c r="B206" s="652">
        <v>5</v>
      </c>
      <c r="C206" s="653">
        <v>1</v>
      </c>
      <c r="D206" s="1169" t="s">
        <v>233</v>
      </c>
      <c r="E206" s="1180" t="s">
        <v>234</v>
      </c>
      <c r="F206" s="850">
        <v>0</v>
      </c>
      <c r="G206" s="850">
        <v>0</v>
      </c>
      <c r="H206" s="850">
        <v>0</v>
      </c>
      <c r="I206" s="850">
        <v>0</v>
      </c>
      <c r="J206" s="850"/>
      <c r="K206" s="850"/>
      <c r="L206" s="850"/>
      <c r="M206" s="850"/>
      <c r="N206" s="850"/>
      <c r="O206" s="1167"/>
      <c r="P206" s="1167"/>
      <c r="Q206" s="1571"/>
    </row>
    <row r="207" spans="1:17" ht="12.75" customHeight="1">
      <c r="A207" s="654" t="s">
        <v>474</v>
      </c>
      <c r="B207" s="649">
        <v>6</v>
      </c>
      <c r="C207" s="650">
        <v>0</v>
      </c>
      <c r="D207" s="1172" t="s">
        <v>509</v>
      </c>
      <c r="E207" s="1173" t="s">
        <v>510</v>
      </c>
      <c r="F207" s="850">
        <v>0</v>
      </c>
      <c r="G207" s="850">
        <v>0</v>
      </c>
      <c r="H207" s="850">
        <v>0</v>
      </c>
      <c r="I207" s="850">
        <v>0</v>
      </c>
      <c r="J207" s="850">
        <v>0</v>
      </c>
      <c r="K207" s="850">
        <v>0</v>
      </c>
      <c r="L207" s="850">
        <v>0</v>
      </c>
      <c r="M207" s="850">
        <v>0</v>
      </c>
      <c r="N207" s="1571">
        <v>0</v>
      </c>
      <c r="O207" s="1185">
        <v>0</v>
      </c>
      <c r="P207" s="1185">
        <v>0</v>
      </c>
      <c r="Q207" s="1571">
        <v>0</v>
      </c>
    </row>
    <row r="208" spans="1:17" ht="13.5" hidden="1" customHeight="1">
      <c r="A208" s="646"/>
      <c r="B208" s="649"/>
      <c r="C208" s="650"/>
      <c r="D208" s="1169" t="s">
        <v>553</v>
      </c>
      <c r="E208" s="1173"/>
      <c r="F208" s="1534"/>
      <c r="G208" s="1534"/>
      <c r="H208" s="1534"/>
      <c r="I208" s="1335"/>
      <c r="J208" s="850"/>
      <c r="K208" s="850"/>
      <c r="L208" s="850"/>
      <c r="M208" s="1753"/>
      <c r="N208" s="1753"/>
      <c r="O208" s="1471"/>
      <c r="P208" s="1471"/>
      <c r="Q208" s="1762"/>
    </row>
    <row r="209" spans="1:17" ht="13.5" hidden="1" customHeight="1">
      <c r="A209" s="655" t="s">
        <v>474</v>
      </c>
      <c r="B209" s="652">
        <v>6</v>
      </c>
      <c r="C209" s="653">
        <v>1</v>
      </c>
      <c r="D209" s="1169" t="s">
        <v>487</v>
      </c>
      <c r="E209" s="1173"/>
      <c r="F209" s="850">
        <v>0</v>
      </c>
      <c r="G209" s="850">
        <v>0</v>
      </c>
      <c r="H209" s="850">
        <v>0</v>
      </c>
      <c r="I209" s="850">
        <v>0</v>
      </c>
      <c r="J209" s="850"/>
      <c r="K209" s="850"/>
      <c r="L209" s="850"/>
      <c r="M209" s="850"/>
      <c r="N209" s="850"/>
      <c r="O209" s="1167"/>
      <c r="P209" s="1167"/>
      <c r="Q209" s="1571"/>
    </row>
    <row r="210" spans="1:17" ht="13.5" hidden="1" customHeight="1">
      <c r="A210" s="655" t="s">
        <v>474</v>
      </c>
      <c r="B210" s="652">
        <v>6</v>
      </c>
      <c r="C210" s="653">
        <v>2</v>
      </c>
      <c r="D210" s="1169" t="s">
        <v>509</v>
      </c>
      <c r="E210" s="1180" t="s">
        <v>511</v>
      </c>
      <c r="F210" s="850">
        <v>0</v>
      </c>
      <c r="G210" s="850">
        <v>0</v>
      </c>
      <c r="H210" s="850">
        <v>0</v>
      </c>
      <c r="I210" s="850">
        <v>0</v>
      </c>
      <c r="J210" s="850"/>
      <c r="K210" s="850"/>
      <c r="L210" s="850"/>
      <c r="M210" s="850"/>
      <c r="N210" s="850"/>
      <c r="O210" s="1167"/>
      <c r="P210" s="1167"/>
      <c r="Q210" s="1571"/>
    </row>
    <row r="211" spans="1:17" ht="24.75" customHeight="1">
      <c r="A211" s="654" t="s">
        <v>741</v>
      </c>
      <c r="B211" s="649">
        <v>0</v>
      </c>
      <c r="C211" s="650">
        <v>0</v>
      </c>
      <c r="D211" s="1184" t="s">
        <v>1468</v>
      </c>
      <c r="E211" s="1182" t="s">
        <v>576</v>
      </c>
      <c r="F211" s="850">
        <f>J211+N211</f>
        <v>91555</v>
      </c>
      <c r="G211" s="850">
        <f>K211+O211</f>
        <v>106195</v>
      </c>
      <c r="H211" s="850">
        <f>L211+P211</f>
        <v>121570</v>
      </c>
      <c r="I211" s="850">
        <f>M211+Q211</f>
        <v>231635</v>
      </c>
      <c r="J211" s="850">
        <f t="shared" ref="J211:Q211" si="20">J213+J216</f>
        <v>16555</v>
      </c>
      <c r="K211" s="850">
        <f>K213+K216</f>
        <v>31195</v>
      </c>
      <c r="L211" s="850">
        <f t="shared" si="20"/>
        <v>46570</v>
      </c>
      <c r="M211" s="850">
        <f t="shared" si="20"/>
        <v>62635</v>
      </c>
      <c r="N211" s="1571">
        <f t="shared" si="20"/>
        <v>75000</v>
      </c>
      <c r="O211" s="1185">
        <f t="shared" si="20"/>
        <v>75000</v>
      </c>
      <c r="P211" s="1185">
        <f t="shared" si="20"/>
        <v>75000</v>
      </c>
      <c r="Q211" s="1571">
        <f t="shared" si="20"/>
        <v>169000</v>
      </c>
    </row>
    <row r="212" spans="1:17" ht="13.5" hidden="1" customHeight="1">
      <c r="A212" s="646"/>
      <c r="B212" s="647"/>
      <c r="C212" s="648"/>
      <c r="D212" s="1169" t="s">
        <v>218</v>
      </c>
      <c r="E212" s="1170"/>
      <c r="F212" s="1537"/>
      <c r="G212" s="1537"/>
      <c r="H212" s="1537"/>
      <c r="I212" s="1493"/>
      <c r="J212" s="1493"/>
      <c r="K212" s="1493"/>
      <c r="L212" s="1493"/>
      <c r="M212" s="1493"/>
      <c r="N212" s="1493"/>
      <c r="O212" s="1171"/>
      <c r="P212" s="1171"/>
      <c r="Q212" s="1764"/>
    </row>
    <row r="213" spans="1:17" ht="21.75" customHeight="1">
      <c r="A213" s="655" t="s">
        <v>741</v>
      </c>
      <c r="B213" s="652">
        <v>1</v>
      </c>
      <c r="C213" s="653">
        <v>0</v>
      </c>
      <c r="D213" s="1172" t="s">
        <v>577</v>
      </c>
      <c r="E213" s="1173" t="s">
        <v>202</v>
      </c>
      <c r="F213" s="850">
        <f t="shared" ref="F213:M213" si="21">F215</f>
        <v>76100</v>
      </c>
      <c r="G213" s="850">
        <f t="shared" si="21"/>
        <v>76600</v>
      </c>
      <c r="H213" s="850">
        <f t="shared" si="21"/>
        <v>77700</v>
      </c>
      <c r="I213" s="850">
        <f t="shared" si="21"/>
        <v>173300</v>
      </c>
      <c r="J213" s="850">
        <f t="shared" si="21"/>
        <v>1100</v>
      </c>
      <c r="K213" s="850">
        <f t="shared" si="21"/>
        <v>1600</v>
      </c>
      <c r="L213" s="850">
        <f t="shared" si="21"/>
        <v>2700</v>
      </c>
      <c r="M213" s="850">
        <f t="shared" si="21"/>
        <v>4300</v>
      </c>
      <c r="N213" s="1571">
        <f>N215</f>
        <v>75000</v>
      </c>
      <c r="O213" s="1185">
        <f>O215</f>
        <v>75000</v>
      </c>
      <c r="P213" s="1185">
        <f>P215</f>
        <v>75000</v>
      </c>
      <c r="Q213" s="1571">
        <f>Q215</f>
        <v>169000</v>
      </c>
    </row>
    <row r="214" spans="1:17" ht="13.5" hidden="1" customHeight="1">
      <c r="A214" s="646"/>
      <c r="B214" s="649"/>
      <c r="C214" s="650"/>
      <c r="D214" s="1169" t="s">
        <v>553</v>
      </c>
      <c r="E214" s="1173"/>
      <c r="F214" s="1534"/>
      <c r="G214" s="1534"/>
      <c r="H214" s="1534"/>
      <c r="I214" s="850"/>
      <c r="J214" s="850"/>
      <c r="K214" s="850"/>
      <c r="L214" s="850"/>
      <c r="M214" s="1528"/>
      <c r="N214" s="1753"/>
      <c r="O214" s="1471"/>
      <c r="P214" s="1471"/>
      <c r="Q214" s="1762"/>
    </row>
    <row r="215" spans="1:17" ht="18.75" customHeight="1">
      <c r="A215" s="655" t="s">
        <v>741</v>
      </c>
      <c r="B215" s="652">
        <v>1</v>
      </c>
      <c r="C215" s="653">
        <v>1</v>
      </c>
      <c r="D215" s="1169" t="s">
        <v>577</v>
      </c>
      <c r="E215" s="1180" t="s">
        <v>203</v>
      </c>
      <c r="F215" s="850">
        <f t="shared" ref="F215:I216" si="22">J215+N215</f>
        <v>76100</v>
      </c>
      <c r="G215" s="850">
        <f t="shared" si="22"/>
        <v>76600</v>
      </c>
      <c r="H215" s="850">
        <f t="shared" si="22"/>
        <v>77700</v>
      </c>
      <c r="I215" s="850">
        <f t="shared" si="22"/>
        <v>173300</v>
      </c>
      <c r="J215" s="850">
        <f>'arandzin sport'!G32</f>
        <v>1100</v>
      </c>
      <c r="K215" s="850">
        <f>'arandzin sport'!H32</f>
        <v>1600</v>
      </c>
      <c r="L215" s="850">
        <f>'arandzin sport'!I32</f>
        <v>2700</v>
      </c>
      <c r="M215" s="850">
        <f>'arandzin sport'!J32</f>
        <v>4300</v>
      </c>
      <c r="N215" s="1571">
        <f>'arandzin sport'!G135+'sybven 8,1,1'!G135</f>
        <v>75000</v>
      </c>
      <c r="O215" s="1185">
        <f>'arandzin sport'!H135+'sybven 8,1,1'!H135</f>
        <v>75000</v>
      </c>
      <c r="P215" s="1185">
        <f>'arandzin sport'!I135+'sybven 8,1,1'!I135</f>
        <v>75000</v>
      </c>
      <c r="Q215" s="1571">
        <f>'arandzin sport'!J135+'sybven 8,1,1'!F135</f>
        <v>169000</v>
      </c>
    </row>
    <row r="216" spans="1:17" ht="19.5" customHeight="1">
      <c r="A216" s="654" t="s">
        <v>741</v>
      </c>
      <c r="B216" s="649">
        <v>2</v>
      </c>
      <c r="C216" s="650">
        <v>0</v>
      </c>
      <c r="D216" s="1172" t="s">
        <v>204</v>
      </c>
      <c r="E216" s="1173" t="s">
        <v>205</v>
      </c>
      <c r="F216" s="850">
        <f t="shared" si="22"/>
        <v>15455</v>
      </c>
      <c r="G216" s="850">
        <f t="shared" si="22"/>
        <v>29595</v>
      </c>
      <c r="H216" s="850">
        <f t="shared" si="22"/>
        <v>43870</v>
      </c>
      <c r="I216" s="850">
        <f t="shared" si="22"/>
        <v>58335</v>
      </c>
      <c r="J216" s="850">
        <f>J218+J220+J221+J223</f>
        <v>15455</v>
      </c>
      <c r="K216" s="850">
        <f>K218+K220+K221+K223</f>
        <v>29595</v>
      </c>
      <c r="L216" s="850">
        <f>L218+L220+L221+L223</f>
        <v>43870</v>
      </c>
      <c r="M216" s="850">
        <f>M218+M220+M221+M223</f>
        <v>58335</v>
      </c>
      <c r="N216" s="1571">
        <f>N218+N220+N221</f>
        <v>0</v>
      </c>
      <c r="O216" s="1185">
        <f>O218+O220+O221</f>
        <v>0</v>
      </c>
      <c r="P216" s="1185">
        <f>P218+P220+P221</f>
        <v>0</v>
      </c>
      <c r="Q216" s="1571">
        <f>Q218+Q220+Q221</f>
        <v>0</v>
      </c>
    </row>
    <row r="217" spans="1:17" ht="7.5" customHeight="1">
      <c r="A217" s="646"/>
      <c r="B217" s="649"/>
      <c r="C217" s="650"/>
      <c r="D217" s="1169" t="s">
        <v>553</v>
      </c>
      <c r="E217" s="1173"/>
      <c r="F217" s="1534"/>
      <c r="G217" s="1534"/>
      <c r="H217" s="1534"/>
      <c r="I217" s="850"/>
      <c r="J217" s="850"/>
      <c r="K217" s="850"/>
      <c r="L217" s="850"/>
      <c r="M217" s="1528"/>
      <c r="N217" s="1753"/>
      <c r="O217" s="1471"/>
      <c r="P217" s="1471"/>
      <c r="Q217" s="1762"/>
    </row>
    <row r="218" spans="1:17" ht="13.5" customHeight="1">
      <c r="A218" s="655" t="s">
        <v>741</v>
      </c>
      <c r="B218" s="652">
        <v>2</v>
      </c>
      <c r="C218" s="653">
        <v>1</v>
      </c>
      <c r="D218" s="1169" t="s">
        <v>950</v>
      </c>
      <c r="E218" s="1173"/>
      <c r="F218" s="850">
        <f>J218+N218</f>
        <v>1705</v>
      </c>
      <c r="G218" s="850">
        <f>K218+O218</f>
        <v>3245</v>
      </c>
      <c r="H218" s="850">
        <f>L218+P218</f>
        <v>4770</v>
      </c>
      <c r="I218" s="850">
        <f>M218+Q218</f>
        <v>7035</v>
      </c>
      <c r="J218" s="850">
        <f>gradaran!G32</f>
        <v>1705</v>
      </c>
      <c r="K218" s="850">
        <f>gradaran!H32</f>
        <v>3245</v>
      </c>
      <c r="L218" s="850">
        <f>gradaran!I32</f>
        <v>4770</v>
      </c>
      <c r="M218" s="850">
        <f>gradaran!J32</f>
        <v>7035</v>
      </c>
      <c r="N218" s="850">
        <f>gradaran!G151</f>
        <v>0</v>
      </c>
      <c r="O218" s="1167">
        <f>gradaran!H151</f>
        <v>0</v>
      </c>
      <c r="P218" s="1167">
        <f>gradaran!I151</f>
        <v>0</v>
      </c>
      <c r="Q218" s="1571">
        <f>gradaran!J151</f>
        <v>0</v>
      </c>
    </row>
    <row r="219" spans="1:17" ht="13.5" customHeight="1">
      <c r="A219" s="655" t="s">
        <v>741</v>
      </c>
      <c r="B219" s="652">
        <v>2</v>
      </c>
      <c r="C219" s="653">
        <v>2</v>
      </c>
      <c r="D219" s="1169" t="s">
        <v>951</v>
      </c>
      <c r="E219" s="1173"/>
      <c r="F219" s="850">
        <v>0</v>
      </c>
      <c r="G219" s="850">
        <v>0</v>
      </c>
      <c r="H219" s="850">
        <v>0</v>
      </c>
      <c r="I219" s="850">
        <v>0</v>
      </c>
      <c r="J219" s="850"/>
      <c r="K219" s="850"/>
      <c r="L219" s="850"/>
      <c r="M219" s="1335"/>
      <c r="N219" s="850"/>
      <c r="O219" s="1167"/>
      <c r="P219" s="1167"/>
      <c r="Q219" s="1571"/>
    </row>
    <row r="220" spans="1:17" ht="16.5" customHeight="1">
      <c r="A220" s="655" t="s">
        <v>741</v>
      </c>
      <c r="B220" s="652">
        <v>2</v>
      </c>
      <c r="C220" s="653">
        <v>3</v>
      </c>
      <c r="D220" s="1169" t="s">
        <v>355</v>
      </c>
      <c r="E220" s="1180" t="s">
        <v>206</v>
      </c>
      <c r="F220" s="850">
        <f t="shared" ref="F220:I221" si="23">J220+N220</f>
        <v>9000</v>
      </c>
      <c r="G220" s="850">
        <f t="shared" si="23"/>
        <v>18000</v>
      </c>
      <c r="H220" s="850">
        <f t="shared" si="23"/>
        <v>27000</v>
      </c>
      <c r="I220" s="850">
        <f t="shared" si="23"/>
        <v>36000</v>
      </c>
      <c r="J220" s="850">
        <f>'  mshakujti tun'!G31+'mch kentron'!G32</f>
        <v>9000</v>
      </c>
      <c r="K220" s="850">
        <f>'  mshakujti tun'!H31+'mch kentron'!H32</f>
        <v>18000</v>
      </c>
      <c r="L220" s="850">
        <f>'  mshakujti tun'!I31+'mch kentron'!I32</f>
        <v>27000</v>
      </c>
      <c r="M220" s="850">
        <f>'  mshakujti tun'!J31+'mch kentron'!J32</f>
        <v>36000</v>
      </c>
      <c r="N220" s="850">
        <f>'mch kentron'!G152</f>
        <v>0</v>
      </c>
      <c r="O220" s="1167">
        <f>'mch kentron'!H152</f>
        <v>0</v>
      </c>
      <c r="P220" s="1167">
        <f>'mch kentron'!I152</f>
        <v>0</v>
      </c>
      <c r="Q220" s="850">
        <f>'mch kentron'!J152</f>
        <v>0</v>
      </c>
    </row>
    <row r="221" spans="1:17" ht="21" customHeight="1">
      <c r="A221" s="655" t="s">
        <v>741</v>
      </c>
      <c r="B221" s="652">
        <v>2</v>
      </c>
      <c r="C221" s="653">
        <v>4</v>
      </c>
      <c r="D221" s="1169" t="s">
        <v>952</v>
      </c>
      <c r="E221" s="1180"/>
      <c r="F221" s="850">
        <f t="shared" si="23"/>
        <v>4750</v>
      </c>
      <c r="G221" s="850">
        <f t="shared" si="23"/>
        <v>8350</v>
      </c>
      <c r="H221" s="850">
        <f t="shared" si="23"/>
        <v>12100</v>
      </c>
      <c r="I221" s="850">
        <f t="shared" si="23"/>
        <v>15300</v>
      </c>
      <c r="J221" s="850">
        <f>'ajl mchak'!G32</f>
        <v>4750</v>
      </c>
      <c r="K221" s="850">
        <f>'ajl mchak'!H32</f>
        <v>8350</v>
      </c>
      <c r="L221" s="850">
        <f>'ajl mchak'!I32</f>
        <v>12100</v>
      </c>
      <c r="M221" s="1335">
        <f>'ajl mchak'!J32</f>
        <v>15300</v>
      </c>
      <c r="N221" s="850">
        <f>'ajl mchak'!G151</f>
        <v>0</v>
      </c>
      <c r="O221" s="1167">
        <f>'ajl mchak'!H151</f>
        <v>0</v>
      </c>
      <c r="P221" s="1167">
        <f>'ajl mchak'!I151</f>
        <v>0</v>
      </c>
      <c r="Q221" s="1571">
        <f>'ajl mchak'!J151</f>
        <v>0</v>
      </c>
    </row>
    <row r="222" spans="1:17" ht="12.75" customHeight="1">
      <c r="A222" s="655" t="s">
        <v>741</v>
      </c>
      <c r="B222" s="652">
        <v>2</v>
      </c>
      <c r="C222" s="653">
        <v>5</v>
      </c>
      <c r="D222" s="1169" t="s">
        <v>144</v>
      </c>
      <c r="E222" s="1180"/>
      <c r="F222" s="850">
        <v>0</v>
      </c>
      <c r="G222" s="850">
        <v>0</v>
      </c>
      <c r="H222" s="850">
        <v>0</v>
      </c>
      <c r="I222" s="850">
        <v>0</v>
      </c>
      <c r="J222" s="850"/>
      <c r="K222" s="850"/>
      <c r="L222" s="850"/>
      <c r="M222" s="1335"/>
      <c r="N222" s="850"/>
      <c r="O222" s="1167"/>
      <c r="P222" s="1167"/>
      <c r="Q222" s="1571"/>
    </row>
    <row r="223" spans="1:17" ht="13.5" hidden="1" customHeight="1">
      <c r="A223" s="655" t="s">
        <v>741</v>
      </c>
      <c r="B223" s="652">
        <v>2</v>
      </c>
      <c r="C223" s="653">
        <v>6</v>
      </c>
      <c r="D223" s="1169" t="s">
        <v>145</v>
      </c>
      <c r="E223" s="1180"/>
      <c r="F223" s="850">
        <f>J223</f>
        <v>0</v>
      </c>
      <c r="G223" s="850">
        <f>K223</f>
        <v>0</v>
      </c>
      <c r="H223" s="850">
        <f>L223</f>
        <v>0</v>
      </c>
      <c r="I223" s="850">
        <f>M223</f>
        <v>0</v>
      </c>
      <c r="J223" s="850">
        <f>kino!G32</f>
        <v>0</v>
      </c>
      <c r="K223" s="850">
        <f>kino!H32</f>
        <v>0</v>
      </c>
      <c r="L223" s="850">
        <f>kino!I32</f>
        <v>0</v>
      </c>
      <c r="M223" s="1335">
        <f>kino!J32</f>
        <v>0</v>
      </c>
      <c r="N223" s="850"/>
      <c r="O223" s="1167"/>
      <c r="P223" s="1167"/>
      <c r="Q223" s="1571"/>
    </row>
    <row r="224" spans="1:17" ht="13.5" hidden="1" customHeight="1">
      <c r="A224" s="655" t="s">
        <v>741</v>
      </c>
      <c r="B224" s="652">
        <v>2</v>
      </c>
      <c r="C224" s="653">
        <v>7</v>
      </c>
      <c r="D224" s="1169" t="s">
        <v>357</v>
      </c>
      <c r="E224" s="1180"/>
      <c r="F224" s="850">
        <v>0</v>
      </c>
      <c r="G224" s="850">
        <v>0</v>
      </c>
      <c r="H224" s="850">
        <v>0</v>
      </c>
      <c r="I224" s="850">
        <v>0</v>
      </c>
      <c r="J224" s="850">
        <v>0</v>
      </c>
      <c r="K224" s="850">
        <v>0</v>
      </c>
      <c r="L224" s="850">
        <v>0</v>
      </c>
      <c r="M224" s="850">
        <v>0</v>
      </c>
      <c r="N224" s="850">
        <v>0</v>
      </c>
      <c r="O224" s="1167">
        <v>0</v>
      </c>
      <c r="P224" s="1167">
        <v>0</v>
      </c>
      <c r="Q224" s="850">
        <v>0</v>
      </c>
    </row>
    <row r="225" spans="1:17" ht="12.75" hidden="1" customHeight="1">
      <c r="A225" s="654" t="s">
        <v>741</v>
      </c>
      <c r="B225" s="649">
        <v>3</v>
      </c>
      <c r="C225" s="650">
        <v>0</v>
      </c>
      <c r="D225" s="1172" t="s">
        <v>225</v>
      </c>
      <c r="E225" s="1183" t="s">
        <v>168</v>
      </c>
      <c r="F225" s="850">
        <v>0</v>
      </c>
      <c r="G225" s="850">
        <v>0</v>
      </c>
      <c r="H225" s="850">
        <v>0</v>
      </c>
      <c r="I225" s="850">
        <v>0</v>
      </c>
      <c r="J225" s="850">
        <v>0</v>
      </c>
      <c r="K225" s="850">
        <v>0</v>
      </c>
      <c r="L225" s="850">
        <v>0</v>
      </c>
      <c r="M225" s="850">
        <v>0</v>
      </c>
      <c r="N225" s="850">
        <v>0</v>
      </c>
      <c r="O225" s="1167">
        <v>0</v>
      </c>
      <c r="P225" s="1167">
        <v>0</v>
      </c>
      <c r="Q225" s="850">
        <v>0</v>
      </c>
    </row>
    <row r="226" spans="1:17" ht="13.5" hidden="1" customHeight="1">
      <c r="A226" s="646"/>
      <c r="B226" s="649"/>
      <c r="C226" s="650"/>
      <c r="D226" s="1169" t="s">
        <v>553</v>
      </c>
      <c r="E226" s="1173"/>
      <c r="F226" s="1534"/>
      <c r="G226" s="1534"/>
      <c r="H226" s="1534"/>
      <c r="I226" s="850"/>
      <c r="J226" s="850"/>
      <c r="K226" s="850"/>
      <c r="L226" s="850"/>
      <c r="M226" s="1528"/>
      <c r="N226" s="1753"/>
      <c r="O226" s="1471"/>
      <c r="P226" s="1471"/>
      <c r="Q226" s="1762"/>
    </row>
    <row r="227" spans="1:17" ht="13.5" hidden="1" customHeight="1">
      <c r="A227" s="655" t="s">
        <v>741</v>
      </c>
      <c r="B227" s="652">
        <v>3</v>
      </c>
      <c r="C227" s="653">
        <v>1</v>
      </c>
      <c r="D227" s="1169" t="s">
        <v>356</v>
      </c>
      <c r="E227" s="1183"/>
      <c r="F227" s="850">
        <v>0</v>
      </c>
      <c r="G227" s="850">
        <v>0</v>
      </c>
      <c r="H227" s="850">
        <v>0</v>
      </c>
      <c r="I227" s="850">
        <v>0</v>
      </c>
      <c r="J227" s="850"/>
      <c r="K227" s="850"/>
      <c r="L227" s="850"/>
      <c r="M227" s="1335"/>
      <c r="N227" s="850"/>
      <c r="O227" s="1167"/>
      <c r="P227" s="1167"/>
      <c r="Q227" s="1571"/>
    </row>
    <row r="228" spans="1:17" ht="13.5" hidden="1" customHeight="1">
      <c r="A228" s="655" t="s">
        <v>741</v>
      </c>
      <c r="B228" s="652">
        <v>3</v>
      </c>
      <c r="C228" s="653">
        <v>2</v>
      </c>
      <c r="D228" s="1169" t="s">
        <v>73</v>
      </c>
      <c r="E228" s="1183"/>
      <c r="F228" s="850">
        <v>0</v>
      </c>
      <c r="G228" s="850">
        <v>0</v>
      </c>
      <c r="H228" s="850">
        <v>0</v>
      </c>
      <c r="I228" s="850">
        <v>0</v>
      </c>
      <c r="J228" s="850"/>
      <c r="K228" s="850"/>
      <c r="L228" s="850"/>
      <c r="M228" s="1335"/>
      <c r="N228" s="850"/>
      <c r="O228" s="1167"/>
      <c r="P228" s="1167"/>
      <c r="Q228" s="1571"/>
    </row>
    <row r="229" spans="1:17" ht="12.75" hidden="1" customHeight="1">
      <c r="A229" s="655" t="s">
        <v>741</v>
      </c>
      <c r="B229" s="652">
        <v>3</v>
      </c>
      <c r="C229" s="653">
        <v>3</v>
      </c>
      <c r="D229" s="1169" t="s">
        <v>74</v>
      </c>
      <c r="E229" s="1180" t="s">
        <v>760</v>
      </c>
      <c r="F229" s="850">
        <v>0</v>
      </c>
      <c r="G229" s="850">
        <v>0</v>
      </c>
      <c r="H229" s="850">
        <v>0</v>
      </c>
      <c r="I229" s="850">
        <v>0</v>
      </c>
      <c r="J229" s="850"/>
      <c r="K229" s="850"/>
      <c r="L229" s="850"/>
      <c r="M229" s="1335"/>
      <c r="N229" s="850"/>
      <c r="O229" s="1167"/>
      <c r="P229" s="1167"/>
      <c r="Q229" s="1571"/>
    </row>
    <row r="230" spans="1:17" ht="126" hidden="1">
      <c r="A230" s="654" t="s">
        <v>741</v>
      </c>
      <c r="B230" s="649">
        <v>4</v>
      </c>
      <c r="C230" s="650">
        <v>0</v>
      </c>
      <c r="D230" s="1172" t="s">
        <v>75</v>
      </c>
      <c r="E230" s="1183" t="s">
        <v>761</v>
      </c>
      <c r="F230" s="850">
        <v>0</v>
      </c>
      <c r="G230" s="850">
        <v>0</v>
      </c>
      <c r="H230" s="850">
        <v>0</v>
      </c>
      <c r="I230" s="850">
        <v>0</v>
      </c>
      <c r="J230" s="850">
        <v>0</v>
      </c>
      <c r="K230" s="850">
        <v>0</v>
      </c>
      <c r="L230" s="850">
        <v>0</v>
      </c>
      <c r="M230" s="850">
        <v>0</v>
      </c>
      <c r="N230" s="850">
        <v>0</v>
      </c>
      <c r="O230" s="1167">
        <v>0</v>
      </c>
      <c r="P230" s="1167">
        <v>0</v>
      </c>
      <c r="Q230" s="850">
        <v>0</v>
      </c>
    </row>
    <row r="231" spans="1:17" ht="10.5" hidden="1">
      <c r="A231" s="646"/>
      <c r="B231" s="649"/>
      <c r="C231" s="650"/>
      <c r="D231" s="1169" t="s">
        <v>553</v>
      </c>
      <c r="E231" s="1173"/>
      <c r="F231" s="1534"/>
      <c r="G231" s="1534"/>
      <c r="H231" s="1534"/>
      <c r="I231" s="850"/>
      <c r="J231" s="850"/>
      <c r="K231" s="850"/>
      <c r="L231" s="850"/>
      <c r="M231" s="1528"/>
      <c r="N231" s="1753"/>
      <c r="O231" s="1471"/>
      <c r="P231" s="1471"/>
      <c r="Q231" s="1762"/>
    </row>
    <row r="232" spans="1:17" ht="10.5" hidden="1" customHeight="1">
      <c r="A232" s="655" t="s">
        <v>741</v>
      </c>
      <c r="B232" s="652">
        <v>4</v>
      </c>
      <c r="C232" s="653">
        <v>1</v>
      </c>
      <c r="D232" s="1169" t="s">
        <v>76</v>
      </c>
      <c r="E232" s="1183"/>
      <c r="F232" s="850">
        <v>0</v>
      </c>
      <c r="G232" s="850">
        <v>0</v>
      </c>
      <c r="H232" s="850">
        <v>0</v>
      </c>
      <c r="I232" s="850">
        <v>0</v>
      </c>
      <c r="J232" s="850">
        <v>0</v>
      </c>
      <c r="K232" s="850">
        <v>0</v>
      </c>
      <c r="L232" s="850">
        <v>0</v>
      </c>
      <c r="M232" s="850">
        <v>0</v>
      </c>
      <c r="N232" s="850"/>
      <c r="O232" s="1167"/>
      <c r="P232" s="1167"/>
      <c r="Q232" s="1571"/>
    </row>
    <row r="233" spans="1:17" ht="0.75" hidden="1" customHeight="1">
      <c r="A233" s="655" t="s">
        <v>741</v>
      </c>
      <c r="B233" s="652">
        <v>4</v>
      </c>
      <c r="C233" s="653">
        <v>2</v>
      </c>
      <c r="D233" s="1169" t="s">
        <v>77</v>
      </c>
      <c r="E233" s="1183"/>
      <c r="F233" s="850">
        <v>0</v>
      </c>
      <c r="G233" s="850">
        <v>0</v>
      </c>
      <c r="H233" s="850">
        <v>0</v>
      </c>
      <c r="I233" s="850">
        <v>0</v>
      </c>
      <c r="J233" s="850"/>
      <c r="K233" s="850"/>
      <c r="L233" s="850"/>
      <c r="M233" s="1335"/>
      <c r="N233" s="850"/>
      <c r="O233" s="1167"/>
      <c r="P233" s="1167"/>
      <c r="Q233" s="1571"/>
    </row>
    <row r="234" spans="1:17" ht="94.5" hidden="1">
      <c r="A234" s="655" t="s">
        <v>741</v>
      </c>
      <c r="B234" s="652">
        <v>4</v>
      </c>
      <c r="C234" s="653">
        <v>3</v>
      </c>
      <c r="D234" s="1169" t="s">
        <v>75</v>
      </c>
      <c r="E234" s="1180" t="s">
        <v>427</v>
      </c>
      <c r="F234" s="850">
        <v>0</v>
      </c>
      <c r="G234" s="850">
        <v>0</v>
      </c>
      <c r="H234" s="850">
        <v>0</v>
      </c>
      <c r="I234" s="850">
        <v>0</v>
      </c>
      <c r="J234" s="850"/>
      <c r="K234" s="850"/>
      <c r="L234" s="850"/>
      <c r="M234" s="1335"/>
      <c r="N234" s="850"/>
      <c r="O234" s="1167"/>
      <c r="P234" s="1167"/>
      <c r="Q234" s="1571"/>
    </row>
    <row r="235" spans="1:17" ht="105" hidden="1">
      <c r="A235" s="654" t="s">
        <v>741</v>
      </c>
      <c r="B235" s="649">
        <v>5</v>
      </c>
      <c r="C235" s="650">
        <v>0</v>
      </c>
      <c r="D235" s="1189" t="s">
        <v>428</v>
      </c>
      <c r="E235" s="1183" t="s">
        <v>530</v>
      </c>
      <c r="F235" s="850">
        <v>0</v>
      </c>
      <c r="G235" s="850">
        <v>0</v>
      </c>
      <c r="H235" s="850">
        <v>0</v>
      </c>
      <c r="I235" s="850">
        <v>0</v>
      </c>
      <c r="J235" s="850">
        <v>0</v>
      </c>
      <c r="K235" s="850">
        <v>0</v>
      </c>
      <c r="L235" s="850">
        <v>0</v>
      </c>
      <c r="M235" s="850">
        <v>0</v>
      </c>
      <c r="N235" s="1571">
        <v>0</v>
      </c>
      <c r="O235" s="1185">
        <v>0</v>
      </c>
      <c r="P235" s="1185">
        <v>0</v>
      </c>
      <c r="Q235" s="1571">
        <v>0</v>
      </c>
    </row>
    <row r="236" spans="1:17" ht="13.5" hidden="1" customHeight="1">
      <c r="A236" s="646"/>
      <c r="B236" s="649"/>
      <c r="C236" s="650"/>
      <c r="D236" s="1169" t="s">
        <v>553</v>
      </c>
      <c r="E236" s="1173"/>
      <c r="F236" s="1534"/>
      <c r="G236" s="1534"/>
      <c r="H236" s="1534"/>
      <c r="I236" s="850"/>
      <c r="J236" s="850"/>
      <c r="K236" s="850"/>
      <c r="L236" s="850"/>
      <c r="M236" s="1528"/>
      <c r="N236" s="1753"/>
      <c r="O236" s="1471"/>
      <c r="P236" s="1471"/>
      <c r="Q236" s="1762"/>
    </row>
    <row r="237" spans="1:17" ht="13.5" hidden="1" customHeight="1">
      <c r="A237" s="654" t="s">
        <v>741</v>
      </c>
      <c r="B237" s="649">
        <v>5</v>
      </c>
      <c r="C237" s="650">
        <v>1</v>
      </c>
      <c r="D237" s="1190" t="s">
        <v>428</v>
      </c>
      <c r="E237" s="1180" t="s">
        <v>531</v>
      </c>
      <c r="F237" s="850">
        <v>0</v>
      </c>
      <c r="G237" s="850">
        <v>0</v>
      </c>
      <c r="H237" s="850">
        <v>0</v>
      </c>
      <c r="I237" s="850">
        <v>0</v>
      </c>
      <c r="J237" s="850"/>
      <c r="K237" s="850"/>
      <c r="L237" s="850"/>
      <c r="M237" s="1335"/>
      <c r="N237" s="850"/>
      <c r="O237" s="1167"/>
      <c r="P237" s="1167"/>
      <c r="Q237" s="1571"/>
    </row>
    <row r="238" spans="1:17" ht="13.5" customHeight="1">
      <c r="A238" s="654" t="s">
        <v>741</v>
      </c>
      <c r="B238" s="649">
        <v>6</v>
      </c>
      <c r="C238" s="650">
        <v>0</v>
      </c>
      <c r="D238" s="1189" t="s">
        <v>532</v>
      </c>
      <c r="E238" s="1183" t="s">
        <v>599</v>
      </c>
      <c r="F238" s="850">
        <v>0</v>
      </c>
      <c r="G238" s="850">
        <v>0</v>
      </c>
      <c r="H238" s="850">
        <v>0</v>
      </c>
      <c r="I238" s="850">
        <v>0</v>
      </c>
      <c r="J238" s="850">
        <v>0</v>
      </c>
      <c r="K238" s="850">
        <v>0</v>
      </c>
      <c r="L238" s="850">
        <v>0</v>
      </c>
      <c r="M238" s="850">
        <v>0</v>
      </c>
      <c r="N238" s="1571">
        <v>0</v>
      </c>
      <c r="O238" s="1185">
        <v>0</v>
      </c>
      <c r="P238" s="1185">
        <v>0</v>
      </c>
      <c r="Q238" s="1571">
        <v>0</v>
      </c>
    </row>
    <row r="239" spans="1:17" ht="0.75" customHeight="1">
      <c r="A239" s="646"/>
      <c r="B239" s="649"/>
      <c r="C239" s="650"/>
      <c r="D239" s="1169" t="s">
        <v>553</v>
      </c>
      <c r="E239" s="1173"/>
      <c r="F239" s="1534"/>
      <c r="G239" s="1534"/>
      <c r="H239" s="1534"/>
      <c r="I239" s="850"/>
      <c r="J239" s="850"/>
      <c r="K239" s="850"/>
      <c r="L239" s="850"/>
      <c r="M239" s="1528"/>
      <c r="N239" s="1753"/>
      <c r="O239" s="1471"/>
      <c r="P239" s="1471"/>
      <c r="Q239" s="1762"/>
    </row>
    <row r="240" spans="1:17" ht="13.5" customHeight="1">
      <c r="A240" s="655" t="s">
        <v>741</v>
      </c>
      <c r="B240" s="652">
        <v>6</v>
      </c>
      <c r="C240" s="653">
        <v>1</v>
      </c>
      <c r="D240" s="1190" t="s">
        <v>532</v>
      </c>
      <c r="E240" s="1180" t="s">
        <v>661</v>
      </c>
      <c r="F240" s="850">
        <v>0</v>
      </c>
      <c r="G240" s="850">
        <v>0</v>
      </c>
      <c r="H240" s="850">
        <v>0</v>
      </c>
      <c r="I240" s="850">
        <v>0</v>
      </c>
      <c r="J240" s="850"/>
      <c r="K240" s="850"/>
      <c r="L240" s="850"/>
      <c r="M240" s="1335"/>
      <c r="N240" s="850"/>
      <c r="O240" s="1167"/>
      <c r="P240" s="1167"/>
      <c r="Q240" s="1571"/>
    </row>
    <row r="241" spans="1:17" ht="24.75" customHeight="1">
      <c r="A241" s="654" t="s">
        <v>358</v>
      </c>
      <c r="B241" s="649">
        <v>0</v>
      </c>
      <c r="C241" s="650">
        <v>0</v>
      </c>
      <c r="D241" s="1184" t="s">
        <v>1469</v>
      </c>
      <c r="E241" s="1182" t="s">
        <v>662</v>
      </c>
      <c r="F241" s="850">
        <f>J241+N241</f>
        <v>51650</v>
      </c>
      <c r="G241" s="850">
        <f>K241+O241</f>
        <v>119895</v>
      </c>
      <c r="H241" s="850">
        <f>L241+P241</f>
        <v>167963.7</v>
      </c>
      <c r="I241" s="850">
        <f>M241+Q241</f>
        <v>194950</v>
      </c>
      <c r="J241" s="850">
        <f>J243+J247+J259+J255</f>
        <v>47700</v>
      </c>
      <c r="K241" s="850">
        <f>K243+K247+K259+K255</f>
        <v>99895</v>
      </c>
      <c r="L241" s="850">
        <f>L243+L247+L259+L255</f>
        <v>144145</v>
      </c>
      <c r="M241" s="850">
        <f>M243+M247+M259+M255</f>
        <v>194950</v>
      </c>
      <c r="N241" s="1571">
        <f t="shared" ref="N241:Q241" si="24">N243+N247+N259</f>
        <v>3950</v>
      </c>
      <c r="O241" s="1185">
        <f t="shared" si="24"/>
        <v>20000</v>
      </c>
      <c r="P241" s="1185">
        <f t="shared" si="24"/>
        <v>23818.7</v>
      </c>
      <c r="Q241" s="1571">
        <f t="shared" si="24"/>
        <v>0</v>
      </c>
    </row>
    <row r="242" spans="1:17" ht="13.5" hidden="1" customHeight="1">
      <c r="A242" s="646"/>
      <c r="B242" s="647"/>
      <c r="C242" s="648"/>
      <c r="D242" s="1169" t="s">
        <v>218</v>
      </c>
      <c r="E242" s="1170"/>
      <c r="F242" s="1535"/>
      <c r="G242" s="1535"/>
      <c r="H242" s="1535"/>
      <c r="I242" s="850"/>
      <c r="J242" s="850"/>
      <c r="K242" s="850"/>
      <c r="L242" s="850"/>
      <c r="M242" s="1755"/>
      <c r="N242" s="850"/>
      <c r="O242" s="1167"/>
      <c r="P242" s="1167"/>
      <c r="Q242" s="1761"/>
    </row>
    <row r="243" spans="1:17" ht="20.25" customHeight="1">
      <c r="A243" s="654" t="s">
        <v>358</v>
      </c>
      <c r="B243" s="649">
        <v>1</v>
      </c>
      <c r="C243" s="650">
        <v>0</v>
      </c>
      <c r="D243" s="1172" t="s">
        <v>626</v>
      </c>
      <c r="E243" s="1173" t="s">
        <v>663</v>
      </c>
      <c r="F243" s="850">
        <f t="shared" ref="F243:Q243" si="25">F245</f>
        <v>34300</v>
      </c>
      <c r="G243" s="850">
        <f t="shared" si="25"/>
        <v>80500</v>
      </c>
      <c r="H243" s="850">
        <f t="shared" si="25"/>
        <v>113268.7</v>
      </c>
      <c r="I243" s="850">
        <f t="shared" si="25"/>
        <v>131500</v>
      </c>
      <c r="J243" s="850">
        <f t="shared" si="25"/>
        <v>30350</v>
      </c>
      <c r="K243" s="850">
        <f t="shared" si="25"/>
        <v>60500</v>
      </c>
      <c r="L243" s="850">
        <f t="shared" si="25"/>
        <v>89450</v>
      </c>
      <c r="M243" s="850">
        <f t="shared" si="25"/>
        <v>131500</v>
      </c>
      <c r="N243" s="1571">
        <f t="shared" si="25"/>
        <v>3950</v>
      </c>
      <c r="O243" s="1185">
        <f t="shared" si="25"/>
        <v>20000</v>
      </c>
      <c r="P243" s="1185">
        <f t="shared" si="25"/>
        <v>23818.7</v>
      </c>
      <c r="Q243" s="1571">
        <f t="shared" si="25"/>
        <v>0</v>
      </c>
    </row>
    <row r="244" spans="1:17" ht="13.5" hidden="1" customHeight="1">
      <c r="A244" s="646"/>
      <c r="B244" s="649"/>
      <c r="C244" s="650"/>
      <c r="D244" s="1169" t="s">
        <v>553</v>
      </c>
      <c r="E244" s="1173"/>
      <c r="F244" s="1534"/>
      <c r="G244" s="1534"/>
      <c r="H244" s="1534"/>
      <c r="I244" s="850"/>
      <c r="J244" s="850"/>
      <c r="K244" s="850"/>
      <c r="L244" s="850"/>
      <c r="M244" s="1753"/>
      <c r="N244" s="1753"/>
      <c r="O244" s="1471"/>
      <c r="P244" s="1471"/>
      <c r="Q244" s="1762"/>
    </row>
    <row r="245" spans="1:17" ht="21.75" customHeight="1">
      <c r="A245" s="655" t="s">
        <v>358</v>
      </c>
      <c r="B245" s="652">
        <v>1</v>
      </c>
      <c r="C245" s="653">
        <v>1</v>
      </c>
      <c r="D245" s="1169" t="s">
        <v>664</v>
      </c>
      <c r="E245" s="1180" t="s">
        <v>665</v>
      </c>
      <c r="F245" s="850">
        <f>J245+N245</f>
        <v>34300</v>
      </c>
      <c r="G245" s="850">
        <f>K245+O245</f>
        <v>80500</v>
      </c>
      <c r="H245" s="850">
        <f>L245+P245</f>
        <v>113268.7</v>
      </c>
      <c r="I245" s="850">
        <f>M245+Q245</f>
        <v>131500</v>
      </c>
      <c r="J245" s="850">
        <f>'mankap partq'!G32+mankap!G32</f>
        <v>30350</v>
      </c>
      <c r="K245" s="850">
        <f>'mankap partq'!H32+mankap!H32</f>
        <v>60500</v>
      </c>
      <c r="L245" s="850">
        <f>'mankap partq'!I32+mankap!I32</f>
        <v>89450</v>
      </c>
      <c r="M245" s="850">
        <f>'mankap partq'!J32+mankap!J32</f>
        <v>131500</v>
      </c>
      <c r="N245" s="1571">
        <f>'subv mank'!G151+mankap!G151</f>
        <v>3950</v>
      </c>
      <c r="O245" s="1185">
        <f>'subv mank'!H151+mankap!H151</f>
        <v>20000</v>
      </c>
      <c r="P245" s="1185">
        <f>'subv mank'!I151+mankap!I151</f>
        <v>23818.7</v>
      </c>
      <c r="Q245" s="1571">
        <f>mankap!J151+'subv mank'!F151</f>
        <v>0</v>
      </c>
    </row>
    <row r="246" spans="1:17" ht="13.5" customHeight="1">
      <c r="A246" s="655" t="s">
        <v>358</v>
      </c>
      <c r="B246" s="652">
        <v>1</v>
      </c>
      <c r="C246" s="653">
        <v>2</v>
      </c>
      <c r="D246" s="1169" t="s">
        <v>227</v>
      </c>
      <c r="E246" s="1180" t="s">
        <v>800</v>
      </c>
      <c r="F246" s="850">
        <v>0</v>
      </c>
      <c r="G246" s="850">
        <v>0</v>
      </c>
      <c r="H246" s="850">
        <v>0</v>
      </c>
      <c r="I246" s="850">
        <v>0</v>
      </c>
      <c r="J246" s="850"/>
      <c r="K246" s="850"/>
      <c r="L246" s="850"/>
      <c r="M246" s="1335"/>
      <c r="N246" s="850"/>
      <c r="O246" s="1167"/>
      <c r="P246" s="1167"/>
      <c r="Q246" s="1571"/>
    </row>
    <row r="247" spans="1:17" ht="13.5" customHeight="1">
      <c r="A247" s="654" t="s">
        <v>358</v>
      </c>
      <c r="B247" s="649">
        <v>2</v>
      </c>
      <c r="C247" s="650">
        <v>0</v>
      </c>
      <c r="D247" s="1172" t="s">
        <v>228</v>
      </c>
      <c r="E247" s="1173" t="s">
        <v>801</v>
      </c>
      <c r="F247" s="850">
        <f>J247</f>
        <v>200</v>
      </c>
      <c r="G247" s="850">
        <f>K247</f>
        <v>300</v>
      </c>
      <c r="H247" s="850">
        <f>L247</f>
        <v>400</v>
      </c>
      <c r="I247" s="850">
        <f>M247</f>
        <v>500</v>
      </c>
      <c r="J247" s="850">
        <f>J250</f>
        <v>200</v>
      </c>
      <c r="K247" s="850">
        <f>K250</f>
        <v>300</v>
      </c>
      <c r="L247" s="850">
        <f>L250</f>
        <v>400</v>
      </c>
      <c r="M247" s="850">
        <f>M250</f>
        <v>500</v>
      </c>
      <c r="N247" s="1571">
        <f>N249</f>
        <v>0</v>
      </c>
      <c r="O247" s="1185">
        <f>O249</f>
        <v>0</v>
      </c>
      <c r="P247" s="1185">
        <f>P249</f>
        <v>0</v>
      </c>
      <c r="Q247" s="1571">
        <f>Q249</f>
        <v>0</v>
      </c>
    </row>
    <row r="248" spans="1:17" ht="13.5" hidden="1" customHeight="1">
      <c r="A248" s="646"/>
      <c r="B248" s="649"/>
      <c r="C248" s="650"/>
      <c r="D248" s="1169" t="s">
        <v>553</v>
      </c>
      <c r="E248" s="1173"/>
      <c r="F248" s="1534"/>
      <c r="G248" s="1534"/>
      <c r="H248" s="1534"/>
      <c r="I248" s="850"/>
      <c r="J248" s="850"/>
      <c r="K248" s="850"/>
      <c r="L248" s="850"/>
      <c r="M248" s="1528"/>
      <c r="N248" s="1753"/>
      <c r="O248" s="1471"/>
      <c r="P248" s="1471"/>
      <c r="Q248" s="1762"/>
    </row>
    <row r="249" spans="1:17" ht="13.5" customHeight="1">
      <c r="A249" s="655" t="s">
        <v>358</v>
      </c>
      <c r="B249" s="652">
        <v>2</v>
      </c>
      <c r="C249" s="653">
        <v>1</v>
      </c>
      <c r="D249" s="1169" t="s">
        <v>362</v>
      </c>
      <c r="E249" s="1180" t="s">
        <v>555</v>
      </c>
      <c r="F249" s="850">
        <f t="shared" ref="F249:I250" si="26">J249</f>
        <v>0</v>
      </c>
      <c r="G249" s="850">
        <f t="shared" si="26"/>
        <v>0</v>
      </c>
      <c r="H249" s="850">
        <f t="shared" si="26"/>
        <v>0</v>
      </c>
      <c r="I249" s="850">
        <f t="shared" si="26"/>
        <v>0</v>
      </c>
      <c r="J249" s="850">
        <v>0</v>
      </c>
      <c r="K249" s="850">
        <v>0</v>
      </c>
      <c r="L249" s="850">
        <v>0</v>
      </c>
      <c r="M249" s="1335">
        <v>0</v>
      </c>
      <c r="N249" s="850">
        <v>0</v>
      </c>
      <c r="O249" s="1167">
        <v>0</v>
      </c>
      <c r="P249" s="1167">
        <v>0</v>
      </c>
      <c r="Q249" s="1571">
        <v>0</v>
      </c>
    </row>
    <row r="250" spans="1:17" ht="13.5" customHeight="1">
      <c r="A250" s="655" t="s">
        <v>358</v>
      </c>
      <c r="B250" s="652">
        <v>2</v>
      </c>
      <c r="C250" s="653">
        <v>2</v>
      </c>
      <c r="D250" s="1169" t="s">
        <v>363</v>
      </c>
      <c r="E250" s="1180" t="s">
        <v>3</v>
      </c>
      <c r="F250" s="850">
        <f t="shared" si="26"/>
        <v>200</v>
      </c>
      <c r="G250" s="850">
        <f t="shared" si="26"/>
        <v>300</v>
      </c>
      <c r="H250" s="850">
        <f t="shared" si="26"/>
        <v>400</v>
      </c>
      <c r="I250" s="850">
        <f t="shared" si="26"/>
        <v>500</v>
      </c>
      <c r="J250" s="850">
        <f>'arandzin dproc'!G159</f>
        <v>200</v>
      </c>
      <c r="K250" s="850">
        <f>'arandzin dproc'!H159</f>
        <v>300</v>
      </c>
      <c r="L250" s="850">
        <f>'arandzin dproc'!I159</f>
        <v>400</v>
      </c>
      <c r="M250" s="1335">
        <f>'arandzin dproc'!J159</f>
        <v>500</v>
      </c>
      <c r="N250" s="850"/>
      <c r="O250" s="1167"/>
      <c r="P250" s="1167"/>
      <c r="Q250" s="1571"/>
    </row>
    <row r="251" spans="1:17" ht="11.25" customHeight="1">
      <c r="A251" s="654" t="s">
        <v>358</v>
      </c>
      <c r="B251" s="649">
        <v>3</v>
      </c>
      <c r="C251" s="650">
        <v>0</v>
      </c>
      <c r="D251" s="1172" t="s">
        <v>594</v>
      </c>
      <c r="E251" s="1173" t="s">
        <v>4</v>
      </c>
      <c r="F251" s="850">
        <v>0</v>
      </c>
      <c r="G251" s="850">
        <v>0</v>
      </c>
      <c r="H251" s="850">
        <v>0</v>
      </c>
      <c r="I251" s="850">
        <v>0</v>
      </c>
      <c r="J251" s="850">
        <v>0</v>
      </c>
      <c r="K251" s="850">
        <v>0</v>
      </c>
      <c r="L251" s="850">
        <v>0</v>
      </c>
      <c r="M251" s="850">
        <v>0</v>
      </c>
      <c r="N251" s="1571">
        <v>0</v>
      </c>
      <c r="O251" s="1185">
        <v>0</v>
      </c>
      <c r="P251" s="1185">
        <v>0</v>
      </c>
      <c r="Q251" s="1571">
        <v>0</v>
      </c>
    </row>
    <row r="252" spans="1:17" ht="13.5" hidden="1" customHeight="1">
      <c r="A252" s="646"/>
      <c r="B252" s="649"/>
      <c r="C252" s="650"/>
      <c r="D252" s="1169" t="s">
        <v>553</v>
      </c>
      <c r="E252" s="1173"/>
      <c r="F252" s="1534"/>
      <c r="G252" s="1534"/>
      <c r="H252" s="1534"/>
      <c r="I252" s="850"/>
      <c r="J252" s="850"/>
      <c r="K252" s="850"/>
      <c r="L252" s="850"/>
      <c r="M252" s="1528"/>
      <c r="N252" s="1753"/>
      <c r="O252" s="1471"/>
      <c r="P252" s="1471"/>
      <c r="Q252" s="1762"/>
    </row>
    <row r="253" spans="1:17" ht="13.5" hidden="1" customHeight="1">
      <c r="A253" s="655" t="s">
        <v>358</v>
      </c>
      <c r="B253" s="652">
        <v>3</v>
      </c>
      <c r="C253" s="653">
        <v>1</v>
      </c>
      <c r="D253" s="1169" t="s">
        <v>595</v>
      </c>
      <c r="E253" s="1180" t="s">
        <v>5</v>
      </c>
      <c r="F253" s="850">
        <v>0</v>
      </c>
      <c r="G253" s="850">
        <v>0</v>
      </c>
      <c r="H253" s="850">
        <v>0</v>
      </c>
      <c r="I253" s="850">
        <v>0</v>
      </c>
      <c r="J253" s="850"/>
      <c r="K253" s="850"/>
      <c r="L253" s="850"/>
      <c r="M253" s="1335"/>
      <c r="N253" s="850"/>
      <c r="O253" s="1167"/>
      <c r="P253" s="1167"/>
      <c r="Q253" s="1571"/>
    </row>
    <row r="254" spans="1:17" ht="13.5" hidden="1" customHeight="1">
      <c r="A254" s="655" t="s">
        <v>358</v>
      </c>
      <c r="B254" s="652">
        <v>3</v>
      </c>
      <c r="C254" s="653">
        <v>2</v>
      </c>
      <c r="D254" s="1169" t="s">
        <v>596</v>
      </c>
      <c r="E254" s="1180"/>
      <c r="F254" s="850">
        <v>0</v>
      </c>
      <c r="G254" s="850">
        <v>0</v>
      </c>
      <c r="H254" s="850">
        <v>0</v>
      </c>
      <c r="I254" s="850">
        <v>0</v>
      </c>
      <c r="J254" s="850"/>
      <c r="K254" s="850"/>
      <c r="L254" s="850"/>
      <c r="M254" s="1335"/>
      <c r="N254" s="850"/>
      <c r="O254" s="1167"/>
      <c r="P254" s="1167"/>
      <c r="Q254" s="1571"/>
    </row>
    <row r="255" spans="1:17" ht="12.75" hidden="1" customHeight="1">
      <c r="A255" s="654" t="s">
        <v>358</v>
      </c>
      <c r="B255" s="649">
        <v>4</v>
      </c>
      <c r="C255" s="650">
        <v>0</v>
      </c>
      <c r="D255" s="1172" t="s">
        <v>6</v>
      </c>
      <c r="E255" s="1173" t="s">
        <v>894</v>
      </c>
      <c r="F255" s="850">
        <v>0</v>
      </c>
      <c r="G255" s="850">
        <v>0</v>
      </c>
      <c r="H255" s="850">
        <v>0</v>
      </c>
      <c r="I255" s="850">
        <v>0</v>
      </c>
      <c r="J255" s="850">
        <f>J257</f>
        <v>0</v>
      </c>
      <c r="K255" s="850">
        <f>K257</f>
        <v>0</v>
      </c>
      <c r="L255" s="850">
        <f>L257</f>
        <v>0</v>
      </c>
      <c r="M255" s="850">
        <f>M257</f>
        <v>0</v>
      </c>
      <c r="N255" s="1571">
        <v>0</v>
      </c>
      <c r="O255" s="1185">
        <v>0</v>
      </c>
      <c r="P255" s="1185">
        <v>0</v>
      </c>
      <c r="Q255" s="1571">
        <v>0</v>
      </c>
    </row>
    <row r="256" spans="1:17" ht="0.75" hidden="1" customHeight="1">
      <c r="A256" s="646"/>
      <c r="B256" s="649"/>
      <c r="C256" s="650"/>
      <c r="D256" s="1169" t="s">
        <v>553</v>
      </c>
      <c r="E256" s="1173"/>
      <c r="F256" s="1534"/>
      <c r="G256" s="1534"/>
      <c r="H256" s="1534"/>
      <c r="I256" s="850"/>
      <c r="J256" s="850"/>
      <c r="K256" s="850"/>
      <c r="L256" s="850"/>
      <c r="M256" s="1528"/>
      <c r="N256" s="1753"/>
      <c r="O256" s="1471"/>
      <c r="P256" s="1471"/>
      <c r="Q256" s="1762"/>
    </row>
    <row r="257" spans="1:17" ht="13.5" hidden="1" customHeight="1">
      <c r="A257" s="655" t="s">
        <v>358</v>
      </c>
      <c r="B257" s="652">
        <v>4</v>
      </c>
      <c r="C257" s="653">
        <v>1</v>
      </c>
      <c r="D257" s="1169" t="s">
        <v>17</v>
      </c>
      <c r="E257" s="1180" t="s">
        <v>895</v>
      </c>
      <c r="F257" s="850">
        <v>0</v>
      </c>
      <c r="G257" s="850">
        <v>0</v>
      </c>
      <c r="H257" s="850">
        <v>0</v>
      </c>
      <c r="I257" s="850">
        <v>0</v>
      </c>
      <c r="J257" s="850">
        <f>barz.krt!G92</f>
        <v>0</v>
      </c>
      <c r="K257" s="850">
        <f>barz.krt!H159</f>
        <v>0</v>
      </c>
      <c r="L257" s="850">
        <f>barz.krt!I159</f>
        <v>0</v>
      </c>
      <c r="M257" s="1335">
        <f>barz.krt!J99</f>
        <v>0</v>
      </c>
      <c r="N257" s="850"/>
      <c r="O257" s="1167"/>
      <c r="P257" s="1167"/>
      <c r="Q257" s="1571"/>
    </row>
    <row r="258" spans="1:17" ht="13.5" hidden="1" customHeight="1">
      <c r="A258" s="655" t="s">
        <v>358</v>
      </c>
      <c r="B258" s="652">
        <v>4</v>
      </c>
      <c r="C258" s="653">
        <v>2</v>
      </c>
      <c r="D258" s="1169" t="s">
        <v>87</v>
      </c>
      <c r="E258" s="1180" t="s">
        <v>896</v>
      </c>
      <c r="F258" s="850">
        <v>0</v>
      </c>
      <c r="G258" s="850">
        <v>0</v>
      </c>
      <c r="H258" s="850">
        <v>0</v>
      </c>
      <c r="I258" s="850">
        <v>0</v>
      </c>
      <c r="J258" s="850"/>
      <c r="K258" s="850"/>
      <c r="L258" s="850"/>
      <c r="M258" s="1335"/>
      <c r="N258" s="850"/>
      <c r="O258" s="1167"/>
      <c r="P258" s="1167"/>
      <c r="Q258" s="1571"/>
    </row>
    <row r="259" spans="1:17" ht="20.25" customHeight="1">
      <c r="A259" s="654" t="s">
        <v>358</v>
      </c>
      <c r="B259" s="649">
        <v>5</v>
      </c>
      <c r="C259" s="650">
        <v>0</v>
      </c>
      <c r="D259" s="1172" t="s">
        <v>897</v>
      </c>
      <c r="E259" s="1173" t="s">
        <v>898</v>
      </c>
      <c r="F259" s="850">
        <f t="shared" ref="F259:Q259" si="27">F261</f>
        <v>17150</v>
      </c>
      <c r="G259" s="850">
        <f t="shared" si="27"/>
        <v>39095</v>
      </c>
      <c r="H259" s="850">
        <f t="shared" si="27"/>
        <v>54295</v>
      </c>
      <c r="I259" s="850">
        <f t="shared" si="27"/>
        <v>62950</v>
      </c>
      <c r="J259" s="850">
        <f t="shared" si="27"/>
        <v>17150</v>
      </c>
      <c r="K259" s="850">
        <f t="shared" si="27"/>
        <v>39095</v>
      </c>
      <c r="L259" s="850">
        <f t="shared" si="27"/>
        <v>54295</v>
      </c>
      <c r="M259" s="850">
        <f t="shared" si="27"/>
        <v>62950</v>
      </c>
      <c r="N259" s="1571">
        <f t="shared" si="27"/>
        <v>0</v>
      </c>
      <c r="O259" s="1185">
        <f t="shared" si="27"/>
        <v>0</v>
      </c>
      <c r="P259" s="1185">
        <f t="shared" si="27"/>
        <v>0</v>
      </c>
      <c r="Q259" s="1571">
        <f t="shared" si="27"/>
        <v>0</v>
      </c>
    </row>
    <row r="260" spans="1:17" ht="0.75" hidden="1" customHeight="1">
      <c r="A260" s="646"/>
      <c r="B260" s="649"/>
      <c r="C260" s="650"/>
      <c r="D260" s="1169" t="s">
        <v>553</v>
      </c>
      <c r="E260" s="1173"/>
      <c r="F260" s="1534"/>
      <c r="G260" s="1534"/>
      <c r="H260" s="1534"/>
      <c r="I260" s="850"/>
      <c r="J260" s="850"/>
      <c r="K260" s="850"/>
      <c r="L260" s="850"/>
      <c r="M260" s="1528"/>
      <c r="N260" s="1753"/>
      <c r="O260" s="1471"/>
      <c r="P260" s="1471"/>
      <c r="Q260" s="1762"/>
    </row>
    <row r="261" spans="1:17" ht="24.75" customHeight="1">
      <c r="A261" s="655" t="s">
        <v>358</v>
      </c>
      <c r="B261" s="652">
        <v>5</v>
      </c>
      <c r="C261" s="653">
        <v>1</v>
      </c>
      <c r="D261" s="1169" t="s">
        <v>88</v>
      </c>
      <c r="E261" s="1173"/>
      <c r="F261" s="850">
        <f>J261+N261</f>
        <v>17150</v>
      </c>
      <c r="G261" s="850">
        <f>K261+O261</f>
        <v>39095</v>
      </c>
      <c r="H261" s="850">
        <f>L261+P261</f>
        <v>54295</v>
      </c>
      <c r="I261" s="850">
        <f>M261+Q261</f>
        <v>62950</v>
      </c>
      <c r="J261" s="850">
        <f>'arvesti dproc'!G32+'sporti dproc'!G32+artadproc!G32</f>
        <v>17150</v>
      </c>
      <c r="K261" s="850">
        <f>'arvesti dproc'!H32+'sporti dproc'!H32+artadproc!H32</f>
        <v>39095</v>
      </c>
      <c r="L261" s="850">
        <f>'arvesti dproc'!I32+'sporti dproc'!I32+artadproc!I32</f>
        <v>54295</v>
      </c>
      <c r="M261" s="850">
        <f>'arvesti dproc'!J32+'sporti dproc'!J32+artadproc!J32</f>
        <v>62950</v>
      </c>
      <c r="N261" s="850">
        <f>'sort droc sub'!G175+'arvesti dproc'!G151+'sporti dproc'!G151+artadproc!G151</f>
        <v>0</v>
      </c>
      <c r="O261" s="1167">
        <f>'arvesti dproc'!H151+'sort droc sub'!H175+'sporti dproc'!H151+artadproc!H151</f>
        <v>0</v>
      </c>
      <c r="P261" s="1167">
        <f>'arvesti dproc'!I151+'sort droc sub'!I175+'sporti dproc'!I151+artadproc!I151</f>
        <v>0</v>
      </c>
      <c r="Q261" s="850">
        <f>'arvesti dproc'!J151+'sort droc sub'!J175+'sporti dproc'!J151+artadproc!J151</f>
        <v>0</v>
      </c>
    </row>
    <row r="262" spans="1:17" ht="13.5" customHeight="1">
      <c r="A262" s="655" t="s">
        <v>358</v>
      </c>
      <c r="B262" s="652">
        <v>5</v>
      </c>
      <c r="C262" s="653">
        <v>2</v>
      </c>
      <c r="D262" s="1169" t="s">
        <v>89</v>
      </c>
      <c r="E262" s="1180" t="s">
        <v>899</v>
      </c>
      <c r="F262" s="850">
        <v>0</v>
      </c>
      <c r="G262" s="850">
        <v>0</v>
      </c>
      <c r="H262" s="850">
        <v>0</v>
      </c>
      <c r="I262" s="850">
        <v>0</v>
      </c>
      <c r="J262" s="850"/>
      <c r="K262" s="850"/>
      <c r="L262" s="850"/>
      <c r="M262" s="1335"/>
      <c r="N262" s="850"/>
      <c r="O262" s="1167"/>
      <c r="P262" s="1167"/>
      <c r="Q262" s="1571"/>
    </row>
    <row r="263" spans="1:17" ht="13.5" hidden="1" customHeight="1">
      <c r="A263" s="654" t="s">
        <v>358</v>
      </c>
      <c r="B263" s="649">
        <v>6</v>
      </c>
      <c r="C263" s="650">
        <v>0</v>
      </c>
      <c r="D263" s="1172" t="s">
        <v>28</v>
      </c>
      <c r="E263" s="1173" t="s">
        <v>29</v>
      </c>
      <c r="F263" s="850">
        <v>0</v>
      </c>
      <c r="G263" s="850">
        <v>0</v>
      </c>
      <c r="H263" s="850">
        <v>0</v>
      </c>
      <c r="I263" s="850">
        <v>0</v>
      </c>
      <c r="J263" s="850">
        <v>0</v>
      </c>
      <c r="K263" s="850">
        <v>0</v>
      </c>
      <c r="L263" s="850">
        <v>0</v>
      </c>
      <c r="M263" s="850">
        <v>0</v>
      </c>
      <c r="N263" s="1571">
        <v>0</v>
      </c>
      <c r="O263" s="1185">
        <v>0</v>
      </c>
      <c r="P263" s="1185">
        <v>0</v>
      </c>
      <c r="Q263" s="1571">
        <v>0</v>
      </c>
    </row>
    <row r="264" spans="1:17" ht="13.5" hidden="1" customHeight="1">
      <c r="A264" s="646"/>
      <c r="B264" s="649"/>
      <c r="C264" s="650"/>
      <c r="D264" s="1169" t="s">
        <v>553</v>
      </c>
      <c r="E264" s="1173"/>
      <c r="F264" s="1534"/>
      <c r="G264" s="1534"/>
      <c r="H264" s="1534"/>
      <c r="I264" s="850"/>
      <c r="J264" s="850"/>
      <c r="K264" s="850"/>
      <c r="L264" s="850"/>
      <c r="M264" s="1528"/>
      <c r="N264" s="1753"/>
      <c r="O264" s="1471"/>
      <c r="P264" s="1471"/>
      <c r="Q264" s="1762"/>
    </row>
    <row r="265" spans="1:17" ht="13.5" hidden="1" customHeight="1">
      <c r="A265" s="655" t="s">
        <v>358</v>
      </c>
      <c r="B265" s="652">
        <v>6</v>
      </c>
      <c r="C265" s="653">
        <v>1</v>
      </c>
      <c r="D265" s="1169" t="s">
        <v>28</v>
      </c>
      <c r="E265" s="1180" t="s">
        <v>30</v>
      </c>
      <c r="F265" s="850">
        <v>0</v>
      </c>
      <c r="G265" s="850">
        <v>0</v>
      </c>
      <c r="H265" s="850">
        <v>0</v>
      </c>
      <c r="I265" s="850">
        <v>0</v>
      </c>
      <c r="J265" s="850">
        <v>0</v>
      </c>
      <c r="K265" s="850">
        <v>0</v>
      </c>
      <c r="L265" s="850">
        <v>0</v>
      </c>
      <c r="M265" s="1335">
        <v>0</v>
      </c>
      <c r="N265" s="850"/>
      <c r="O265" s="1167"/>
      <c r="P265" s="1167"/>
      <c r="Q265" s="1571"/>
    </row>
    <row r="266" spans="1:17" ht="12.75" hidden="1" customHeight="1">
      <c r="A266" s="654" t="s">
        <v>358</v>
      </c>
      <c r="B266" s="649">
        <v>7</v>
      </c>
      <c r="C266" s="650">
        <v>0</v>
      </c>
      <c r="D266" s="1172" t="s">
        <v>31</v>
      </c>
      <c r="E266" s="1173" t="s">
        <v>32</v>
      </c>
      <c r="F266" s="850">
        <v>0</v>
      </c>
      <c r="G266" s="850">
        <v>0</v>
      </c>
      <c r="H266" s="850">
        <v>0</v>
      </c>
      <c r="I266" s="850">
        <v>0</v>
      </c>
      <c r="J266" s="850">
        <v>0</v>
      </c>
      <c r="K266" s="850">
        <v>0</v>
      </c>
      <c r="L266" s="850">
        <v>0</v>
      </c>
      <c r="M266" s="850">
        <v>0</v>
      </c>
      <c r="N266" s="1571">
        <v>0</v>
      </c>
      <c r="O266" s="1185">
        <v>0</v>
      </c>
      <c r="P266" s="1185">
        <v>0</v>
      </c>
      <c r="Q266" s="1571">
        <v>0</v>
      </c>
    </row>
    <row r="267" spans="1:17" ht="0.75" hidden="1" customHeight="1">
      <c r="A267" s="646"/>
      <c r="B267" s="649"/>
      <c r="C267" s="650"/>
      <c r="D267" s="1169" t="s">
        <v>553</v>
      </c>
      <c r="E267" s="1173"/>
      <c r="F267" s="1534"/>
      <c r="G267" s="1534"/>
      <c r="H267" s="1534"/>
      <c r="I267" s="850"/>
      <c r="J267" s="850"/>
      <c r="K267" s="850"/>
      <c r="L267" s="850"/>
      <c r="M267" s="1528"/>
      <c r="N267" s="1753"/>
      <c r="O267" s="1471"/>
      <c r="P267" s="1471"/>
      <c r="Q267" s="1762"/>
    </row>
    <row r="268" spans="1:17" ht="13.5" hidden="1" customHeight="1">
      <c r="A268" s="655" t="s">
        <v>358</v>
      </c>
      <c r="B268" s="652">
        <v>7</v>
      </c>
      <c r="C268" s="653">
        <v>1</v>
      </c>
      <c r="D268" s="1169" t="s">
        <v>31</v>
      </c>
      <c r="E268" s="1180" t="s">
        <v>32</v>
      </c>
      <c r="F268" s="850">
        <v>0</v>
      </c>
      <c r="G268" s="850">
        <v>0</v>
      </c>
      <c r="H268" s="850">
        <v>0</v>
      </c>
      <c r="I268" s="850">
        <v>0</v>
      </c>
      <c r="J268" s="850"/>
      <c r="K268" s="850"/>
      <c r="L268" s="850"/>
      <c r="M268" s="1335"/>
      <c r="N268" s="850"/>
      <c r="O268" s="1167"/>
      <c r="P268" s="1167"/>
      <c r="Q268" s="1571"/>
    </row>
    <row r="269" spans="1:17" ht="12.75" hidden="1" customHeight="1">
      <c r="A269" s="654" t="s">
        <v>358</v>
      </c>
      <c r="B269" s="649">
        <v>8</v>
      </c>
      <c r="C269" s="650">
        <v>0</v>
      </c>
      <c r="D269" s="1172" t="s">
        <v>129</v>
      </c>
      <c r="E269" s="1173" t="s">
        <v>130</v>
      </c>
      <c r="F269" s="850">
        <v>0</v>
      </c>
      <c r="G269" s="850">
        <v>0</v>
      </c>
      <c r="H269" s="850">
        <v>0</v>
      </c>
      <c r="I269" s="850">
        <v>0</v>
      </c>
      <c r="J269" s="850">
        <v>0</v>
      </c>
      <c r="K269" s="850">
        <v>0</v>
      </c>
      <c r="L269" s="850">
        <v>0</v>
      </c>
      <c r="M269" s="850">
        <v>0</v>
      </c>
      <c r="N269" s="1571">
        <v>0</v>
      </c>
      <c r="O269" s="1185">
        <v>0</v>
      </c>
      <c r="P269" s="1185">
        <v>0</v>
      </c>
      <c r="Q269" s="1571">
        <v>0</v>
      </c>
    </row>
    <row r="270" spans="1:17" ht="13.5" hidden="1" customHeight="1">
      <c r="A270" s="646"/>
      <c r="B270" s="649"/>
      <c r="C270" s="650"/>
      <c r="D270" s="1169" t="s">
        <v>553</v>
      </c>
      <c r="E270" s="1173"/>
      <c r="F270" s="1534"/>
      <c r="G270" s="1534"/>
      <c r="H270" s="1534"/>
      <c r="I270" s="1335"/>
      <c r="J270" s="850"/>
      <c r="K270" s="850"/>
      <c r="L270" s="850"/>
      <c r="M270" s="1528"/>
      <c r="N270" s="1753"/>
      <c r="O270" s="1471"/>
      <c r="P270" s="1471"/>
      <c r="Q270" s="1762"/>
    </row>
    <row r="271" spans="1:17" ht="13.5" customHeight="1">
      <c r="A271" s="655" t="s">
        <v>358</v>
      </c>
      <c r="B271" s="652">
        <v>8</v>
      </c>
      <c r="C271" s="653">
        <v>1</v>
      </c>
      <c r="D271" s="1169" t="s">
        <v>129</v>
      </c>
      <c r="E271" s="1180" t="s">
        <v>131</v>
      </c>
      <c r="F271" s="850">
        <v>0</v>
      </c>
      <c r="G271" s="850">
        <v>0</v>
      </c>
      <c r="H271" s="850">
        <v>0</v>
      </c>
      <c r="I271" s="850">
        <v>0</v>
      </c>
      <c r="J271" s="850"/>
      <c r="K271" s="850"/>
      <c r="L271" s="850"/>
      <c r="M271" s="1335"/>
      <c r="N271" s="850"/>
      <c r="O271" s="1167"/>
      <c r="P271" s="1167"/>
      <c r="Q271" s="1571"/>
    </row>
    <row r="272" spans="1:17" ht="30" customHeight="1">
      <c r="A272" s="654" t="s">
        <v>91</v>
      </c>
      <c r="B272" s="649">
        <v>0</v>
      </c>
      <c r="C272" s="650">
        <v>0</v>
      </c>
      <c r="D272" s="1184" t="s">
        <v>1470</v>
      </c>
      <c r="E272" s="1182" t="s">
        <v>132</v>
      </c>
      <c r="F272" s="850">
        <f>J272+N272</f>
        <v>2600</v>
      </c>
      <c r="G272" s="850">
        <f>K272+O272</f>
        <v>4700</v>
      </c>
      <c r="H272" s="850">
        <f>L272+P272</f>
        <v>6600</v>
      </c>
      <c r="I272" s="850">
        <f>M272+Q272</f>
        <v>8500</v>
      </c>
      <c r="J272" s="850">
        <f>J281+J293</f>
        <v>2600</v>
      </c>
      <c r="K272" s="850">
        <f>K281+K293+K287</f>
        <v>4700</v>
      </c>
      <c r="L272" s="850">
        <f>L281+L293+L287+L284</f>
        <v>6600</v>
      </c>
      <c r="M272" s="850">
        <f>M281+M293+M287+M284</f>
        <v>8500</v>
      </c>
      <c r="N272" s="1571">
        <f>N287</f>
        <v>0</v>
      </c>
      <c r="O272" s="1185">
        <f>O287</f>
        <v>0</v>
      </c>
      <c r="P272" s="1185">
        <f>P287</f>
        <v>0</v>
      </c>
      <c r="Q272" s="1571">
        <f>Q287</f>
        <v>0</v>
      </c>
    </row>
    <row r="273" spans="1:17" ht="0.75" hidden="1" customHeight="1">
      <c r="A273" s="646"/>
      <c r="B273" s="647"/>
      <c r="C273" s="648"/>
      <c r="D273" s="1169" t="s">
        <v>218</v>
      </c>
      <c r="E273" s="1170"/>
      <c r="F273" s="1537"/>
      <c r="G273" s="1537"/>
      <c r="H273" s="1537"/>
      <c r="I273" s="1493"/>
      <c r="J273" s="1493"/>
      <c r="K273" s="1493"/>
      <c r="L273" s="1493"/>
      <c r="M273" s="1527"/>
      <c r="N273" s="1493"/>
      <c r="O273" s="1171"/>
      <c r="P273" s="1171"/>
      <c r="Q273" s="1764"/>
    </row>
    <row r="274" spans="1:17" ht="0.75" customHeight="1">
      <c r="A274" s="654" t="s">
        <v>91</v>
      </c>
      <c r="B274" s="649">
        <v>1</v>
      </c>
      <c r="C274" s="650">
        <v>0</v>
      </c>
      <c r="D274" s="1172" t="s">
        <v>90</v>
      </c>
      <c r="E274" s="1173" t="s">
        <v>133</v>
      </c>
      <c r="F274" s="1493">
        <v>0</v>
      </c>
      <c r="G274" s="1493">
        <v>0</v>
      </c>
      <c r="H274" s="1493">
        <v>0</v>
      </c>
      <c r="I274" s="1493">
        <v>0</v>
      </c>
      <c r="J274" s="1493">
        <v>0</v>
      </c>
      <c r="K274" s="1493">
        <v>0</v>
      </c>
      <c r="L274" s="1493">
        <v>0</v>
      </c>
      <c r="M274" s="1493">
        <v>0</v>
      </c>
      <c r="N274" s="1759">
        <v>0</v>
      </c>
      <c r="O274" s="1176">
        <v>0</v>
      </c>
      <c r="P274" s="1176">
        <v>0</v>
      </c>
      <c r="Q274" s="1759">
        <v>0</v>
      </c>
    </row>
    <row r="275" spans="1:17" ht="13.5" hidden="1" customHeight="1">
      <c r="A275" s="646"/>
      <c r="B275" s="649"/>
      <c r="C275" s="650"/>
      <c r="D275" s="1169" t="s">
        <v>553</v>
      </c>
      <c r="E275" s="1173"/>
      <c r="F275" s="1536"/>
      <c r="G275" s="1536"/>
      <c r="H275" s="1536"/>
      <c r="I275" s="1493"/>
      <c r="J275" s="1493"/>
      <c r="K275" s="1493"/>
      <c r="L275" s="1493"/>
      <c r="M275" s="1756"/>
      <c r="N275" s="1754"/>
      <c r="O275" s="1187"/>
      <c r="P275" s="1187"/>
      <c r="Q275" s="1763"/>
    </row>
    <row r="276" spans="1:17" ht="13.5" hidden="1" customHeight="1">
      <c r="A276" s="655" t="s">
        <v>91</v>
      </c>
      <c r="B276" s="652">
        <v>1</v>
      </c>
      <c r="C276" s="653">
        <v>1</v>
      </c>
      <c r="D276" s="1169" t="s">
        <v>134</v>
      </c>
      <c r="E276" s="1180" t="s">
        <v>135</v>
      </c>
      <c r="F276" s="1493">
        <v>0</v>
      </c>
      <c r="G276" s="1493">
        <v>0</v>
      </c>
      <c r="H276" s="1493">
        <v>0</v>
      </c>
      <c r="I276" s="1493">
        <v>0</v>
      </c>
      <c r="J276" s="1493"/>
      <c r="K276" s="1493"/>
      <c r="L276" s="1493"/>
      <c r="M276" s="1752"/>
      <c r="N276" s="1493"/>
      <c r="O276" s="1171"/>
      <c r="P276" s="1171"/>
      <c r="Q276" s="1759"/>
    </row>
    <row r="277" spans="1:17" ht="13.5" hidden="1" customHeight="1">
      <c r="A277" s="655" t="s">
        <v>91</v>
      </c>
      <c r="B277" s="652">
        <v>1</v>
      </c>
      <c r="C277" s="653">
        <v>2</v>
      </c>
      <c r="D277" s="1169" t="s">
        <v>136</v>
      </c>
      <c r="E277" s="1180" t="s">
        <v>137</v>
      </c>
      <c r="F277" s="1493">
        <v>0</v>
      </c>
      <c r="G277" s="1493">
        <v>0</v>
      </c>
      <c r="H277" s="1493">
        <v>0</v>
      </c>
      <c r="I277" s="1493">
        <v>0</v>
      </c>
      <c r="J277" s="1493"/>
      <c r="K277" s="1493"/>
      <c r="L277" s="1493"/>
      <c r="M277" s="1752"/>
      <c r="N277" s="1493"/>
      <c r="O277" s="1171"/>
      <c r="P277" s="1171"/>
      <c r="Q277" s="1759"/>
    </row>
    <row r="278" spans="1:17" ht="13.5" hidden="1" customHeight="1">
      <c r="A278" s="654" t="s">
        <v>91</v>
      </c>
      <c r="B278" s="649">
        <v>2</v>
      </c>
      <c r="C278" s="650">
        <v>0</v>
      </c>
      <c r="D278" s="1172" t="s">
        <v>138</v>
      </c>
      <c r="E278" s="1173" t="s">
        <v>139</v>
      </c>
      <c r="F278" s="1493">
        <v>0</v>
      </c>
      <c r="G278" s="1493">
        <v>0</v>
      </c>
      <c r="H278" s="1493">
        <v>0</v>
      </c>
      <c r="I278" s="1493">
        <v>0</v>
      </c>
      <c r="J278" s="1493">
        <v>0</v>
      </c>
      <c r="K278" s="1493">
        <v>0</v>
      </c>
      <c r="L278" s="1493">
        <v>0</v>
      </c>
      <c r="M278" s="1493">
        <v>0</v>
      </c>
      <c r="N278" s="1759">
        <v>0</v>
      </c>
      <c r="O278" s="1176">
        <v>0</v>
      </c>
      <c r="P278" s="1176">
        <v>0</v>
      </c>
      <c r="Q278" s="1759">
        <v>0</v>
      </c>
    </row>
    <row r="279" spans="1:17" ht="13.5" hidden="1" customHeight="1">
      <c r="A279" s="646"/>
      <c r="B279" s="649"/>
      <c r="C279" s="650"/>
      <c r="D279" s="1169" t="s">
        <v>553</v>
      </c>
      <c r="E279" s="1173"/>
      <c r="F279" s="1536"/>
      <c r="G279" s="1536"/>
      <c r="H279" s="1536"/>
      <c r="I279" s="1493"/>
      <c r="J279" s="1493"/>
      <c r="K279" s="1493"/>
      <c r="L279" s="1493"/>
      <c r="M279" s="1756"/>
      <c r="N279" s="1754"/>
      <c r="O279" s="1187"/>
      <c r="P279" s="1187"/>
      <c r="Q279" s="1763"/>
    </row>
    <row r="280" spans="1:17" ht="13.5" hidden="1" customHeight="1">
      <c r="A280" s="655" t="s">
        <v>91</v>
      </c>
      <c r="B280" s="652">
        <v>2</v>
      </c>
      <c r="C280" s="653">
        <v>1</v>
      </c>
      <c r="D280" s="1169" t="s">
        <v>138</v>
      </c>
      <c r="E280" s="1180" t="s">
        <v>140</v>
      </c>
      <c r="F280" s="1493">
        <v>0</v>
      </c>
      <c r="G280" s="1493">
        <v>0</v>
      </c>
      <c r="H280" s="1493">
        <v>0</v>
      </c>
      <c r="I280" s="1493">
        <v>0</v>
      </c>
      <c r="J280" s="1493"/>
      <c r="K280" s="1493"/>
      <c r="L280" s="1493"/>
      <c r="M280" s="1752"/>
      <c r="N280" s="1493"/>
      <c r="O280" s="1171"/>
      <c r="P280" s="1171"/>
      <c r="Q280" s="1759"/>
    </row>
    <row r="281" spans="1:17" ht="24" customHeight="1">
      <c r="A281" s="654" t="s">
        <v>91</v>
      </c>
      <c r="B281" s="649">
        <v>3</v>
      </c>
      <c r="C281" s="650">
        <v>0</v>
      </c>
      <c r="D281" s="1172" t="s">
        <v>141</v>
      </c>
      <c r="E281" s="1173" t="s">
        <v>142</v>
      </c>
      <c r="F281" s="850">
        <f t="shared" ref="F281:M281" si="28">F283</f>
        <v>200</v>
      </c>
      <c r="G281" s="850">
        <f t="shared" si="28"/>
        <v>200</v>
      </c>
      <c r="H281" s="850">
        <f t="shared" si="28"/>
        <v>500</v>
      </c>
      <c r="I281" s="850">
        <f t="shared" si="28"/>
        <v>500</v>
      </c>
      <c r="J281" s="850">
        <f t="shared" si="28"/>
        <v>200</v>
      </c>
      <c r="K281" s="850">
        <f t="shared" si="28"/>
        <v>200</v>
      </c>
      <c r="L281" s="850">
        <f t="shared" si="28"/>
        <v>500</v>
      </c>
      <c r="M281" s="850">
        <f t="shared" si="28"/>
        <v>500</v>
      </c>
      <c r="N281" s="1571">
        <v>0</v>
      </c>
      <c r="O281" s="1185">
        <v>0</v>
      </c>
      <c r="P281" s="1185">
        <v>0</v>
      </c>
      <c r="Q281" s="1571">
        <v>0</v>
      </c>
    </row>
    <row r="282" spans="1:17" ht="13.5" hidden="1" customHeight="1">
      <c r="A282" s="646"/>
      <c r="B282" s="649"/>
      <c r="C282" s="650"/>
      <c r="D282" s="1169" t="s">
        <v>553</v>
      </c>
      <c r="E282" s="1173"/>
      <c r="F282" s="1534"/>
      <c r="G282" s="1534"/>
      <c r="H282" s="1534"/>
      <c r="I282" s="850"/>
      <c r="J282" s="850"/>
      <c r="K282" s="850"/>
      <c r="L282" s="850"/>
      <c r="M282" s="1528"/>
      <c r="N282" s="1753"/>
      <c r="O282" s="1471"/>
      <c r="P282" s="1471"/>
      <c r="Q282" s="1762"/>
    </row>
    <row r="283" spans="1:17" ht="21">
      <c r="A283" s="655" t="s">
        <v>91</v>
      </c>
      <c r="B283" s="652">
        <v>3</v>
      </c>
      <c r="C283" s="653" t="s">
        <v>613</v>
      </c>
      <c r="D283" s="1169" t="s">
        <v>141</v>
      </c>
      <c r="E283" s="1173"/>
      <c r="F283" s="850">
        <f>J283</f>
        <v>200</v>
      </c>
      <c r="G283" s="850">
        <f>K283</f>
        <v>200</v>
      </c>
      <c r="H283" s="850">
        <f>L283</f>
        <v>500</v>
      </c>
      <c r="I283" s="850">
        <f>M283</f>
        <v>500</v>
      </c>
      <c r="J283" s="850">
        <f>'soc haraz.korcrac'!G32</f>
        <v>200</v>
      </c>
      <c r="K283" s="850">
        <f>'soc haraz.korcrac'!H32</f>
        <v>200</v>
      </c>
      <c r="L283" s="850">
        <f>'soc haraz.korcrac'!I158</f>
        <v>500</v>
      </c>
      <c r="M283" s="1335">
        <f>'soc haraz.korcrac'!J32</f>
        <v>500</v>
      </c>
      <c r="N283" s="850">
        <v>0</v>
      </c>
      <c r="O283" s="1167">
        <v>0</v>
      </c>
      <c r="P283" s="1167">
        <v>0</v>
      </c>
      <c r="Q283" s="1571">
        <v>0</v>
      </c>
    </row>
    <row r="284" spans="1:17" ht="24.75" customHeight="1">
      <c r="A284" s="654" t="s">
        <v>91</v>
      </c>
      <c r="B284" s="649">
        <v>4</v>
      </c>
      <c r="C284" s="650">
        <v>0</v>
      </c>
      <c r="D284" s="1172" t="s">
        <v>143</v>
      </c>
      <c r="E284" s="1173" t="s">
        <v>743</v>
      </c>
      <c r="F284" s="850">
        <f>F286</f>
        <v>0</v>
      </c>
      <c r="G284" s="850">
        <f>G286</f>
        <v>0</v>
      </c>
      <c r="H284" s="850">
        <f>H286</f>
        <v>0</v>
      </c>
      <c r="I284" s="850">
        <f>I286</f>
        <v>0</v>
      </c>
      <c r="J284" s="850">
        <v>0</v>
      </c>
      <c r="K284" s="850">
        <v>0</v>
      </c>
      <c r="L284" s="850">
        <f>L286</f>
        <v>0</v>
      </c>
      <c r="M284" s="850">
        <f>M286</f>
        <v>0</v>
      </c>
      <c r="N284" s="1571">
        <v>0</v>
      </c>
      <c r="O284" s="1185">
        <v>0</v>
      </c>
      <c r="P284" s="1185">
        <v>0</v>
      </c>
      <c r="Q284" s="1571">
        <v>0</v>
      </c>
    </row>
    <row r="285" spans="1:17" ht="10.5" hidden="1">
      <c r="A285" s="646"/>
      <c r="B285" s="649"/>
      <c r="C285" s="650"/>
      <c r="D285" s="1169" t="s">
        <v>553</v>
      </c>
      <c r="E285" s="1173"/>
      <c r="F285" s="1534"/>
      <c r="G285" s="1534"/>
      <c r="H285" s="1534"/>
      <c r="I285" s="850"/>
      <c r="J285" s="850"/>
      <c r="K285" s="850"/>
      <c r="L285" s="850"/>
      <c r="M285" s="1753"/>
      <c r="N285" s="1813"/>
      <c r="O285" s="1471"/>
      <c r="P285" s="1471"/>
      <c r="Q285" s="1762"/>
    </row>
    <row r="286" spans="1:17" ht="15" hidden="1" customHeight="1">
      <c r="A286" s="655" t="s">
        <v>91</v>
      </c>
      <c r="B286" s="652">
        <v>4</v>
      </c>
      <c r="C286" s="653">
        <v>1</v>
      </c>
      <c r="D286" s="1169" t="s">
        <v>143</v>
      </c>
      <c r="E286" s="1180" t="s">
        <v>744</v>
      </c>
      <c r="F286" s="850">
        <v>0</v>
      </c>
      <c r="G286" s="850">
        <v>0</v>
      </c>
      <c r="H286" s="850">
        <f>L286</f>
        <v>0</v>
      </c>
      <c r="I286" s="850">
        <f>M286</f>
        <v>0</v>
      </c>
      <c r="J286" s="850">
        <v>0</v>
      </c>
      <c r="K286" s="850">
        <v>0</v>
      </c>
      <c r="L286" s="850">
        <f>'10-4-1'!I35</f>
        <v>0</v>
      </c>
      <c r="M286" s="850">
        <f>'10-4-1'!J35</f>
        <v>0</v>
      </c>
      <c r="N286" s="853"/>
      <c r="O286" s="1167"/>
      <c r="P286" s="1167"/>
      <c r="Q286" s="1571"/>
    </row>
    <row r="287" spans="1:17" ht="18.75" hidden="1" customHeight="1">
      <c r="A287" s="654" t="s">
        <v>91</v>
      </c>
      <c r="B287" s="649">
        <v>5</v>
      </c>
      <c r="C287" s="650">
        <v>0</v>
      </c>
      <c r="D287" s="1172" t="s">
        <v>702</v>
      </c>
      <c r="E287" s="1173" t="s">
        <v>703</v>
      </c>
      <c r="F287" s="850">
        <f t="shared" ref="F287:Q287" si="29">F289</f>
        <v>0</v>
      </c>
      <c r="G287" s="850">
        <f t="shared" si="29"/>
        <v>0</v>
      </c>
      <c r="H287" s="850">
        <f t="shared" si="29"/>
        <v>0</v>
      </c>
      <c r="I287" s="850">
        <f t="shared" si="29"/>
        <v>0</v>
      </c>
      <c r="J287" s="850">
        <f t="shared" si="29"/>
        <v>0</v>
      </c>
      <c r="K287" s="850">
        <f t="shared" si="29"/>
        <v>0</v>
      </c>
      <c r="L287" s="850">
        <f t="shared" si="29"/>
        <v>0</v>
      </c>
      <c r="M287" s="850">
        <f t="shared" si="29"/>
        <v>0</v>
      </c>
      <c r="N287" s="1571">
        <f t="shared" si="29"/>
        <v>0</v>
      </c>
      <c r="O287" s="1185">
        <f t="shared" si="29"/>
        <v>0</v>
      </c>
      <c r="P287" s="1185">
        <f t="shared" si="29"/>
        <v>0</v>
      </c>
      <c r="Q287" s="1571">
        <f t="shared" si="29"/>
        <v>0</v>
      </c>
    </row>
    <row r="288" spans="1:17" ht="10.5" hidden="1">
      <c r="A288" s="646"/>
      <c r="B288" s="649"/>
      <c r="C288" s="650"/>
      <c r="D288" s="1169" t="s">
        <v>553</v>
      </c>
      <c r="E288" s="1173"/>
      <c r="F288" s="1534"/>
      <c r="G288" s="1534"/>
      <c r="H288" s="1534"/>
      <c r="I288" s="850"/>
      <c r="J288" s="850"/>
      <c r="K288" s="850"/>
      <c r="L288" s="850"/>
      <c r="M288" s="1528"/>
      <c r="N288" s="1753"/>
      <c r="O288" s="1471"/>
      <c r="P288" s="1471"/>
      <c r="Q288" s="1762"/>
    </row>
    <row r="289" spans="1:17" ht="21" hidden="1" customHeight="1">
      <c r="A289" s="655" t="s">
        <v>91</v>
      </c>
      <c r="B289" s="652">
        <v>5</v>
      </c>
      <c r="C289" s="653">
        <v>1</v>
      </c>
      <c r="D289" s="1169" t="s">
        <v>702</v>
      </c>
      <c r="E289" s="1180" t="s">
        <v>703</v>
      </c>
      <c r="F289" s="850">
        <f>N289+J289</f>
        <v>0</v>
      </c>
      <c r="G289" s="850">
        <f>O289+K289</f>
        <v>0</v>
      </c>
      <c r="H289" s="850">
        <f>P289+L289</f>
        <v>0</v>
      </c>
      <c r="I289" s="850">
        <f>Q289+M289</f>
        <v>0</v>
      </c>
      <c r="J289" s="850">
        <f>'10.5.1'!G32</f>
        <v>0</v>
      </c>
      <c r="K289" s="850">
        <f>'10.5.1'!H32</f>
        <v>0</v>
      </c>
      <c r="L289" s="850">
        <f>'10.5.1'!I32</f>
        <v>0</v>
      </c>
      <c r="M289" s="1335">
        <f>'10.5.1'!J32</f>
        <v>0</v>
      </c>
      <c r="N289" s="850">
        <f>'10.5.1'!G134</f>
        <v>0</v>
      </c>
      <c r="O289" s="1167">
        <f>'10.5.1'!H134</f>
        <v>0</v>
      </c>
      <c r="P289" s="1167">
        <f>'10.5.1'!I134</f>
        <v>0</v>
      </c>
      <c r="Q289" s="1571">
        <f>'10.5.1'!J134</f>
        <v>0</v>
      </c>
    </row>
    <row r="290" spans="1:17" ht="21" hidden="1">
      <c r="A290" s="654" t="s">
        <v>91</v>
      </c>
      <c r="B290" s="649">
        <v>6</v>
      </c>
      <c r="C290" s="650">
        <v>0</v>
      </c>
      <c r="D290" s="1172" t="s">
        <v>704</v>
      </c>
      <c r="E290" s="1173" t="s">
        <v>705</v>
      </c>
      <c r="F290" s="850">
        <v>0</v>
      </c>
      <c r="G290" s="850">
        <v>0</v>
      </c>
      <c r="H290" s="850">
        <v>0</v>
      </c>
      <c r="I290" s="850">
        <v>0</v>
      </c>
      <c r="J290" s="850">
        <v>0</v>
      </c>
      <c r="K290" s="850">
        <v>0</v>
      </c>
      <c r="L290" s="850">
        <v>0</v>
      </c>
      <c r="M290" s="850">
        <v>0</v>
      </c>
      <c r="N290" s="1571">
        <v>0</v>
      </c>
      <c r="O290" s="1185">
        <v>0</v>
      </c>
      <c r="P290" s="1185">
        <v>0</v>
      </c>
      <c r="Q290" s="1571">
        <v>0</v>
      </c>
    </row>
    <row r="291" spans="1:17" ht="10.5">
      <c r="A291" s="646"/>
      <c r="B291" s="649"/>
      <c r="C291" s="650"/>
      <c r="D291" s="1169" t="s">
        <v>553</v>
      </c>
      <c r="E291" s="1173"/>
      <c r="F291" s="1534"/>
      <c r="G291" s="1534"/>
      <c r="H291" s="1534"/>
      <c r="I291" s="850"/>
      <c r="J291" s="850"/>
      <c r="K291" s="850"/>
      <c r="L291" s="850"/>
      <c r="M291" s="1753"/>
      <c r="N291" s="1813"/>
      <c r="O291" s="1471"/>
      <c r="P291" s="1471"/>
      <c r="Q291" s="1762"/>
    </row>
    <row r="292" spans="1:17" ht="21">
      <c r="A292" s="655" t="s">
        <v>91</v>
      </c>
      <c r="B292" s="652">
        <v>6</v>
      </c>
      <c r="C292" s="653">
        <v>1</v>
      </c>
      <c r="D292" s="1169" t="s">
        <v>704</v>
      </c>
      <c r="E292" s="1180" t="s">
        <v>705</v>
      </c>
      <c r="F292" s="850">
        <v>0</v>
      </c>
      <c r="G292" s="850">
        <v>0</v>
      </c>
      <c r="H292" s="850">
        <v>0</v>
      </c>
      <c r="I292" s="850">
        <v>0</v>
      </c>
      <c r="J292" s="850">
        <v>0</v>
      </c>
      <c r="K292" s="850">
        <v>0</v>
      </c>
      <c r="L292" s="850">
        <v>0</v>
      </c>
      <c r="M292" s="850">
        <v>0</v>
      </c>
      <c r="N292" s="853">
        <v>0</v>
      </c>
      <c r="O292" s="1167">
        <v>0</v>
      </c>
      <c r="P292" s="1167">
        <v>0</v>
      </c>
      <c r="Q292" s="1571">
        <v>0</v>
      </c>
    </row>
    <row r="293" spans="1:17" ht="28.5" customHeight="1">
      <c r="A293" s="654" t="s">
        <v>91</v>
      </c>
      <c r="B293" s="649">
        <v>7</v>
      </c>
      <c r="C293" s="650">
        <v>0</v>
      </c>
      <c r="D293" s="1172" t="s">
        <v>706</v>
      </c>
      <c r="E293" s="1173" t="s">
        <v>93</v>
      </c>
      <c r="F293" s="850">
        <f t="shared" ref="F293:M293" si="30">F295</f>
        <v>2400</v>
      </c>
      <c r="G293" s="850">
        <f t="shared" si="30"/>
        <v>4500</v>
      </c>
      <c r="H293" s="850">
        <f t="shared" si="30"/>
        <v>6100</v>
      </c>
      <c r="I293" s="850">
        <f t="shared" si="30"/>
        <v>8000</v>
      </c>
      <c r="J293" s="850">
        <f t="shared" si="30"/>
        <v>2400</v>
      </c>
      <c r="K293" s="850">
        <f t="shared" si="30"/>
        <v>4500</v>
      </c>
      <c r="L293" s="850">
        <f t="shared" si="30"/>
        <v>6100</v>
      </c>
      <c r="M293" s="850">
        <f t="shared" si="30"/>
        <v>8000</v>
      </c>
      <c r="N293" s="1571">
        <v>0</v>
      </c>
      <c r="O293" s="1185">
        <v>0</v>
      </c>
      <c r="P293" s="1185">
        <v>0</v>
      </c>
      <c r="Q293" s="1571">
        <v>0</v>
      </c>
    </row>
    <row r="294" spans="1:17" ht="0.75" customHeight="1">
      <c r="A294" s="646"/>
      <c r="B294" s="649"/>
      <c r="C294" s="650"/>
      <c r="D294" s="1169" t="s">
        <v>553</v>
      </c>
      <c r="E294" s="1173"/>
      <c r="F294" s="1534"/>
      <c r="G294" s="1534"/>
      <c r="H294" s="1534"/>
      <c r="I294" s="850"/>
      <c r="J294" s="850"/>
      <c r="K294" s="850"/>
      <c r="L294" s="850"/>
      <c r="M294" s="1753"/>
      <c r="N294" s="1813"/>
      <c r="O294" s="1471"/>
      <c r="P294" s="1471"/>
      <c r="Q294" s="1762"/>
    </row>
    <row r="295" spans="1:17" ht="27" customHeight="1">
      <c r="A295" s="655" t="s">
        <v>91</v>
      </c>
      <c r="B295" s="652">
        <v>7</v>
      </c>
      <c r="C295" s="653">
        <v>1</v>
      </c>
      <c r="D295" s="1169" t="s">
        <v>706</v>
      </c>
      <c r="E295" s="1180" t="s">
        <v>111</v>
      </c>
      <c r="F295" s="850">
        <f>J295</f>
        <v>2400</v>
      </c>
      <c r="G295" s="850">
        <f>K295</f>
        <v>4500</v>
      </c>
      <c r="H295" s="850">
        <f>L295</f>
        <v>6100</v>
      </c>
      <c r="I295" s="850">
        <f>M295</f>
        <v>8000</v>
      </c>
      <c r="J295" s="850">
        <f>'arandzin soc'!G32</f>
        <v>2400</v>
      </c>
      <c r="K295" s="850">
        <f>'arandzin soc'!H32</f>
        <v>4500</v>
      </c>
      <c r="L295" s="850">
        <f>'arandzin soc'!I32</f>
        <v>6100</v>
      </c>
      <c r="M295" s="850">
        <f>'arandzin soc'!J32</f>
        <v>8000</v>
      </c>
      <c r="N295" s="853"/>
      <c r="O295" s="1167"/>
      <c r="P295" s="1167"/>
      <c r="Q295" s="1571"/>
    </row>
    <row r="296" spans="1:17" ht="13.5" hidden="1" customHeight="1">
      <c r="A296" s="654" t="s">
        <v>91</v>
      </c>
      <c r="B296" s="649">
        <v>8</v>
      </c>
      <c r="C296" s="650">
        <v>0</v>
      </c>
      <c r="D296" s="1172" t="s">
        <v>909</v>
      </c>
      <c r="E296" s="1173" t="s">
        <v>910</v>
      </c>
      <c r="F296" s="850">
        <v>0</v>
      </c>
      <c r="G296" s="850">
        <v>0</v>
      </c>
      <c r="H296" s="850">
        <v>0</v>
      </c>
      <c r="I296" s="850">
        <v>0</v>
      </c>
      <c r="J296" s="850">
        <v>0</v>
      </c>
      <c r="K296" s="850">
        <v>0</v>
      </c>
      <c r="L296" s="850">
        <v>0</v>
      </c>
      <c r="M296" s="850">
        <v>0</v>
      </c>
      <c r="N296" s="1571">
        <v>0</v>
      </c>
      <c r="O296" s="1185">
        <v>0</v>
      </c>
      <c r="P296" s="1185">
        <v>0</v>
      </c>
      <c r="Q296" s="1571">
        <v>0</v>
      </c>
    </row>
    <row r="297" spans="1:17" ht="0.75" hidden="1" customHeight="1">
      <c r="A297" s="646"/>
      <c r="B297" s="649"/>
      <c r="C297" s="650"/>
      <c r="D297" s="1169" t="s">
        <v>553</v>
      </c>
      <c r="E297" s="1173"/>
      <c r="F297" s="1534"/>
      <c r="G297" s="1534"/>
      <c r="H297" s="1534"/>
      <c r="I297" s="1335"/>
      <c r="J297" s="850"/>
      <c r="K297" s="850"/>
      <c r="L297" s="850"/>
      <c r="M297" s="1528"/>
      <c r="N297" s="1753"/>
      <c r="O297" s="1471"/>
      <c r="P297" s="1471"/>
      <c r="Q297" s="1762"/>
    </row>
    <row r="298" spans="1:17" ht="12.75" hidden="1" customHeight="1">
      <c r="A298" s="655" t="s">
        <v>91</v>
      </c>
      <c r="B298" s="652">
        <v>8</v>
      </c>
      <c r="C298" s="653">
        <v>1</v>
      </c>
      <c r="D298" s="1169" t="s">
        <v>909</v>
      </c>
      <c r="E298" s="1180" t="s">
        <v>911</v>
      </c>
      <c r="F298" s="850">
        <v>0</v>
      </c>
      <c r="G298" s="850">
        <v>0</v>
      </c>
      <c r="H298" s="850">
        <v>0</v>
      </c>
      <c r="I298" s="850">
        <v>0</v>
      </c>
      <c r="J298" s="850"/>
      <c r="K298" s="850"/>
      <c r="L298" s="850"/>
      <c r="M298" s="1335"/>
      <c r="N298" s="850"/>
      <c r="O298" s="1167"/>
      <c r="P298" s="1167"/>
      <c r="Q298" s="1571"/>
    </row>
    <row r="299" spans="1:17" ht="13.5" hidden="1" customHeight="1">
      <c r="A299" s="646"/>
      <c r="B299" s="649"/>
      <c r="C299" s="650"/>
      <c r="D299" s="1169" t="s">
        <v>553</v>
      </c>
      <c r="E299" s="1173"/>
      <c r="F299" s="1534"/>
      <c r="G299" s="1534"/>
      <c r="H299" s="1534"/>
      <c r="I299" s="850"/>
      <c r="J299" s="850"/>
      <c r="K299" s="850"/>
      <c r="L299" s="850"/>
      <c r="M299" s="1528"/>
      <c r="N299" s="1753"/>
      <c r="O299" s="1471"/>
      <c r="P299" s="1471"/>
      <c r="Q299" s="1762"/>
    </row>
    <row r="300" spans="1:17" ht="13.5" hidden="1" customHeight="1">
      <c r="A300" s="654" t="s">
        <v>91</v>
      </c>
      <c r="B300" s="649">
        <v>9</v>
      </c>
      <c r="C300" s="650">
        <v>0</v>
      </c>
      <c r="D300" s="1172" t="s">
        <v>912</v>
      </c>
      <c r="E300" s="1173" t="s">
        <v>108</v>
      </c>
      <c r="F300" s="850">
        <v>0</v>
      </c>
      <c r="G300" s="850">
        <v>0</v>
      </c>
      <c r="H300" s="850">
        <v>0</v>
      </c>
      <c r="I300" s="850">
        <v>0</v>
      </c>
      <c r="J300" s="850">
        <v>0</v>
      </c>
      <c r="K300" s="850">
        <v>0</v>
      </c>
      <c r="L300" s="850">
        <v>0</v>
      </c>
      <c r="M300" s="850">
        <v>0</v>
      </c>
      <c r="N300" s="1571">
        <v>0</v>
      </c>
      <c r="O300" s="1185">
        <v>0</v>
      </c>
      <c r="P300" s="1185">
        <v>0</v>
      </c>
      <c r="Q300" s="1571">
        <v>0</v>
      </c>
    </row>
    <row r="301" spans="1:17" ht="13.5" hidden="1" customHeight="1">
      <c r="A301" s="646"/>
      <c r="B301" s="649"/>
      <c r="C301" s="650"/>
      <c r="D301" s="1169" t="s">
        <v>553</v>
      </c>
      <c r="E301" s="1173"/>
      <c r="F301" s="1534"/>
      <c r="G301" s="1534"/>
      <c r="H301" s="1534"/>
      <c r="I301" s="850"/>
      <c r="J301" s="850"/>
      <c r="K301" s="850"/>
      <c r="L301" s="850"/>
      <c r="M301" s="1528"/>
      <c r="N301" s="1753"/>
      <c r="O301" s="1471"/>
      <c r="P301" s="1471"/>
      <c r="Q301" s="1762"/>
    </row>
    <row r="302" spans="1:17" ht="13.5" hidden="1" customHeight="1">
      <c r="A302" s="655" t="s">
        <v>91</v>
      </c>
      <c r="B302" s="656">
        <v>9</v>
      </c>
      <c r="C302" s="657">
        <v>1</v>
      </c>
      <c r="D302" s="1191" t="s">
        <v>912</v>
      </c>
      <c r="E302" s="1192" t="s">
        <v>936</v>
      </c>
      <c r="F302" s="850">
        <v>0</v>
      </c>
      <c r="G302" s="850">
        <v>0</v>
      </c>
      <c r="H302" s="850">
        <v>0</v>
      </c>
      <c r="I302" s="850">
        <v>0</v>
      </c>
      <c r="J302" s="850"/>
      <c r="K302" s="850"/>
      <c r="L302" s="850"/>
      <c r="M302" s="1757"/>
      <c r="N302" s="850"/>
      <c r="O302" s="1167"/>
      <c r="P302" s="1167"/>
      <c r="Q302" s="1765"/>
    </row>
    <row r="303" spans="1:17" ht="13.5" customHeight="1">
      <c r="A303" s="655" t="s">
        <v>91</v>
      </c>
      <c r="B303" s="656">
        <v>9</v>
      </c>
      <c r="C303" s="657">
        <v>2</v>
      </c>
      <c r="D303" s="1191" t="s">
        <v>852</v>
      </c>
      <c r="E303" s="1192"/>
      <c r="F303" s="850">
        <v>0</v>
      </c>
      <c r="G303" s="850">
        <v>0</v>
      </c>
      <c r="H303" s="850">
        <v>0</v>
      </c>
      <c r="I303" s="850">
        <v>0</v>
      </c>
      <c r="J303" s="850"/>
      <c r="K303" s="850"/>
      <c r="L303" s="850"/>
      <c r="M303" s="1757"/>
      <c r="N303" s="850"/>
      <c r="O303" s="1167"/>
      <c r="P303" s="1167"/>
      <c r="Q303" s="1765"/>
    </row>
    <row r="304" spans="1:17" ht="51.75" customHeight="1">
      <c r="A304" s="649" t="s">
        <v>92</v>
      </c>
      <c r="B304" s="649">
        <v>0</v>
      </c>
      <c r="C304" s="650">
        <v>0</v>
      </c>
      <c r="D304" s="1193" t="s">
        <v>1471</v>
      </c>
      <c r="E304" s="1194"/>
      <c r="F304" s="850">
        <f t="shared" ref="F304:N304" si="31">F306</f>
        <v>9776</v>
      </c>
      <c r="G304" s="850">
        <f t="shared" si="31"/>
        <v>9776</v>
      </c>
      <c r="H304" s="850">
        <f t="shared" si="31"/>
        <v>26451</v>
      </c>
      <c r="I304" s="850">
        <f t="shared" si="31"/>
        <v>82841</v>
      </c>
      <c r="J304" s="850">
        <f t="shared" si="31"/>
        <v>9776</v>
      </c>
      <c r="K304" s="850">
        <f>K306</f>
        <v>9776</v>
      </c>
      <c r="L304" s="850">
        <f>L306</f>
        <v>26451</v>
      </c>
      <c r="M304" s="850">
        <f t="shared" si="31"/>
        <v>563319.6</v>
      </c>
      <c r="N304" s="1571">
        <f t="shared" si="31"/>
        <v>0</v>
      </c>
      <c r="O304" s="1185">
        <v>0</v>
      </c>
      <c r="P304" s="1185">
        <v>0</v>
      </c>
      <c r="Q304" s="1571">
        <v>0</v>
      </c>
    </row>
    <row r="305" spans="1:17" ht="0.75" hidden="1" customHeight="1">
      <c r="A305" s="646"/>
      <c r="B305" s="647"/>
      <c r="C305" s="648"/>
      <c r="D305" s="1169" t="s">
        <v>218</v>
      </c>
      <c r="E305" s="1170"/>
      <c r="F305" s="1535"/>
      <c r="G305" s="1535"/>
      <c r="H305" s="1535"/>
      <c r="I305" s="1335"/>
      <c r="J305" s="850"/>
      <c r="K305" s="850"/>
      <c r="L305" s="850"/>
      <c r="M305" s="850"/>
      <c r="N305" s="853"/>
      <c r="O305" s="1167"/>
      <c r="P305" s="1167"/>
      <c r="Q305" s="1761"/>
    </row>
    <row r="306" spans="1:17" ht="31.5" customHeight="1">
      <c r="A306" s="658" t="s">
        <v>92</v>
      </c>
      <c r="B306" s="658">
        <v>1</v>
      </c>
      <c r="C306" s="659">
        <v>0</v>
      </c>
      <c r="D306" s="1189" t="s">
        <v>342</v>
      </c>
      <c r="E306" s="1180"/>
      <c r="F306" s="850">
        <f t="shared" ref="F306:M306" si="32">F308</f>
        <v>9776</v>
      </c>
      <c r="G306" s="850">
        <f t="shared" si="32"/>
        <v>9776</v>
      </c>
      <c r="H306" s="850">
        <f t="shared" si="32"/>
        <v>26451</v>
      </c>
      <c r="I306" s="850">
        <f t="shared" si="32"/>
        <v>82841</v>
      </c>
      <c r="J306" s="850">
        <f t="shared" si="32"/>
        <v>9776</v>
      </c>
      <c r="K306" s="850">
        <f t="shared" si="32"/>
        <v>9776</v>
      </c>
      <c r="L306" s="850">
        <f t="shared" si="32"/>
        <v>26451</v>
      </c>
      <c r="M306" s="850">
        <f t="shared" si="32"/>
        <v>563319.6</v>
      </c>
      <c r="N306" s="1571">
        <v>0</v>
      </c>
      <c r="O306" s="1185">
        <v>0</v>
      </c>
      <c r="P306" s="1185">
        <v>0</v>
      </c>
      <c r="Q306" s="1571">
        <v>0</v>
      </c>
    </row>
    <row r="307" spans="1:17" ht="13.5" hidden="1" customHeight="1">
      <c r="A307" s="646"/>
      <c r="B307" s="649"/>
      <c r="C307" s="650"/>
      <c r="D307" s="1169" t="s">
        <v>553</v>
      </c>
      <c r="E307" s="1173"/>
      <c r="F307" s="850"/>
      <c r="G307" s="850"/>
      <c r="H307" s="850"/>
      <c r="I307" s="1528"/>
      <c r="J307" s="850"/>
      <c r="K307" s="850"/>
      <c r="L307" s="850"/>
      <c r="M307" s="1528"/>
      <c r="N307" s="1571">
        <v>0</v>
      </c>
      <c r="O307" s="1185">
        <v>0</v>
      </c>
      <c r="P307" s="1185">
        <v>0</v>
      </c>
      <c r="Q307" s="1571">
        <v>0</v>
      </c>
    </row>
    <row r="308" spans="1:17" ht="32.25" customHeight="1" thickBot="1">
      <c r="A308" s="660" t="s">
        <v>92</v>
      </c>
      <c r="B308" s="660">
        <v>1</v>
      </c>
      <c r="C308" s="661">
        <v>2</v>
      </c>
      <c r="D308" s="1195" t="s">
        <v>343</v>
      </c>
      <c r="E308" s="1196"/>
      <c r="F308" s="850">
        <f>J308</f>
        <v>9776</v>
      </c>
      <c r="G308" s="850">
        <f>K308</f>
        <v>9776</v>
      </c>
      <c r="H308" s="850">
        <f>L308</f>
        <v>26451</v>
      </c>
      <c r="I308" s="850">
        <v>82841</v>
      </c>
      <c r="J308" s="850">
        <f>'bjudj. chnax.caxs'!G32</f>
        <v>9776</v>
      </c>
      <c r="K308" s="850">
        <f>'bjudj. chnax.caxs'!H32</f>
        <v>9776</v>
      </c>
      <c r="L308" s="850">
        <f>'bjudj. chnax.caxs'!I32</f>
        <v>26451</v>
      </c>
      <c r="M308" s="850">
        <f>'bjudj. chnax.caxs'!F32</f>
        <v>563319.6</v>
      </c>
      <c r="N308" s="1571">
        <v>0</v>
      </c>
      <c r="O308" s="1185">
        <v>0</v>
      </c>
      <c r="P308" s="1185">
        <v>0</v>
      </c>
      <c r="Q308" s="1571">
        <v>0</v>
      </c>
    </row>
    <row r="309" spans="1:17" ht="13.5" customHeight="1">
      <c r="A309" s="633"/>
      <c r="B309" s="633"/>
      <c r="C309" s="633"/>
      <c r="D309" s="633"/>
      <c r="F309" s="1744"/>
      <c r="G309" s="1538"/>
      <c r="H309" s="1538"/>
      <c r="I309" s="1690"/>
      <c r="J309" s="1434"/>
      <c r="K309" s="1434"/>
      <c r="L309" s="1434"/>
      <c r="M309" s="1434"/>
      <c r="N309" s="1814"/>
      <c r="O309" s="1539"/>
      <c r="P309" s="1539"/>
      <c r="Q309" s="1690"/>
    </row>
    <row r="310" spans="1:17" s="667" customFormat="1" ht="12.75">
      <c r="A310" s="2173"/>
      <c r="B310" s="2173"/>
      <c r="C310" s="2173"/>
      <c r="D310" s="2173"/>
      <c r="E310" s="2173"/>
      <c r="F310" s="2173"/>
      <c r="G310" s="2173"/>
      <c r="H310" s="2173"/>
      <c r="I310" s="2173"/>
      <c r="J310" s="2173"/>
      <c r="K310" s="1542"/>
      <c r="L310" s="1542"/>
      <c r="M310" s="1542"/>
      <c r="N310" s="1494"/>
      <c r="O310" s="1540"/>
      <c r="P310" s="1540"/>
      <c r="Q310" s="1494"/>
    </row>
    <row r="311" spans="1:17" ht="39.75" customHeight="1">
      <c r="B311" s="662"/>
      <c r="C311" s="663"/>
      <c r="D311" s="633"/>
    </row>
    <row r="312" spans="1:17" ht="13.5" customHeight="1">
      <c r="A312" s="631" t="s">
        <v>1554</v>
      </c>
      <c r="B312" s="631"/>
      <c r="C312" s="631"/>
      <c r="D312" s="631"/>
      <c r="E312" s="631"/>
      <c r="F312" s="846"/>
      <c r="G312" s="846"/>
      <c r="H312" s="846"/>
      <c r="I312" s="846"/>
      <c r="J312" s="846"/>
    </row>
    <row r="313" spans="1:17" ht="13.5" customHeight="1">
      <c r="A313" s="2069" t="s">
        <v>838</v>
      </c>
      <c r="B313" s="2069"/>
      <c r="C313" s="2069"/>
      <c r="D313" s="2069"/>
      <c r="E313" s="2069"/>
      <c r="F313" s="2069"/>
      <c r="G313" s="2069"/>
      <c r="H313" s="2069"/>
      <c r="I313" s="2069"/>
      <c r="J313" s="2069"/>
    </row>
    <row r="314" spans="1:17" ht="13.5" customHeight="1">
      <c r="A314" s="2074" t="s">
        <v>1511</v>
      </c>
      <c r="B314" s="2074"/>
      <c r="C314" s="2074"/>
      <c r="D314" s="2074"/>
      <c r="E314" s="2074"/>
      <c r="F314" s="2074"/>
      <c r="G314" s="2074"/>
      <c r="H314" s="2074"/>
      <c r="I314" s="2074"/>
      <c r="J314" s="2074"/>
    </row>
    <row r="315" spans="1:17" ht="13.5" customHeight="1">
      <c r="A315" s="2028" t="s">
        <v>839</v>
      </c>
      <c r="B315" s="2028"/>
      <c r="C315" s="2028"/>
      <c r="D315" s="2028"/>
      <c r="E315" s="2028"/>
      <c r="F315" s="2028"/>
      <c r="G315" s="2028"/>
      <c r="H315" s="2028"/>
      <c r="I315" s="2028"/>
      <c r="J315" s="2028"/>
    </row>
    <row r="316" spans="1:17" ht="13.5" customHeight="1">
      <c r="A316" s="631" t="s">
        <v>1759</v>
      </c>
      <c r="B316" s="631"/>
      <c r="C316" s="631"/>
      <c r="D316" s="631"/>
      <c r="E316" s="631"/>
      <c r="F316" s="846"/>
      <c r="G316" s="846"/>
      <c r="H316" s="846"/>
      <c r="I316" s="846"/>
      <c r="J316" s="846" t="s">
        <v>960</v>
      </c>
    </row>
    <row r="317" spans="1:17" ht="13.5" customHeight="1">
      <c r="A317" s="2036" t="s">
        <v>1521</v>
      </c>
      <c r="B317" s="2036"/>
      <c r="C317" s="2036"/>
      <c r="D317" s="2036"/>
      <c r="E317" s="2036"/>
      <c r="F317" s="2036"/>
      <c r="G317" s="2036"/>
      <c r="H317" s="2036"/>
      <c r="I317" s="2036"/>
      <c r="J317" s="2036"/>
    </row>
    <row r="318" spans="1:17" ht="13.5" customHeight="1">
      <c r="G318" s="633"/>
      <c r="H318" s="990"/>
    </row>
    <row r="319" spans="1:17" ht="13.5" customHeight="1">
      <c r="G319" s="633"/>
      <c r="H319" s="990"/>
    </row>
    <row r="320" spans="1:17" ht="13.5" customHeight="1">
      <c r="G320" s="633"/>
      <c r="H320" s="990"/>
    </row>
    <row r="321" spans="7:8" ht="13.5" customHeight="1">
      <c r="G321" s="633"/>
      <c r="H321" s="990"/>
    </row>
    <row r="322" spans="7:8" ht="13.5" customHeight="1">
      <c r="G322" s="633"/>
      <c r="H322" s="990"/>
    </row>
    <row r="323" spans="7:8" ht="13.5" customHeight="1">
      <c r="G323" s="633"/>
      <c r="H323" s="990"/>
    </row>
    <row r="324" spans="7:8" ht="13.5" customHeight="1">
      <c r="G324" s="633"/>
      <c r="H324" s="990"/>
    </row>
    <row r="325" spans="7:8" ht="13.5" customHeight="1">
      <c r="G325" s="633"/>
      <c r="H325" s="990"/>
    </row>
    <row r="326" spans="7:8" ht="13.5" customHeight="1">
      <c r="G326" s="633"/>
      <c r="H326" s="990"/>
    </row>
    <row r="327" spans="7:8" ht="13.5" customHeight="1">
      <c r="G327" s="633"/>
      <c r="H327" s="990"/>
    </row>
    <row r="328" spans="7:8" ht="13.5" customHeight="1">
      <c r="G328" s="633"/>
      <c r="H328" s="990"/>
    </row>
    <row r="329" spans="7:8" ht="13.5" customHeight="1">
      <c r="G329" s="633"/>
      <c r="H329" s="990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3.937007874015748E-2" right="3.937007874015748E-2" top="0.19685039370078741" bottom="0.19685039370078741" header="0.11811023622047245" footer="0.11811023622047245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Q138"/>
  <sheetViews>
    <sheetView topLeftCell="A48" zoomScaleNormal="100" workbookViewId="0">
      <selection activeCell="F59" sqref="F59"/>
    </sheetView>
  </sheetViews>
  <sheetFormatPr defaultRowHeight="12.75"/>
  <cols>
    <col min="1" max="1" width="6.140625" style="1424" customWidth="1"/>
    <col min="2" max="2" width="33.7109375" style="634" customWidth="1"/>
    <col min="3" max="3" width="5.7109375" style="634" customWidth="1"/>
    <col min="4" max="4" width="9.85546875" style="1424" customWidth="1"/>
    <col min="5" max="5" width="9.85546875" style="634" customWidth="1"/>
    <col min="6" max="6" width="10" style="634" customWidth="1"/>
    <col min="7" max="7" width="10.5703125" style="634" customWidth="1"/>
    <col min="8" max="8" width="10.140625" style="1976" customWidth="1"/>
    <col min="9" max="9" width="9.42578125" style="1424" customWidth="1"/>
    <col min="10" max="10" width="9.42578125" style="634" customWidth="1"/>
    <col min="11" max="11" width="9.42578125" style="1424" customWidth="1"/>
    <col min="12" max="13" width="10.140625" style="634" customWidth="1"/>
    <col min="14" max="14" width="9.28515625" style="634" customWidth="1"/>
    <col min="15" max="15" width="11.85546875" style="634" customWidth="1"/>
    <col min="16" max="257" width="9.140625" style="634"/>
    <col min="258" max="258" width="47.28515625" style="634" customWidth="1"/>
    <col min="259" max="259" width="9.140625" style="634"/>
    <col min="260" max="260" width="10.140625" style="634" customWidth="1"/>
    <col min="261" max="261" width="10" style="634" customWidth="1"/>
    <col min="262" max="262" width="9.5703125" style="634" customWidth="1"/>
    <col min="263" max="263" width="10" style="634" customWidth="1"/>
    <col min="264" max="264" width="10.28515625" style="634" customWidth="1"/>
    <col min="265" max="265" width="9.42578125" style="634" customWidth="1"/>
    <col min="266" max="266" width="9.7109375" style="634" customWidth="1"/>
    <col min="267" max="267" width="10" style="634" customWidth="1"/>
    <col min="268" max="271" width="8.5703125" style="634" customWidth="1"/>
    <col min="272" max="513" width="9.140625" style="634"/>
    <col min="514" max="514" width="47.28515625" style="634" customWidth="1"/>
    <col min="515" max="515" width="9.140625" style="634"/>
    <col min="516" max="516" width="10.140625" style="634" customWidth="1"/>
    <col min="517" max="517" width="10" style="634" customWidth="1"/>
    <col min="518" max="518" width="9.5703125" style="634" customWidth="1"/>
    <col min="519" max="519" width="10" style="634" customWidth="1"/>
    <col min="520" max="520" width="10.28515625" style="634" customWidth="1"/>
    <col min="521" max="521" width="9.42578125" style="634" customWidth="1"/>
    <col min="522" max="522" width="9.7109375" style="634" customWidth="1"/>
    <col min="523" max="523" width="10" style="634" customWidth="1"/>
    <col min="524" max="527" width="8.5703125" style="634" customWidth="1"/>
    <col min="528" max="769" width="9.140625" style="634"/>
    <col min="770" max="770" width="47.28515625" style="634" customWidth="1"/>
    <col min="771" max="771" width="9.140625" style="634"/>
    <col min="772" max="772" width="10.140625" style="634" customWidth="1"/>
    <col min="773" max="773" width="10" style="634" customWidth="1"/>
    <col min="774" max="774" width="9.5703125" style="634" customWidth="1"/>
    <col min="775" max="775" width="10" style="634" customWidth="1"/>
    <col min="776" max="776" width="10.28515625" style="634" customWidth="1"/>
    <col min="777" max="777" width="9.42578125" style="634" customWidth="1"/>
    <col min="778" max="778" width="9.7109375" style="634" customWidth="1"/>
    <col min="779" max="779" width="10" style="634" customWidth="1"/>
    <col min="780" max="783" width="8.5703125" style="634" customWidth="1"/>
    <col min="784" max="1025" width="9.140625" style="634"/>
    <col min="1026" max="1026" width="47.28515625" style="634" customWidth="1"/>
    <col min="1027" max="1027" width="9.140625" style="634"/>
    <col min="1028" max="1028" width="10.140625" style="634" customWidth="1"/>
    <col min="1029" max="1029" width="10" style="634" customWidth="1"/>
    <col min="1030" max="1030" width="9.5703125" style="634" customWidth="1"/>
    <col min="1031" max="1031" width="10" style="634" customWidth="1"/>
    <col min="1032" max="1032" width="10.28515625" style="634" customWidth="1"/>
    <col min="1033" max="1033" width="9.42578125" style="634" customWidth="1"/>
    <col min="1034" max="1034" width="9.7109375" style="634" customWidth="1"/>
    <col min="1035" max="1035" width="10" style="634" customWidth="1"/>
    <col min="1036" max="1039" width="8.5703125" style="634" customWidth="1"/>
    <col min="1040" max="1281" width="9.140625" style="634"/>
    <col min="1282" max="1282" width="47.28515625" style="634" customWidth="1"/>
    <col min="1283" max="1283" width="9.140625" style="634"/>
    <col min="1284" max="1284" width="10.140625" style="634" customWidth="1"/>
    <col min="1285" max="1285" width="10" style="634" customWidth="1"/>
    <col min="1286" max="1286" width="9.5703125" style="634" customWidth="1"/>
    <col min="1287" max="1287" width="10" style="634" customWidth="1"/>
    <col min="1288" max="1288" width="10.28515625" style="634" customWidth="1"/>
    <col min="1289" max="1289" width="9.42578125" style="634" customWidth="1"/>
    <col min="1290" max="1290" width="9.7109375" style="634" customWidth="1"/>
    <col min="1291" max="1291" width="10" style="634" customWidth="1"/>
    <col min="1292" max="1295" width="8.5703125" style="634" customWidth="1"/>
    <col min="1296" max="1537" width="9.140625" style="634"/>
    <col min="1538" max="1538" width="47.28515625" style="634" customWidth="1"/>
    <col min="1539" max="1539" width="9.140625" style="634"/>
    <col min="1540" max="1540" width="10.140625" style="634" customWidth="1"/>
    <col min="1541" max="1541" width="10" style="634" customWidth="1"/>
    <col min="1542" max="1542" width="9.5703125" style="634" customWidth="1"/>
    <col min="1543" max="1543" width="10" style="634" customWidth="1"/>
    <col min="1544" max="1544" width="10.28515625" style="634" customWidth="1"/>
    <col min="1545" max="1545" width="9.42578125" style="634" customWidth="1"/>
    <col min="1546" max="1546" width="9.7109375" style="634" customWidth="1"/>
    <col min="1547" max="1547" width="10" style="634" customWidth="1"/>
    <col min="1548" max="1551" width="8.5703125" style="634" customWidth="1"/>
    <col min="1552" max="1793" width="9.140625" style="634"/>
    <col min="1794" max="1794" width="47.28515625" style="634" customWidth="1"/>
    <col min="1795" max="1795" width="9.140625" style="634"/>
    <col min="1796" max="1796" width="10.140625" style="634" customWidth="1"/>
    <col min="1797" max="1797" width="10" style="634" customWidth="1"/>
    <col min="1798" max="1798" width="9.5703125" style="634" customWidth="1"/>
    <col min="1799" max="1799" width="10" style="634" customWidth="1"/>
    <col min="1800" max="1800" width="10.28515625" style="634" customWidth="1"/>
    <col min="1801" max="1801" width="9.42578125" style="634" customWidth="1"/>
    <col min="1802" max="1802" width="9.7109375" style="634" customWidth="1"/>
    <col min="1803" max="1803" width="10" style="634" customWidth="1"/>
    <col min="1804" max="1807" width="8.5703125" style="634" customWidth="1"/>
    <col min="1808" max="2049" width="9.140625" style="634"/>
    <col min="2050" max="2050" width="47.28515625" style="634" customWidth="1"/>
    <col min="2051" max="2051" width="9.140625" style="634"/>
    <col min="2052" max="2052" width="10.140625" style="634" customWidth="1"/>
    <col min="2053" max="2053" width="10" style="634" customWidth="1"/>
    <col min="2054" max="2054" width="9.5703125" style="634" customWidth="1"/>
    <col min="2055" max="2055" width="10" style="634" customWidth="1"/>
    <col min="2056" max="2056" width="10.28515625" style="634" customWidth="1"/>
    <col min="2057" max="2057" width="9.42578125" style="634" customWidth="1"/>
    <col min="2058" max="2058" width="9.7109375" style="634" customWidth="1"/>
    <col min="2059" max="2059" width="10" style="634" customWidth="1"/>
    <col min="2060" max="2063" width="8.5703125" style="634" customWidth="1"/>
    <col min="2064" max="2305" width="9.140625" style="634"/>
    <col min="2306" max="2306" width="47.28515625" style="634" customWidth="1"/>
    <col min="2307" max="2307" width="9.140625" style="634"/>
    <col min="2308" max="2308" width="10.140625" style="634" customWidth="1"/>
    <col min="2309" max="2309" width="10" style="634" customWidth="1"/>
    <col min="2310" max="2310" width="9.5703125" style="634" customWidth="1"/>
    <col min="2311" max="2311" width="10" style="634" customWidth="1"/>
    <col min="2312" max="2312" width="10.28515625" style="634" customWidth="1"/>
    <col min="2313" max="2313" width="9.42578125" style="634" customWidth="1"/>
    <col min="2314" max="2314" width="9.7109375" style="634" customWidth="1"/>
    <col min="2315" max="2315" width="10" style="634" customWidth="1"/>
    <col min="2316" max="2319" width="8.5703125" style="634" customWidth="1"/>
    <col min="2320" max="2561" width="9.140625" style="634"/>
    <col min="2562" max="2562" width="47.28515625" style="634" customWidth="1"/>
    <col min="2563" max="2563" width="9.140625" style="634"/>
    <col min="2564" max="2564" width="10.140625" style="634" customWidth="1"/>
    <col min="2565" max="2565" width="10" style="634" customWidth="1"/>
    <col min="2566" max="2566" width="9.5703125" style="634" customWidth="1"/>
    <col min="2567" max="2567" width="10" style="634" customWidth="1"/>
    <col min="2568" max="2568" width="10.28515625" style="634" customWidth="1"/>
    <col min="2569" max="2569" width="9.42578125" style="634" customWidth="1"/>
    <col min="2570" max="2570" width="9.7109375" style="634" customWidth="1"/>
    <col min="2571" max="2571" width="10" style="634" customWidth="1"/>
    <col min="2572" max="2575" width="8.5703125" style="634" customWidth="1"/>
    <col min="2576" max="2817" width="9.140625" style="634"/>
    <col min="2818" max="2818" width="47.28515625" style="634" customWidth="1"/>
    <col min="2819" max="2819" width="9.140625" style="634"/>
    <col min="2820" max="2820" width="10.140625" style="634" customWidth="1"/>
    <col min="2821" max="2821" width="10" style="634" customWidth="1"/>
    <col min="2822" max="2822" width="9.5703125" style="634" customWidth="1"/>
    <col min="2823" max="2823" width="10" style="634" customWidth="1"/>
    <col min="2824" max="2824" width="10.28515625" style="634" customWidth="1"/>
    <col min="2825" max="2825" width="9.42578125" style="634" customWidth="1"/>
    <col min="2826" max="2826" width="9.7109375" style="634" customWidth="1"/>
    <col min="2827" max="2827" width="10" style="634" customWidth="1"/>
    <col min="2828" max="2831" width="8.5703125" style="634" customWidth="1"/>
    <col min="2832" max="3073" width="9.140625" style="634"/>
    <col min="3074" max="3074" width="47.28515625" style="634" customWidth="1"/>
    <col min="3075" max="3075" width="9.140625" style="634"/>
    <col min="3076" max="3076" width="10.140625" style="634" customWidth="1"/>
    <col min="3077" max="3077" width="10" style="634" customWidth="1"/>
    <col min="3078" max="3078" width="9.5703125" style="634" customWidth="1"/>
    <col min="3079" max="3079" width="10" style="634" customWidth="1"/>
    <col min="3080" max="3080" width="10.28515625" style="634" customWidth="1"/>
    <col min="3081" max="3081" width="9.42578125" style="634" customWidth="1"/>
    <col min="3082" max="3082" width="9.7109375" style="634" customWidth="1"/>
    <col min="3083" max="3083" width="10" style="634" customWidth="1"/>
    <col min="3084" max="3087" width="8.5703125" style="634" customWidth="1"/>
    <col min="3088" max="3329" width="9.140625" style="634"/>
    <col min="3330" max="3330" width="47.28515625" style="634" customWidth="1"/>
    <col min="3331" max="3331" width="9.140625" style="634"/>
    <col min="3332" max="3332" width="10.140625" style="634" customWidth="1"/>
    <col min="3333" max="3333" width="10" style="634" customWidth="1"/>
    <col min="3334" max="3334" width="9.5703125" style="634" customWidth="1"/>
    <col min="3335" max="3335" width="10" style="634" customWidth="1"/>
    <col min="3336" max="3336" width="10.28515625" style="634" customWidth="1"/>
    <col min="3337" max="3337" width="9.42578125" style="634" customWidth="1"/>
    <col min="3338" max="3338" width="9.7109375" style="634" customWidth="1"/>
    <col min="3339" max="3339" width="10" style="634" customWidth="1"/>
    <col min="3340" max="3343" width="8.5703125" style="634" customWidth="1"/>
    <col min="3344" max="3585" width="9.140625" style="634"/>
    <col min="3586" max="3586" width="47.28515625" style="634" customWidth="1"/>
    <col min="3587" max="3587" width="9.140625" style="634"/>
    <col min="3588" max="3588" width="10.140625" style="634" customWidth="1"/>
    <col min="3589" max="3589" width="10" style="634" customWidth="1"/>
    <col min="3590" max="3590" width="9.5703125" style="634" customWidth="1"/>
    <col min="3591" max="3591" width="10" style="634" customWidth="1"/>
    <col min="3592" max="3592" width="10.28515625" style="634" customWidth="1"/>
    <col min="3593" max="3593" width="9.42578125" style="634" customWidth="1"/>
    <col min="3594" max="3594" width="9.7109375" style="634" customWidth="1"/>
    <col min="3595" max="3595" width="10" style="634" customWidth="1"/>
    <col min="3596" max="3599" width="8.5703125" style="634" customWidth="1"/>
    <col min="3600" max="3841" width="9.140625" style="634"/>
    <col min="3842" max="3842" width="47.28515625" style="634" customWidth="1"/>
    <col min="3843" max="3843" width="9.140625" style="634"/>
    <col min="3844" max="3844" width="10.140625" style="634" customWidth="1"/>
    <col min="3845" max="3845" width="10" style="634" customWidth="1"/>
    <col min="3846" max="3846" width="9.5703125" style="634" customWidth="1"/>
    <col min="3847" max="3847" width="10" style="634" customWidth="1"/>
    <col min="3848" max="3848" width="10.28515625" style="634" customWidth="1"/>
    <col min="3849" max="3849" width="9.42578125" style="634" customWidth="1"/>
    <col min="3850" max="3850" width="9.7109375" style="634" customWidth="1"/>
    <col min="3851" max="3851" width="10" style="634" customWidth="1"/>
    <col min="3852" max="3855" width="8.5703125" style="634" customWidth="1"/>
    <col min="3856" max="4097" width="9.140625" style="634"/>
    <col min="4098" max="4098" width="47.28515625" style="634" customWidth="1"/>
    <col min="4099" max="4099" width="9.140625" style="634"/>
    <col min="4100" max="4100" width="10.140625" style="634" customWidth="1"/>
    <col min="4101" max="4101" width="10" style="634" customWidth="1"/>
    <col min="4102" max="4102" width="9.5703125" style="634" customWidth="1"/>
    <col min="4103" max="4103" width="10" style="634" customWidth="1"/>
    <col min="4104" max="4104" width="10.28515625" style="634" customWidth="1"/>
    <col min="4105" max="4105" width="9.42578125" style="634" customWidth="1"/>
    <col min="4106" max="4106" width="9.7109375" style="634" customWidth="1"/>
    <col min="4107" max="4107" width="10" style="634" customWidth="1"/>
    <col min="4108" max="4111" width="8.5703125" style="634" customWidth="1"/>
    <col min="4112" max="4353" width="9.140625" style="634"/>
    <col min="4354" max="4354" width="47.28515625" style="634" customWidth="1"/>
    <col min="4355" max="4355" width="9.140625" style="634"/>
    <col min="4356" max="4356" width="10.140625" style="634" customWidth="1"/>
    <col min="4357" max="4357" width="10" style="634" customWidth="1"/>
    <col min="4358" max="4358" width="9.5703125" style="634" customWidth="1"/>
    <col min="4359" max="4359" width="10" style="634" customWidth="1"/>
    <col min="4360" max="4360" width="10.28515625" style="634" customWidth="1"/>
    <col min="4361" max="4361" width="9.42578125" style="634" customWidth="1"/>
    <col min="4362" max="4362" width="9.7109375" style="634" customWidth="1"/>
    <col min="4363" max="4363" width="10" style="634" customWidth="1"/>
    <col min="4364" max="4367" width="8.5703125" style="634" customWidth="1"/>
    <col min="4368" max="4609" width="9.140625" style="634"/>
    <col min="4610" max="4610" width="47.28515625" style="634" customWidth="1"/>
    <col min="4611" max="4611" width="9.140625" style="634"/>
    <col min="4612" max="4612" width="10.140625" style="634" customWidth="1"/>
    <col min="4613" max="4613" width="10" style="634" customWidth="1"/>
    <col min="4614" max="4614" width="9.5703125" style="634" customWidth="1"/>
    <col min="4615" max="4615" width="10" style="634" customWidth="1"/>
    <col min="4616" max="4616" width="10.28515625" style="634" customWidth="1"/>
    <col min="4617" max="4617" width="9.42578125" style="634" customWidth="1"/>
    <col min="4618" max="4618" width="9.7109375" style="634" customWidth="1"/>
    <col min="4619" max="4619" width="10" style="634" customWidth="1"/>
    <col min="4620" max="4623" width="8.5703125" style="634" customWidth="1"/>
    <col min="4624" max="4865" width="9.140625" style="634"/>
    <col min="4866" max="4866" width="47.28515625" style="634" customWidth="1"/>
    <col min="4867" max="4867" width="9.140625" style="634"/>
    <col min="4868" max="4868" width="10.140625" style="634" customWidth="1"/>
    <col min="4869" max="4869" width="10" style="634" customWidth="1"/>
    <col min="4870" max="4870" width="9.5703125" style="634" customWidth="1"/>
    <col min="4871" max="4871" width="10" style="634" customWidth="1"/>
    <col min="4872" max="4872" width="10.28515625" style="634" customWidth="1"/>
    <col min="4873" max="4873" width="9.42578125" style="634" customWidth="1"/>
    <col min="4874" max="4874" width="9.7109375" style="634" customWidth="1"/>
    <col min="4875" max="4875" width="10" style="634" customWidth="1"/>
    <col min="4876" max="4879" width="8.5703125" style="634" customWidth="1"/>
    <col min="4880" max="5121" width="9.140625" style="634"/>
    <col min="5122" max="5122" width="47.28515625" style="634" customWidth="1"/>
    <col min="5123" max="5123" width="9.140625" style="634"/>
    <col min="5124" max="5124" width="10.140625" style="634" customWidth="1"/>
    <col min="5125" max="5125" width="10" style="634" customWidth="1"/>
    <col min="5126" max="5126" width="9.5703125" style="634" customWidth="1"/>
    <col min="5127" max="5127" width="10" style="634" customWidth="1"/>
    <col min="5128" max="5128" width="10.28515625" style="634" customWidth="1"/>
    <col min="5129" max="5129" width="9.42578125" style="634" customWidth="1"/>
    <col min="5130" max="5130" width="9.7109375" style="634" customWidth="1"/>
    <col min="5131" max="5131" width="10" style="634" customWidth="1"/>
    <col min="5132" max="5135" width="8.5703125" style="634" customWidth="1"/>
    <col min="5136" max="5377" width="9.140625" style="634"/>
    <col min="5378" max="5378" width="47.28515625" style="634" customWidth="1"/>
    <col min="5379" max="5379" width="9.140625" style="634"/>
    <col min="5380" max="5380" width="10.140625" style="634" customWidth="1"/>
    <col min="5381" max="5381" width="10" style="634" customWidth="1"/>
    <col min="5382" max="5382" width="9.5703125" style="634" customWidth="1"/>
    <col min="5383" max="5383" width="10" style="634" customWidth="1"/>
    <col min="5384" max="5384" width="10.28515625" style="634" customWidth="1"/>
    <col min="5385" max="5385" width="9.42578125" style="634" customWidth="1"/>
    <col min="5386" max="5386" width="9.7109375" style="634" customWidth="1"/>
    <col min="5387" max="5387" width="10" style="634" customWidth="1"/>
    <col min="5388" max="5391" width="8.5703125" style="634" customWidth="1"/>
    <col min="5392" max="5633" width="9.140625" style="634"/>
    <col min="5634" max="5634" width="47.28515625" style="634" customWidth="1"/>
    <col min="5635" max="5635" width="9.140625" style="634"/>
    <col min="5636" max="5636" width="10.140625" style="634" customWidth="1"/>
    <col min="5637" max="5637" width="10" style="634" customWidth="1"/>
    <col min="5638" max="5638" width="9.5703125" style="634" customWidth="1"/>
    <col min="5639" max="5639" width="10" style="634" customWidth="1"/>
    <col min="5640" max="5640" width="10.28515625" style="634" customWidth="1"/>
    <col min="5641" max="5641" width="9.42578125" style="634" customWidth="1"/>
    <col min="5642" max="5642" width="9.7109375" style="634" customWidth="1"/>
    <col min="5643" max="5643" width="10" style="634" customWidth="1"/>
    <col min="5644" max="5647" width="8.5703125" style="634" customWidth="1"/>
    <col min="5648" max="5889" width="9.140625" style="634"/>
    <col min="5890" max="5890" width="47.28515625" style="634" customWidth="1"/>
    <col min="5891" max="5891" width="9.140625" style="634"/>
    <col min="5892" max="5892" width="10.140625" style="634" customWidth="1"/>
    <col min="5893" max="5893" width="10" style="634" customWidth="1"/>
    <col min="5894" max="5894" width="9.5703125" style="634" customWidth="1"/>
    <col min="5895" max="5895" width="10" style="634" customWidth="1"/>
    <col min="5896" max="5896" width="10.28515625" style="634" customWidth="1"/>
    <col min="5897" max="5897" width="9.42578125" style="634" customWidth="1"/>
    <col min="5898" max="5898" width="9.7109375" style="634" customWidth="1"/>
    <col min="5899" max="5899" width="10" style="634" customWidth="1"/>
    <col min="5900" max="5903" width="8.5703125" style="634" customWidth="1"/>
    <col min="5904" max="6145" width="9.140625" style="634"/>
    <col min="6146" max="6146" width="47.28515625" style="634" customWidth="1"/>
    <col min="6147" max="6147" width="9.140625" style="634"/>
    <col min="6148" max="6148" width="10.140625" style="634" customWidth="1"/>
    <col min="6149" max="6149" width="10" style="634" customWidth="1"/>
    <col min="6150" max="6150" width="9.5703125" style="634" customWidth="1"/>
    <col min="6151" max="6151" width="10" style="634" customWidth="1"/>
    <col min="6152" max="6152" width="10.28515625" style="634" customWidth="1"/>
    <col min="6153" max="6153" width="9.42578125" style="634" customWidth="1"/>
    <col min="6154" max="6154" width="9.7109375" style="634" customWidth="1"/>
    <col min="6155" max="6155" width="10" style="634" customWidth="1"/>
    <col min="6156" max="6159" width="8.5703125" style="634" customWidth="1"/>
    <col min="6160" max="6401" width="9.140625" style="634"/>
    <col min="6402" max="6402" width="47.28515625" style="634" customWidth="1"/>
    <col min="6403" max="6403" width="9.140625" style="634"/>
    <col min="6404" max="6404" width="10.140625" style="634" customWidth="1"/>
    <col min="6405" max="6405" width="10" style="634" customWidth="1"/>
    <col min="6406" max="6406" width="9.5703125" style="634" customWidth="1"/>
    <col min="6407" max="6407" width="10" style="634" customWidth="1"/>
    <col min="6408" max="6408" width="10.28515625" style="634" customWidth="1"/>
    <col min="6409" max="6409" width="9.42578125" style="634" customWidth="1"/>
    <col min="6410" max="6410" width="9.7109375" style="634" customWidth="1"/>
    <col min="6411" max="6411" width="10" style="634" customWidth="1"/>
    <col min="6412" max="6415" width="8.5703125" style="634" customWidth="1"/>
    <col min="6416" max="6657" width="9.140625" style="634"/>
    <col min="6658" max="6658" width="47.28515625" style="634" customWidth="1"/>
    <col min="6659" max="6659" width="9.140625" style="634"/>
    <col min="6660" max="6660" width="10.140625" style="634" customWidth="1"/>
    <col min="6661" max="6661" width="10" style="634" customWidth="1"/>
    <col min="6662" max="6662" width="9.5703125" style="634" customWidth="1"/>
    <col min="6663" max="6663" width="10" style="634" customWidth="1"/>
    <col min="6664" max="6664" width="10.28515625" style="634" customWidth="1"/>
    <col min="6665" max="6665" width="9.42578125" style="634" customWidth="1"/>
    <col min="6666" max="6666" width="9.7109375" style="634" customWidth="1"/>
    <col min="6667" max="6667" width="10" style="634" customWidth="1"/>
    <col min="6668" max="6671" width="8.5703125" style="634" customWidth="1"/>
    <col min="6672" max="6913" width="9.140625" style="634"/>
    <col min="6914" max="6914" width="47.28515625" style="634" customWidth="1"/>
    <col min="6915" max="6915" width="9.140625" style="634"/>
    <col min="6916" max="6916" width="10.140625" style="634" customWidth="1"/>
    <col min="6917" max="6917" width="10" style="634" customWidth="1"/>
    <col min="6918" max="6918" width="9.5703125" style="634" customWidth="1"/>
    <col min="6919" max="6919" width="10" style="634" customWidth="1"/>
    <col min="6920" max="6920" width="10.28515625" style="634" customWidth="1"/>
    <col min="6921" max="6921" width="9.42578125" style="634" customWidth="1"/>
    <col min="6922" max="6922" width="9.7109375" style="634" customWidth="1"/>
    <col min="6923" max="6923" width="10" style="634" customWidth="1"/>
    <col min="6924" max="6927" width="8.5703125" style="634" customWidth="1"/>
    <col min="6928" max="7169" width="9.140625" style="634"/>
    <col min="7170" max="7170" width="47.28515625" style="634" customWidth="1"/>
    <col min="7171" max="7171" width="9.140625" style="634"/>
    <col min="7172" max="7172" width="10.140625" style="634" customWidth="1"/>
    <col min="7173" max="7173" width="10" style="634" customWidth="1"/>
    <col min="7174" max="7174" width="9.5703125" style="634" customWidth="1"/>
    <col min="7175" max="7175" width="10" style="634" customWidth="1"/>
    <col min="7176" max="7176" width="10.28515625" style="634" customWidth="1"/>
    <col min="7177" max="7177" width="9.42578125" style="634" customWidth="1"/>
    <col min="7178" max="7178" width="9.7109375" style="634" customWidth="1"/>
    <col min="7179" max="7179" width="10" style="634" customWidth="1"/>
    <col min="7180" max="7183" width="8.5703125" style="634" customWidth="1"/>
    <col min="7184" max="7425" width="9.140625" style="634"/>
    <col min="7426" max="7426" width="47.28515625" style="634" customWidth="1"/>
    <col min="7427" max="7427" width="9.140625" style="634"/>
    <col min="7428" max="7428" width="10.140625" style="634" customWidth="1"/>
    <col min="7429" max="7429" width="10" style="634" customWidth="1"/>
    <col min="7430" max="7430" width="9.5703125" style="634" customWidth="1"/>
    <col min="7431" max="7431" width="10" style="634" customWidth="1"/>
    <col min="7432" max="7432" width="10.28515625" style="634" customWidth="1"/>
    <col min="7433" max="7433" width="9.42578125" style="634" customWidth="1"/>
    <col min="7434" max="7434" width="9.7109375" style="634" customWidth="1"/>
    <col min="7435" max="7435" width="10" style="634" customWidth="1"/>
    <col min="7436" max="7439" width="8.5703125" style="634" customWidth="1"/>
    <col min="7440" max="7681" width="9.140625" style="634"/>
    <col min="7682" max="7682" width="47.28515625" style="634" customWidth="1"/>
    <col min="7683" max="7683" width="9.140625" style="634"/>
    <col min="7684" max="7684" width="10.140625" style="634" customWidth="1"/>
    <col min="7685" max="7685" width="10" style="634" customWidth="1"/>
    <col min="7686" max="7686" width="9.5703125" style="634" customWidth="1"/>
    <col min="7687" max="7687" width="10" style="634" customWidth="1"/>
    <col min="7688" max="7688" width="10.28515625" style="634" customWidth="1"/>
    <col min="7689" max="7689" width="9.42578125" style="634" customWidth="1"/>
    <col min="7690" max="7690" width="9.7109375" style="634" customWidth="1"/>
    <col min="7691" max="7691" width="10" style="634" customWidth="1"/>
    <col min="7692" max="7695" width="8.5703125" style="634" customWidth="1"/>
    <col min="7696" max="7937" width="9.140625" style="634"/>
    <col min="7938" max="7938" width="47.28515625" style="634" customWidth="1"/>
    <col min="7939" max="7939" width="9.140625" style="634"/>
    <col min="7940" max="7940" width="10.140625" style="634" customWidth="1"/>
    <col min="7941" max="7941" width="10" style="634" customWidth="1"/>
    <col min="7942" max="7942" width="9.5703125" style="634" customWidth="1"/>
    <col min="7943" max="7943" width="10" style="634" customWidth="1"/>
    <col min="7944" max="7944" width="10.28515625" style="634" customWidth="1"/>
    <col min="7945" max="7945" width="9.42578125" style="634" customWidth="1"/>
    <col min="7946" max="7946" width="9.7109375" style="634" customWidth="1"/>
    <col min="7947" max="7947" width="10" style="634" customWidth="1"/>
    <col min="7948" max="7951" width="8.5703125" style="634" customWidth="1"/>
    <col min="7952" max="8193" width="9.140625" style="634"/>
    <col min="8194" max="8194" width="47.28515625" style="634" customWidth="1"/>
    <col min="8195" max="8195" width="9.140625" style="634"/>
    <col min="8196" max="8196" width="10.140625" style="634" customWidth="1"/>
    <col min="8197" max="8197" width="10" style="634" customWidth="1"/>
    <col min="8198" max="8198" width="9.5703125" style="634" customWidth="1"/>
    <col min="8199" max="8199" width="10" style="634" customWidth="1"/>
    <col min="8200" max="8200" width="10.28515625" style="634" customWidth="1"/>
    <col min="8201" max="8201" width="9.42578125" style="634" customWidth="1"/>
    <col min="8202" max="8202" width="9.7109375" style="634" customWidth="1"/>
    <col min="8203" max="8203" width="10" style="634" customWidth="1"/>
    <col min="8204" max="8207" width="8.5703125" style="634" customWidth="1"/>
    <col min="8208" max="8449" width="9.140625" style="634"/>
    <col min="8450" max="8450" width="47.28515625" style="634" customWidth="1"/>
    <col min="8451" max="8451" width="9.140625" style="634"/>
    <col min="8452" max="8452" width="10.140625" style="634" customWidth="1"/>
    <col min="8453" max="8453" width="10" style="634" customWidth="1"/>
    <col min="8454" max="8454" width="9.5703125" style="634" customWidth="1"/>
    <col min="8455" max="8455" width="10" style="634" customWidth="1"/>
    <col min="8456" max="8456" width="10.28515625" style="634" customWidth="1"/>
    <col min="8457" max="8457" width="9.42578125" style="634" customWidth="1"/>
    <col min="8458" max="8458" width="9.7109375" style="634" customWidth="1"/>
    <col min="8459" max="8459" width="10" style="634" customWidth="1"/>
    <col min="8460" max="8463" width="8.5703125" style="634" customWidth="1"/>
    <col min="8464" max="8705" width="9.140625" style="634"/>
    <col min="8706" max="8706" width="47.28515625" style="634" customWidth="1"/>
    <col min="8707" max="8707" width="9.140625" style="634"/>
    <col min="8708" max="8708" width="10.140625" style="634" customWidth="1"/>
    <col min="8709" max="8709" width="10" style="634" customWidth="1"/>
    <col min="8710" max="8710" width="9.5703125" style="634" customWidth="1"/>
    <col min="8711" max="8711" width="10" style="634" customWidth="1"/>
    <col min="8712" max="8712" width="10.28515625" style="634" customWidth="1"/>
    <col min="8713" max="8713" width="9.42578125" style="634" customWidth="1"/>
    <col min="8714" max="8714" width="9.7109375" style="634" customWidth="1"/>
    <col min="8715" max="8715" width="10" style="634" customWidth="1"/>
    <col min="8716" max="8719" width="8.5703125" style="634" customWidth="1"/>
    <col min="8720" max="8961" width="9.140625" style="634"/>
    <col min="8962" max="8962" width="47.28515625" style="634" customWidth="1"/>
    <col min="8963" max="8963" width="9.140625" style="634"/>
    <col min="8964" max="8964" width="10.140625" style="634" customWidth="1"/>
    <col min="8965" max="8965" width="10" style="634" customWidth="1"/>
    <col min="8966" max="8966" width="9.5703125" style="634" customWidth="1"/>
    <col min="8967" max="8967" width="10" style="634" customWidth="1"/>
    <col min="8968" max="8968" width="10.28515625" style="634" customWidth="1"/>
    <col min="8969" max="8969" width="9.42578125" style="634" customWidth="1"/>
    <col min="8970" max="8970" width="9.7109375" style="634" customWidth="1"/>
    <col min="8971" max="8971" width="10" style="634" customWidth="1"/>
    <col min="8972" max="8975" width="8.5703125" style="634" customWidth="1"/>
    <col min="8976" max="9217" width="9.140625" style="634"/>
    <col min="9218" max="9218" width="47.28515625" style="634" customWidth="1"/>
    <col min="9219" max="9219" width="9.140625" style="634"/>
    <col min="9220" max="9220" width="10.140625" style="634" customWidth="1"/>
    <col min="9221" max="9221" width="10" style="634" customWidth="1"/>
    <col min="9222" max="9222" width="9.5703125" style="634" customWidth="1"/>
    <col min="9223" max="9223" width="10" style="634" customWidth="1"/>
    <col min="9224" max="9224" width="10.28515625" style="634" customWidth="1"/>
    <col min="9225" max="9225" width="9.42578125" style="634" customWidth="1"/>
    <col min="9226" max="9226" width="9.7109375" style="634" customWidth="1"/>
    <col min="9227" max="9227" width="10" style="634" customWidth="1"/>
    <col min="9228" max="9231" width="8.5703125" style="634" customWidth="1"/>
    <col min="9232" max="9473" width="9.140625" style="634"/>
    <col min="9474" max="9474" width="47.28515625" style="634" customWidth="1"/>
    <col min="9475" max="9475" width="9.140625" style="634"/>
    <col min="9476" max="9476" width="10.140625" style="634" customWidth="1"/>
    <col min="9477" max="9477" width="10" style="634" customWidth="1"/>
    <col min="9478" max="9478" width="9.5703125" style="634" customWidth="1"/>
    <col min="9479" max="9479" width="10" style="634" customWidth="1"/>
    <col min="9480" max="9480" width="10.28515625" style="634" customWidth="1"/>
    <col min="9481" max="9481" width="9.42578125" style="634" customWidth="1"/>
    <col min="9482" max="9482" width="9.7109375" style="634" customWidth="1"/>
    <col min="9483" max="9483" width="10" style="634" customWidth="1"/>
    <col min="9484" max="9487" width="8.5703125" style="634" customWidth="1"/>
    <col min="9488" max="9729" width="9.140625" style="634"/>
    <col min="9730" max="9730" width="47.28515625" style="634" customWidth="1"/>
    <col min="9731" max="9731" width="9.140625" style="634"/>
    <col min="9732" max="9732" width="10.140625" style="634" customWidth="1"/>
    <col min="9733" max="9733" width="10" style="634" customWidth="1"/>
    <col min="9734" max="9734" width="9.5703125" style="634" customWidth="1"/>
    <col min="9735" max="9735" width="10" style="634" customWidth="1"/>
    <col min="9736" max="9736" width="10.28515625" style="634" customWidth="1"/>
    <col min="9737" max="9737" width="9.42578125" style="634" customWidth="1"/>
    <col min="9738" max="9738" width="9.7109375" style="634" customWidth="1"/>
    <col min="9739" max="9739" width="10" style="634" customWidth="1"/>
    <col min="9740" max="9743" width="8.5703125" style="634" customWidth="1"/>
    <col min="9744" max="9985" width="9.140625" style="634"/>
    <col min="9986" max="9986" width="47.28515625" style="634" customWidth="1"/>
    <col min="9987" max="9987" width="9.140625" style="634"/>
    <col min="9988" max="9988" width="10.140625" style="634" customWidth="1"/>
    <col min="9989" max="9989" width="10" style="634" customWidth="1"/>
    <col min="9990" max="9990" width="9.5703125" style="634" customWidth="1"/>
    <col min="9991" max="9991" width="10" style="634" customWidth="1"/>
    <col min="9992" max="9992" width="10.28515625" style="634" customWidth="1"/>
    <col min="9993" max="9993" width="9.42578125" style="634" customWidth="1"/>
    <col min="9994" max="9994" width="9.7109375" style="634" customWidth="1"/>
    <col min="9995" max="9995" width="10" style="634" customWidth="1"/>
    <col min="9996" max="9999" width="8.5703125" style="634" customWidth="1"/>
    <col min="10000" max="10241" width="9.140625" style="634"/>
    <col min="10242" max="10242" width="47.28515625" style="634" customWidth="1"/>
    <col min="10243" max="10243" width="9.140625" style="634"/>
    <col min="10244" max="10244" width="10.140625" style="634" customWidth="1"/>
    <col min="10245" max="10245" width="10" style="634" customWidth="1"/>
    <col min="10246" max="10246" width="9.5703125" style="634" customWidth="1"/>
    <col min="10247" max="10247" width="10" style="634" customWidth="1"/>
    <col min="10248" max="10248" width="10.28515625" style="634" customWidth="1"/>
    <col min="10249" max="10249" width="9.42578125" style="634" customWidth="1"/>
    <col min="10250" max="10250" width="9.7109375" style="634" customWidth="1"/>
    <col min="10251" max="10251" width="10" style="634" customWidth="1"/>
    <col min="10252" max="10255" width="8.5703125" style="634" customWidth="1"/>
    <col min="10256" max="10497" width="9.140625" style="634"/>
    <col min="10498" max="10498" width="47.28515625" style="634" customWidth="1"/>
    <col min="10499" max="10499" width="9.140625" style="634"/>
    <col min="10500" max="10500" width="10.140625" style="634" customWidth="1"/>
    <col min="10501" max="10501" width="10" style="634" customWidth="1"/>
    <col min="10502" max="10502" width="9.5703125" style="634" customWidth="1"/>
    <col min="10503" max="10503" width="10" style="634" customWidth="1"/>
    <col min="10504" max="10504" width="10.28515625" style="634" customWidth="1"/>
    <col min="10505" max="10505" width="9.42578125" style="634" customWidth="1"/>
    <col min="10506" max="10506" width="9.7109375" style="634" customWidth="1"/>
    <col min="10507" max="10507" width="10" style="634" customWidth="1"/>
    <col min="10508" max="10511" width="8.5703125" style="634" customWidth="1"/>
    <col min="10512" max="10753" width="9.140625" style="634"/>
    <col min="10754" max="10754" width="47.28515625" style="634" customWidth="1"/>
    <col min="10755" max="10755" width="9.140625" style="634"/>
    <col min="10756" max="10756" width="10.140625" style="634" customWidth="1"/>
    <col min="10757" max="10757" width="10" style="634" customWidth="1"/>
    <col min="10758" max="10758" width="9.5703125" style="634" customWidth="1"/>
    <col min="10759" max="10759" width="10" style="634" customWidth="1"/>
    <col min="10760" max="10760" width="10.28515625" style="634" customWidth="1"/>
    <col min="10761" max="10761" width="9.42578125" style="634" customWidth="1"/>
    <col min="10762" max="10762" width="9.7109375" style="634" customWidth="1"/>
    <col min="10763" max="10763" width="10" style="634" customWidth="1"/>
    <col min="10764" max="10767" width="8.5703125" style="634" customWidth="1"/>
    <col min="10768" max="11009" width="9.140625" style="634"/>
    <col min="11010" max="11010" width="47.28515625" style="634" customWidth="1"/>
    <col min="11011" max="11011" width="9.140625" style="634"/>
    <col min="11012" max="11012" width="10.140625" style="634" customWidth="1"/>
    <col min="11013" max="11013" width="10" style="634" customWidth="1"/>
    <col min="11014" max="11014" width="9.5703125" style="634" customWidth="1"/>
    <col min="11015" max="11015" width="10" style="634" customWidth="1"/>
    <col min="11016" max="11016" width="10.28515625" style="634" customWidth="1"/>
    <col min="11017" max="11017" width="9.42578125" style="634" customWidth="1"/>
    <col min="11018" max="11018" width="9.7109375" style="634" customWidth="1"/>
    <col min="11019" max="11019" width="10" style="634" customWidth="1"/>
    <col min="11020" max="11023" width="8.5703125" style="634" customWidth="1"/>
    <col min="11024" max="11265" width="9.140625" style="634"/>
    <col min="11266" max="11266" width="47.28515625" style="634" customWidth="1"/>
    <col min="11267" max="11267" width="9.140625" style="634"/>
    <col min="11268" max="11268" width="10.140625" style="634" customWidth="1"/>
    <col min="11269" max="11269" width="10" style="634" customWidth="1"/>
    <col min="11270" max="11270" width="9.5703125" style="634" customWidth="1"/>
    <col min="11271" max="11271" width="10" style="634" customWidth="1"/>
    <col min="11272" max="11272" width="10.28515625" style="634" customWidth="1"/>
    <col min="11273" max="11273" width="9.42578125" style="634" customWidth="1"/>
    <col min="11274" max="11274" width="9.7109375" style="634" customWidth="1"/>
    <col min="11275" max="11275" width="10" style="634" customWidth="1"/>
    <col min="11276" max="11279" width="8.5703125" style="634" customWidth="1"/>
    <col min="11280" max="11521" width="9.140625" style="634"/>
    <col min="11522" max="11522" width="47.28515625" style="634" customWidth="1"/>
    <col min="11523" max="11523" width="9.140625" style="634"/>
    <col min="11524" max="11524" width="10.140625" style="634" customWidth="1"/>
    <col min="11525" max="11525" width="10" style="634" customWidth="1"/>
    <col min="11526" max="11526" width="9.5703125" style="634" customWidth="1"/>
    <col min="11527" max="11527" width="10" style="634" customWidth="1"/>
    <col min="11528" max="11528" width="10.28515625" style="634" customWidth="1"/>
    <col min="11529" max="11529" width="9.42578125" style="634" customWidth="1"/>
    <col min="11530" max="11530" width="9.7109375" style="634" customWidth="1"/>
    <col min="11531" max="11531" width="10" style="634" customWidth="1"/>
    <col min="11532" max="11535" width="8.5703125" style="634" customWidth="1"/>
    <col min="11536" max="11777" width="9.140625" style="634"/>
    <col min="11778" max="11778" width="47.28515625" style="634" customWidth="1"/>
    <col min="11779" max="11779" width="9.140625" style="634"/>
    <col min="11780" max="11780" width="10.140625" style="634" customWidth="1"/>
    <col min="11781" max="11781" width="10" style="634" customWidth="1"/>
    <col min="11782" max="11782" width="9.5703125" style="634" customWidth="1"/>
    <col min="11783" max="11783" width="10" style="634" customWidth="1"/>
    <col min="11784" max="11784" width="10.28515625" style="634" customWidth="1"/>
    <col min="11785" max="11785" width="9.42578125" style="634" customWidth="1"/>
    <col min="11786" max="11786" width="9.7109375" style="634" customWidth="1"/>
    <col min="11787" max="11787" width="10" style="634" customWidth="1"/>
    <col min="11788" max="11791" width="8.5703125" style="634" customWidth="1"/>
    <col min="11792" max="12033" width="9.140625" style="634"/>
    <col min="12034" max="12034" width="47.28515625" style="634" customWidth="1"/>
    <col min="12035" max="12035" width="9.140625" style="634"/>
    <col min="12036" max="12036" width="10.140625" style="634" customWidth="1"/>
    <col min="12037" max="12037" width="10" style="634" customWidth="1"/>
    <col min="12038" max="12038" width="9.5703125" style="634" customWidth="1"/>
    <col min="12039" max="12039" width="10" style="634" customWidth="1"/>
    <col min="12040" max="12040" width="10.28515625" style="634" customWidth="1"/>
    <col min="12041" max="12041" width="9.42578125" style="634" customWidth="1"/>
    <col min="12042" max="12042" width="9.7109375" style="634" customWidth="1"/>
    <col min="12043" max="12043" width="10" style="634" customWidth="1"/>
    <col min="12044" max="12047" width="8.5703125" style="634" customWidth="1"/>
    <col min="12048" max="12289" width="9.140625" style="634"/>
    <col min="12290" max="12290" width="47.28515625" style="634" customWidth="1"/>
    <col min="12291" max="12291" width="9.140625" style="634"/>
    <col min="12292" max="12292" width="10.140625" style="634" customWidth="1"/>
    <col min="12293" max="12293" width="10" style="634" customWidth="1"/>
    <col min="12294" max="12294" width="9.5703125" style="634" customWidth="1"/>
    <col min="12295" max="12295" width="10" style="634" customWidth="1"/>
    <col min="12296" max="12296" width="10.28515625" style="634" customWidth="1"/>
    <col min="12297" max="12297" width="9.42578125" style="634" customWidth="1"/>
    <col min="12298" max="12298" width="9.7109375" style="634" customWidth="1"/>
    <col min="12299" max="12299" width="10" style="634" customWidth="1"/>
    <col min="12300" max="12303" width="8.5703125" style="634" customWidth="1"/>
    <col min="12304" max="12545" width="9.140625" style="634"/>
    <col min="12546" max="12546" width="47.28515625" style="634" customWidth="1"/>
    <col min="12547" max="12547" width="9.140625" style="634"/>
    <col min="12548" max="12548" width="10.140625" style="634" customWidth="1"/>
    <col min="12549" max="12549" width="10" style="634" customWidth="1"/>
    <col min="12550" max="12550" width="9.5703125" style="634" customWidth="1"/>
    <col min="12551" max="12551" width="10" style="634" customWidth="1"/>
    <col min="12552" max="12552" width="10.28515625" style="634" customWidth="1"/>
    <col min="12553" max="12553" width="9.42578125" style="634" customWidth="1"/>
    <col min="12554" max="12554" width="9.7109375" style="634" customWidth="1"/>
    <col min="12555" max="12555" width="10" style="634" customWidth="1"/>
    <col min="12556" max="12559" width="8.5703125" style="634" customWidth="1"/>
    <col min="12560" max="12801" width="9.140625" style="634"/>
    <col min="12802" max="12802" width="47.28515625" style="634" customWidth="1"/>
    <col min="12803" max="12803" width="9.140625" style="634"/>
    <col min="12804" max="12804" width="10.140625" style="634" customWidth="1"/>
    <col min="12805" max="12805" width="10" style="634" customWidth="1"/>
    <col min="12806" max="12806" width="9.5703125" style="634" customWidth="1"/>
    <col min="12807" max="12807" width="10" style="634" customWidth="1"/>
    <col min="12808" max="12808" width="10.28515625" style="634" customWidth="1"/>
    <col min="12809" max="12809" width="9.42578125" style="634" customWidth="1"/>
    <col min="12810" max="12810" width="9.7109375" style="634" customWidth="1"/>
    <col min="12811" max="12811" width="10" style="634" customWidth="1"/>
    <col min="12812" max="12815" width="8.5703125" style="634" customWidth="1"/>
    <col min="12816" max="13057" width="9.140625" style="634"/>
    <col min="13058" max="13058" width="47.28515625" style="634" customWidth="1"/>
    <col min="13059" max="13059" width="9.140625" style="634"/>
    <col min="13060" max="13060" width="10.140625" style="634" customWidth="1"/>
    <col min="13061" max="13061" width="10" style="634" customWidth="1"/>
    <col min="13062" max="13062" width="9.5703125" style="634" customWidth="1"/>
    <col min="13063" max="13063" width="10" style="634" customWidth="1"/>
    <col min="13064" max="13064" width="10.28515625" style="634" customWidth="1"/>
    <col min="13065" max="13065" width="9.42578125" style="634" customWidth="1"/>
    <col min="13066" max="13066" width="9.7109375" style="634" customWidth="1"/>
    <col min="13067" max="13067" width="10" style="634" customWidth="1"/>
    <col min="13068" max="13071" width="8.5703125" style="634" customWidth="1"/>
    <col min="13072" max="13313" width="9.140625" style="634"/>
    <col min="13314" max="13314" width="47.28515625" style="634" customWidth="1"/>
    <col min="13315" max="13315" width="9.140625" style="634"/>
    <col min="13316" max="13316" width="10.140625" style="634" customWidth="1"/>
    <col min="13317" max="13317" width="10" style="634" customWidth="1"/>
    <col min="13318" max="13318" width="9.5703125" style="634" customWidth="1"/>
    <col min="13319" max="13319" width="10" style="634" customWidth="1"/>
    <col min="13320" max="13320" width="10.28515625" style="634" customWidth="1"/>
    <col min="13321" max="13321" width="9.42578125" style="634" customWidth="1"/>
    <col min="13322" max="13322" width="9.7109375" style="634" customWidth="1"/>
    <col min="13323" max="13323" width="10" style="634" customWidth="1"/>
    <col min="13324" max="13327" width="8.5703125" style="634" customWidth="1"/>
    <col min="13328" max="13569" width="9.140625" style="634"/>
    <col min="13570" max="13570" width="47.28515625" style="634" customWidth="1"/>
    <col min="13571" max="13571" width="9.140625" style="634"/>
    <col min="13572" max="13572" width="10.140625" style="634" customWidth="1"/>
    <col min="13573" max="13573" width="10" style="634" customWidth="1"/>
    <col min="13574" max="13574" width="9.5703125" style="634" customWidth="1"/>
    <col min="13575" max="13575" width="10" style="634" customWidth="1"/>
    <col min="13576" max="13576" width="10.28515625" style="634" customWidth="1"/>
    <col min="13577" max="13577" width="9.42578125" style="634" customWidth="1"/>
    <col min="13578" max="13578" width="9.7109375" style="634" customWidth="1"/>
    <col min="13579" max="13579" width="10" style="634" customWidth="1"/>
    <col min="13580" max="13583" width="8.5703125" style="634" customWidth="1"/>
    <col min="13584" max="13825" width="9.140625" style="634"/>
    <col min="13826" max="13826" width="47.28515625" style="634" customWidth="1"/>
    <col min="13827" max="13827" width="9.140625" style="634"/>
    <col min="13828" max="13828" width="10.140625" style="634" customWidth="1"/>
    <col min="13829" max="13829" width="10" style="634" customWidth="1"/>
    <col min="13830" max="13830" width="9.5703125" style="634" customWidth="1"/>
    <col min="13831" max="13831" width="10" style="634" customWidth="1"/>
    <col min="13832" max="13832" width="10.28515625" style="634" customWidth="1"/>
    <col min="13833" max="13833" width="9.42578125" style="634" customWidth="1"/>
    <col min="13834" max="13834" width="9.7109375" style="634" customWidth="1"/>
    <col min="13835" max="13835" width="10" style="634" customWidth="1"/>
    <col min="13836" max="13839" width="8.5703125" style="634" customWidth="1"/>
    <col min="13840" max="14081" width="9.140625" style="634"/>
    <col min="14082" max="14082" width="47.28515625" style="634" customWidth="1"/>
    <col min="14083" max="14083" width="9.140625" style="634"/>
    <col min="14084" max="14084" width="10.140625" style="634" customWidth="1"/>
    <col min="14085" max="14085" width="10" style="634" customWidth="1"/>
    <col min="14086" max="14086" width="9.5703125" style="634" customWidth="1"/>
    <col min="14087" max="14087" width="10" style="634" customWidth="1"/>
    <col min="14088" max="14088" width="10.28515625" style="634" customWidth="1"/>
    <col min="14089" max="14089" width="9.42578125" style="634" customWidth="1"/>
    <col min="14090" max="14090" width="9.7109375" style="634" customWidth="1"/>
    <col min="14091" max="14091" width="10" style="634" customWidth="1"/>
    <col min="14092" max="14095" width="8.5703125" style="634" customWidth="1"/>
    <col min="14096" max="14337" width="9.140625" style="634"/>
    <col min="14338" max="14338" width="47.28515625" style="634" customWidth="1"/>
    <col min="14339" max="14339" width="9.140625" style="634"/>
    <col min="14340" max="14340" width="10.140625" style="634" customWidth="1"/>
    <col min="14341" max="14341" width="10" style="634" customWidth="1"/>
    <col min="14342" max="14342" width="9.5703125" style="634" customWidth="1"/>
    <col min="14343" max="14343" width="10" style="634" customWidth="1"/>
    <col min="14344" max="14344" width="10.28515625" style="634" customWidth="1"/>
    <col min="14345" max="14345" width="9.42578125" style="634" customWidth="1"/>
    <col min="14346" max="14346" width="9.7109375" style="634" customWidth="1"/>
    <col min="14347" max="14347" width="10" style="634" customWidth="1"/>
    <col min="14348" max="14351" width="8.5703125" style="634" customWidth="1"/>
    <col min="14352" max="14593" width="9.140625" style="634"/>
    <col min="14594" max="14594" width="47.28515625" style="634" customWidth="1"/>
    <col min="14595" max="14595" width="9.140625" style="634"/>
    <col min="14596" max="14596" width="10.140625" style="634" customWidth="1"/>
    <col min="14597" max="14597" width="10" style="634" customWidth="1"/>
    <col min="14598" max="14598" width="9.5703125" style="634" customWidth="1"/>
    <col min="14599" max="14599" width="10" style="634" customWidth="1"/>
    <col min="14600" max="14600" width="10.28515625" style="634" customWidth="1"/>
    <col min="14601" max="14601" width="9.42578125" style="634" customWidth="1"/>
    <col min="14602" max="14602" width="9.7109375" style="634" customWidth="1"/>
    <col min="14603" max="14603" width="10" style="634" customWidth="1"/>
    <col min="14604" max="14607" width="8.5703125" style="634" customWidth="1"/>
    <col min="14608" max="14849" width="9.140625" style="634"/>
    <col min="14850" max="14850" width="47.28515625" style="634" customWidth="1"/>
    <col min="14851" max="14851" width="9.140625" style="634"/>
    <col min="14852" max="14852" width="10.140625" style="634" customWidth="1"/>
    <col min="14853" max="14853" width="10" style="634" customWidth="1"/>
    <col min="14854" max="14854" width="9.5703125" style="634" customWidth="1"/>
    <col min="14855" max="14855" width="10" style="634" customWidth="1"/>
    <col min="14856" max="14856" width="10.28515625" style="634" customWidth="1"/>
    <col min="14857" max="14857" width="9.42578125" style="634" customWidth="1"/>
    <col min="14858" max="14858" width="9.7109375" style="634" customWidth="1"/>
    <col min="14859" max="14859" width="10" style="634" customWidth="1"/>
    <col min="14860" max="14863" width="8.5703125" style="634" customWidth="1"/>
    <col min="14864" max="15105" width="9.140625" style="634"/>
    <col min="15106" max="15106" width="47.28515625" style="634" customWidth="1"/>
    <col min="15107" max="15107" width="9.140625" style="634"/>
    <col min="15108" max="15108" width="10.140625" style="634" customWidth="1"/>
    <col min="15109" max="15109" width="10" style="634" customWidth="1"/>
    <col min="15110" max="15110" width="9.5703125" style="634" customWidth="1"/>
    <col min="15111" max="15111" width="10" style="634" customWidth="1"/>
    <col min="15112" max="15112" width="10.28515625" style="634" customWidth="1"/>
    <col min="15113" max="15113" width="9.42578125" style="634" customWidth="1"/>
    <col min="15114" max="15114" width="9.7109375" style="634" customWidth="1"/>
    <col min="15115" max="15115" width="10" style="634" customWidth="1"/>
    <col min="15116" max="15119" width="8.5703125" style="634" customWidth="1"/>
    <col min="15120" max="15361" width="9.140625" style="634"/>
    <col min="15362" max="15362" width="47.28515625" style="634" customWidth="1"/>
    <col min="15363" max="15363" width="9.140625" style="634"/>
    <col min="15364" max="15364" width="10.140625" style="634" customWidth="1"/>
    <col min="15365" max="15365" width="10" style="634" customWidth="1"/>
    <col min="15366" max="15366" width="9.5703125" style="634" customWidth="1"/>
    <col min="15367" max="15367" width="10" style="634" customWidth="1"/>
    <col min="15368" max="15368" width="10.28515625" style="634" customWidth="1"/>
    <col min="15369" max="15369" width="9.42578125" style="634" customWidth="1"/>
    <col min="15370" max="15370" width="9.7109375" style="634" customWidth="1"/>
    <col min="15371" max="15371" width="10" style="634" customWidth="1"/>
    <col min="15372" max="15375" width="8.5703125" style="634" customWidth="1"/>
    <col min="15376" max="15617" width="9.140625" style="634"/>
    <col min="15618" max="15618" width="47.28515625" style="634" customWidth="1"/>
    <col min="15619" max="15619" width="9.140625" style="634"/>
    <col min="15620" max="15620" width="10.140625" style="634" customWidth="1"/>
    <col min="15621" max="15621" width="10" style="634" customWidth="1"/>
    <col min="15622" max="15622" width="9.5703125" style="634" customWidth="1"/>
    <col min="15623" max="15623" width="10" style="634" customWidth="1"/>
    <col min="15624" max="15624" width="10.28515625" style="634" customWidth="1"/>
    <col min="15625" max="15625" width="9.42578125" style="634" customWidth="1"/>
    <col min="15626" max="15626" width="9.7109375" style="634" customWidth="1"/>
    <col min="15627" max="15627" width="10" style="634" customWidth="1"/>
    <col min="15628" max="15631" width="8.5703125" style="634" customWidth="1"/>
    <col min="15632" max="15873" width="9.140625" style="634"/>
    <col min="15874" max="15874" width="47.28515625" style="634" customWidth="1"/>
    <col min="15875" max="15875" width="9.140625" style="634"/>
    <col min="15876" max="15876" width="10.140625" style="634" customWidth="1"/>
    <col min="15877" max="15877" width="10" style="634" customWidth="1"/>
    <col min="15878" max="15878" width="9.5703125" style="634" customWidth="1"/>
    <col min="15879" max="15879" width="10" style="634" customWidth="1"/>
    <col min="15880" max="15880" width="10.28515625" style="634" customWidth="1"/>
    <col min="15881" max="15881" width="9.42578125" style="634" customWidth="1"/>
    <col min="15882" max="15882" width="9.7109375" style="634" customWidth="1"/>
    <col min="15883" max="15883" width="10" style="634" customWidth="1"/>
    <col min="15884" max="15887" width="8.5703125" style="634" customWidth="1"/>
    <col min="15888" max="16129" width="9.140625" style="634"/>
    <col min="16130" max="16130" width="47.28515625" style="634" customWidth="1"/>
    <col min="16131" max="16131" width="9.140625" style="634"/>
    <col min="16132" max="16132" width="10.140625" style="634" customWidth="1"/>
    <col min="16133" max="16133" width="10" style="634" customWidth="1"/>
    <col min="16134" max="16134" width="9.5703125" style="634" customWidth="1"/>
    <col min="16135" max="16135" width="10" style="634" customWidth="1"/>
    <col min="16136" max="16136" width="10.28515625" style="634" customWidth="1"/>
    <col min="16137" max="16137" width="9.42578125" style="634" customWidth="1"/>
    <col min="16138" max="16138" width="9.7109375" style="634" customWidth="1"/>
    <col min="16139" max="16139" width="10" style="634" customWidth="1"/>
    <col min="16140" max="16143" width="8.5703125" style="634" customWidth="1"/>
    <col min="16144" max="16384" width="9.140625" style="634"/>
  </cols>
  <sheetData>
    <row r="1" spans="1:17" s="631" customFormat="1">
      <c r="A1" s="2195" t="s">
        <v>237</v>
      </c>
      <c r="B1" s="2195"/>
      <c r="C1" s="2195"/>
      <c r="D1" s="2195"/>
      <c r="E1" s="2195"/>
      <c r="F1" s="2195"/>
      <c r="G1" s="2195"/>
      <c r="H1" s="2195"/>
      <c r="I1" s="2195"/>
      <c r="J1" s="2195"/>
      <c r="K1" s="2195"/>
      <c r="L1" s="2195"/>
      <c r="M1" s="2195"/>
      <c r="N1" s="2195"/>
      <c r="O1" s="2195"/>
      <c r="P1" s="633"/>
      <c r="Q1" s="633"/>
    </row>
    <row r="2" spans="1:17" s="632" customFormat="1" ht="14.25" customHeight="1">
      <c r="A2" s="2196" t="s">
        <v>1892</v>
      </c>
      <c r="B2" s="2196"/>
      <c r="C2" s="2196"/>
      <c r="D2" s="2196"/>
      <c r="E2" s="2196"/>
      <c r="F2" s="2196"/>
      <c r="G2" s="2196"/>
      <c r="H2" s="2196"/>
      <c r="I2" s="2196"/>
      <c r="J2" s="2196"/>
      <c r="K2" s="2196"/>
      <c r="L2" s="2196"/>
      <c r="M2" s="2196"/>
      <c r="N2" s="2196"/>
      <c r="O2" s="2196"/>
      <c r="P2" s="2196"/>
      <c r="Q2" s="2196"/>
    </row>
    <row r="3" spans="1:17" s="631" customFormat="1" ht="18" customHeight="1">
      <c r="A3" s="2197" t="s">
        <v>1875</v>
      </c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  <c r="N3" s="2197"/>
      <c r="O3" s="2197"/>
      <c r="P3" s="2197"/>
    </row>
    <row r="4" spans="1:17" s="1575" customFormat="1" ht="12">
      <c r="A4" s="1572"/>
      <c r="B4" s="1572"/>
      <c r="C4" s="1572"/>
      <c r="D4" s="1585"/>
      <c r="E4" s="1573"/>
      <c r="F4" s="1573"/>
      <c r="G4" s="1573"/>
      <c r="H4" s="1966"/>
      <c r="I4" s="1585"/>
      <c r="J4" s="1573"/>
      <c r="K4" s="1585"/>
      <c r="L4" s="1574"/>
      <c r="M4" s="1574"/>
      <c r="N4" s="1574"/>
      <c r="O4" s="1574" t="s">
        <v>302</v>
      </c>
      <c r="P4" s="1573"/>
      <c r="Q4" s="1573"/>
    </row>
    <row r="5" spans="1:17" s="1575" customFormat="1" ht="15" customHeight="1">
      <c r="A5" s="2202" t="s">
        <v>1627</v>
      </c>
      <c r="B5" s="2030" t="s">
        <v>1628</v>
      </c>
      <c r="C5" s="2030" t="s">
        <v>771</v>
      </c>
      <c r="D5" s="2198" t="s">
        <v>102</v>
      </c>
      <c r="E5" s="2198"/>
      <c r="F5" s="2198"/>
      <c r="G5" s="2198"/>
      <c r="H5" s="2198" t="s">
        <v>868</v>
      </c>
      <c r="I5" s="2198"/>
      <c r="J5" s="2198"/>
      <c r="K5" s="2198"/>
      <c r="L5" s="2199" t="s">
        <v>869</v>
      </c>
      <c r="M5" s="2200"/>
      <c r="N5" s="2200"/>
      <c r="O5" s="2201"/>
    </row>
    <row r="6" spans="1:17" s="1575" customFormat="1" ht="12">
      <c r="A6" s="2202"/>
      <c r="B6" s="2030"/>
      <c r="C6" s="2030"/>
      <c r="D6" s="1586" t="s">
        <v>98</v>
      </c>
      <c r="E6" s="1283" t="s">
        <v>99</v>
      </c>
      <c r="F6" s="1283" t="s">
        <v>100</v>
      </c>
      <c r="G6" s="1283" t="s">
        <v>101</v>
      </c>
      <c r="H6" s="1967" t="s">
        <v>98</v>
      </c>
      <c r="I6" s="1586" t="s">
        <v>99</v>
      </c>
      <c r="J6" s="1283" t="s">
        <v>100</v>
      </c>
      <c r="K6" s="1586" t="s">
        <v>101</v>
      </c>
      <c r="L6" s="1283" t="s">
        <v>98</v>
      </c>
      <c r="M6" s="1283" t="s">
        <v>99</v>
      </c>
      <c r="N6" s="1283" t="s">
        <v>100</v>
      </c>
      <c r="O6" s="1283" t="s">
        <v>101</v>
      </c>
    </row>
    <row r="7" spans="1:17" s="1579" customFormat="1">
      <c r="A7" s="1576" t="s">
        <v>613</v>
      </c>
      <c r="B7" s="635">
        <v>2</v>
      </c>
      <c r="C7" s="636">
        <v>3</v>
      </c>
      <c r="D7" s="1225"/>
      <c r="E7" s="636"/>
      <c r="F7" s="636"/>
      <c r="G7" s="1577">
        <v>4</v>
      </c>
      <c r="H7" s="1968"/>
      <c r="I7" s="1587"/>
      <c r="J7" s="1577"/>
      <c r="K7" s="1587">
        <v>5</v>
      </c>
      <c r="L7" s="1577"/>
      <c r="M7" s="1577"/>
      <c r="N7" s="1577"/>
      <c r="O7" s="1578">
        <v>6</v>
      </c>
    </row>
    <row r="8" spans="1:17" s="1575" customFormat="1" ht="37.5" customHeight="1">
      <c r="A8" s="1580">
        <v>1000</v>
      </c>
      <c r="B8" s="1514" t="s">
        <v>1657</v>
      </c>
      <c r="C8" s="1581"/>
      <c r="D8" s="1684" t="e">
        <f>H8+L8</f>
        <v>#REF!</v>
      </c>
      <c r="E8" s="1683" t="e">
        <f>I8+M8</f>
        <v>#REF!</v>
      </c>
      <c r="F8" s="1683" t="e">
        <f>J8+N8</f>
        <v>#REF!</v>
      </c>
      <c r="G8" s="1683" t="e">
        <f>K8+O8</f>
        <v>#REF!</v>
      </c>
      <c r="H8" s="1969" t="e">
        <f>H9+H45+H64</f>
        <v>#REF!</v>
      </c>
      <c r="I8" s="1684" t="e">
        <f t="shared" ref="I8:J8" si="0">I9+I45+I64</f>
        <v>#REF!</v>
      </c>
      <c r="J8" s="1683" t="e">
        <f t="shared" si="0"/>
        <v>#REF!</v>
      </c>
      <c r="K8" s="1684" t="e">
        <f>K9+K45+K64</f>
        <v>#REF!</v>
      </c>
      <c r="L8" s="1582">
        <f>L45+L64</f>
        <v>893810</v>
      </c>
      <c r="M8" s="1582">
        <f t="shared" ref="M8:O8" si="1">M45+M64</f>
        <v>924973</v>
      </c>
      <c r="N8" s="1582">
        <f t="shared" si="1"/>
        <v>937458.4</v>
      </c>
      <c r="O8" s="1582" t="e">
        <f t="shared" si="1"/>
        <v>#REF!</v>
      </c>
    </row>
    <row r="9" spans="1:17" s="1575" customFormat="1" ht="47.25" customHeight="1">
      <c r="A9" s="1580">
        <v>1100</v>
      </c>
      <c r="B9" s="1514" t="s">
        <v>1658</v>
      </c>
      <c r="C9" s="1581" t="s">
        <v>1659</v>
      </c>
      <c r="D9" s="1588">
        <f t="shared" ref="D9:G12" si="2">H9</f>
        <v>35770</v>
      </c>
      <c r="E9" s="1582">
        <f t="shared" si="2"/>
        <v>78640</v>
      </c>
      <c r="F9" s="1582">
        <f t="shared" si="2"/>
        <v>123390</v>
      </c>
      <c r="G9" s="1582" t="e">
        <f t="shared" si="2"/>
        <v>#REF!</v>
      </c>
      <c r="H9" s="1970">
        <f>H10+H14+H16+H36+H39</f>
        <v>35770</v>
      </c>
      <c r="I9" s="1588">
        <f t="shared" ref="I9:K9" si="3">I10+I14+I16+I36+I39</f>
        <v>78640</v>
      </c>
      <c r="J9" s="1582">
        <f t="shared" si="3"/>
        <v>123390</v>
      </c>
      <c r="K9" s="1588" t="e">
        <f t="shared" si="3"/>
        <v>#REF!</v>
      </c>
      <c r="L9" s="1582" t="s">
        <v>867</v>
      </c>
      <c r="M9" s="1582" t="s">
        <v>867</v>
      </c>
      <c r="N9" s="1582" t="s">
        <v>867</v>
      </c>
      <c r="O9" s="1582" t="s">
        <v>867</v>
      </c>
    </row>
    <row r="10" spans="1:17" s="1575" customFormat="1" ht="50.25" customHeight="1">
      <c r="A10" s="1790">
        <v>1110</v>
      </c>
      <c r="B10" s="1789" t="s">
        <v>1660</v>
      </c>
      <c r="C10" s="1581" t="s">
        <v>1661</v>
      </c>
      <c r="D10" s="1588">
        <f t="shared" si="2"/>
        <v>12300</v>
      </c>
      <c r="E10" s="1582">
        <f t="shared" si="2"/>
        <v>28500</v>
      </c>
      <c r="F10" s="1582">
        <f t="shared" si="2"/>
        <v>49850</v>
      </c>
      <c r="G10" s="1582" t="e">
        <f t="shared" si="2"/>
        <v>#REF!</v>
      </c>
      <c r="H10" s="1970">
        <f>H11+H12+H13</f>
        <v>12300</v>
      </c>
      <c r="I10" s="1588">
        <f t="shared" ref="I10:K10" si="4">I11+I12+I13</f>
        <v>28500</v>
      </c>
      <c r="J10" s="1582">
        <f t="shared" si="4"/>
        <v>49850</v>
      </c>
      <c r="K10" s="1588" t="e">
        <f t="shared" si="4"/>
        <v>#REF!</v>
      </c>
      <c r="L10" s="1582" t="s">
        <v>867</v>
      </c>
      <c r="M10" s="1582" t="s">
        <v>867</v>
      </c>
      <c r="N10" s="1582" t="s">
        <v>867</v>
      </c>
      <c r="O10" s="1582" t="s">
        <v>867</v>
      </c>
    </row>
    <row r="11" spans="1:17" s="1575" customFormat="1" ht="45" customHeight="1">
      <c r="A11" s="1580">
        <v>1111</v>
      </c>
      <c r="B11" s="1514" t="s">
        <v>1662</v>
      </c>
      <c r="C11" s="1581"/>
      <c r="D11" s="1588">
        <f t="shared" si="2"/>
        <v>300</v>
      </c>
      <c r="E11" s="1582">
        <f t="shared" si="2"/>
        <v>500</v>
      </c>
      <c r="F11" s="1582">
        <f t="shared" si="2"/>
        <v>850</v>
      </c>
      <c r="G11" s="1582" t="e">
        <f t="shared" si="2"/>
        <v>#REF!</v>
      </c>
      <c r="H11" s="1971">
        <v>300</v>
      </c>
      <c r="I11" s="850">
        <v>500</v>
      </c>
      <c r="J11" s="850">
        <v>850</v>
      </c>
      <c r="K11" s="1588" t="e">
        <f>#REF!</f>
        <v>#REF!</v>
      </c>
      <c r="L11" s="1582" t="s">
        <v>867</v>
      </c>
      <c r="M11" s="1582" t="s">
        <v>867</v>
      </c>
      <c r="N11" s="1582" t="s">
        <v>867</v>
      </c>
      <c r="O11" s="1582" t="s">
        <v>867</v>
      </c>
    </row>
    <row r="12" spans="1:17" s="1575" customFormat="1" ht="42.75" customHeight="1">
      <c r="A12" s="1580">
        <v>1112</v>
      </c>
      <c r="B12" s="1514" t="s">
        <v>1631</v>
      </c>
      <c r="C12" s="1581"/>
      <c r="D12" s="1588">
        <f t="shared" si="2"/>
        <v>4000</v>
      </c>
      <c r="E12" s="1582">
        <f t="shared" si="2"/>
        <v>8000</v>
      </c>
      <c r="F12" s="1582">
        <f t="shared" si="2"/>
        <v>16000</v>
      </c>
      <c r="G12" s="1582" t="e">
        <f t="shared" si="2"/>
        <v>#REF!</v>
      </c>
      <c r="H12" s="1971">
        <v>4000</v>
      </c>
      <c r="I12" s="853">
        <v>8000</v>
      </c>
      <c r="J12" s="850">
        <v>16000</v>
      </c>
      <c r="K12" s="1588" t="e">
        <f>#REF!</f>
        <v>#REF!</v>
      </c>
      <c r="L12" s="1582" t="s">
        <v>867</v>
      </c>
      <c r="M12" s="1582" t="s">
        <v>867</v>
      </c>
      <c r="N12" s="1582" t="s">
        <v>867</v>
      </c>
      <c r="O12" s="1582" t="s">
        <v>867</v>
      </c>
    </row>
    <row r="13" spans="1:17" s="1575" customFormat="1" ht="33" customHeight="1">
      <c r="A13" s="1580">
        <v>1113</v>
      </c>
      <c r="B13" s="1514" t="s">
        <v>1620</v>
      </c>
      <c r="C13" s="1581"/>
      <c r="D13" s="1588">
        <f>H13</f>
        <v>8000</v>
      </c>
      <c r="E13" s="1582">
        <f>I13</f>
        <v>20000</v>
      </c>
      <c r="F13" s="1582">
        <f>J13</f>
        <v>33000</v>
      </c>
      <c r="G13" s="1582" t="e">
        <f>K13</f>
        <v>#REF!</v>
      </c>
      <c r="H13" s="1970">
        <v>8000</v>
      </c>
      <c r="I13" s="1588">
        <v>20000</v>
      </c>
      <c r="J13" s="1582">
        <v>33000</v>
      </c>
      <c r="K13" s="1588" t="e">
        <f>#REF!</f>
        <v>#REF!</v>
      </c>
      <c r="L13" s="1582" t="s">
        <v>867</v>
      </c>
      <c r="M13" s="1582" t="s">
        <v>867</v>
      </c>
      <c r="N13" s="1582" t="s">
        <v>867</v>
      </c>
      <c r="O13" s="1582" t="s">
        <v>867</v>
      </c>
    </row>
    <row r="14" spans="1:17" s="1575" customFormat="1" ht="51.75" customHeight="1">
      <c r="A14" s="1580">
        <v>1120</v>
      </c>
      <c r="B14" s="1514" t="s">
        <v>1663</v>
      </c>
      <c r="C14" s="1581" t="s">
        <v>1664</v>
      </c>
      <c r="D14" s="1588">
        <f t="shared" ref="D14:G17" si="5">H14</f>
        <v>21000</v>
      </c>
      <c r="E14" s="1582">
        <f t="shared" si="5"/>
        <v>45000</v>
      </c>
      <c r="F14" s="1582">
        <f t="shared" si="5"/>
        <v>66000</v>
      </c>
      <c r="G14" s="1582" t="e">
        <f t="shared" si="5"/>
        <v>#REF!</v>
      </c>
      <c r="H14" s="1970">
        <f>H15</f>
        <v>21000</v>
      </c>
      <c r="I14" s="1588">
        <f>I15</f>
        <v>45000</v>
      </c>
      <c r="J14" s="1582">
        <f>J15</f>
        <v>66000</v>
      </c>
      <c r="K14" s="1588" t="e">
        <f>K15</f>
        <v>#REF!</v>
      </c>
      <c r="L14" s="1582" t="s">
        <v>867</v>
      </c>
      <c r="M14" s="1582" t="s">
        <v>867</v>
      </c>
      <c r="N14" s="1582" t="s">
        <v>867</v>
      </c>
      <c r="O14" s="1582" t="s">
        <v>867</v>
      </c>
    </row>
    <row r="15" spans="1:17" s="1575" customFormat="1" ht="21" customHeight="1">
      <c r="A15" s="1580">
        <v>1121</v>
      </c>
      <c r="B15" s="1514" t="s">
        <v>1665</v>
      </c>
      <c r="C15" s="1581"/>
      <c r="D15" s="1588">
        <f t="shared" si="5"/>
        <v>21000</v>
      </c>
      <c r="E15" s="1582">
        <f t="shared" si="5"/>
        <v>45000</v>
      </c>
      <c r="F15" s="1582">
        <f t="shared" si="5"/>
        <v>66000</v>
      </c>
      <c r="G15" s="1582" t="e">
        <f t="shared" si="5"/>
        <v>#REF!</v>
      </c>
      <c r="H15" s="1971">
        <v>21000</v>
      </c>
      <c r="I15" s="850">
        <v>45000</v>
      </c>
      <c r="J15" s="850">
        <v>66000</v>
      </c>
      <c r="K15" s="1588" t="e">
        <f>#REF!</f>
        <v>#REF!</v>
      </c>
      <c r="L15" s="1582" t="s">
        <v>867</v>
      </c>
      <c r="M15" s="1582" t="s">
        <v>867</v>
      </c>
      <c r="N15" s="1582" t="s">
        <v>867</v>
      </c>
      <c r="O15" s="1582" t="s">
        <v>867</v>
      </c>
    </row>
    <row r="16" spans="1:17" s="1575" customFormat="1" ht="48.75" customHeight="1">
      <c r="A16" s="1790">
        <v>1130</v>
      </c>
      <c r="B16" s="1789" t="s">
        <v>1666</v>
      </c>
      <c r="C16" s="1581" t="s">
        <v>1667</v>
      </c>
      <c r="D16" s="1588">
        <f t="shared" si="5"/>
        <v>1470</v>
      </c>
      <c r="E16" s="1582">
        <f t="shared" si="5"/>
        <v>2940</v>
      </c>
      <c r="F16" s="1582">
        <f t="shared" si="5"/>
        <v>4540</v>
      </c>
      <c r="G16" s="1582" t="e">
        <f t="shared" si="5"/>
        <v>#REF!</v>
      </c>
      <c r="H16" s="1970">
        <f>H17+H19+H20+H22+H28+H34+H23</f>
        <v>1470</v>
      </c>
      <c r="I16" s="1588">
        <f t="shared" ref="I16:J16" si="6">I17+I19+I20+I22+I28+I34+I23</f>
        <v>2940</v>
      </c>
      <c r="J16" s="1582">
        <f t="shared" si="6"/>
        <v>4540</v>
      </c>
      <c r="K16" s="1588" t="e">
        <f>#REF!</f>
        <v>#REF!</v>
      </c>
      <c r="L16" s="1582" t="s">
        <v>867</v>
      </c>
      <c r="M16" s="1582" t="s">
        <v>867</v>
      </c>
      <c r="N16" s="1582" t="s">
        <v>867</v>
      </c>
      <c r="O16" s="1582" t="s">
        <v>867</v>
      </c>
    </row>
    <row r="17" spans="1:15" s="1575" customFormat="1" ht="39.75" customHeight="1">
      <c r="A17" s="1580">
        <v>11301</v>
      </c>
      <c r="B17" s="1514" t="s">
        <v>1668</v>
      </c>
      <c r="C17" s="1581"/>
      <c r="D17" s="1588">
        <f t="shared" si="5"/>
        <v>50</v>
      </c>
      <c r="E17" s="1582">
        <f t="shared" si="5"/>
        <v>100</v>
      </c>
      <c r="F17" s="1582">
        <f t="shared" si="5"/>
        <v>200</v>
      </c>
      <c r="G17" s="1582" t="e">
        <f t="shared" si="5"/>
        <v>#REF!</v>
      </c>
      <c r="H17" s="1971">
        <v>50</v>
      </c>
      <c r="I17" s="850">
        <v>100</v>
      </c>
      <c r="J17" s="850">
        <v>200</v>
      </c>
      <c r="K17" s="1588" t="e">
        <f>#REF!</f>
        <v>#REF!</v>
      </c>
      <c r="L17" s="1582" t="s">
        <v>867</v>
      </c>
      <c r="M17" s="1582" t="s">
        <v>867</v>
      </c>
      <c r="N17" s="1582" t="s">
        <v>867</v>
      </c>
      <c r="O17" s="1582" t="s">
        <v>867</v>
      </c>
    </row>
    <row r="18" spans="1:15" s="1575" customFormat="1" ht="30.75" hidden="1" customHeight="1">
      <c r="A18" s="1580">
        <v>11302</v>
      </c>
      <c r="B18" s="1514" t="s">
        <v>1669</v>
      </c>
      <c r="C18" s="1581"/>
      <c r="D18" s="1588"/>
      <c r="E18" s="1582"/>
      <c r="F18" s="1582"/>
      <c r="G18" s="1582"/>
      <c r="H18" s="1970"/>
      <c r="I18" s="1588"/>
      <c r="J18" s="1582"/>
      <c r="K18" s="1588"/>
      <c r="L18" s="1582" t="s">
        <v>867</v>
      </c>
      <c r="M18" s="1582" t="s">
        <v>867</v>
      </c>
      <c r="N18" s="1582" t="s">
        <v>867</v>
      </c>
      <c r="O18" s="1582" t="s">
        <v>867</v>
      </c>
    </row>
    <row r="19" spans="1:15" s="1575" customFormat="1" ht="33.75" customHeight="1">
      <c r="A19" s="1580">
        <v>11303</v>
      </c>
      <c r="B19" s="1514" t="s">
        <v>1670</v>
      </c>
      <c r="C19" s="1581"/>
      <c r="D19" s="1588">
        <f t="shared" ref="D19:G20" si="7">H19</f>
        <v>10</v>
      </c>
      <c r="E19" s="1582">
        <f t="shared" si="7"/>
        <v>20</v>
      </c>
      <c r="F19" s="1582">
        <f t="shared" si="7"/>
        <v>40</v>
      </c>
      <c r="G19" s="1582" t="e">
        <f t="shared" si="7"/>
        <v>#REF!</v>
      </c>
      <c r="H19" s="1971">
        <v>10</v>
      </c>
      <c r="I19" s="850">
        <v>20</v>
      </c>
      <c r="J19" s="850">
        <v>40</v>
      </c>
      <c r="K19" s="1588" t="e">
        <f>#REF!</f>
        <v>#REF!</v>
      </c>
      <c r="L19" s="1582" t="s">
        <v>867</v>
      </c>
      <c r="M19" s="1582" t="s">
        <v>867</v>
      </c>
      <c r="N19" s="1582" t="s">
        <v>867</v>
      </c>
      <c r="O19" s="1582" t="s">
        <v>867</v>
      </c>
    </row>
    <row r="20" spans="1:15" s="1575" customFormat="1" ht="21" customHeight="1">
      <c r="A20" s="1580">
        <v>11304</v>
      </c>
      <c r="B20" s="1514" t="s">
        <v>1671</v>
      </c>
      <c r="C20" s="1581"/>
      <c r="D20" s="1588">
        <f t="shared" si="7"/>
        <v>300</v>
      </c>
      <c r="E20" s="1582">
        <f t="shared" si="7"/>
        <v>650</v>
      </c>
      <c r="F20" s="1582">
        <f t="shared" si="7"/>
        <v>1000</v>
      </c>
      <c r="G20" s="1582" t="e">
        <f t="shared" si="7"/>
        <v>#REF!</v>
      </c>
      <c r="H20" s="1971">
        <v>300</v>
      </c>
      <c r="I20" s="850">
        <v>650</v>
      </c>
      <c r="J20" s="850">
        <v>1000</v>
      </c>
      <c r="K20" s="1588" t="e">
        <f>#REF!</f>
        <v>#REF!</v>
      </c>
      <c r="L20" s="1582" t="s">
        <v>867</v>
      </c>
      <c r="M20" s="1582" t="s">
        <v>867</v>
      </c>
      <c r="N20" s="1582" t="s">
        <v>867</v>
      </c>
      <c r="O20" s="1582" t="s">
        <v>867</v>
      </c>
    </row>
    <row r="21" spans="1:15" s="1575" customFormat="1" ht="21" customHeight="1">
      <c r="A21" s="1580">
        <v>11305</v>
      </c>
      <c r="B21" s="1514" t="s">
        <v>1621</v>
      </c>
      <c r="C21" s="1581"/>
      <c r="D21" s="1588"/>
      <c r="E21" s="1582"/>
      <c r="F21" s="1582"/>
      <c r="G21" s="1582"/>
      <c r="H21" s="1970"/>
      <c r="I21" s="1588"/>
      <c r="J21" s="1582"/>
      <c r="K21" s="1588"/>
      <c r="L21" s="1582" t="s">
        <v>867</v>
      </c>
      <c r="M21" s="1582" t="s">
        <v>867</v>
      </c>
      <c r="N21" s="1582" t="s">
        <v>867</v>
      </c>
      <c r="O21" s="1582" t="s">
        <v>867</v>
      </c>
    </row>
    <row r="22" spans="1:15" s="1575" customFormat="1" ht="21" customHeight="1">
      <c r="A22" s="1580">
        <v>11306</v>
      </c>
      <c r="B22" s="1514" t="s">
        <v>1672</v>
      </c>
      <c r="C22" s="1581"/>
      <c r="D22" s="1588">
        <f t="shared" ref="D22:G23" si="8">H22</f>
        <v>50</v>
      </c>
      <c r="E22" s="1582">
        <f t="shared" si="8"/>
        <v>50</v>
      </c>
      <c r="F22" s="1582">
        <f t="shared" si="8"/>
        <v>100</v>
      </c>
      <c r="G22" s="1582" t="e">
        <f t="shared" si="8"/>
        <v>#REF!</v>
      </c>
      <c r="H22" s="1970">
        <v>50</v>
      </c>
      <c r="I22" s="1588">
        <v>50</v>
      </c>
      <c r="J22" s="1582">
        <v>100</v>
      </c>
      <c r="K22" s="1588" t="e">
        <f>#REF!</f>
        <v>#REF!</v>
      </c>
      <c r="L22" s="1582" t="s">
        <v>867</v>
      </c>
      <c r="M22" s="1582" t="s">
        <v>867</v>
      </c>
      <c r="N22" s="1582" t="s">
        <v>867</v>
      </c>
      <c r="O22" s="1582" t="s">
        <v>867</v>
      </c>
    </row>
    <row r="23" spans="1:15" s="1575" customFormat="1" ht="21" customHeight="1">
      <c r="A23" s="1580">
        <v>11307</v>
      </c>
      <c r="B23" s="1514" t="s">
        <v>1673</v>
      </c>
      <c r="C23" s="1581"/>
      <c r="D23" s="1588">
        <f t="shared" si="8"/>
        <v>1000</v>
      </c>
      <c r="E23" s="1582">
        <f t="shared" si="8"/>
        <v>2000</v>
      </c>
      <c r="F23" s="1582">
        <f t="shared" si="8"/>
        <v>3000</v>
      </c>
      <c r="G23" s="1582" t="e">
        <f t="shared" si="8"/>
        <v>#REF!</v>
      </c>
      <c r="H23" s="1971">
        <v>1000</v>
      </c>
      <c r="I23" s="850">
        <v>2000</v>
      </c>
      <c r="J23" s="850">
        <v>3000</v>
      </c>
      <c r="K23" s="1588" t="e">
        <f>#REF!</f>
        <v>#REF!</v>
      </c>
      <c r="L23" s="1582" t="s">
        <v>867</v>
      </c>
      <c r="M23" s="1582" t="s">
        <v>867</v>
      </c>
      <c r="N23" s="1582" t="s">
        <v>867</v>
      </c>
      <c r="O23" s="1582" t="s">
        <v>867</v>
      </c>
    </row>
    <row r="24" spans="1:15" s="1575" customFormat="1" ht="21" customHeight="1">
      <c r="A24" s="1580">
        <v>11308</v>
      </c>
      <c r="B24" s="1514" t="s">
        <v>1674</v>
      </c>
      <c r="C24" s="1581"/>
      <c r="D24" s="1588"/>
      <c r="E24" s="1582"/>
      <c r="F24" s="1582"/>
      <c r="G24" s="1582"/>
      <c r="H24" s="1970"/>
      <c r="I24" s="1588"/>
      <c r="J24" s="1582"/>
      <c r="K24" s="1588"/>
      <c r="L24" s="1582" t="s">
        <v>867</v>
      </c>
      <c r="M24" s="1582" t="s">
        <v>867</v>
      </c>
      <c r="N24" s="1582" t="s">
        <v>867</v>
      </c>
      <c r="O24" s="1582" t="s">
        <v>867</v>
      </c>
    </row>
    <row r="25" spans="1:15" s="1575" customFormat="1" ht="21" customHeight="1">
      <c r="A25" s="1580">
        <v>11309</v>
      </c>
      <c r="B25" s="1514" t="s">
        <v>1675</v>
      </c>
      <c r="C25" s="1581"/>
      <c r="D25" s="1588">
        <f>H25</f>
        <v>0</v>
      </c>
      <c r="E25" s="1582">
        <f>I25</f>
        <v>0</v>
      </c>
      <c r="F25" s="1582">
        <f>J25</f>
        <v>0</v>
      </c>
      <c r="G25" s="1582" t="e">
        <f>K25</f>
        <v>#REF!</v>
      </c>
      <c r="H25" s="1970">
        <v>0</v>
      </c>
      <c r="I25" s="1588">
        <v>0</v>
      </c>
      <c r="J25" s="1582">
        <v>0</v>
      </c>
      <c r="K25" s="1588" t="e">
        <f>#REF!</f>
        <v>#REF!</v>
      </c>
      <c r="L25" s="1582" t="s">
        <v>867</v>
      </c>
      <c r="M25" s="1582" t="s">
        <v>867</v>
      </c>
      <c r="N25" s="1582" t="s">
        <v>867</v>
      </c>
      <c r="O25" s="1582" t="s">
        <v>867</v>
      </c>
    </row>
    <row r="26" spans="1:15" s="1575" customFormat="1" ht="21" customHeight="1">
      <c r="A26" s="1580">
        <v>11310</v>
      </c>
      <c r="B26" s="1514" t="s">
        <v>1676</v>
      </c>
      <c r="C26" s="1581"/>
      <c r="D26" s="1588"/>
      <c r="E26" s="1582"/>
      <c r="F26" s="1582"/>
      <c r="G26" s="1582"/>
      <c r="H26" s="1970"/>
      <c r="I26" s="1588"/>
      <c r="J26" s="1582"/>
      <c r="K26" s="1588"/>
      <c r="L26" s="1582" t="s">
        <v>867</v>
      </c>
      <c r="M26" s="1582" t="s">
        <v>867</v>
      </c>
      <c r="N26" s="1582" t="s">
        <v>867</v>
      </c>
      <c r="O26" s="1582" t="s">
        <v>867</v>
      </c>
    </row>
    <row r="27" spans="1:15" s="1575" customFormat="1" ht="21" customHeight="1">
      <c r="A27" s="1580">
        <v>11311</v>
      </c>
      <c r="B27" s="1514" t="s">
        <v>1677</v>
      </c>
      <c r="C27" s="1581"/>
      <c r="D27" s="1588"/>
      <c r="E27" s="1582"/>
      <c r="F27" s="1582"/>
      <c r="G27" s="1582"/>
      <c r="H27" s="1970"/>
      <c r="I27" s="1588"/>
      <c r="J27" s="1582"/>
      <c r="K27" s="1588"/>
      <c r="L27" s="1582" t="s">
        <v>867</v>
      </c>
      <c r="M27" s="1582" t="s">
        <v>867</v>
      </c>
      <c r="N27" s="1582" t="s">
        <v>867</v>
      </c>
      <c r="O27" s="1582" t="s">
        <v>867</v>
      </c>
    </row>
    <row r="28" spans="1:15" s="1575" customFormat="1" ht="57" customHeight="1">
      <c r="A28" s="1580">
        <v>11312</v>
      </c>
      <c r="B28" s="1514" t="s">
        <v>1622</v>
      </c>
      <c r="C28" s="1581"/>
      <c r="D28" s="1588">
        <f>H28</f>
        <v>60</v>
      </c>
      <c r="E28" s="1582">
        <f>I28</f>
        <v>120</v>
      </c>
      <c r="F28" s="1582">
        <f>J28</f>
        <v>200</v>
      </c>
      <c r="G28" s="1582" t="e">
        <f>K28</f>
        <v>#REF!</v>
      </c>
      <c r="H28" s="1971">
        <v>60</v>
      </c>
      <c r="I28" s="850">
        <v>120</v>
      </c>
      <c r="J28" s="850">
        <v>200</v>
      </c>
      <c r="K28" s="1588" t="e">
        <f>#REF!</f>
        <v>#REF!</v>
      </c>
      <c r="L28" s="1582" t="s">
        <v>867</v>
      </c>
      <c r="M28" s="1582" t="s">
        <v>867</v>
      </c>
      <c r="N28" s="1582" t="s">
        <v>867</v>
      </c>
      <c r="O28" s="1582" t="s">
        <v>867</v>
      </c>
    </row>
    <row r="29" spans="1:15" s="1575" customFormat="1" ht="54.75" customHeight="1">
      <c r="A29" s="1580">
        <v>11313</v>
      </c>
      <c r="B29" s="1514" t="s">
        <v>1678</v>
      </c>
      <c r="C29" s="1581"/>
      <c r="D29" s="1588"/>
      <c r="E29" s="1582"/>
      <c r="F29" s="1582"/>
      <c r="G29" s="1582"/>
      <c r="H29" s="1970"/>
      <c r="I29" s="1588"/>
      <c r="J29" s="1582"/>
      <c r="K29" s="1970">
        <v>500</v>
      </c>
      <c r="L29" s="1582" t="s">
        <v>867</v>
      </c>
      <c r="M29" s="1582" t="s">
        <v>867</v>
      </c>
      <c r="N29" s="1582" t="s">
        <v>867</v>
      </c>
      <c r="O29" s="1582" t="s">
        <v>867</v>
      </c>
    </row>
    <row r="30" spans="1:15" s="1575" customFormat="1" ht="41.25" customHeight="1">
      <c r="A30" s="1580">
        <v>11314</v>
      </c>
      <c r="B30" s="1514" t="s">
        <v>1679</v>
      </c>
      <c r="C30" s="1581"/>
      <c r="D30" s="1588"/>
      <c r="E30" s="1582"/>
      <c r="F30" s="1582"/>
      <c r="G30" s="1582"/>
      <c r="H30" s="1970"/>
      <c r="I30" s="1588"/>
      <c r="J30" s="1582"/>
      <c r="K30" s="1588"/>
      <c r="L30" s="1582" t="s">
        <v>867</v>
      </c>
      <c r="M30" s="1582" t="s">
        <v>867</v>
      </c>
      <c r="N30" s="1582" t="s">
        <v>867</v>
      </c>
      <c r="O30" s="1582" t="s">
        <v>867</v>
      </c>
    </row>
    <row r="31" spans="1:15" s="1575" customFormat="1" ht="32.25" customHeight="1">
      <c r="A31" s="1580">
        <v>11315</v>
      </c>
      <c r="B31" s="1514" t="s">
        <v>1680</v>
      </c>
      <c r="C31" s="1581"/>
      <c r="D31" s="1588"/>
      <c r="E31" s="1582"/>
      <c r="F31" s="1582"/>
      <c r="G31" s="1582"/>
      <c r="H31" s="1970"/>
      <c r="I31" s="1588"/>
      <c r="J31" s="1582"/>
      <c r="K31" s="1588"/>
      <c r="L31" s="1582" t="s">
        <v>867</v>
      </c>
      <c r="M31" s="1582" t="s">
        <v>867</v>
      </c>
      <c r="N31" s="1582" t="s">
        <v>867</v>
      </c>
      <c r="O31" s="1582" t="s">
        <v>867</v>
      </c>
    </row>
    <row r="32" spans="1:15" s="1575" customFormat="1" ht="41.25" customHeight="1">
      <c r="A32" s="1580">
        <v>11316</v>
      </c>
      <c r="B32" s="1514" t="s">
        <v>1681</v>
      </c>
      <c r="C32" s="1581"/>
      <c r="D32" s="1588"/>
      <c r="E32" s="1582"/>
      <c r="F32" s="1582"/>
      <c r="G32" s="1582"/>
      <c r="H32" s="1970"/>
      <c r="I32" s="1588"/>
      <c r="J32" s="1582"/>
      <c r="K32" s="1588"/>
      <c r="L32" s="1582" t="s">
        <v>867</v>
      </c>
      <c r="M32" s="1582" t="s">
        <v>867</v>
      </c>
      <c r="N32" s="1582" t="s">
        <v>867</v>
      </c>
      <c r="O32" s="1582" t="s">
        <v>867</v>
      </c>
    </row>
    <row r="33" spans="1:15" s="1575" customFormat="1" ht="40.5" customHeight="1">
      <c r="A33" s="1580">
        <v>11317</v>
      </c>
      <c r="B33" s="1514" t="s">
        <v>1682</v>
      </c>
      <c r="C33" s="1581"/>
      <c r="D33" s="1588"/>
      <c r="E33" s="1582"/>
      <c r="F33" s="1582"/>
      <c r="G33" s="1582"/>
      <c r="H33" s="1970"/>
      <c r="I33" s="1588"/>
      <c r="J33" s="1582"/>
      <c r="K33" s="1588"/>
      <c r="L33" s="1582" t="s">
        <v>867</v>
      </c>
      <c r="M33" s="1582" t="s">
        <v>867</v>
      </c>
      <c r="N33" s="1582" t="s">
        <v>867</v>
      </c>
      <c r="O33" s="1582" t="s">
        <v>867</v>
      </c>
    </row>
    <row r="34" spans="1:15" s="1575" customFormat="1" ht="21" customHeight="1">
      <c r="A34" s="1580">
        <v>11318</v>
      </c>
      <c r="B34" s="1514" t="s">
        <v>1683</v>
      </c>
      <c r="C34" s="1581"/>
      <c r="D34" s="1588">
        <f>H34</f>
        <v>0</v>
      </c>
      <c r="E34" s="1582">
        <f>I34</f>
        <v>0</v>
      </c>
      <c r="F34" s="1582">
        <f>J34</f>
        <v>0</v>
      </c>
      <c r="G34" s="1582" t="e">
        <f>K34</f>
        <v>#REF!</v>
      </c>
      <c r="H34" s="1970">
        <v>0</v>
      </c>
      <c r="I34" s="1588">
        <v>0</v>
      </c>
      <c r="J34" s="1582">
        <v>0</v>
      </c>
      <c r="K34" s="1588" t="e">
        <f>#REF!</f>
        <v>#REF!</v>
      </c>
      <c r="L34" s="1582" t="s">
        <v>867</v>
      </c>
      <c r="M34" s="1582" t="s">
        <v>867</v>
      </c>
      <c r="N34" s="1582" t="s">
        <v>867</v>
      </c>
      <c r="O34" s="1582" t="s">
        <v>867</v>
      </c>
    </row>
    <row r="35" spans="1:15" s="1575" customFormat="1" ht="21" customHeight="1">
      <c r="A35" s="1580">
        <v>11319</v>
      </c>
      <c r="B35" s="1514" t="s">
        <v>1623</v>
      </c>
      <c r="C35" s="1581"/>
      <c r="D35" s="1588"/>
      <c r="E35" s="1582"/>
      <c r="F35" s="1582"/>
      <c r="G35" s="1582"/>
      <c r="H35" s="1970"/>
      <c r="I35" s="1588"/>
      <c r="J35" s="1582"/>
      <c r="K35" s="1588"/>
      <c r="L35" s="1582" t="s">
        <v>867</v>
      </c>
      <c r="M35" s="1582" t="s">
        <v>867</v>
      </c>
      <c r="N35" s="1582" t="s">
        <v>867</v>
      </c>
      <c r="O35" s="1582" t="s">
        <v>867</v>
      </c>
    </row>
    <row r="36" spans="1:15" s="1575" customFormat="1" ht="21" customHeight="1">
      <c r="A36" s="1790">
        <v>1140</v>
      </c>
      <c r="B36" s="1789" t="s">
        <v>1684</v>
      </c>
      <c r="C36" s="1581" t="s">
        <v>1685</v>
      </c>
      <c r="D36" s="1588">
        <f t="shared" ref="D36:G38" si="9">H36</f>
        <v>1000</v>
      </c>
      <c r="E36" s="1582">
        <f t="shared" si="9"/>
        <v>2200</v>
      </c>
      <c r="F36" s="1582">
        <f t="shared" si="9"/>
        <v>3000</v>
      </c>
      <c r="G36" s="1582" t="e">
        <f t="shared" si="9"/>
        <v>#REF!</v>
      </c>
      <c r="H36" s="1970">
        <f>H37+H38</f>
        <v>1000</v>
      </c>
      <c r="I36" s="1588">
        <f>I37+I38</f>
        <v>2200</v>
      </c>
      <c r="J36" s="1582">
        <f>J37+J38</f>
        <v>3000</v>
      </c>
      <c r="K36" s="1588" t="e">
        <f>#REF!</f>
        <v>#REF!</v>
      </c>
      <c r="L36" s="1582" t="s">
        <v>867</v>
      </c>
      <c r="M36" s="1582" t="s">
        <v>867</v>
      </c>
      <c r="N36" s="1582" t="s">
        <v>867</v>
      </c>
      <c r="O36" s="1582" t="s">
        <v>867</v>
      </c>
    </row>
    <row r="37" spans="1:15" s="1575" customFormat="1" ht="21" customHeight="1">
      <c r="A37" s="1580">
        <v>1141</v>
      </c>
      <c r="B37" s="1514" t="s">
        <v>1686</v>
      </c>
      <c r="C37" s="1581"/>
      <c r="D37" s="1588">
        <f t="shared" si="9"/>
        <v>500</v>
      </c>
      <c r="E37" s="1582">
        <f t="shared" si="9"/>
        <v>1100</v>
      </c>
      <c r="F37" s="1582">
        <f t="shared" si="9"/>
        <v>1500</v>
      </c>
      <c r="G37" s="1582" t="e">
        <f t="shared" si="9"/>
        <v>#REF!</v>
      </c>
      <c r="H37" s="1972">
        <v>500</v>
      </c>
      <c r="I37" s="851">
        <v>1100</v>
      </c>
      <c r="J37" s="851">
        <v>1500</v>
      </c>
      <c r="K37" s="1588" t="e">
        <f>#REF!</f>
        <v>#REF!</v>
      </c>
      <c r="L37" s="1582" t="s">
        <v>867</v>
      </c>
      <c r="M37" s="1582" t="s">
        <v>867</v>
      </c>
      <c r="N37" s="1582" t="s">
        <v>867</v>
      </c>
      <c r="O37" s="1582" t="s">
        <v>867</v>
      </c>
    </row>
    <row r="38" spans="1:15" s="1575" customFormat="1" ht="19.5" customHeight="1">
      <c r="A38" s="1580">
        <v>1142</v>
      </c>
      <c r="B38" s="1514" t="s">
        <v>1633</v>
      </c>
      <c r="C38" s="1581"/>
      <c r="D38" s="1588">
        <f t="shared" si="9"/>
        <v>500</v>
      </c>
      <c r="E38" s="1582">
        <f t="shared" si="9"/>
        <v>1100</v>
      </c>
      <c r="F38" s="1582">
        <f t="shared" si="9"/>
        <v>1500</v>
      </c>
      <c r="G38" s="1582" t="e">
        <f t="shared" si="9"/>
        <v>#REF!</v>
      </c>
      <c r="H38" s="1971">
        <v>500</v>
      </c>
      <c r="I38" s="850">
        <v>1100</v>
      </c>
      <c r="J38" s="850">
        <v>1500</v>
      </c>
      <c r="K38" s="1588" t="e">
        <f>#REF!</f>
        <v>#REF!</v>
      </c>
      <c r="L38" s="1582" t="s">
        <v>867</v>
      </c>
      <c r="M38" s="1582" t="s">
        <v>867</v>
      </c>
      <c r="N38" s="1582" t="s">
        <v>867</v>
      </c>
      <c r="O38" s="1582" t="s">
        <v>867</v>
      </c>
    </row>
    <row r="39" spans="1:15" s="1575" customFormat="1" ht="21" hidden="1" customHeight="1">
      <c r="A39" s="1580">
        <v>1150</v>
      </c>
      <c r="B39" s="1514" t="s">
        <v>1687</v>
      </c>
      <c r="C39" s="1581" t="s">
        <v>1688</v>
      </c>
      <c r="D39" s="1588"/>
      <c r="E39" s="1582"/>
      <c r="F39" s="1582"/>
      <c r="G39" s="1582"/>
      <c r="H39" s="1970"/>
      <c r="I39" s="1588"/>
      <c r="J39" s="1582"/>
      <c r="K39" s="1588"/>
      <c r="L39" s="1582" t="s">
        <v>867</v>
      </c>
      <c r="M39" s="1582" t="s">
        <v>867</v>
      </c>
      <c r="N39" s="1582" t="s">
        <v>867</v>
      </c>
      <c r="O39" s="1582" t="s">
        <v>867</v>
      </c>
    </row>
    <row r="40" spans="1:15" s="1575" customFormat="1" ht="21" hidden="1" customHeight="1">
      <c r="A40" s="1580">
        <v>1151</v>
      </c>
      <c r="B40" s="1514" t="s">
        <v>1689</v>
      </c>
      <c r="C40" s="1581"/>
      <c r="D40" s="1588"/>
      <c r="E40" s="1582"/>
      <c r="F40" s="1582"/>
      <c r="G40" s="1582"/>
      <c r="H40" s="1970"/>
      <c r="I40" s="1588"/>
      <c r="J40" s="1582"/>
      <c r="K40" s="1588"/>
      <c r="L40" s="1582" t="s">
        <v>867</v>
      </c>
      <c r="M40" s="1582" t="s">
        <v>867</v>
      </c>
      <c r="N40" s="1582" t="s">
        <v>867</v>
      </c>
      <c r="O40" s="1582" t="s">
        <v>867</v>
      </c>
    </row>
    <row r="41" spans="1:15" s="1575" customFormat="1" ht="21" hidden="1" customHeight="1">
      <c r="A41" s="1580">
        <v>1152</v>
      </c>
      <c r="B41" s="1514" t="s">
        <v>1624</v>
      </c>
      <c r="C41" s="1581"/>
      <c r="D41" s="1588"/>
      <c r="E41" s="1582"/>
      <c r="F41" s="1582"/>
      <c r="G41" s="1582"/>
      <c r="H41" s="1970"/>
      <c r="I41" s="1588"/>
      <c r="J41" s="1582"/>
      <c r="K41" s="1588"/>
      <c r="L41" s="1582" t="s">
        <v>867</v>
      </c>
      <c r="M41" s="1582" t="s">
        <v>867</v>
      </c>
      <c r="N41" s="1582" t="s">
        <v>867</v>
      </c>
      <c r="O41" s="1582" t="s">
        <v>867</v>
      </c>
    </row>
    <row r="42" spans="1:15" s="1575" customFormat="1" ht="21" hidden="1" customHeight="1">
      <c r="A42" s="1580">
        <v>1153</v>
      </c>
      <c r="B42" s="1514" t="s">
        <v>1690</v>
      </c>
      <c r="C42" s="1581"/>
      <c r="D42" s="1588"/>
      <c r="E42" s="1582"/>
      <c r="F42" s="1582"/>
      <c r="G42" s="1582"/>
      <c r="H42" s="1970"/>
      <c r="I42" s="1588"/>
      <c r="J42" s="1582"/>
      <c r="K42" s="1588"/>
      <c r="L42" s="1582" t="s">
        <v>867</v>
      </c>
      <c r="M42" s="1582" t="s">
        <v>867</v>
      </c>
      <c r="N42" s="1582" t="s">
        <v>867</v>
      </c>
      <c r="O42" s="1582" t="s">
        <v>867</v>
      </c>
    </row>
    <row r="43" spans="1:15" s="1575" customFormat="1" ht="21" hidden="1" customHeight="1">
      <c r="A43" s="1580">
        <v>1154</v>
      </c>
      <c r="B43" s="1514" t="s">
        <v>1625</v>
      </c>
      <c r="C43" s="1581"/>
      <c r="D43" s="1588"/>
      <c r="E43" s="1582"/>
      <c r="F43" s="1582"/>
      <c r="G43" s="1582"/>
      <c r="H43" s="1970"/>
      <c r="I43" s="1588"/>
      <c r="J43" s="1582"/>
      <c r="K43" s="1588"/>
      <c r="L43" s="1582" t="s">
        <v>867</v>
      </c>
      <c r="M43" s="1582" t="s">
        <v>867</v>
      </c>
      <c r="N43" s="1582" t="s">
        <v>867</v>
      </c>
      <c r="O43" s="1582" t="s">
        <v>867</v>
      </c>
    </row>
    <row r="44" spans="1:15" s="1575" customFormat="1" ht="21" hidden="1" customHeight="1">
      <c r="A44" s="1580">
        <v>1155</v>
      </c>
      <c r="B44" s="1514" t="s">
        <v>1626</v>
      </c>
      <c r="C44" s="1581"/>
      <c r="D44" s="1588"/>
      <c r="E44" s="1582"/>
      <c r="F44" s="1582"/>
      <c r="G44" s="1582"/>
      <c r="H44" s="1970"/>
      <c r="I44" s="1588"/>
      <c r="J44" s="1582"/>
      <c r="K44" s="1588"/>
      <c r="L44" s="1582" t="s">
        <v>867</v>
      </c>
      <c r="M44" s="1582" t="s">
        <v>867</v>
      </c>
      <c r="N44" s="1582" t="s">
        <v>867</v>
      </c>
      <c r="O44" s="1582" t="s">
        <v>867</v>
      </c>
    </row>
    <row r="45" spans="1:15" s="1575" customFormat="1" ht="50.25" customHeight="1">
      <c r="A45" s="1790">
        <v>1200</v>
      </c>
      <c r="B45" s="1789" t="s">
        <v>1691</v>
      </c>
      <c r="C45" s="1581" t="s">
        <v>1692</v>
      </c>
      <c r="D45" s="1684" t="e">
        <f>D54+D61</f>
        <v>#REF!</v>
      </c>
      <c r="E45" s="1683" t="e">
        <f>E54+E61</f>
        <v>#REF!</v>
      </c>
      <c r="F45" s="1683" t="e">
        <f>F54+F61</f>
        <v>#REF!</v>
      </c>
      <c r="G45" s="1683" t="e">
        <f>G54+G61</f>
        <v>#REF!</v>
      </c>
      <c r="H45" s="1969" t="e">
        <f>H46+H50+H54</f>
        <v>#REF!</v>
      </c>
      <c r="I45" s="1684" t="e">
        <f t="shared" ref="I45:J45" si="10">I46+I50+I54</f>
        <v>#REF!</v>
      </c>
      <c r="J45" s="1683" t="e">
        <f t="shared" si="10"/>
        <v>#REF!</v>
      </c>
      <c r="K45" s="1684" t="e">
        <f>#REF!</f>
        <v>#REF!</v>
      </c>
      <c r="L45" s="1582">
        <f>L61+L52</f>
        <v>883810</v>
      </c>
      <c r="M45" s="1582">
        <f>M61+M52</f>
        <v>904973</v>
      </c>
      <c r="N45" s="1582">
        <f>N61+N52</f>
        <v>907458.4</v>
      </c>
      <c r="O45" s="1582" t="e">
        <f>#REF!</f>
        <v>#REF!</v>
      </c>
    </row>
    <row r="46" spans="1:15" s="1575" customFormat="1" ht="37.5" customHeight="1">
      <c r="A46" s="1580">
        <v>1210</v>
      </c>
      <c r="B46" s="1514" t="s">
        <v>1693</v>
      </c>
      <c r="C46" s="1581" t="s">
        <v>1694</v>
      </c>
      <c r="D46" s="1588"/>
      <c r="E46" s="1582"/>
      <c r="F46" s="1582"/>
      <c r="G46" s="1582"/>
      <c r="H46" s="1970"/>
      <c r="I46" s="1588"/>
      <c r="J46" s="1582"/>
      <c r="K46" s="1588"/>
      <c r="L46" s="1582" t="s">
        <v>867</v>
      </c>
      <c r="M46" s="1582" t="s">
        <v>867</v>
      </c>
      <c r="N46" s="1582" t="s">
        <v>867</v>
      </c>
      <c r="O46" s="1582" t="s">
        <v>867</v>
      </c>
    </row>
    <row r="47" spans="1:15" s="1575" customFormat="1" ht="31.5" customHeight="1">
      <c r="A47" s="1580">
        <v>1211</v>
      </c>
      <c r="B47" s="1514" t="s">
        <v>1695</v>
      </c>
      <c r="C47" s="1581"/>
      <c r="D47" s="1588"/>
      <c r="E47" s="1582"/>
      <c r="F47" s="1582"/>
      <c r="G47" s="1582"/>
      <c r="H47" s="1970"/>
      <c r="I47" s="1588"/>
      <c r="J47" s="1582"/>
      <c r="K47" s="1588"/>
      <c r="L47" s="1582" t="s">
        <v>867</v>
      </c>
      <c r="M47" s="1582" t="s">
        <v>867</v>
      </c>
      <c r="N47" s="1582" t="s">
        <v>867</v>
      </c>
      <c r="O47" s="1582" t="s">
        <v>867</v>
      </c>
    </row>
    <row r="48" spans="1:15" s="1575" customFormat="1" ht="21" customHeight="1">
      <c r="A48" s="1580">
        <v>1220</v>
      </c>
      <c r="B48" s="1514" t="s">
        <v>1696</v>
      </c>
      <c r="C48" s="1581" t="s">
        <v>1697</v>
      </c>
      <c r="D48" s="1588"/>
      <c r="E48" s="1582"/>
      <c r="F48" s="1582"/>
      <c r="G48" s="1582"/>
      <c r="H48" s="1970" t="s">
        <v>867</v>
      </c>
      <c r="I48" s="1588" t="s">
        <v>867</v>
      </c>
      <c r="J48" s="1582" t="s">
        <v>867</v>
      </c>
      <c r="K48" s="1588" t="s">
        <v>867</v>
      </c>
      <c r="L48" s="1582"/>
      <c r="M48" s="1582"/>
      <c r="N48" s="1582"/>
      <c r="O48" s="1582"/>
    </row>
    <row r="49" spans="1:15" s="1575" customFormat="1" ht="28.5" customHeight="1">
      <c r="A49" s="1580">
        <v>1221</v>
      </c>
      <c r="B49" s="1514" t="s">
        <v>1634</v>
      </c>
      <c r="C49" s="1581"/>
      <c r="D49" s="1588"/>
      <c r="E49" s="1582"/>
      <c r="F49" s="1582"/>
      <c r="G49" s="1582"/>
      <c r="H49" s="1970" t="s">
        <v>867</v>
      </c>
      <c r="I49" s="1588" t="s">
        <v>867</v>
      </c>
      <c r="J49" s="1582" t="s">
        <v>867</v>
      </c>
      <c r="K49" s="1588" t="s">
        <v>867</v>
      </c>
      <c r="L49" s="1582"/>
      <c r="M49" s="1582"/>
      <c r="N49" s="1582"/>
      <c r="O49" s="1582"/>
    </row>
    <row r="50" spans="1:15" s="1575" customFormat="1" ht="20.25" customHeight="1">
      <c r="A50" s="1580">
        <v>1230</v>
      </c>
      <c r="B50" s="1514" t="s">
        <v>1698</v>
      </c>
      <c r="C50" s="1581" t="s">
        <v>1699</v>
      </c>
      <c r="D50" s="1588"/>
      <c r="E50" s="1582"/>
      <c r="F50" s="1582"/>
      <c r="G50" s="1582"/>
      <c r="H50" s="1970"/>
      <c r="I50" s="1588"/>
      <c r="J50" s="1582"/>
      <c r="K50" s="1588"/>
      <c r="L50" s="1582" t="s">
        <v>867</v>
      </c>
      <c r="M50" s="1582" t="s">
        <v>867</v>
      </c>
      <c r="N50" s="1582" t="s">
        <v>867</v>
      </c>
      <c r="O50" s="1582" t="s">
        <v>867</v>
      </c>
    </row>
    <row r="51" spans="1:15" s="1575" customFormat="1" ht="28.5" customHeight="1">
      <c r="A51" s="1580">
        <v>1231</v>
      </c>
      <c r="B51" s="1514" t="s">
        <v>1700</v>
      </c>
      <c r="C51" s="1581"/>
      <c r="D51" s="1588"/>
      <c r="E51" s="1582"/>
      <c r="F51" s="1582"/>
      <c r="G51" s="1582"/>
      <c r="H51" s="1970"/>
      <c r="I51" s="1588"/>
      <c r="J51" s="1582"/>
      <c r="K51" s="1588"/>
      <c r="L51" s="1582" t="s">
        <v>867</v>
      </c>
      <c r="M51" s="1582" t="s">
        <v>867</v>
      </c>
      <c r="N51" s="1582" t="s">
        <v>867</v>
      </c>
      <c r="O51" s="1582" t="s">
        <v>867</v>
      </c>
    </row>
    <row r="52" spans="1:15" s="1575" customFormat="1" ht="24" customHeight="1">
      <c r="A52" s="1580">
        <v>1240</v>
      </c>
      <c r="B52" s="1514" t="s">
        <v>1701</v>
      </c>
      <c r="C52" s="1581" t="s">
        <v>1702</v>
      </c>
      <c r="D52" s="1588">
        <f>D53</f>
        <v>73891</v>
      </c>
      <c r="E52" s="1582">
        <f>E53</f>
        <v>73891</v>
      </c>
      <c r="F52" s="1582">
        <f>F53</f>
        <v>73891</v>
      </c>
      <c r="G52" s="1582" t="e">
        <f>G53</f>
        <v>#REF!</v>
      </c>
      <c r="H52" s="1970" t="s">
        <v>867</v>
      </c>
      <c r="I52" s="1588" t="s">
        <v>867</v>
      </c>
      <c r="J52" s="1582" t="s">
        <v>867</v>
      </c>
      <c r="K52" s="1588" t="s">
        <v>867</v>
      </c>
      <c r="L52" s="1582">
        <f>L53</f>
        <v>73891</v>
      </c>
      <c r="M52" s="1582">
        <f>M53</f>
        <v>73891</v>
      </c>
      <c r="N52" s="1582">
        <f>N53</f>
        <v>73891</v>
      </c>
      <c r="O52" s="1582" t="e">
        <f>O53</f>
        <v>#REF!</v>
      </c>
    </row>
    <row r="53" spans="1:15" s="1575" customFormat="1" ht="30.75" customHeight="1">
      <c r="A53" s="1580">
        <v>1241</v>
      </c>
      <c r="B53" s="1514" t="s">
        <v>1703</v>
      </c>
      <c r="C53" s="1581"/>
      <c r="D53" s="1588">
        <f>L53</f>
        <v>73891</v>
      </c>
      <c r="E53" s="1582">
        <f>M53</f>
        <v>73891</v>
      </c>
      <c r="F53" s="1582">
        <f>N53</f>
        <v>73891</v>
      </c>
      <c r="G53" s="1582" t="e">
        <f>O53</f>
        <v>#REF!</v>
      </c>
      <c r="H53" s="1970" t="s">
        <v>867</v>
      </c>
      <c r="I53" s="1588" t="s">
        <v>867</v>
      </c>
      <c r="J53" s="1582" t="s">
        <v>867</v>
      </c>
      <c r="K53" s="1588" t="s">
        <v>867</v>
      </c>
      <c r="L53" s="1582">
        <v>73891</v>
      </c>
      <c r="M53" s="1582">
        <v>73891</v>
      </c>
      <c r="N53" s="1582">
        <v>73891</v>
      </c>
      <c r="O53" s="1582" t="e">
        <f>#REF!</f>
        <v>#REF!</v>
      </c>
    </row>
    <row r="54" spans="1:15" s="1575" customFormat="1" ht="38.25" customHeight="1">
      <c r="A54" s="1580">
        <v>1250</v>
      </c>
      <c r="B54" s="1514" t="s">
        <v>1704</v>
      </c>
      <c r="C54" s="1581" t="s">
        <v>1705</v>
      </c>
      <c r="D54" s="1684" t="e">
        <f t="shared" ref="D54:G55" si="11">H54</f>
        <v>#REF!</v>
      </c>
      <c r="E54" s="1683" t="e">
        <f t="shared" si="11"/>
        <v>#REF!</v>
      </c>
      <c r="F54" s="1683" t="e">
        <f t="shared" si="11"/>
        <v>#REF!</v>
      </c>
      <c r="G54" s="1683" t="e">
        <f t="shared" si="11"/>
        <v>#REF!</v>
      </c>
      <c r="H54" s="1969" t="e">
        <f>H55+H56+H59+H60</f>
        <v>#REF!</v>
      </c>
      <c r="I54" s="1684" t="e">
        <f t="shared" ref="I54:K54" si="12">I55+I56+I59+I60</f>
        <v>#REF!</v>
      </c>
      <c r="J54" s="1683" t="e">
        <f t="shared" si="12"/>
        <v>#REF!</v>
      </c>
      <c r="K54" s="1684" t="e">
        <f t="shared" si="12"/>
        <v>#REF!</v>
      </c>
      <c r="L54" s="1582" t="s">
        <v>867</v>
      </c>
      <c r="M54" s="1582" t="s">
        <v>867</v>
      </c>
      <c r="N54" s="1582" t="s">
        <v>867</v>
      </c>
      <c r="O54" s="1582" t="s">
        <v>867</v>
      </c>
    </row>
    <row r="55" spans="1:15" s="1575" customFormat="1" ht="116.25" hidden="1" customHeight="1">
      <c r="A55" s="1580">
        <v>1251</v>
      </c>
      <c r="B55" s="1514" t="s">
        <v>1706</v>
      </c>
      <c r="C55" s="1581"/>
      <c r="D55" s="1684" t="e">
        <f t="shared" si="11"/>
        <v>#REF!</v>
      </c>
      <c r="E55" s="1683" t="e">
        <f t="shared" si="11"/>
        <v>#REF!</v>
      </c>
      <c r="F55" s="1683" t="e">
        <f t="shared" si="11"/>
        <v>#REF!</v>
      </c>
      <c r="G55" s="1683" t="e">
        <f t="shared" si="11"/>
        <v>#REF!</v>
      </c>
      <c r="H55" s="1973" t="e">
        <f>K55/4</f>
        <v>#REF!</v>
      </c>
      <c r="I55" s="1685" t="e">
        <f>H55*2</f>
        <v>#REF!</v>
      </c>
      <c r="J55" s="1685" t="e">
        <f>H55+I55</f>
        <v>#REF!</v>
      </c>
      <c r="K55" s="1684" t="e">
        <f>#REF!</f>
        <v>#REF!</v>
      </c>
      <c r="L55" s="1582" t="s">
        <v>867</v>
      </c>
      <c r="M55" s="1582" t="s">
        <v>867</v>
      </c>
      <c r="N55" s="1582" t="s">
        <v>867</v>
      </c>
      <c r="O55" s="1582" t="s">
        <v>867</v>
      </c>
    </row>
    <row r="56" spans="1:15" s="1575" customFormat="1" ht="21" hidden="1" customHeight="1">
      <c r="A56" s="1580">
        <v>1252</v>
      </c>
      <c r="B56" s="1514" t="s">
        <v>1707</v>
      </c>
      <c r="C56" s="1581"/>
      <c r="D56" s="1588"/>
      <c r="E56" s="1582"/>
      <c r="F56" s="1582"/>
      <c r="G56" s="1582"/>
      <c r="H56" s="1970"/>
      <c r="I56" s="1588"/>
      <c r="J56" s="1582"/>
      <c r="K56" s="1588"/>
      <c r="L56" s="1582" t="s">
        <v>867</v>
      </c>
      <c r="M56" s="1582" t="s">
        <v>867</v>
      </c>
      <c r="N56" s="1582" t="s">
        <v>867</v>
      </c>
      <c r="O56" s="1582" t="s">
        <v>867</v>
      </c>
    </row>
    <row r="57" spans="1:15" s="1575" customFormat="1" ht="21" hidden="1" customHeight="1">
      <c r="A57" s="1580">
        <v>1253</v>
      </c>
      <c r="B57" s="1514" t="s">
        <v>1708</v>
      </c>
      <c r="C57" s="1581"/>
      <c r="D57" s="1588"/>
      <c r="E57" s="1582"/>
      <c r="F57" s="1582"/>
      <c r="G57" s="1582"/>
      <c r="H57" s="1970"/>
      <c r="I57" s="1588"/>
      <c r="J57" s="1582"/>
      <c r="K57" s="1588"/>
      <c r="L57" s="1582" t="s">
        <v>867</v>
      </c>
      <c r="M57" s="1582" t="s">
        <v>867</v>
      </c>
      <c r="N57" s="1582" t="s">
        <v>867</v>
      </c>
      <c r="O57" s="1582" t="s">
        <v>867</v>
      </c>
    </row>
    <row r="58" spans="1:15" s="1575" customFormat="1" ht="21" customHeight="1">
      <c r="A58" s="1580">
        <v>1254</v>
      </c>
      <c r="B58" s="1514" t="s">
        <v>1635</v>
      </c>
      <c r="C58" s="1581"/>
      <c r="D58" s="1588"/>
      <c r="E58" s="1582"/>
      <c r="F58" s="1582">
        <f>J58</f>
        <v>2917.26</v>
      </c>
      <c r="G58" s="1582" t="e">
        <f>K58</f>
        <v>#REF!</v>
      </c>
      <c r="H58" s="1970"/>
      <c r="I58" s="1588"/>
      <c r="J58" s="1582">
        <v>2917.26</v>
      </c>
      <c r="K58" s="1588" t="e">
        <f>#REF!</f>
        <v>#REF!</v>
      </c>
      <c r="L58" s="1582" t="s">
        <v>867</v>
      </c>
      <c r="M58" s="1582" t="s">
        <v>867</v>
      </c>
      <c r="N58" s="1582" t="s">
        <v>867</v>
      </c>
      <c r="O58" s="1582" t="s">
        <v>867</v>
      </c>
    </row>
    <row r="59" spans="1:15" s="1575" customFormat="1" ht="27" customHeight="1">
      <c r="A59" s="1580">
        <v>1255</v>
      </c>
      <c r="B59" s="1514" t="s">
        <v>1709</v>
      </c>
      <c r="C59" s="1581"/>
      <c r="D59" s="1588">
        <f>H59</f>
        <v>0</v>
      </c>
      <c r="E59" s="1582">
        <f>I59</f>
        <v>0</v>
      </c>
      <c r="F59" s="1582">
        <f>J59</f>
        <v>0</v>
      </c>
      <c r="G59" s="1582" t="e">
        <f>K59</f>
        <v>#REF!</v>
      </c>
      <c r="H59" s="1971">
        <v>0</v>
      </c>
      <c r="I59" s="850">
        <v>0</v>
      </c>
      <c r="J59" s="850">
        <v>0</v>
      </c>
      <c r="K59" s="1588" t="e">
        <f>#REF!</f>
        <v>#REF!</v>
      </c>
      <c r="L59" s="1582" t="s">
        <v>867</v>
      </c>
      <c r="M59" s="1582" t="s">
        <v>867</v>
      </c>
      <c r="N59" s="1582" t="s">
        <v>867</v>
      </c>
      <c r="O59" s="1582" t="s">
        <v>867</v>
      </c>
    </row>
    <row r="60" spans="1:15" s="1575" customFormat="1" ht="21" hidden="1" customHeight="1">
      <c r="A60" s="1580">
        <v>1256</v>
      </c>
      <c r="B60" s="1514" t="s">
        <v>1710</v>
      </c>
      <c r="C60" s="1581"/>
      <c r="D60" s="1588"/>
      <c r="E60" s="1582"/>
      <c r="F60" s="1582"/>
      <c r="G60" s="1582"/>
      <c r="H60" s="1970"/>
      <c r="I60" s="1588"/>
      <c r="J60" s="1582"/>
      <c r="K60" s="1588"/>
      <c r="L60" s="1582" t="s">
        <v>867</v>
      </c>
      <c r="M60" s="1582" t="s">
        <v>867</v>
      </c>
      <c r="N60" s="1582" t="s">
        <v>867</v>
      </c>
      <c r="O60" s="1582" t="s">
        <v>867</v>
      </c>
    </row>
    <row r="61" spans="1:15" s="1575" customFormat="1" ht="80.25" hidden="1" customHeight="1">
      <c r="A61" s="1580">
        <v>1260</v>
      </c>
      <c r="B61" s="1514" t="s">
        <v>1711</v>
      </c>
      <c r="C61" s="1581" t="s">
        <v>1712</v>
      </c>
      <c r="D61" s="1588">
        <f>D62</f>
        <v>809919</v>
      </c>
      <c r="E61" s="1582">
        <f>E62</f>
        <v>831082</v>
      </c>
      <c r="F61" s="1582">
        <f>F62</f>
        <v>833567.4</v>
      </c>
      <c r="G61" s="1582" t="e">
        <f>G62</f>
        <v>#REF!</v>
      </c>
      <c r="H61" s="1970" t="s">
        <v>867</v>
      </c>
      <c r="I61" s="1588" t="s">
        <v>867</v>
      </c>
      <c r="J61" s="1582" t="s">
        <v>867</v>
      </c>
      <c r="K61" s="1588" t="s">
        <v>867</v>
      </c>
      <c r="L61" s="1582">
        <f>L62</f>
        <v>809919</v>
      </c>
      <c r="M61" s="1582">
        <f t="shared" ref="M61:N61" si="13">M62</f>
        <v>831082</v>
      </c>
      <c r="N61" s="1582">
        <f t="shared" si="13"/>
        <v>833567.4</v>
      </c>
      <c r="O61" s="1582" t="e">
        <f>#REF!</f>
        <v>#REF!</v>
      </c>
    </row>
    <row r="62" spans="1:15" s="1575" customFormat="1" ht="41.25" customHeight="1">
      <c r="A62" s="1580">
        <v>1261</v>
      </c>
      <c r="B62" s="1514" t="s">
        <v>1713</v>
      </c>
      <c r="C62" s="1581"/>
      <c r="D62" s="1588">
        <f>L62</f>
        <v>809919</v>
      </c>
      <c r="E62" s="1582">
        <f>M62</f>
        <v>831082</v>
      </c>
      <c r="F62" s="1582">
        <f>N62</f>
        <v>833567.4</v>
      </c>
      <c r="G62" s="1582" t="e">
        <f>O62</f>
        <v>#REF!</v>
      </c>
      <c r="H62" s="1970" t="s">
        <v>867</v>
      </c>
      <c r="I62" s="1588" t="s">
        <v>867</v>
      </c>
      <c r="J62" s="1582" t="s">
        <v>867</v>
      </c>
      <c r="K62" s="1588" t="s">
        <v>867</v>
      </c>
      <c r="L62" s="1582">
        <v>809919</v>
      </c>
      <c r="M62" s="1582">
        <v>831082</v>
      </c>
      <c r="N62" s="1582">
        <v>833567.4</v>
      </c>
      <c r="O62" s="1582" t="e">
        <f>#REF!</f>
        <v>#REF!</v>
      </c>
    </row>
    <row r="63" spans="1:15" s="1575" customFormat="1" ht="21" customHeight="1">
      <c r="A63" s="1580">
        <v>1262</v>
      </c>
      <c r="B63" s="1514" t="s">
        <v>1714</v>
      </c>
      <c r="C63" s="1581"/>
      <c r="D63" s="1588"/>
      <c r="E63" s="1582"/>
      <c r="F63" s="1582"/>
      <c r="G63" s="1582"/>
      <c r="H63" s="1970" t="s">
        <v>867</v>
      </c>
      <c r="I63" s="1588" t="s">
        <v>867</v>
      </c>
      <c r="J63" s="1582" t="s">
        <v>867</v>
      </c>
      <c r="K63" s="1588" t="s">
        <v>867</v>
      </c>
      <c r="L63" s="1582"/>
      <c r="M63" s="1582"/>
      <c r="N63" s="1582"/>
      <c r="O63" s="1582"/>
    </row>
    <row r="64" spans="1:15" s="1575" customFormat="1" ht="63" customHeight="1">
      <c r="A64" s="1790">
        <v>1300</v>
      </c>
      <c r="B64" s="1789" t="s">
        <v>1715</v>
      </c>
      <c r="C64" s="1581" t="s">
        <v>1716</v>
      </c>
      <c r="D64" s="1588">
        <f>H64</f>
        <v>35975.599999999999</v>
      </c>
      <c r="E64" s="1582">
        <f>I64</f>
        <v>175708.36</v>
      </c>
      <c r="F64" s="1582">
        <f>J64</f>
        <v>221963.96</v>
      </c>
      <c r="G64" s="1582" t="e">
        <f>K64</f>
        <v>#REF!</v>
      </c>
      <c r="H64" s="1970">
        <f>H67+H69+H74+H78+H102+H105+H111</f>
        <v>35975.599999999999</v>
      </c>
      <c r="I64" s="1588">
        <f t="shared" ref="I64:J64" si="14">I67+I69+I74+I78+I102+I105+I111</f>
        <v>175708.36</v>
      </c>
      <c r="J64" s="1582">
        <f t="shared" si="14"/>
        <v>221963.96</v>
      </c>
      <c r="K64" s="1588" t="e">
        <f>#REF!</f>
        <v>#REF!</v>
      </c>
      <c r="L64" s="1582">
        <f>L111+L108</f>
        <v>10000</v>
      </c>
      <c r="M64" s="1582">
        <f>M111+M108</f>
        <v>20000</v>
      </c>
      <c r="N64" s="1582">
        <f>N111+N108</f>
        <v>30000</v>
      </c>
      <c r="O64" s="1582" t="e">
        <f>O111+O108</f>
        <v>#REF!</v>
      </c>
    </row>
    <row r="65" spans="1:15" s="1575" customFormat="1" ht="21" hidden="1" customHeight="1">
      <c r="A65" s="1580">
        <v>1310</v>
      </c>
      <c r="B65" s="1514" t="s">
        <v>1717</v>
      </c>
      <c r="C65" s="1581" t="s">
        <v>1718</v>
      </c>
      <c r="D65" s="1588"/>
      <c r="E65" s="1582"/>
      <c r="F65" s="1582"/>
      <c r="G65" s="1582"/>
      <c r="H65" s="1970" t="s">
        <v>867</v>
      </c>
      <c r="I65" s="1588" t="s">
        <v>867</v>
      </c>
      <c r="J65" s="1582" t="s">
        <v>867</v>
      </c>
      <c r="K65" s="1588" t="s">
        <v>867</v>
      </c>
      <c r="L65" s="1582"/>
      <c r="M65" s="1582"/>
      <c r="N65" s="1582"/>
      <c r="O65" s="1582"/>
    </row>
    <row r="66" spans="1:15" s="1575" customFormat="1" ht="36.75" hidden="1" customHeight="1">
      <c r="A66" s="1580">
        <v>1311</v>
      </c>
      <c r="B66" s="1514" t="s">
        <v>1719</v>
      </c>
      <c r="C66" s="1581"/>
      <c r="D66" s="1588"/>
      <c r="E66" s="1582"/>
      <c r="F66" s="1582"/>
      <c r="G66" s="1582"/>
      <c r="H66" s="1970" t="s">
        <v>867</v>
      </c>
      <c r="I66" s="1588" t="s">
        <v>867</v>
      </c>
      <c r="J66" s="1582" t="s">
        <v>867</v>
      </c>
      <c r="K66" s="1588" t="s">
        <v>867</v>
      </c>
      <c r="L66" s="1582"/>
      <c r="M66" s="1582"/>
      <c r="N66" s="1582"/>
      <c r="O66" s="1582"/>
    </row>
    <row r="67" spans="1:15" s="1575" customFormat="1" ht="21" hidden="1" customHeight="1">
      <c r="A67" s="1580">
        <v>1320</v>
      </c>
      <c r="B67" s="1514" t="s">
        <v>1636</v>
      </c>
      <c r="C67" s="1581" t="s">
        <v>1720</v>
      </c>
      <c r="D67" s="1588"/>
      <c r="E67" s="1582"/>
      <c r="F67" s="1582"/>
      <c r="G67" s="1582"/>
      <c r="H67" s="1970"/>
      <c r="I67" s="1588"/>
      <c r="J67" s="1582"/>
      <c r="K67" s="1588"/>
      <c r="L67" s="1582" t="s">
        <v>867</v>
      </c>
      <c r="M67" s="1582" t="s">
        <v>867</v>
      </c>
      <c r="N67" s="1582" t="s">
        <v>867</v>
      </c>
      <c r="O67" s="1582" t="s">
        <v>867</v>
      </c>
    </row>
    <row r="68" spans="1:15" s="1575" customFormat="1" ht="39.75" hidden="1" customHeight="1">
      <c r="A68" s="1580">
        <v>1321</v>
      </c>
      <c r="B68" s="1514" t="s">
        <v>1637</v>
      </c>
      <c r="C68" s="1581"/>
      <c r="D68" s="1588"/>
      <c r="E68" s="1582"/>
      <c r="F68" s="1582"/>
      <c r="G68" s="1582"/>
      <c r="H68" s="1970"/>
      <c r="I68" s="1588"/>
      <c r="J68" s="1582"/>
      <c r="K68" s="1588"/>
      <c r="L68" s="1582" t="s">
        <v>867</v>
      </c>
      <c r="M68" s="1582" t="s">
        <v>867</v>
      </c>
      <c r="N68" s="1582" t="s">
        <v>867</v>
      </c>
      <c r="O68" s="1582" t="s">
        <v>867</v>
      </c>
    </row>
    <row r="69" spans="1:15" s="1575" customFormat="1" ht="21" customHeight="1">
      <c r="A69" s="1580">
        <v>1330</v>
      </c>
      <c r="B69" s="1514" t="s">
        <v>1721</v>
      </c>
      <c r="C69" s="1581" t="s">
        <v>1722</v>
      </c>
      <c r="D69" s="1588">
        <f t="shared" ref="D69:G70" si="15">H69</f>
        <v>25000</v>
      </c>
      <c r="E69" s="1582">
        <f t="shared" si="15"/>
        <v>57000</v>
      </c>
      <c r="F69" s="1582">
        <f t="shared" si="15"/>
        <v>90000</v>
      </c>
      <c r="G69" s="1582" t="e">
        <f t="shared" si="15"/>
        <v>#REF!</v>
      </c>
      <c r="H69" s="1971">
        <f>H70+H73</f>
        <v>25000</v>
      </c>
      <c r="I69" s="850">
        <f>I70+I73</f>
        <v>57000</v>
      </c>
      <c r="J69" s="850">
        <f>J70+J73</f>
        <v>90000</v>
      </c>
      <c r="K69" s="1588" t="e">
        <f>#REF!</f>
        <v>#REF!</v>
      </c>
      <c r="L69" s="1582" t="s">
        <v>867</v>
      </c>
      <c r="M69" s="1582" t="s">
        <v>867</v>
      </c>
      <c r="N69" s="1582" t="s">
        <v>867</v>
      </c>
      <c r="O69" s="1582" t="s">
        <v>867</v>
      </c>
    </row>
    <row r="70" spans="1:15" s="1575" customFormat="1" ht="30.75" customHeight="1">
      <c r="A70" s="1580">
        <v>1331</v>
      </c>
      <c r="B70" s="1514" t="s">
        <v>1723</v>
      </c>
      <c r="C70" s="1581"/>
      <c r="D70" s="1588">
        <f t="shared" si="15"/>
        <v>20000</v>
      </c>
      <c r="E70" s="1582">
        <f t="shared" si="15"/>
        <v>45000</v>
      </c>
      <c r="F70" s="1582">
        <f t="shared" si="15"/>
        <v>71000</v>
      </c>
      <c r="G70" s="1582" t="e">
        <f t="shared" si="15"/>
        <v>#REF!</v>
      </c>
      <c r="H70" s="1971">
        <v>20000</v>
      </c>
      <c r="I70" s="850">
        <v>45000</v>
      </c>
      <c r="J70" s="850">
        <v>71000</v>
      </c>
      <c r="K70" s="1588" t="e">
        <f>#REF!</f>
        <v>#REF!</v>
      </c>
      <c r="L70" s="1582" t="s">
        <v>867</v>
      </c>
      <c r="M70" s="1582" t="s">
        <v>867</v>
      </c>
      <c r="N70" s="1582" t="s">
        <v>867</v>
      </c>
      <c r="O70" s="1582" t="s">
        <v>867</v>
      </c>
    </row>
    <row r="71" spans="1:15" s="1575" customFormat="1" ht="39.75" hidden="1" customHeight="1">
      <c r="A71" s="1580">
        <v>1332</v>
      </c>
      <c r="B71" s="1514" t="s">
        <v>1724</v>
      </c>
      <c r="C71" s="1581"/>
      <c r="D71" s="1588"/>
      <c r="E71" s="1582"/>
      <c r="F71" s="1582"/>
      <c r="G71" s="1582"/>
      <c r="H71" s="1970"/>
      <c r="I71" s="1588"/>
      <c r="J71" s="1582"/>
      <c r="K71" s="1588"/>
      <c r="L71" s="1582" t="s">
        <v>867</v>
      </c>
      <c r="M71" s="1582" t="s">
        <v>867</v>
      </c>
      <c r="N71" s="1582" t="s">
        <v>867</v>
      </c>
      <c r="O71" s="1582" t="s">
        <v>867</v>
      </c>
    </row>
    <row r="72" spans="1:15" s="1575" customFormat="1" ht="54" hidden="1" customHeight="1">
      <c r="A72" s="1580">
        <v>1333</v>
      </c>
      <c r="B72" s="1514" t="s">
        <v>1725</v>
      </c>
      <c r="C72" s="1581"/>
      <c r="D72" s="1588"/>
      <c r="E72" s="1582"/>
      <c r="F72" s="1582"/>
      <c r="G72" s="1582"/>
      <c r="H72" s="1970"/>
      <c r="I72" s="1588"/>
      <c r="J72" s="1582"/>
      <c r="K72" s="1588"/>
      <c r="L72" s="1582" t="s">
        <v>867</v>
      </c>
      <c r="M72" s="1582" t="s">
        <v>867</v>
      </c>
      <c r="N72" s="1582" t="s">
        <v>867</v>
      </c>
      <c r="O72" s="1582" t="s">
        <v>867</v>
      </c>
    </row>
    <row r="73" spans="1:15" s="1575" customFormat="1" ht="21" customHeight="1">
      <c r="A73" s="1580">
        <v>1334</v>
      </c>
      <c r="B73" s="1514" t="s">
        <v>1638</v>
      </c>
      <c r="C73" s="1581"/>
      <c r="D73" s="1588">
        <f t="shared" ref="D73:G74" si="16">H73</f>
        <v>5000</v>
      </c>
      <c r="E73" s="1582">
        <f t="shared" si="16"/>
        <v>12000</v>
      </c>
      <c r="F73" s="1582">
        <f t="shared" si="16"/>
        <v>19000</v>
      </c>
      <c r="G73" s="1582" t="e">
        <f t="shared" si="16"/>
        <v>#REF!</v>
      </c>
      <c r="H73" s="1971">
        <v>5000</v>
      </c>
      <c r="I73" s="850">
        <v>12000</v>
      </c>
      <c r="J73" s="850">
        <v>19000</v>
      </c>
      <c r="K73" s="1588" t="e">
        <f>#REF!</f>
        <v>#REF!</v>
      </c>
      <c r="L73" s="1582" t="s">
        <v>867</v>
      </c>
      <c r="M73" s="1582" t="s">
        <v>867</v>
      </c>
      <c r="N73" s="1582" t="s">
        <v>867</v>
      </c>
      <c r="O73" s="1582" t="s">
        <v>867</v>
      </c>
    </row>
    <row r="74" spans="1:15" s="1575" customFormat="1" ht="31.5" customHeight="1">
      <c r="A74" s="1580">
        <v>1340</v>
      </c>
      <c r="B74" s="1514" t="s">
        <v>1726</v>
      </c>
      <c r="C74" s="1581" t="s">
        <v>1727</v>
      </c>
      <c r="D74" s="1588">
        <f t="shared" si="16"/>
        <v>500</v>
      </c>
      <c r="E74" s="1582">
        <f t="shared" si="16"/>
        <v>1000</v>
      </c>
      <c r="F74" s="1582">
        <f t="shared" si="16"/>
        <v>1500</v>
      </c>
      <c r="G74" s="1582" t="e">
        <f t="shared" si="16"/>
        <v>#REF!</v>
      </c>
      <c r="H74" s="1970">
        <f>H76</f>
        <v>500</v>
      </c>
      <c r="I74" s="1588">
        <f>I76</f>
        <v>1000</v>
      </c>
      <c r="J74" s="1582">
        <f>J76</f>
        <v>1500</v>
      </c>
      <c r="K74" s="1588" t="e">
        <f>#REF!</f>
        <v>#REF!</v>
      </c>
      <c r="L74" s="1582" t="s">
        <v>867</v>
      </c>
      <c r="M74" s="1582" t="s">
        <v>867</v>
      </c>
      <c r="N74" s="1582" t="s">
        <v>867</v>
      </c>
      <c r="O74" s="1582" t="s">
        <v>867</v>
      </c>
    </row>
    <row r="75" spans="1:15" s="1575" customFormat="1" ht="40.5" hidden="1" customHeight="1">
      <c r="A75" s="1580">
        <v>1341</v>
      </c>
      <c r="B75" s="1514" t="s">
        <v>1639</v>
      </c>
      <c r="C75" s="1581"/>
      <c r="D75" s="1588"/>
      <c r="E75" s="1582"/>
      <c r="F75" s="1582"/>
      <c r="G75" s="1582"/>
      <c r="H75" s="1970"/>
      <c r="I75" s="1588"/>
      <c r="J75" s="1582"/>
      <c r="K75" s="1588"/>
      <c r="L75" s="1582" t="s">
        <v>867</v>
      </c>
      <c r="M75" s="1582" t="s">
        <v>867</v>
      </c>
      <c r="N75" s="1582" t="s">
        <v>867</v>
      </c>
      <c r="O75" s="1582" t="s">
        <v>867</v>
      </c>
    </row>
    <row r="76" spans="1:15" s="1575" customFormat="1" ht="42" customHeight="1">
      <c r="A76" s="1580">
        <v>1342</v>
      </c>
      <c r="B76" s="1514" t="s">
        <v>1728</v>
      </c>
      <c r="C76" s="1581"/>
      <c r="D76" s="1588">
        <f>H76</f>
        <v>500</v>
      </c>
      <c r="E76" s="1582">
        <f>I76</f>
        <v>1000</v>
      </c>
      <c r="F76" s="1582">
        <f>J76</f>
        <v>1500</v>
      </c>
      <c r="G76" s="1582" t="e">
        <f>K76</f>
        <v>#REF!</v>
      </c>
      <c r="H76" s="1971">
        <v>500</v>
      </c>
      <c r="I76" s="850">
        <v>1000</v>
      </c>
      <c r="J76" s="850">
        <v>1500</v>
      </c>
      <c r="K76" s="1588" t="e">
        <f>#REF!</f>
        <v>#REF!</v>
      </c>
      <c r="L76" s="1582" t="s">
        <v>867</v>
      </c>
      <c r="M76" s="1582" t="s">
        <v>867</v>
      </c>
      <c r="N76" s="1582" t="s">
        <v>867</v>
      </c>
      <c r="O76" s="1582" t="s">
        <v>867</v>
      </c>
    </row>
    <row r="77" spans="1:15" s="1575" customFormat="1" ht="38.25" customHeight="1">
      <c r="A77" s="1580">
        <v>1343</v>
      </c>
      <c r="B77" s="1514" t="s">
        <v>1729</v>
      </c>
      <c r="C77" s="1581"/>
      <c r="D77" s="1588"/>
      <c r="E77" s="1582"/>
      <c r="F77" s="1582"/>
      <c r="G77" s="1582"/>
      <c r="H77" s="1970"/>
      <c r="I77" s="1588"/>
      <c r="J77" s="1582"/>
      <c r="K77" s="1588"/>
      <c r="L77" s="1582" t="s">
        <v>867</v>
      </c>
      <c r="M77" s="1582" t="s">
        <v>867</v>
      </c>
      <c r="N77" s="1582" t="s">
        <v>867</v>
      </c>
      <c r="O77" s="1582" t="s">
        <v>867</v>
      </c>
    </row>
    <row r="78" spans="1:15" s="1575" customFormat="1" ht="30" customHeight="1">
      <c r="A78" s="1580">
        <v>1350</v>
      </c>
      <c r="B78" s="1514" t="s">
        <v>1730</v>
      </c>
      <c r="C78" s="1581" t="s">
        <v>1731</v>
      </c>
      <c r="D78" s="1588">
        <f t="shared" ref="D78:G79" si="17">H78</f>
        <v>9075.6</v>
      </c>
      <c r="E78" s="1582">
        <f t="shared" si="17"/>
        <v>22100.1</v>
      </c>
      <c r="F78" s="1582">
        <f t="shared" si="17"/>
        <v>34655.699999999997</v>
      </c>
      <c r="G78" s="1582" t="e">
        <f t="shared" si="17"/>
        <v>#REF!</v>
      </c>
      <c r="H78" s="1970">
        <f>H79</f>
        <v>9075.6</v>
      </c>
      <c r="I78" s="1588">
        <f>I79</f>
        <v>22100.1</v>
      </c>
      <c r="J78" s="1582">
        <f>J79</f>
        <v>34655.699999999997</v>
      </c>
      <c r="K78" s="1588" t="e">
        <f>#REF!</f>
        <v>#REF!</v>
      </c>
      <c r="L78" s="1582" t="s">
        <v>867</v>
      </c>
      <c r="M78" s="1582" t="s">
        <v>867</v>
      </c>
      <c r="N78" s="1582" t="s">
        <v>867</v>
      </c>
      <c r="O78" s="1582" t="s">
        <v>867</v>
      </c>
    </row>
    <row r="79" spans="1:15" s="1575" customFormat="1" ht="85.5" customHeight="1">
      <c r="A79" s="1580">
        <v>1351</v>
      </c>
      <c r="B79" s="1789" t="s">
        <v>1732</v>
      </c>
      <c r="C79" s="1581"/>
      <c r="D79" s="1588">
        <f t="shared" si="17"/>
        <v>9075.6</v>
      </c>
      <c r="E79" s="1582">
        <f t="shared" si="17"/>
        <v>22100.1</v>
      </c>
      <c r="F79" s="1582">
        <f t="shared" si="17"/>
        <v>34655.699999999997</v>
      </c>
      <c r="G79" s="1582" t="e">
        <f t="shared" si="17"/>
        <v>#REF!</v>
      </c>
      <c r="H79" s="1970">
        <f>H84+H86+H89+H92+H93+H98</f>
        <v>9075.6</v>
      </c>
      <c r="I79" s="1588">
        <f>I84+I86+I89+I92+I93+I98</f>
        <v>22100.1</v>
      </c>
      <c r="J79" s="1582">
        <f>J84+J86+J89+J92+J93+J98</f>
        <v>34655.699999999997</v>
      </c>
      <c r="K79" s="1588" t="e">
        <f>#REF!</f>
        <v>#REF!</v>
      </c>
      <c r="L79" s="1582" t="s">
        <v>867</v>
      </c>
      <c r="M79" s="1582" t="s">
        <v>867</v>
      </c>
      <c r="N79" s="1582" t="s">
        <v>867</v>
      </c>
      <c r="O79" s="1582" t="s">
        <v>867</v>
      </c>
    </row>
    <row r="80" spans="1:15" s="1575" customFormat="1" ht="31.5" hidden="1" customHeight="1">
      <c r="A80" s="1580">
        <v>13501</v>
      </c>
      <c r="B80" s="1514" t="s">
        <v>1640</v>
      </c>
      <c r="C80" s="1581"/>
      <c r="D80" s="1588"/>
      <c r="E80" s="1582"/>
      <c r="F80" s="1582"/>
      <c r="G80" s="1582"/>
      <c r="H80" s="1970"/>
      <c r="I80" s="1588"/>
      <c r="J80" s="1582"/>
      <c r="K80" s="1588"/>
      <c r="L80" s="1582" t="s">
        <v>867</v>
      </c>
      <c r="M80" s="1582" t="s">
        <v>867</v>
      </c>
      <c r="N80" s="1582" t="s">
        <v>867</v>
      </c>
      <c r="O80" s="1582" t="s">
        <v>867</v>
      </c>
    </row>
    <row r="81" spans="1:15" s="1575" customFormat="1" ht="31.5" hidden="1" customHeight="1">
      <c r="A81" s="1580">
        <v>13502</v>
      </c>
      <c r="B81" s="1514" t="s">
        <v>1641</v>
      </c>
      <c r="C81" s="1581"/>
      <c r="D81" s="1588"/>
      <c r="E81" s="1582"/>
      <c r="F81" s="1582"/>
      <c r="G81" s="1582"/>
      <c r="H81" s="1970"/>
      <c r="I81" s="1588"/>
      <c r="J81" s="1582"/>
      <c r="K81" s="1588"/>
      <c r="L81" s="1582" t="s">
        <v>867</v>
      </c>
      <c r="M81" s="1582" t="s">
        <v>867</v>
      </c>
      <c r="N81" s="1582" t="s">
        <v>867</v>
      </c>
      <c r="O81" s="1582" t="s">
        <v>867</v>
      </c>
    </row>
    <row r="82" spans="1:15" s="1575" customFormat="1" ht="31.5" hidden="1" customHeight="1">
      <c r="A82" s="1580">
        <v>13503</v>
      </c>
      <c r="B82" s="1514" t="s">
        <v>1642</v>
      </c>
      <c r="C82" s="1581"/>
      <c r="D82" s="1588"/>
      <c r="E82" s="1582"/>
      <c r="F82" s="1582"/>
      <c r="G82" s="1582"/>
      <c r="H82" s="1970"/>
      <c r="I82" s="1588"/>
      <c r="J82" s="1582"/>
      <c r="K82" s="1588"/>
      <c r="L82" s="1582" t="s">
        <v>867</v>
      </c>
      <c r="M82" s="1582" t="s">
        <v>867</v>
      </c>
      <c r="N82" s="1582" t="s">
        <v>867</v>
      </c>
      <c r="O82" s="1582" t="s">
        <v>867</v>
      </c>
    </row>
    <row r="83" spans="1:15" s="1575" customFormat="1" ht="31.5" hidden="1" customHeight="1">
      <c r="A83" s="1580">
        <v>13504</v>
      </c>
      <c r="B83" s="1514" t="s">
        <v>1643</v>
      </c>
      <c r="C83" s="1581"/>
      <c r="D83" s="1588"/>
      <c r="E83" s="1582"/>
      <c r="F83" s="1582"/>
      <c r="G83" s="1582"/>
      <c r="H83" s="1970"/>
      <c r="I83" s="1588"/>
      <c r="J83" s="1582"/>
      <c r="K83" s="1588"/>
      <c r="L83" s="1582" t="s">
        <v>867</v>
      </c>
      <c r="M83" s="1582" t="s">
        <v>867</v>
      </c>
      <c r="N83" s="1582" t="s">
        <v>867</v>
      </c>
      <c r="O83" s="1582" t="s">
        <v>867</v>
      </c>
    </row>
    <row r="84" spans="1:15" s="1575" customFormat="1" ht="31.5" customHeight="1">
      <c r="A84" s="1580">
        <v>13505</v>
      </c>
      <c r="B84" s="1514" t="s">
        <v>1603</v>
      </c>
      <c r="C84" s="1581"/>
      <c r="D84" s="1588">
        <f>H84</f>
        <v>200</v>
      </c>
      <c r="E84" s="1582">
        <f>I84</f>
        <v>400</v>
      </c>
      <c r="F84" s="1582">
        <f>J84</f>
        <v>600</v>
      </c>
      <c r="G84" s="1582" t="e">
        <f>K84</f>
        <v>#REF!</v>
      </c>
      <c r="H84" s="1971">
        <v>200</v>
      </c>
      <c r="I84" s="850">
        <v>400</v>
      </c>
      <c r="J84" s="850">
        <v>600</v>
      </c>
      <c r="K84" s="1588" t="e">
        <f>#REF!</f>
        <v>#REF!</v>
      </c>
      <c r="L84" s="1582" t="s">
        <v>867</v>
      </c>
      <c r="M84" s="1582" t="s">
        <v>867</v>
      </c>
      <c r="N84" s="1582" t="s">
        <v>867</v>
      </c>
      <c r="O84" s="1582" t="s">
        <v>867</v>
      </c>
    </row>
    <row r="85" spans="1:15" s="1575" customFormat="1" ht="31.5" customHeight="1">
      <c r="A85" s="1580">
        <v>13506</v>
      </c>
      <c r="B85" s="1514" t="s">
        <v>1733</v>
      </c>
      <c r="C85" s="1581"/>
      <c r="D85" s="1588"/>
      <c r="E85" s="1582"/>
      <c r="F85" s="1582"/>
      <c r="G85" s="1582"/>
      <c r="H85" s="1970"/>
      <c r="I85" s="1588"/>
      <c r="J85" s="1582"/>
      <c r="K85" s="1588"/>
      <c r="L85" s="1582" t="s">
        <v>867</v>
      </c>
      <c r="M85" s="1582" t="s">
        <v>867</v>
      </c>
      <c r="N85" s="1582" t="s">
        <v>867</v>
      </c>
      <c r="O85" s="1582" t="s">
        <v>867</v>
      </c>
    </row>
    <row r="86" spans="1:15" s="1575" customFormat="1" ht="28.5" customHeight="1">
      <c r="A86" s="1580">
        <v>13507</v>
      </c>
      <c r="B86" s="1514" t="s">
        <v>1599</v>
      </c>
      <c r="C86" s="1581"/>
      <c r="D86" s="1588">
        <f>H86</f>
        <v>4000</v>
      </c>
      <c r="E86" s="1582">
        <f>I86</f>
        <v>11000</v>
      </c>
      <c r="F86" s="1582">
        <f>J86</f>
        <v>17000</v>
      </c>
      <c r="G86" s="1582" t="e">
        <f>K86</f>
        <v>#REF!</v>
      </c>
      <c r="H86" s="1971">
        <v>4000</v>
      </c>
      <c r="I86" s="850">
        <v>11000</v>
      </c>
      <c r="J86" s="850">
        <v>17000</v>
      </c>
      <c r="K86" s="1588" t="e">
        <f>#REF!</f>
        <v>#REF!</v>
      </c>
      <c r="L86" s="1582" t="s">
        <v>867</v>
      </c>
      <c r="M86" s="1582" t="s">
        <v>867</v>
      </c>
      <c r="N86" s="1582" t="s">
        <v>867</v>
      </c>
      <c r="O86" s="1582" t="s">
        <v>867</v>
      </c>
    </row>
    <row r="87" spans="1:15" s="1575" customFormat="1" ht="31.5" hidden="1" customHeight="1">
      <c r="A87" s="1580">
        <v>13508</v>
      </c>
      <c r="B87" s="1514" t="s">
        <v>1734</v>
      </c>
      <c r="C87" s="1581"/>
      <c r="D87" s="1588"/>
      <c r="E87" s="1582"/>
      <c r="F87" s="1582"/>
      <c r="G87" s="1582"/>
      <c r="H87" s="1970"/>
      <c r="I87" s="1588"/>
      <c r="J87" s="1582"/>
      <c r="K87" s="1588"/>
      <c r="L87" s="1582" t="s">
        <v>867</v>
      </c>
      <c r="M87" s="1582" t="s">
        <v>867</v>
      </c>
      <c r="N87" s="1582" t="s">
        <v>867</v>
      </c>
      <c r="O87" s="1582" t="s">
        <v>867</v>
      </c>
    </row>
    <row r="88" spans="1:15" s="1575" customFormat="1" ht="31.5" hidden="1" customHeight="1">
      <c r="A88" s="1580">
        <v>13509</v>
      </c>
      <c r="B88" s="1514" t="s">
        <v>1644</v>
      </c>
      <c r="C88" s="1581"/>
      <c r="D88" s="1588"/>
      <c r="E88" s="1582"/>
      <c r="F88" s="1582"/>
      <c r="G88" s="1582"/>
      <c r="H88" s="1970"/>
      <c r="I88" s="1588"/>
      <c r="J88" s="1582"/>
      <c r="K88" s="1588"/>
      <c r="L88" s="1582" t="s">
        <v>867</v>
      </c>
      <c r="M88" s="1582" t="s">
        <v>867</v>
      </c>
      <c r="N88" s="1582" t="s">
        <v>867</v>
      </c>
      <c r="O88" s="1582" t="s">
        <v>867</v>
      </c>
    </row>
    <row r="89" spans="1:15" s="1575" customFormat="1" ht="28.5" customHeight="1">
      <c r="A89" s="1580">
        <v>13510</v>
      </c>
      <c r="B89" s="1514" t="s">
        <v>1602</v>
      </c>
      <c r="C89" s="1581"/>
      <c r="D89" s="1588">
        <f>H89</f>
        <v>350</v>
      </c>
      <c r="E89" s="1582">
        <f>I89</f>
        <v>650</v>
      </c>
      <c r="F89" s="1582">
        <f>J89</f>
        <v>1000</v>
      </c>
      <c r="G89" s="1582" t="e">
        <f>K89</f>
        <v>#REF!</v>
      </c>
      <c r="H89" s="1971">
        <v>350</v>
      </c>
      <c r="I89" s="850">
        <v>650</v>
      </c>
      <c r="J89" s="850">
        <v>1000</v>
      </c>
      <c r="K89" s="1588" t="e">
        <f>#REF!</f>
        <v>#REF!</v>
      </c>
      <c r="L89" s="1582" t="s">
        <v>867</v>
      </c>
      <c r="M89" s="1582" t="s">
        <v>867</v>
      </c>
      <c r="N89" s="1582" t="s">
        <v>867</v>
      </c>
      <c r="O89" s="1582" t="s">
        <v>867</v>
      </c>
    </row>
    <row r="90" spans="1:15" s="1575" customFormat="1" ht="31.5" hidden="1" customHeight="1">
      <c r="A90" s="1580">
        <v>13511</v>
      </c>
      <c r="B90" s="1514" t="s">
        <v>1735</v>
      </c>
      <c r="C90" s="1581"/>
      <c r="D90" s="1588"/>
      <c r="E90" s="1582"/>
      <c r="F90" s="1582"/>
      <c r="G90" s="1582"/>
      <c r="H90" s="1970"/>
      <c r="I90" s="1588"/>
      <c r="J90" s="1582"/>
      <c r="K90" s="1588"/>
      <c r="L90" s="1582" t="s">
        <v>867</v>
      </c>
      <c r="M90" s="1582" t="s">
        <v>867</v>
      </c>
      <c r="N90" s="1582" t="s">
        <v>867</v>
      </c>
      <c r="O90" s="1582" t="s">
        <v>867</v>
      </c>
    </row>
    <row r="91" spans="1:15" s="1575" customFormat="1" ht="31.5" hidden="1" customHeight="1">
      <c r="A91" s="1580">
        <v>13512</v>
      </c>
      <c r="B91" s="1514" t="s">
        <v>1645</v>
      </c>
      <c r="C91" s="1581"/>
      <c r="D91" s="1588"/>
      <c r="E91" s="1582"/>
      <c r="F91" s="1582"/>
      <c r="G91" s="1582"/>
      <c r="H91" s="1970"/>
      <c r="I91" s="1588"/>
      <c r="J91" s="1582"/>
      <c r="K91" s="1588"/>
      <c r="L91" s="1582" t="s">
        <v>867</v>
      </c>
      <c r="M91" s="1582" t="s">
        <v>867</v>
      </c>
      <c r="N91" s="1582" t="s">
        <v>867</v>
      </c>
      <c r="O91" s="1582" t="s">
        <v>867</v>
      </c>
    </row>
    <row r="92" spans="1:15" s="1575" customFormat="1" ht="31.5" customHeight="1">
      <c r="A92" s="1580">
        <v>13513</v>
      </c>
      <c r="B92" s="1514" t="s">
        <v>1600</v>
      </c>
      <c r="C92" s="1581"/>
      <c r="D92" s="1588">
        <f t="shared" ref="D92:G93" si="18">H92</f>
        <v>3000</v>
      </c>
      <c r="E92" s="1582">
        <f t="shared" si="18"/>
        <v>7000</v>
      </c>
      <c r="F92" s="1582">
        <f t="shared" si="18"/>
        <v>11000</v>
      </c>
      <c r="G92" s="1582" t="e">
        <f t="shared" si="18"/>
        <v>#REF!</v>
      </c>
      <c r="H92" s="1971">
        <v>3000</v>
      </c>
      <c r="I92" s="850">
        <v>7000</v>
      </c>
      <c r="J92" s="850">
        <v>11000</v>
      </c>
      <c r="K92" s="1588" t="e">
        <f>#REF!</f>
        <v>#REF!</v>
      </c>
      <c r="L92" s="1582" t="s">
        <v>867</v>
      </c>
      <c r="M92" s="1582" t="s">
        <v>867</v>
      </c>
      <c r="N92" s="1582" t="s">
        <v>867</v>
      </c>
      <c r="O92" s="1582" t="s">
        <v>867</v>
      </c>
    </row>
    <row r="93" spans="1:15" s="1575" customFormat="1" ht="30.75" customHeight="1">
      <c r="A93" s="1580">
        <v>13514</v>
      </c>
      <c r="B93" s="1514" t="s">
        <v>1601</v>
      </c>
      <c r="C93" s="1581"/>
      <c r="D93" s="1588">
        <f t="shared" si="18"/>
        <v>1500</v>
      </c>
      <c r="E93" s="1582">
        <f t="shared" si="18"/>
        <v>3000</v>
      </c>
      <c r="F93" s="1582">
        <f t="shared" si="18"/>
        <v>5000</v>
      </c>
      <c r="G93" s="1582" t="e">
        <f t="shared" si="18"/>
        <v>#REF!</v>
      </c>
      <c r="H93" s="1971">
        <v>1500</v>
      </c>
      <c r="I93" s="850">
        <v>3000</v>
      </c>
      <c r="J93" s="850">
        <v>5000</v>
      </c>
      <c r="K93" s="1588" t="e">
        <f>#REF!</f>
        <v>#REF!</v>
      </c>
      <c r="L93" s="1582" t="s">
        <v>867</v>
      </c>
      <c r="M93" s="1582" t="s">
        <v>867</v>
      </c>
      <c r="N93" s="1582" t="s">
        <v>867</v>
      </c>
      <c r="O93" s="1582" t="s">
        <v>867</v>
      </c>
    </row>
    <row r="94" spans="1:15" s="1575" customFormat="1" ht="31.5" hidden="1" customHeight="1">
      <c r="A94" s="1580">
        <v>13515</v>
      </c>
      <c r="B94" s="1514" t="s">
        <v>1646</v>
      </c>
      <c r="C94" s="1581"/>
      <c r="D94" s="1588"/>
      <c r="E94" s="1582"/>
      <c r="F94" s="1582"/>
      <c r="G94" s="1582"/>
      <c r="H94" s="1970"/>
      <c r="I94" s="1588"/>
      <c r="J94" s="1582"/>
      <c r="K94" s="1588"/>
      <c r="L94" s="1582" t="s">
        <v>867</v>
      </c>
      <c r="M94" s="1582" t="s">
        <v>867</v>
      </c>
      <c r="N94" s="1582" t="s">
        <v>867</v>
      </c>
      <c r="O94" s="1582" t="s">
        <v>867</v>
      </c>
    </row>
    <row r="95" spans="1:15" s="1575" customFormat="1" ht="31.5" hidden="1" customHeight="1">
      <c r="A95" s="1580">
        <v>13516</v>
      </c>
      <c r="B95" s="1514" t="s">
        <v>1736</v>
      </c>
      <c r="C95" s="1581"/>
      <c r="D95" s="1588"/>
      <c r="E95" s="1582"/>
      <c r="F95" s="1582"/>
      <c r="G95" s="1582"/>
      <c r="H95" s="1970"/>
      <c r="I95" s="1588"/>
      <c r="J95" s="1582"/>
      <c r="K95" s="1588"/>
      <c r="L95" s="1582" t="s">
        <v>867</v>
      </c>
      <c r="M95" s="1582" t="s">
        <v>867</v>
      </c>
      <c r="N95" s="1582" t="s">
        <v>867</v>
      </c>
      <c r="O95" s="1582" t="s">
        <v>867</v>
      </c>
    </row>
    <row r="96" spans="1:15" s="1575" customFormat="1" ht="31.5" hidden="1" customHeight="1">
      <c r="A96" s="1580">
        <v>13517</v>
      </c>
      <c r="B96" s="1514" t="s">
        <v>1647</v>
      </c>
      <c r="C96" s="1581"/>
      <c r="D96" s="1588"/>
      <c r="E96" s="1582"/>
      <c r="F96" s="1582"/>
      <c r="G96" s="1582"/>
      <c r="H96" s="1970"/>
      <c r="I96" s="1588"/>
      <c r="J96" s="1582"/>
      <c r="K96" s="1588"/>
      <c r="L96" s="1582" t="s">
        <v>867</v>
      </c>
      <c r="M96" s="1582" t="s">
        <v>867</v>
      </c>
      <c r="N96" s="1582" t="s">
        <v>867</v>
      </c>
      <c r="O96" s="1582" t="s">
        <v>867</v>
      </c>
    </row>
    <row r="97" spans="1:15" s="1575" customFormat="1" ht="31.5" hidden="1" customHeight="1">
      <c r="A97" s="1580">
        <v>13518</v>
      </c>
      <c r="B97" s="1514" t="s">
        <v>1648</v>
      </c>
      <c r="C97" s="1581"/>
      <c r="D97" s="1588"/>
      <c r="E97" s="1582"/>
      <c r="F97" s="1582"/>
      <c r="G97" s="1582"/>
      <c r="H97" s="1970"/>
      <c r="I97" s="1588"/>
      <c r="J97" s="1582"/>
      <c r="K97" s="1588"/>
      <c r="L97" s="1582" t="s">
        <v>867</v>
      </c>
      <c r="M97" s="1582" t="s">
        <v>867</v>
      </c>
      <c r="N97" s="1582" t="s">
        <v>867</v>
      </c>
      <c r="O97" s="1582" t="s">
        <v>867</v>
      </c>
    </row>
    <row r="98" spans="1:15" s="1575" customFormat="1" ht="28.5" customHeight="1">
      <c r="A98" s="1580">
        <v>13519</v>
      </c>
      <c r="B98" s="1514" t="s">
        <v>1604</v>
      </c>
      <c r="C98" s="1581"/>
      <c r="D98" s="1588">
        <f>H98</f>
        <v>25.6</v>
      </c>
      <c r="E98" s="1582">
        <f>I98</f>
        <v>50.1</v>
      </c>
      <c r="F98" s="1582">
        <f>J98</f>
        <v>55.7</v>
      </c>
      <c r="G98" s="1582" t="e">
        <f>K98</f>
        <v>#REF!</v>
      </c>
      <c r="H98" s="1971">
        <v>25.6</v>
      </c>
      <c r="I98" s="850">
        <v>50.1</v>
      </c>
      <c r="J98" s="850">
        <v>55.7</v>
      </c>
      <c r="K98" s="1588" t="e">
        <f>#REF!</f>
        <v>#REF!</v>
      </c>
      <c r="L98" s="1582" t="s">
        <v>867</v>
      </c>
      <c r="M98" s="1582" t="s">
        <v>867</v>
      </c>
      <c r="N98" s="1582" t="s">
        <v>867</v>
      </c>
      <c r="O98" s="1582" t="s">
        <v>867</v>
      </c>
    </row>
    <row r="99" spans="1:15" s="1575" customFormat="1" ht="21" hidden="1" customHeight="1">
      <c r="A99" s="1580">
        <v>13520</v>
      </c>
      <c r="B99" s="1514" t="s">
        <v>1649</v>
      </c>
      <c r="C99" s="1581"/>
      <c r="D99" s="1588"/>
      <c r="E99" s="1582"/>
      <c r="F99" s="1582"/>
      <c r="G99" s="1582"/>
      <c r="H99" s="1970"/>
      <c r="I99" s="1588"/>
      <c r="J99" s="1582"/>
      <c r="K99" s="1588"/>
      <c r="L99" s="1582" t="s">
        <v>867</v>
      </c>
      <c r="M99" s="1582" t="s">
        <v>867</v>
      </c>
      <c r="N99" s="1582" t="s">
        <v>867</v>
      </c>
      <c r="O99" s="1582" t="s">
        <v>867</v>
      </c>
    </row>
    <row r="100" spans="1:15" s="1575" customFormat="1" ht="28.5" hidden="1" customHeight="1">
      <c r="A100" s="1580">
        <v>1352</v>
      </c>
      <c r="B100" s="1514" t="s">
        <v>1737</v>
      </c>
      <c r="C100" s="1581"/>
      <c r="D100" s="1588"/>
      <c r="E100" s="1582"/>
      <c r="F100" s="1582"/>
      <c r="G100" s="1582"/>
      <c r="H100" s="1970"/>
      <c r="I100" s="1588"/>
      <c r="J100" s="1582"/>
      <c r="K100" s="1588"/>
      <c r="L100" s="1582" t="s">
        <v>867</v>
      </c>
      <c r="M100" s="1582" t="s">
        <v>867</v>
      </c>
      <c r="N100" s="1582" t="s">
        <v>867</v>
      </c>
      <c r="O100" s="1582" t="s">
        <v>867</v>
      </c>
    </row>
    <row r="101" spans="1:15" s="1575" customFormat="1" ht="26.25" hidden="1" customHeight="1">
      <c r="A101" s="1580">
        <v>1353</v>
      </c>
      <c r="B101" s="1514" t="s">
        <v>1650</v>
      </c>
      <c r="C101" s="1581"/>
      <c r="D101" s="1588"/>
      <c r="E101" s="1582"/>
      <c r="F101" s="1582"/>
      <c r="G101" s="1582"/>
      <c r="H101" s="1970"/>
      <c r="I101" s="1588"/>
      <c r="J101" s="1582"/>
      <c r="K101" s="1588"/>
      <c r="L101" s="1582" t="s">
        <v>867</v>
      </c>
      <c r="M101" s="1582" t="s">
        <v>867</v>
      </c>
      <c r="N101" s="1582" t="s">
        <v>867</v>
      </c>
      <c r="O101" s="1582" t="s">
        <v>867</v>
      </c>
    </row>
    <row r="102" spans="1:15" s="1575" customFormat="1" ht="90.75" customHeight="1">
      <c r="A102" s="1580">
        <v>1360</v>
      </c>
      <c r="B102" s="1514" t="s">
        <v>1738</v>
      </c>
      <c r="C102" s="1581" t="s">
        <v>1739</v>
      </c>
      <c r="D102" s="1588">
        <f t="shared" ref="D102:G103" si="19">H102</f>
        <v>400</v>
      </c>
      <c r="E102" s="1582">
        <f t="shared" si="19"/>
        <v>800</v>
      </c>
      <c r="F102" s="1582">
        <f t="shared" si="19"/>
        <v>1000</v>
      </c>
      <c r="G102" s="1582" t="e">
        <f t="shared" si="19"/>
        <v>#REF!</v>
      </c>
      <c r="H102" s="1970">
        <f>H103</f>
        <v>400</v>
      </c>
      <c r="I102" s="1588">
        <f>I103</f>
        <v>800</v>
      </c>
      <c r="J102" s="1582">
        <f>J103</f>
        <v>1000</v>
      </c>
      <c r="K102" s="1588" t="e">
        <f>#REF!</f>
        <v>#REF!</v>
      </c>
      <c r="L102" s="1582" t="s">
        <v>867</v>
      </c>
      <c r="M102" s="1582" t="s">
        <v>867</v>
      </c>
      <c r="N102" s="1582" t="s">
        <v>867</v>
      </c>
      <c r="O102" s="1582" t="s">
        <v>867</v>
      </c>
    </row>
    <row r="103" spans="1:15" s="1575" customFormat="1" ht="69" customHeight="1">
      <c r="A103" s="1580">
        <v>1361</v>
      </c>
      <c r="B103" s="1514" t="s">
        <v>1651</v>
      </c>
      <c r="C103" s="1581"/>
      <c r="D103" s="1588">
        <f t="shared" si="19"/>
        <v>400</v>
      </c>
      <c r="E103" s="1582">
        <f t="shared" si="19"/>
        <v>800</v>
      </c>
      <c r="F103" s="1582">
        <f t="shared" si="19"/>
        <v>1000</v>
      </c>
      <c r="G103" s="1582" t="e">
        <f t="shared" si="19"/>
        <v>#REF!</v>
      </c>
      <c r="H103" s="1971">
        <v>400</v>
      </c>
      <c r="I103" s="850">
        <v>800</v>
      </c>
      <c r="J103" s="850">
        <v>1000</v>
      </c>
      <c r="K103" s="1588" t="e">
        <f>#REF!</f>
        <v>#REF!</v>
      </c>
      <c r="L103" s="1582" t="s">
        <v>867</v>
      </c>
      <c r="M103" s="1582" t="s">
        <v>867</v>
      </c>
      <c r="N103" s="1582" t="s">
        <v>867</v>
      </c>
      <c r="O103" s="1582" t="s">
        <v>867</v>
      </c>
    </row>
    <row r="104" spans="1:15" s="1575" customFormat="1" ht="19.5" customHeight="1">
      <c r="A104" s="1580">
        <v>1362</v>
      </c>
      <c r="B104" s="1514" t="s">
        <v>1652</v>
      </c>
      <c r="C104" s="1581"/>
      <c r="D104" s="1588"/>
      <c r="E104" s="1582"/>
      <c r="F104" s="1582"/>
      <c r="G104" s="1582"/>
      <c r="H104" s="1970"/>
      <c r="I104" s="1588"/>
      <c r="J104" s="1582"/>
      <c r="K104" s="1588"/>
      <c r="L104" s="1582" t="s">
        <v>867</v>
      </c>
      <c r="M104" s="1582" t="s">
        <v>867</v>
      </c>
      <c r="N104" s="1582" t="s">
        <v>867</v>
      </c>
      <c r="O104" s="1582" t="s">
        <v>867</v>
      </c>
    </row>
    <row r="105" spans="1:15" s="1575" customFormat="1" ht="23.25" customHeight="1">
      <c r="A105" s="1580">
        <v>1370</v>
      </c>
      <c r="B105" s="1514" t="s">
        <v>1740</v>
      </c>
      <c r="C105" s="1581" t="s">
        <v>1741</v>
      </c>
      <c r="D105" s="1588"/>
      <c r="E105" s="1582"/>
      <c r="F105" s="1582"/>
      <c r="G105" s="1582"/>
      <c r="H105" s="1970"/>
      <c r="I105" s="1588"/>
      <c r="J105" s="1582"/>
      <c r="K105" s="1588"/>
      <c r="L105" s="1582" t="s">
        <v>867</v>
      </c>
      <c r="M105" s="1582" t="s">
        <v>867</v>
      </c>
      <c r="N105" s="1582" t="s">
        <v>867</v>
      </c>
      <c r="O105" s="1582" t="s">
        <v>867</v>
      </c>
    </row>
    <row r="106" spans="1:15" s="1575" customFormat="1" ht="165.75" hidden="1">
      <c r="A106" s="1580">
        <v>1371</v>
      </c>
      <c r="B106" s="1514" t="s">
        <v>1653</v>
      </c>
      <c r="C106" s="1581"/>
      <c r="D106" s="1588"/>
      <c r="E106" s="1582"/>
      <c r="F106" s="1582"/>
      <c r="G106" s="1582"/>
      <c r="H106" s="1970"/>
      <c r="I106" s="1588"/>
      <c r="J106" s="1582"/>
      <c r="K106" s="1588"/>
      <c r="L106" s="1582" t="s">
        <v>867</v>
      </c>
      <c r="M106" s="1582" t="s">
        <v>867</v>
      </c>
      <c r="N106" s="1582" t="s">
        <v>867</v>
      </c>
      <c r="O106" s="1582" t="s">
        <v>867</v>
      </c>
    </row>
    <row r="107" spans="1:15" s="1575" customFormat="1" ht="153" hidden="1">
      <c r="A107" s="1580">
        <v>1372</v>
      </c>
      <c r="B107" s="1514" t="s">
        <v>1654</v>
      </c>
      <c r="C107" s="1581"/>
      <c r="D107" s="1588"/>
      <c r="E107" s="1582"/>
      <c r="F107" s="1582"/>
      <c r="G107" s="1582"/>
      <c r="H107" s="1970"/>
      <c r="I107" s="1588"/>
      <c r="J107" s="1582"/>
      <c r="K107" s="1588"/>
      <c r="L107" s="1582" t="s">
        <v>867</v>
      </c>
      <c r="M107" s="1582" t="s">
        <v>867</v>
      </c>
      <c r="N107" s="1582" t="s">
        <v>867</v>
      </c>
      <c r="O107" s="1582" t="s">
        <v>867</v>
      </c>
    </row>
    <row r="108" spans="1:15" s="1575" customFormat="1" ht="70.5" customHeight="1">
      <c r="A108" s="1580">
        <v>1380</v>
      </c>
      <c r="B108" s="1514" t="s">
        <v>1742</v>
      </c>
      <c r="C108" s="1581" t="s">
        <v>1743</v>
      </c>
      <c r="D108" s="1588">
        <f>D109</f>
        <v>10000</v>
      </c>
      <c r="E108" s="1582">
        <f>E109</f>
        <v>20000</v>
      </c>
      <c r="F108" s="1582">
        <f>F109</f>
        <v>30000</v>
      </c>
      <c r="G108" s="1582" t="e">
        <f>G109</f>
        <v>#REF!</v>
      </c>
      <c r="H108" s="1970" t="s">
        <v>867</v>
      </c>
      <c r="I108" s="1588" t="s">
        <v>867</v>
      </c>
      <c r="J108" s="1582" t="s">
        <v>867</v>
      </c>
      <c r="K108" s="1588" t="s">
        <v>867</v>
      </c>
      <c r="L108" s="1582">
        <f>L109</f>
        <v>10000</v>
      </c>
      <c r="M108" s="1582">
        <f>M109</f>
        <v>20000</v>
      </c>
      <c r="N108" s="1582">
        <f>N109</f>
        <v>30000</v>
      </c>
      <c r="O108" s="1582" t="e">
        <f>O109</f>
        <v>#REF!</v>
      </c>
    </row>
    <row r="109" spans="1:15" s="1575" customFormat="1" ht="66" customHeight="1">
      <c r="A109" s="1580">
        <v>1381</v>
      </c>
      <c r="B109" s="1514" t="s">
        <v>1744</v>
      </c>
      <c r="C109" s="1581"/>
      <c r="D109" s="1588">
        <f>L109</f>
        <v>10000</v>
      </c>
      <c r="E109" s="1582">
        <f>M109</f>
        <v>20000</v>
      </c>
      <c r="F109" s="1582">
        <f>N109</f>
        <v>30000</v>
      </c>
      <c r="G109" s="1582" t="e">
        <f>O109</f>
        <v>#REF!</v>
      </c>
      <c r="H109" s="1970" t="s">
        <v>867</v>
      </c>
      <c r="I109" s="1588" t="s">
        <v>867</v>
      </c>
      <c r="J109" s="1582" t="s">
        <v>867</v>
      </c>
      <c r="K109" s="1588" t="s">
        <v>867</v>
      </c>
      <c r="L109" s="1582">
        <v>10000</v>
      </c>
      <c r="M109" s="1582">
        <v>20000</v>
      </c>
      <c r="N109" s="1582">
        <v>30000</v>
      </c>
      <c r="O109" s="1582" t="e">
        <f>#REF!</f>
        <v>#REF!</v>
      </c>
    </row>
    <row r="110" spans="1:15" s="1575" customFormat="1" ht="33.75" customHeight="1">
      <c r="A110" s="1580">
        <v>1382</v>
      </c>
      <c r="B110" s="1514" t="s">
        <v>1655</v>
      </c>
      <c r="C110" s="1581"/>
      <c r="D110" s="1588"/>
      <c r="E110" s="1582"/>
      <c r="F110" s="1582"/>
      <c r="G110" s="1582"/>
      <c r="H110" s="1970" t="s">
        <v>867</v>
      </c>
      <c r="I110" s="1588" t="s">
        <v>867</v>
      </c>
      <c r="J110" s="1582" t="s">
        <v>867</v>
      </c>
      <c r="K110" s="1588" t="s">
        <v>867</v>
      </c>
      <c r="L110" s="1582"/>
      <c r="M110" s="1582"/>
      <c r="N110" s="1582"/>
      <c r="O110" s="1582"/>
    </row>
    <row r="111" spans="1:15" s="1575" customFormat="1" ht="52.5" customHeight="1">
      <c r="A111" s="1580">
        <v>1390</v>
      </c>
      <c r="B111" s="1514" t="s">
        <v>1745</v>
      </c>
      <c r="C111" s="1581" t="s">
        <v>1746</v>
      </c>
      <c r="D111" s="1588">
        <v>0</v>
      </c>
      <c r="E111" s="1582">
        <v>0</v>
      </c>
      <c r="F111" s="1582">
        <v>0</v>
      </c>
      <c r="G111" s="1582">
        <v>0</v>
      </c>
      <c r="H111" s="1970">
        <f>H114</f>
        <v>1000</v>
      </c>
      <c r="I111" s="1588">
        <f>I114</f>
        <v>94808.26</v>
      </c>
      <c r="J111" s="1582">
        <f>J114</f>
        <v>94808.26</v>
      </c>
      <c r="K111" s="1588" t="e">
        <f>K114</f>
        <v>#REF!</v>
      </c>
      <c r="L111" s="1582">
        <f>L113</f>
        <v>0</v>
      </c>
      <c r="M111" s="1582">
        <f>M113</f>
        <v>0</v>
      </c>
      <c r="N111" s="1582">
        <f>N113</f>
        <v>0</v>
      </c>
      <c r="O111" s="1582" t="e">
        <f>#REF!</f>
        <v>#REF!</v>
      </c>
    </row>
    <row r="112" spans="1:15" s="1575" customFormat="1" ht="33" customHeight="1">
      <c r="A112" s="1580">
        <v>1391</v>
      </c>
      <c r="B112" s="1514" t="s">
        <v>1747</v>
      </c>
      <c r="C112" s="1581"/>
      <c r="D112" s="1588"/>
      <c r="E112" s="1582"/>
      <c r="F112" s="1582"/>
      <c r="G112" s="1582"/>
      <c r="H112" s="1970" t="s">
        <v>867</v>
      </c>
      <c r="I112" s="1588" t="s">
        <v>867</v>
      </c>
      <c r="J112" s="1582" t="s">
        <v>867</v>
      </c>
      <c r="K112" s="1588" t="s">
        <v>867</v>
      </c>
      <c r="L112" s="1582"/>
      <c r="M112" s="1582"/>
      <c r="N112" s="1582"/>
      <c r="O112" s="1582"/>
    </row>
    <row r="113" spans="1:15" s="1575" customFormat="1" ht="39" customHeight="1">
      <c r="A113" s="1580">
        <v>1392</v>
      </c>
      <c r="B113" s="1514" t="s">
        <v>1656</v>
      </c>
      <c r="C113" s="1618">
        <f>L113</f>
        <v>0</v>
      </c>
      <c r="D113" s="1588">
        <f>M113</f>
        <v>0</v>
      </c>
      <c r="E113" s="1582">
        <f>N113</f>
        <v>0</v>
      </c>
      <c r="F113" s="1582">
        <f>N113</f>
        <v>0</v>
      </c>
      <c r="G113" s="1582" t="e">
        <f>O113</f>
        <v>#REF!</v>
      </c>
      <c r="H113" s="1970" t="s">
        <v>867</v>
      </c>
      <c r="I113" s="1588" t="s">
        <v>867</v>
      </c>
      <c r="J113" s="1582" t="s">
        <v>867</v>
      </c>
      <c r="K113" s="1588" t="s">
        <v>867</v>
      </c>
      <c r="L113" s="1582">
        <v>0</v>
      </c>
      <c r="M113" s="1582">
        <v>0</v>
      </c>
      <c r="N113" s="1582">
        <v>0</v>
      </c>
      <c r="O113" s="1582" t="e">
        <f>#REF!</f>
        <v>#REF!</v>
      </c>
    </row>
    <row r="114" spans="1:15" s="1575" customFormat="1" ht="42.75" customHeight="1">
      <c r="A114" s="1580">
        <v>1393</v>
      </c>
      <c r="B114" s="1514" t="s">
        <v>1748</v>
      </c>
      <c r="C114" s="1581"/>
      <c r="D114" s="1588"/>
      <c r="E114" s="1582"/>
      <c r="F114" s="1582"/>
      <c r="G114" s="1582"/>
      <c r="H114" s="1970">
        <v>1000</v>
      </c>
      <c r="I114" s="1588">
        <v>94808.26</v>
      </c>
      <c r="J114" s="1582">
        <v>94808.26</v>
      </c>
      <c r="K114" s="1588" t="e">
        <f>#REF!</f>
        <v>#REF!</v>
      </c>
      <c r="L114" s="1582"/>
      <c r="M114" s="1582"/>
      <c r="N114" s="1582"/>
      <c r="O114" s="1582"/>
    </row>
    <row r="115" spans="1:15" s="1575" customFormat="1" ht="41.25" customHeight="1">
      <c r="A115" s="1254"/>
      <c r="B115" s="1583" t="s">
        <v>279</v>
      </c>
      <c r="C115" s="1252"/>
      <c r="D115" s="1687">
        <f>H115+L115</f>
        <v>782245</v>
      </c>
      <c r="E115" s="1686">
        <f>I115+M115</f>
        <v>782245</v>
      </c>
      <c r="F115" s="1686">
        <f>J115+N115</f>
        <v>782245</v>
      </c>
      <c r="G115" s="1686">
        <f>K115+O115</f>
        <v>782245</v>
      </c>
      <c r="H115" s="1974">
        <v>0</v>
      </c>
      <c r="I115" s="1687">
        <v>0</v>
      </c>
      <c r="J115" s="1686">
        <v>0</v>
      </c>
      <c r="K115" s="1687">
        <v>0</v>
      </c>
      <c r="L115" s="1688">
        <f>O115</f>
        <v>782245</v>
      </c>
      <c r="M115" s="1688">
        <f>O115</f>
        <v>782245</v>
      </c>
      <c r="N115" s="1688">
        <f>O115</f>
        <v>782245</v>
      </c>
      <c r="O115" s="1686">
        <f>'Հավելված 5'!F13</f>
        <v>782245</v>
      </c>
    </row>
    <row r="116" spans="1:15" s="1575" customFormat="1" ht="21" customHeight="1">
      <c r="A116" s="1254"/>
      <c r="B116" s="1583" t="s">
        <v>197</v>
      </c>
      <c r="C116" s="1252"/>
      <c r="D116" s="1687" t="e">
        <f>D8+D115</f>
        <v>#REF!</v>
      </c>
      <c r="E116" s="1686" t="e">
        <f t="shared" ref="E116:G116" si="20">E8+E115</f>
        <v>#REF!</v>
      </c>
      <c r="F116" s="1686" t="e">
        <f t="shared" si="20"/>
        <v>#REF!</v>
      </c>
      <c r="G116" s="1686" t="e">
        <f t="shared" si="20"/>
        <v>#REF!</v>
      </c>
      <c r="H116" s="1974">
        <f>H115</f>
        <v>0</v>
      </c>
      <c r="I116" s="1687">
        <f t="shared" ref="I116:K116" si="21">I115</f>
        <v>0</v>
      </c>
      <c r="J116" s="1686">
        <f t="shared" si="21"/>
        <v>0</v>
      </c>
      <c r="K116" s="1687">
        <f t="shared" si="21"/>
        <v>0</v>
      </c>
      <c r="L116" s="1686">
        <f t="shared" ref="L116:N116" si="22">L8+L115</f>
        <v>1676055</v>
      </c>
      <c r="M116" s="1686">
        <f t="shared" si="22"/>
        <v>1707218</v>
      </c>
      <c r="N116" s="1686">
        <f t="shared" si="22"/>
        <v>1719703.4</v>
      </c>
      <c r="O116" s="1686" t="e">
        <f>O8+O115</f>
        <v>#REF!</v>
      </c>
    </row>
    <row r="117" spans="1:15" s="1575" customFormat="1" ht="21" customHeight="1">
      <c r="A117" s="1584"/>
      <c r="D117" s="1584"/>
      <c r="H117" s="1975"/>
      <c r="I117" s="1584"/>
      <c r="K117" s="1584"/>
    </row>
    <row r="118" spans="1:15" s="1575" customFormat="1" ht="21" customHeight="1">
      <c r="A118" s="1584"/>
      <c r="D118" s="1584"/>
      <c r="H118" s="1975"/>
      <c r="I118" s="1584"/>
    </row>
    <row r="119" spans="1:15" s="1575" customFormat="1" ht="21" customHeight="1">
      <c r="A119" s="1584"/>
      <c r="D119" s="1584"/>
      <c r="H119" s="1975"/>
      <c r="I119" s="1584"/>
    </row>
    <row r="120" spans="1:15" s="1575" customFormat="1" ht="21" customHeight="1">
      <c r="A120" s="1584"/>
      <c r="D120" s="1584"/>
      <c r="H120" s="1975"/>
      <c r="I120" s="1584"/>
    </row>
    <row r="121" spans="1:15" s="1575" customFormat="1" ht="21" customHeight="1">
      <c r="A121" s="1584"/>
      <c r="D121" s="1584"/>
      <c r="H121" s="1975"/>
      <c r="I121" s="1584"/>
    </row>
    <row r="122" spans="1:15" s="1575" customFormat="1" ht="21" customHeight="1">
      <c r="A122" s="1584"/>
      <c r="D122" s="1584"/>
      <c r="H122" s="1975"/>
      <c r="I122" s="1584"/>
    </row>
    <row r="123" spans="1:15" s="1575" customFormat="1" ht="21" customHeight="1">
      <c r="A123" s="1584"/>
      <c r="D123" s="1584"/>
      <c r="H123" s="1975"/>
      <c r="I123" s="1584"/>
    </row>
    <row r="124" spans="1:15" s="1575" customFormat="1" ht="21" customHeight="1">
      <c r="A124" s="1584"/>
      <c r="D124" s="1584"/>
      <c r="H124" s="1975"/>
      <c r="I124" s="1584"/>
    </row>
    <row r="125" spans="1:15" s="1575" customFormat="1" ht="21" customHeight="1">
      <c r="A125" s="1584"/>
      <c r="D125" s="1584"/>
      <c r="H125" s="1975"/>
      <c r="I125" s="1584"/>
      <c r="K125" s="1584"/>
    </row>
    <row r="126" spans="1:15" s="1575" customFormat="1" ht="21" customHeight="1">
      <c r="A126" s="1584"/>
      <c r="D126" s="1584"/>
      <c r="H126" s="1975"/>
      <c r="I126" s="1584"/>
      <c r="K126" s="1584"/>
    </row>
    <row r="127" spans="1:15" s="1575" customFormat="1" ht="21" customHeight="1">
      <c r="A127" s="1584"/>
      <c r="D127" s="1584"/>
      <c r="H127" s="1975"/>
      <c r="I127" s="1584"/>
      <c r="K127" s="1584"/>
    </row>
    <row r="128" spans="1:15" s="1575" customFormat="1" ht="21" customHeight="1">
      <c r="A128" s="1584"/>
      <c r="D128" s="1584"/>
      <c r="H128" s="1975"/>
      <c r="I128" s="1584"/>
      <c r="K128" s="1584"/>
    </row>
    <row r="129" spans="1:11" s="1575" customFormat="1" ht="21" customHeight="1">
      <c r="A129" s="1584"/>
      <c r="D129" s="1584"/>
      <c r="H129" s="1975"/>
      <c r="I129" s="1584"/>
      <c r="K129" s="1584"/>
    </row>
    <row r="130" spans="1:11" s="1575" customFormat="1" ht="21" customHeight="1">
      <c r="A130" s="1584"/>
      <c r="D130" s="1584"/>
      <c r="H130" s="1975"/>
      <c r="I130" s="1584"/>
      <c r="K130" s="1584"/>
    </row>
    <row r="131" spans="1:11" s="1575" customFormat="1" ht="21" customHeight="1">
      <c r="A131" s="1584"/>
      <c r="D131" s="1584"/>
      <c r="H131" s="1975"/>
      <c r="I131" s="1584"/>
      <c r="K131" s="1584"/>
    </row>
    <row r="132" spans="1:11" s="1575" customFormat="1" ht="21" customHeight="1">
      <c r="A132" s="1584"/>
      <c r="D132" s="1584"/>
      <c r="H132" s="1975"/>
      <c r="I132" s="1584"/>
      <c r="K132" s="1584"/>
    </row>
    <row r="133" spans="1:11" s="1575" customFormat="1" ht="21" customHeight="1">
      <c r="A133" s="1584"/>
      <c r="D133" s="1584"/>
      <c r="H133" s="1975"/>
      <c r="I133" s="1584"/>
      <c r="K133" s="1584"/>
    </row>
    <row r="134" spans="1:11" s="1575" customFormat="1" ht="21" customHeight="1">
      <c r="A134" s="1584"/>
      <c r="D134" s="1584"/>
      <c r="H134" s="1975"/>
      <c r="I134" s="1584"/>
      <c r="K134" s="1584"/>
    </row>
    <row r="135" spans="1:11" s="1575" customFormat="1" ht="21" customHeight="1">
      <c r="A135" s="1584"/>
      <c r="D135" s="1584"/>
      <c r="H135" s="1975"/>
      <c r="I135" s="1584"/>
      <c r="K135" s="1584"/>
    </row>
    <row r="136" spans="1:11" s="1575" customFormat="1" ht="21" customHeight="1">
      <c r="A136" s="1584"/>
      <c r="D136" s="1584"/>
      <c r="H136" s="1975"/>
      <c r="I136" s="1584"/>
      <c r="K136" s="1584"/>
    </row>
    <row r="137" spans="1:11" s="1575" customFormat="1" ht="21" customHeight="1">
      <c r="A137" s="1584"/>
      <c r="D137" s="1584"/>
      <c r="H137" s="1975"/>
      <c r="I137" s="1584"/>
      <c r="K137" s="1584"/>
    </row>
    <row r="138" spans="1:11" s="1575" customFormat="1" ht="21" customHeight="1">
      <c r="A138" s="1584"/>
      <c r="D138" s="1584"/>
      <c r="H138" s="1975"/>
      <c r="I138" s="1584"/>
      <c r="K138" s="1584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3.937007874015748E-2" right="3.937007874015748E-2" top="0.19685039370078741" bottom="0.19685039370078741" header="0.11811023622047245" footer="0.11811023622047245"/>
  <pageSetup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4"/>
  <sheetViews>
    <sheetView topLeftCell="A22" workbookViewId="0">
      <selection activeCell="A22" sqref="A1:XFD1048576"/>
    </sheetView>
  </sheetViews>
  <sheetFormatPr defaultRowHeight="12.75"/>
  <cols>
    <col min="1" max="1" width="7.1406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10" style="667" customWidth="1"/>
    <col min="6" max="6" width="11.28515625" style="667" customWidth="1"/>
    <col min="7" max="7" width="11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1924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 ht="9.75" customHeight="1">
      <c r="A10" s="677" t="s">
        <v>391</v>
      </c>
      <c r="B10" s="880"/>
      <c r="C10" s="881"/>
      <c r="D10" s="829"/>
      <c r="E10" s="829"/>
    </row>
    <row r="11" spans="1:10" ht="14.25" hidden="1" customHeight="1">
      <c r="B11" s="882"/>
      <c r="C11" s="883"/>
      <c r="D11" s="882"/>
      <c r="E11" s="882"/>
      <c r="F11" s="882"/>
      <c r="G11" s="882"/>
      <c r="H11" s="884"/>
    </row>
    <row r="12" spans="1:10" ht="11.25" customHeight="1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887"/>
      <c r="F13" s="887"/>
      <c r="G13" s="888"/>
    </row>
    <row r="14" spans="1:10" ht="17.25" customHeight="1">
      <c r="A14" s="2053" t="s">
        <v>1923</v>
      </c>
      <c r="B14" s="2054"/>
      <c r="F14" s="670"/>
      <c r="G14" s="670"/>
    </row>
    <row r="15" spans="1:10" ht="21.75" customHeight="1">
      <c r="A15" s="889"/>
      <c r="B15" s="2203" t="s">
        <v>505</v>
      </c>
      <c r="C15" s="2203"/>
      <c r="D15" s="2203"/>
      <c r="E15" s="2203"/>
      <c r="F15" s="889"/>
      <c r="G15" s="890"/>
      <c r="H15" s="890"/>
      <c r="I15" s="890"/>
      <c r="J15" s="890"/>
    </row>
    <row r="16" spans="1:10" ht="21" customHeight="1">
      <c r="A16" s="667"/>
      <c r="B16" s="2141" t="s">
        <v>208</v>
      </c>
      <c r="C16" s="2141"/>
      <c r="D16" s="2141"/>
      <c r="E16" s="2141"/>
      <c r="F16" s="2141"/>
      <c r="G16" s="891"/>
      <c r="H16" s="891"/>
      <c r="I16" s="891"/>
      <c r="J16" s="891"/>
    </row>
    <row r="17" spans="1:10" s="677" customFormat="1" ht="21.75" customHeight="1">
      <c r="A17" s="887" t="s">
        <v>1867</v>
      </c>
      <c r="B17" s="892"/>
      <c r="C17" s="1200"/>
      <c r="D17" s="892"/>
      <c r="E17" s="892"/>
      <c r="F17" s="892"/>
      <c r="G17" s="892"/>
      <c r="H17" s="892"/>
      <c r="I17" s="892"/>
      <c r="J17" s="892"/>
    </row>
    <row r="18" spans="1:10" s="677" customFormat="1" ht="12" customHeight="1">
      <c r="A18" s="888"/>
      <c r="B18" s="680"/>
      <c r="C18" s="1201"/>
      <c r="D18" s="680"/>
      <c r="E18" s="680"/>
      <c r="F18" s="680"/>
      <c r="G18" s="681"/>
      <c r="H18" s="681"/>
      <c r="I18" s="680"/>
      <c r="J18" s="680"/>
    </row>
    <row r="19" spans="1:10" s="672" customFormat="1" ht="15" thickBot="1">
      <c r="A19" s="682" t="s">
        <v>1869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1</v>
      </c>
      <c r="J20" s="900">
        <v>1</v>
      </c>
    </row>
    <row r="21" spans="1:10" s="897" customFormat="1" ht="15" customHeight="1" thickBot="1">
      <c r="A21" s="682" t="s">
        <v>516</v>
      </c>
      <c r="C21" s="894"/>
      <c r="G21" s="897" t="s">
        <v>773</v>
      </c>
    </row>
    <row r="22" spans="1:10" s="897" customFormat="1" ht="9.75" customHeight="1" thickBot="1">
      <c r="A22" s="682" t="s">
        <v>465</v>
      </c>
      <c r="C22" s="901"/>
      <c r="D22" s="9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G23" s="897" t="s">
        <v>792</v>
      </c>
      <c r="I23" s="903">
        <v>51</v>
      </c>
    </row>
    <row r="24" spans="1:10" s="874" customFormat="1" ht="12.75" customHeight="1">
      <c r="A24" s="682" t="s">
        <v>183</v>
      </c>
      <c r="B24" s="904"/>
      <c r="C24" s="905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914"/>
      <c r="F28" s="874"/>
      <c r="G28" s="874"/>
    </row>
    <row r="29" spans="1:10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4" customHeight="1" thickBot="1">
      <c r="A32" s="916">
        <v>1100000</v>
      </c>
      <c r="B32" s="1543" t="s">
        <v>1517</v>
      </c>
      <c r="C32" s="717" t="s">
        <v>301</v>
      </c>
      <c r="D32" s="831">
        <f>D33+D42+D138+D105</f>
        <v>53000</v>
      </c>
      <c r="E32" s="831"/>
      <c r="F32" s="831">
        <f>F33+F42+F138+F105</f>
        <v>53000</v>
      </c>
      <c r="G32" s="831">
        <f>G33+G42+G105</f>
        <v>12000</v>
      </c>
      <c r="H32" s="831">
        <f>H33+H42+H105</f>
        <v>25000</v>
      </c>
      <c r="I32" s="831">
        <f>I33+I42+I105</f>
        <v>38000</v>
      </c>
      <c r="J32" s="831">
        <f>F32</f>
        <v>53000</v>
      </c>
    </row>
    <row r="33" spans="1:10" s="677" customFormat="1" ht="39.75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F33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F34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34">
        <v>0</v>
      </c>
      <c r="E35" s="840"/>
      <c r="F35" s="834">
        <f t="shared" ref="F35:F40" si="0"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0.75" hidden="1" customHeight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4">
        <f t="shared" si="0"/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35"/>
      <c r="E37" s="835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35"/>
      <c r="E38" s="835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35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35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36"/>
      <c r="F41" s="834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837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3.5" hidden="1" customHeight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35"/>
      <c r="F45" s="835">
        <f>D45+E45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35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t="0.75" hidden="1" customHeight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/>
      <c r="E48" s="835"/>
      <c r="F48" s="834"/>
      <c r="G48" s="834"/>
      <c r="H48" s="834"/>
      <c r="I48" s="834"/>
      <c r="J48" s="920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7.75" hidden="1" customHeight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0.75" hidden="1" customHeigh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t="0.75" hidden="1" customHeight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1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1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1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1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1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20">
        <f t="shared" si="1"/>
        <v>0</v>
      </c>
    </row>
    <row r="65" spans="1:10" s="677" customFormat="1" ht="12" hidden="1" customHeight="1" thickBot="1">
      <c r="A65" s="922">
        <v>1124100</v>
      </c>
      <c r="B65" s="746" t="s">
        <v>161</v>
      </c>
      <c r="C65" s="735" t="s">
        <v>180</v>
      </c>
      <c r="D65" s="836">
        <v>0</v>
      </c>
      <c r="E65" s="836"/>
      <c r="F65" s="836">
        <f>D65+E65</f>
        <v>0</v>
      </c>
      <c r="G65" s="836">
        <v>0</v>
      </c>
      <c r="H65" s="836">
        <v>0</v>
      </c>
      <c r="I65" s="836">
        <v>0</v>
      </c>
      <c r="J65" s="920">
        <f t="shared" si="1"/>
        <v>0</v>
      </c>
    </row>
    <row r="66" spans="1:10" s="677" customFormat="1" ht="28.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>
        <v>0</v>
      </c>
      <c r="E67" s="835">
        <v>0</v>
      </c>
      <c r="F67" s="835">
        <f>D67+E67</f>
        <v>0</v>
      </c>
      <c r="G67" s="835"/>
      <c r="H67" s="835">
        <v>0</v>
      </c>
      <c r="I67" s="835">
        <v>0</v>
      </c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20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35">
        <v>0</v>
      </c>
      <c r="E70" s="835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35"/>
      <c r="F71" s="835">
        <f t="shared" ref="F71:F78" si="3">D71+E71</f>
        <v>0</v>
      </c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35"/>
      <c r="F72" s="835">
        <f t="shared" si="3"/>
        <v>0</v>
      </c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f t="shared" si="3"/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35"/>
      <c r="F74" s="835">
        <f t="shared" si="3"/>
        <v>0</v>
      </c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>
        <v>0</v>
      </c>
      <c r="E75" s="835"/>
      <c r="F75" s="835">
        <f t="shared" si="3"/>
        <v>0</v>
      </c>
      <c r="G75" s="835">
        <v>0</v>
      </c>
      <c r="H75" s="835">
        <v>0</v>
      </c>
      <c r="I75" s="835">
        <v>0</v>
      </c>
      <c r="J75" s="920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35">
        <v>0</v>
      </c>
      <c r="E76" s="835"/>
      <c r="F76" s="835">
        <f t="shared" si="3"/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5">
        <f t="shared" si="3"/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35">
        <f t="shared" si="3"/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10.5" hidden="1" customHeight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0">
        <f>D105</f>
        <v>53000</v>
      </c>
      <c r="E92" s="840"/>
      <c r="F92" s="840">
        <f>F105</f>
        <v>53000</v>
      </c>
      <c r="G92" s="840">
        <f>G105</f>
        <v>12000</v>
      </c>
      <c r="H92" s="840">
        <f>H105</f>
        <v>25000</v>
      </c>
      <c r="I92" s="840">
        <f>I105</f>
        <v>38000</v>
      </c>
      <c r="J92" s="920">
        <f>J105</f>
        <v>53000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0" s="677" customFormat="1" ht="23.25" customHeight="1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0" s="677" customFormat="1" ht="37.5" customHeight="1">
      <c r="A105" s="929">
        <v>1153700</v>
      </c>
      <c r="B105" s="946" t="s">
        <v>421</v>
      </c>
      <c r="C105" s="933">
        <v>463700</v>
      </c>
      <c r="D105" s="1114">
        <v>53000</v>
      </c>
      <c r="E105" s="1114">
        <v>0</v>
      </c>
      <c r="F105" s="936">
        <f>D105+E105</f>
        <v>53000</v>
      </c>
      <c r="G105" s="936">
        <v>12000</v>
      </c>
      <c r="H105" s="936">
        <v>25000</v>
      </c>
      <c r="I105" s="1114">
        <v>38000</v>
      </c>
      <c r="J105" s="959">
        <f>F105</f>
        <v>53000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24.75" customHeight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t="15.75" customHeight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25.5" customHeight="1">
      <c r="A132" s="953">
        <v>1171000</v>
      </c>
      <c r="B132" s="781" t="s">
        <v>181</v>
      </c>
      <c r="C132" s="723" t="s">
        <v>301</v>
      </c>
      <c r="D132" s="852">
        <v>0</v>
      </c>
      <c r="E132" s="852"/>
      <c r="F132" s="852">
        <v>0</v>
      </c>
      <c r="G132" s="852">
        <v>0</v>
      </c>
      <c r="H132" s="852">
        <v>0</v>
      </c>
      <c r="I132" s="852">
        <v>0</v>
      </c>
      <c r="J132" s="959">
        <v>0</v>
      </c>
    </row>
    <row r="133" spans="1:10" s="677" customFormat="1" ht="30" customHeight="1" thickBot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26.25" hidden="1" thickBot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51.75" hidden="1" thickBot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t="13.5" hidden="1" thickBot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t="13.5" hidden="1" thickBot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t="13.5" hidden="1" thickBot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f>D138+E138</f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26.25" hidden="1" thickBot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26.25" hidden="1" thickBot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6.25" hidden="1" thickBot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39" hidden="1" thickBot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6.25" hidden="1" thickBot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1" s="677" customFormat="1" ht="51.75" hidden="1" thickBot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1" s="677" customFormat="1" ht="39" hidden="1" thickBot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1" s="677" customFormat="1" ht="13.5" hidden="1" thickBot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1" s="677" customFormat="1" ht="13.5" hidden="1" thickBot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1" s="677" customFormat="1" ht="13.5" hidden="1" thickBot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1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1" s="677" customFormat="1" ht="26.25" thickBot="1">
      <c r="A151" s="957" t="s">
        <v>212</v>
      </c>
      <c r="B151" s="795" t="s">
        <v>534</v>
      </c>
      <c r="C151" s="796" t="s">
        <v>301</v>
      </c>
      <c r="D151" s="958">
        <f>D152+D163</f>
        <v>0</v>
      </c>
      <c r="E151" s="958"/>
      <c r="F151" s="958">
        <f>F152+F163</f>
        <v>0</v>
      </c>
      <c r="G151" s="958">
        <f>G152</f>
        <v>0</v>
      </c>
      <c r="H151" s="958">
        <f>H152</f>
        <v>0</v>
      </c>
      <c r="I151" s="958">
        <f>I152</f>
        <v>0</v>
      </c>
      <c r="J151" s="959">
        <f>F152</f>
        <v>0</v>
      </c>
    </row>
    <row r="152" spans="1:11" s="677" customFormat="1" ht="1.5" hidden="1" customHeight="1" thickBot="1">
      <c r="A152" s="955" t="s">
        <v>536</v>
      </c>
      <c r="B152" s="804" t="s">
        <v>537</v>
      </c>
      <c r="C152" s="723" t="s">
        <v>301</v>
      </c>
      <c r="D152" s="847">
        <f>SUM(D153:D162)</f>
        <v>0</v>
      </c>
      <c r="E152" s="847"/>
      <c r="F152" s="847">
        <f>SUM(F153:F162)</f>
        <v>0</v>
      </c>
      <c r="G152" s="847">
        <f>SUM(G153:G162)</f>
        <v>0</v>
      </c>
      <c r="H152" s="847">
        <f>SUM(H153:H162)</f>
        <v>0</v>
      </c>
      <c r="I152" s="847">
        <f>SUM(I153:I162)</f>
        <v>0</v>
      </c>
      <c r="J152" s="959">
        <f>F152</f>
        <v>0</v>
      </c>
    </row>
    <row r="153" spans="1:11" s="677" customFormat="1" ht="0.75" hidden="1" customHeight="1">
      <c r="A153" s="953" t="s">
        <v>538</v>
      </c>
      <c r="B153" s="786" t="s">
        <v>1498</v>
      </c>
      <c r="C153" s="960" t="s">
        <v>833</v>
      </c>
      <c r="D153" s="852"/>
      <c r="E153" s="849"/>
      <c r="F153" s="852"/>
      <c r="G153" s="852"/>
      <c r="H153" s="852"/>
      <c r="I153" s="852"/>
      <c r="J153" s="959">
        <f>F153</f>
        <v>0</v>
      </c>
    </row>
    <row r="154" spans="1:11" s="677" customFormat="1" ht="13.5" hidden="1" thickBot="1">
      <c r="A154" s="953" t="s">
        <v>834</v>
      </c>
      <c r="B154" s="786" t="s">
        <v>1499</v>
      </c>
      <c r="C154" s="960" t="s">
        <v>812</v>
      </c>
      <c r="D154" s="852">
        <v>0</v>
      </c>
      <c r="E154" s="849"/>
      <c r="F154" s="852">
        <f>D154+E154</f>
        <v>0</v>
      </c>
      <c r="G154" s="852">
        <v>0</v>
      </c>
      <c r="H154" s="852">
        <v>0</v>
      </c>
      <c r="I154" s="852">
        <v>0</v>
      </c>
      <c r="J154" s="959">
        <f>F154</f>
        <v>0</v>
      </c>
    </row>
    <row r="155" spans="1:11" s="677" customFormat="1" ht="26.25" hidden="1" thickBot="1">
      <c r="A155" s="953" t="s">
        <v>813</v>
      </c>
      <c r="B155" s="786" t="s">
        <v>1500</v>
      </c>
      <c r="C155" s="960" t="s">
        <v>815</v>
      </c>
      <c r="D155" s="961">
        <v>0</v>
      </c>
      <c r="E155" s="1202">
        <v>0</v>
      </c>
      <c r="F155" s="961">
        <f>D155</f>
        <v>0</v>
      </c>
      <c r="G155" s="1203">
        <v>0</v>
      </c>
      <c r="H155" s="1204">
        <v>0</v>
      </c>
      <c r="I155" s="1204">
        <v>0</v>
      </c>
      <c r="J155" s="1205">
        <f>F155</f>
        <v>0</v>
      </c>
      <c r="K155" s="683"/>
    </row>
    <row r="156" spans="1:11" s="677" customFormat="1" ht="13.5" hidden="1" thickBot="1">
      <c r="A156" s="962" t="s">
        <v>816</v>
      </c>
      <c r="B156" s="786" t="s">
        <v>1501</v>
      </c>
      <c r="C156" s="960" t="s">
        <v>916</v>
      </c>
      <c r="D156" s="852"/>
      <c r="E156" s="849"/>
      <c r="F156" s="852"/>
      <c r="G156" s="852"/>
      <c r="H156" s="852"/>
      <c r="I156" s="852"/>
      <c r="J156" s="959">
        <v>0</v>
      </c>
    </row>
    <row r="157" spans="1:11" s="677" customFormat="1" ht="13.5" hidden="1" thickBot="1">
      <c r="A157" s="962" t="s">
        <v>112</v>
      </c>
      <c r="B157" s="787" t="s">
        <v>113</v>
      </c>
      <c r="C157" s="960" t="s">
        <v>114</v>
      </c>
      <c r="D157" s="852">
        <v>0</v>
      </c>
      <c r="E157" s="849"/>
      <c r="F157" s="852">
        <f>D157+E157</f>
        <v>0</v>
      </c>
      <c r="G157" s="852"/>
      <c r="H157" s="852"/>
      <c r="I157" s="852">
        <v>0</v>
      </c>
      <c r="J157" s="959">
        <f>F157</f>
        <v>0</v>
      </c>
    </row>
    <row r="158" spans="1:11" s="677" customFormat="1" ht="13.5" hidden="1" thickBot="1">
      <c r="A158" s="962" t="s">
        <v>115</v>
      </c>
      <c r="B158" s="786" t="s">
        <v>1502</v>
      </c>
      <c r="C158" s="960" t="s">
        <v>755</v>
      </c>
      <c r="D158" s="852">
        <v>0</v>
      </c>
      <c r="E158" s="849"/>
      <c r="F158" s="852">
        <f>D158</f>
        <v>0</v>
      </c>
      <c r="G158" s="852">
        <v>0</v>
      </c>
      <c r="H158" s="852">
        <v>0</v>
      </c>
      <c r="I158" s="852">
        <v>0</v>
      </c>
      <c r="J158" s="959">
        <f>F158</f>
        <v>0</v>
      </c>
    </row>
    <row r="159" spans="1:11" s="677" customFormat="1" ht="11.25" hidden="1" customHeight="1">
      <c r="A159" s="962" t="s">
        <v>756</v>
      </c>
      <c r="B159" s="786" t="s">
        <v>1503</v>
      </c>
      <c r="C159" s="960" t="s">
        <v>758</v>
      </c>
      <c r="D159" s="852"/>
      <c r="E159" s="849"/>
      <c r="F159" s="852"/>
      <c r="G159" s="852"/>
      <c r="H159" s="852"/>
      <c r="I159" s="852"/>
      <c r="J159" s="959">
        <v>0</v>
      </c>
    </row>
    <row r="160" spans="1:11" s="677" customFormat="1" ht="13.5" hidden="1" thickBot="1">
      <c r="A160" s="963" t="s">
        <v>669</v>
      </c>
      <c r="B160" s="964" t="s">
        <v>1504</v>
      </c>
      <c r="C160" s="965" t="s">
        <v>543</v>
      </c>
      <c r="D160" s="852"/>
      <c r="E160" s="849"/>
      <c r="F160" s="852"/>
      <c r="G160" s="852"/>
      <c r="H160" s="852"/>
      <c r="I160" s="852"/>
      <c r="J160" s="959">
        <v>0</v>
      </c>
    </row>
    <row r="161" spans="1:10" s="677" customFormat="1" ht="13.5" hidden="1" thickBot="1">
      <c r="A161" s="929" t="s">
        <v>670</v>
      </c>
      <c r="B161" s="966" t="s">
        <v>882</v>
      </c>
      <c r="C161" s="933" t="s">
        <v>883</v>
      </c>
      <c r="D161" s="852"/>
      <c r="E161" s="849"/>
      <c r="F161" s="852"/>
      <c r="G161" s="852"/>
      <c r="H161" s="852"/>
      <c r="I161" s="852"/>
      <c r="J161" s="959">
        <v>0</v>
      </c>
    </row>
    <row r="162" spans="1:10" s="677" customFormat="1" ht="13.5" hidden="1" thickBot="1">
      <c r="A162" s="929" t="s">
        <v>884</v>
      </c>
      <c r="B162" s="966" t="s">
        <v>885</v>
      </c>
      <c r="C162" s="933" t="s">
        <v>886</v>
      </c>
      <c r="D162" s="852"/>
      <c r="E162" s="849"/>
      <c r="F162" s="852"/>
      <c r="G162" s="852"/>
      <c r="H162" s="852"/>
      <c r="I162" s="852"/>
      <c r="J162" s="959">
        <v>0</v>
      </c>
    </row>
    <row r="163" spans="1:10" s="677" customFormat="1" ht="13.5" hidden="1" thickBot="1">
      <c r="A163" s="967" t="s">
        <v>544</v>
      </c>
      <c r="B163" s="968" t="s">
        <v>545</v>
      </c>
      <c r="C163" s="969" t="s">
        <v>301</v>
      </c>
      <c r="D163" s="852">
        <v>0</v>
      </c>
      <c r="E163" s="852"/>
      <c r="F163" s="852">
        <v>0</v>
      </c>
      <c r="G163" s="852">
        <v>0</v>
      </c>
      <c r="H163" s="852">
        <v>0</v>
      </c>
      <c r="I163" s="852">
        <v>0</v>
      </c>
      <c r="J163" s="959">
        <v>0</v>
      </c>
    </row>
    <row r="164" spans="1:10" ht="13.5" hidden="1" thickBot="1">
      <c r="A164" s="962" t="s">
        <v>546</v>
      </c>
      <c r="B164" s="787" t="s">
        <v>547</v>
      </c>
      <c r="C164" s="960" t="s">
        <v>548</v>
      </c>
      <c r="D164" s="852"/>
      <c r="E164" s="849"/>
      <c r="F164" s="852"/>
      <c r="G164" s="852"/>
      <c r="H164" s="852"/>
      <c r="I164" s="852"/>
      <c r="J164" s="959">
        <v>0</v>
      </c>
    </row>
    <row r="165" spans="1:10" ht="13.5" hidden="1" thickBot="1">
      <c r="A165" s="962" t="s">
        <v>549</v>
      </c>
      <c r="B165" s="787" t="s">
        <v>550</v>
      </c>
      <c r="C165" s="960" t="s">
        <v>551</v>
      </c>
      <c r="D165" s="852"/>
      <c r="E165" s="849"/>
      <c r="F165" s="852"/>
      <c r="G165" s="852"/>
      <c r="H165" s="852"/>
      <c r="I165" s="852"/>
      <c r="J165" s="959">
        <v>0</v>
      </c>
    </row>
    <row r="166" spans="1:10" ht="26.25" hidden="1" thickBot="1">
      <c r="A166" s="962" t="s">
        <v>552</v>
      </c>
      <c r="B166" s="786" t="s">
        <v>1505</v>
      </c>
      <c r="C166" s="960" t="s">
        <v>258</v>
      </c>
      <c r="D166" s="852"/>
      <c r="E166" s="849"/>
      <c r="F166" s="852"/>
      <c r="G166" s="852"/>
      <c r="H166" s="852"/>
      <c r="I166" s="852"/>
      <c r="J166" s="959">
        <v>0</v>
      </c>
    </row>
    <row r="167" spans="1:10" ht="13.5" hidden="1" thickBot="1">
      <c r="A167" s="962" t="s">
        <v>259</v>
      </c>
      <c r="B167" s="786" t="s">
        <v>1506</v>
      </c>
      <c r="C167" s="960" t="s">
        <v>261</v>
      </c>
      <c r="D167" s="852"/>
      <c r="E167" s="849"/>
      <c r="F167" s="852"/>
      <c r="G167" s="852"/>
      <c r="H167" s="852"/>
      <c r="I167" s="852"/>
      <c r="J167" s="959">
        <v>0</v>
      </c>
    </row>
    <row r="168" spans="1:10" ht="13.5" hidden="1" thickBot="1">
      <c r="A168" s="962" t="s">
        <v>262</v>
      </c>
      <c r="B168" s="784" t="s">
        <v>263</v>
      </c>
      <c r="C168" s="772" t="s">
        <v>301</v>
      </c>
      <c r="D168" s="852">
        <v>0</v>
      </c>
      <c r="E168" s="852"/>
      <c r="F168" s="852">
        <v>0</v>
      </c>
      <c r="G168" s="852">
        <v>0</v>
      </c>
      <c r="H168" s="852">
        <v>0</v>
      </c>
      <c r="I168" s="852">
        <v>0</v>
      </c>
      <c r="J168" s="959">
        <v>0</v>
      </c>
    </row>
    <row r="169" spans="1:10" ht="13.5" hidden="1" thickBot="1">
      <c r="A169" s="962" t="s">
        <v>264</v>
      </c>
      <c r="B169" s="787" t="s">
        <v>921</v>
      </c>
      <c r="C169" s="960" t="s">
        <v>265</v>
      </c>
      <c r="D169" s="852"/>
      <c r="E169" s="849"/>
      <c r="F169" s="852"/>
      <c r="G169" s="852"/>
      <c r="H169" s="852"/>
      <c r="I169" s="852"/>
      <c r="J169" s="959">
        <v>0</v>
      </c>
    </row>
    <row r="170" spans="1:10" ht="13.5" hidden="1" thickBot="1">
      <c r="A170" s="970" t="s">
        <v>266</v>
      </c>
      <c r="B170" s="811" t="s">
        <v>887</v>
      </c>
      <c r="C170" s="772" t="s">
        <v>301</v>
      </c>
      <c r="D170" s="852">
        <v>0</v>
      </c>
      <c r="E170" s="852"/>
      <c r="F170" s="852">
        <v>0</v>
      </c>
      <c r="G170" s="852">
        <v>0</v>
      </c>
      <c r="H170" s="852">
        <v>0</v>
      </c>
      <c r="I170" s="852">
        <v>0</v>
      </c>
      <c r="J170" s="959">
        <v>0</v>
      </c>
    </row>
    <row r="171" spans="1:10" ht="13.5" hidden="1" thickBot="1">
      <c r="A171" s="962" t="s">
        <v>268</v>
      </c>
      <c r="B171" s="787" t="s">
        <v>922</v>
      </c>
      <c r="C171" s="960" t="s">
        <v>269</v>
      </c>
      <c r="D171" s="852"/>
      <c r="E171" s="852"/>
      <c r="F171" s="852"/>
      <c r="G171" s="852"/>
      <c r="H171" s="852"/>
      <c r="I171" s="852"/>
      <c r="J171" s="959">
        <v>0</v>
      </c>
    </row>
    <row r="172" spans="1:10" ht="13.5" hidden="1" thickBot="1">
      <c r="A172" s="962" t="s">
        <v>270</v>
      </c>
      <c r="B172" s="787" t="s">
        <v>923</v>
      </c>
      <c r="C172" s="960" t="s">
        <v>271</v>
      </c>
      <c r="D172" s="852"/>
      <c r="E172" s="852"/>
      <c r="F172" s="852"/>
      <c r="G172" s="852"/>
      <c r="H172" s="852"/>
      <c r="I172" s="852"/>
      <c r="J172" s="852"/>
    </row>
    <row r="173" spans="1:10" ht="13.5" hidden="1" thickBot="1">
      <c r="A173" s="962" t="s">
        <v>272</v>
      </c>
      <c r="B173" s="786" t="s">
        <v>1507</v>
      </c>
      <c r="C173" s="960" t="s">
        <v>274</v>
      </c>
      <c r="D173" s="852"/>
      <c r="E173" s="852"/>
      <c r="F173" s="852"/>
      <c r="G173" s="852"/>
      <c r="H173" s="852"/>
      <c r="I173" s="852"/>
      <c r="J173" s="852"/>
    </row>
    <row r="174" spans="1:10" ht="13.5" hidden="1" thickBot="1">
      <c r="A174" s="971">
        <v>1244000</v>
      </c>
      <c r="B174" s="972" t="s">
        <v>1519</v>
      </c>
      <c r="C174" s="965" t="s">
        <v>947</v>
      </c>
      <c r="D174" s="936"/>
      <c r="E174" s="936"/>
      <c r="F174" s="936"/>
      <c r="G174" s="936"/>
      <c r="H174" s="936"/>
      <c r="I174" s="936"/>
      <c r="J174" s="936"/>
    </row>
    <row r="175" spans="1:10" ht="24.75" customHeight="1" thickBot="1">
      <c r="A175" s="973">
        <v>1000000</v>
      </c>
      <c r="B175" s="974" t="s">
        <v>889</v>
      </c>
      <c r="C175" s="975" t="s">
        <v>301</v>
      </c>
      <c r="D175" s="958">
        <f>D32+D151</f>
        <v>53000</v>
      </c>
      <c r="E175" s="958"/>
      <c r="F175" s="958">
        <f>F32+F151</f>
        <v>53000</v>
      </c>
      <c r="G175" s="958">
        <f>G32+G151</f>
        <v>12000</v>
      </c>
      <c r="H175" s="958">
        <f>H32+H151</f>
        <v>25000</v>
      </c>
      <c r="I175" s="958">
        <f>I32+I151</f>
        <v>38000</v>
      </c>
      <c r="J175" s="958">
        <f>J32+J151</f>
        <v>53000</v>
      </c>
    </row>
    <row r="176" spans="1:10" ht="18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67" t="s">
        <v>930</v>
      </c>
      <c r="B177" s="2067"/>
      <c r="C177" s="2067"/>
      <c r="D177" s="2067"/>
      <c r="E177" s="2067"/>
      <c r="F177" s="2067"/>
      <c r="G177" s="2067"/>
      <c r="H177" s="2067"/>
      <c r="I177" s="2067"/>
      <c r="J177" s="2067"/>
    </row>
    <row r="178" spans="1:10" ht="17.25" customHeight="1">
      <c r="A178" s="2067" t="s">
        <v>1540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>
      <c r="A179" s="2069" t="s">
        <v>838</v>
      </c>
      <c r="B179" s="2069"/>
      <c r="C179" s="2069"/>
      <c r="D179" s="2069"/>
      <c r="E179" s="2069"/>
      <c r="F179" s="2069"/>
      <c r="G179" s="2069"/>
      <c r="H179" s="2069"/>
      <c r="I179" s="2069"/>
      <c r="J179" s="2069"/>
    </row>
    <row r="180" spans="1:10" ht="14.25">
      <c r="A180" s="2070" t="s">
        <v>1527</v>
      </c>
      <c r="B180" s="2070"/>
      <c r="C180" s="2070"/>
      <c r="D180" s="2070"/>
      <c r="E180" s="2070"/>
      <c r="F180" s="2070"/>
      <c r="G180" s="2070"/>
      <c r="H180" s="2070"/>
      <c r="I180" s="2070"/>
      <c r="J180" s="2070"/>
    </row>
    <row r="181" spans="1:10">
      <c r="A181" s="2067" t="s">
        <v>839</v>
      </c>
      <c r="B181" s="2067"/>
      <c r="C181" s="2067"/>
      <c r="D181" s="2067"/>
      <c r="E181" s="2067"/>
      <c r="F181" s="2067"/>
      <c r="G181" s="2067"/>
      <c r="H181" s="2067"/>
      <c r="I181" s="2067"/>
      <c r="J181" s="2067"/>
    </row>
    <row r="182" spans="1:10">
      <c r="A182" s="2028" t="s">
        <v>1462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ht="14.25">
      <c r="A183" s="2068" t="s">
        <v>1521</v>
      </c>
      <c r="B183" s="2068"/>
      <c r="C183" s="2068"/>
      <c r="D183" s="2068"/>
      <c r="E183" s="2068"/>
      <c r="F183" s="2068"/>
      <c r="G183" s="2068"/>
      <c r="H183" s="2068"/>
      <c r="I183" s="2068"/>
      <c r="J183" s="2068"/>
    </row>
    <row r="184" spans="1:10">
      <c r="A184" s="2063"/>
      <c r="B184" s="2063"/>
      <c r="C184" s="2063"/>
      <c r="D184" s="2063"/>
      <c r="E184" s="2063"/>
      <c r="F184" s="2063"/>
      <c r="G184" s="2063"/>
      <c r="H184" s="2063"/>
      <c r="I184" s="2063"/>
      <c r="J184" s="2063"/>
    </row>
    <row r="185" spans="1:10">
      <c r="A185" s="2072"/>
      <c r="B185" s="2072"/>
      <c r="C185" s="2072"/>
      <c r="D185" s="2072"/>
      <c r="E185" s="2072"/>
      <c r="F185" s="2072"/>
      <c r="G185" s="2072"/>
      <c r="H185" s="2072"/>
      <c r="I185" s="2072"/>
      <c r="J185" s="2072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976"/>
      <c r="B193" s="976"/>
      <c r="C193" s="976"/>
      <c r="D193" s="976"/>
      <c r="E193" s="976"/>
      <c r="F193" s="976"/>
      <c r="G193" s="976"/>
      <c r="H193" s="976"/>
      <c r="I193" s="976"/>
      <c r="J193" s="976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8"/>
      <c r="G195" s="978"/>
      <c r="H195" s="978"/>
      <c r="I195" s="978"/>
      <c r="J195" s="978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6"/>
      <c r="G197" s="976"/>
      <c r="H197" s="976"/>
      <c r="I197" s="976"/>
      <c r="J197" s="976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 ht="207" customHeight="1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 t="s">
        <v>44</v>
      </c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2071" t="s">
        <v>1522</v>
      </c>
      <c r="B201" s="2071"/>
      <c r="C201" s="2071"/>
      <c r="D201" s="2071"/>
      <c r="E201" s="2071"/>
      <c r="F201" s="2071"/>
      <c r="G201" s="2071"/>
      <c r="H201" s="2071"/>
      <c r="I201" s="2071"/>
      <c r="J201" s="2071"/>
    </row>
    <row r="202" spans="1:10">
      <c r="A202" s="2071" t="s">
        <v>1523</v>
      </c>
      <c r="B202" s="2071"/>
      <c r="C202" s="2071"/>
      <c r="D202" s="2071"/>
      <c r="E202" s="2071"/>
      <c r="F202" s="2071"/>
      <c r="G202" s="2071"/>
      <c r="H202" s="2071"/>
      <c r="I202" s="2071"/>
      <c r="J202" s="2071"/>
    </row>
    <row r="203" spans="1:10">
      <c r="A203" s="2071" t="s">
        <v>1524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976" t="s">
        <v>780</v>
      </c>
      <c r="B204" s="979"/>
      <c r="C204" s="979"/>
      <c r="D204" s="979"/>
      <c r="E204" s="979"/>
      <c r="F204" s="979"/>
      <c r="G204" s="979"/>
      <c r="H204" s="979"/>
      <c r="I204" s="979"/>
      <c r="J204" s="979"/>
    </row>
    <row r="205" spans="1:10">
      <c r="A205" s="2071" t="s">
        <v>1525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2028" t="s">
        <v>560</v>
      </c>
      <c r="B206" s="2028"/>
      <c r="C206" s="2028"/>
      <c r="D206" s="2028"/>
      <c r="E206" s="2028"/>
      <c r="F206" s="2028"/>
      <c r="G206" s="2028"/>
      <c r="H206" s="2028"/>
      <c r="I206" s="2028"/>
      <c r="J206" s="2028"/>
    </row>
    <row r="207" spans="1:10">
      <c r="A207" s="2067" t="s">
        <v>930</v>
      </c>
      <c r="B207" s="2067"/>
      <c r="C207" s="2067"/>
      <c r="D207" s="2067"/>
      <c r="E207" s="2067"/>
      <c r="F207" s="2067"/>
      <c r="G207" s="2067"/>
      <c r="H207" s="2067"/>
      <c r="I207" s="2067"/>
      <c r="J207" s="2067"/>
    </row>
    <row r="208" spans="1:10" ht="14.25">
      <c r="A208" s="2067" t="s">
        <v>1526</v>
      </c>
      <c r="B208" s="2067"/>
      <c r="C208" s="2067"/>
      <c r="D208" s="2067"/>
      <c r="E208" s="2067"/>
      <c r="F208" s="2067"/>
      <c r="G208" s="2067"/>
      <c r="H208" s="2067"/>
      <c r="I208" s="2067"/>
      <c r="J208" s="2067"/>
    </row>
    <row r="209" spans="1:10">
      <c r="A209" s="2069" t="s">
        <v>838</v>
      </c>
      <c r="B209" s="2069"/>
      <c r="C209" s="2069"/>
      <c r="D209" s="2069"/>
      <c r="E209" s="2069"/>
      <c r="F209" s="2069"/>
      <c r="G209" s="2069"/>
      <c r="H209" s="2069"/>
      <c r="I209" s="2069"/>
      <c r="J209" s="2069"/>
    </row>
    <row r="210" spans="1:10" ht="14.25">
      <c r="A210" s="2070" t="s">
        <v>1527</v>
      </c>
      <c r="B210" s="2070"/>
      <c r="C210" s="2070"/>
      <c r="D210" s="2070"/>
      <c r="E210" s="2070"/>
      <c r="F210" s="2070"/>
      <c r="G210" s="2070"/>
      <c r="H210" s="2070"/>
      <c r="I210" s="2070"/>
      <c r="J210" s="2070"/>
    </row>
    <row r="211" spans="1:10">
      <c r="A211" s="2067" t="s">
        <v>839</v>
      </c>
      <c r="B211" s="2067"/>
      <c r="C211" s="2067"/>
      <c r="D211" s="2067"/>
      <c r="E211" s="2067"/>
      <c r="F211" s="2067"/>
      <c r="G211" s="2067"/>
      <c r="H211" s="2067"/>
      <c r="I211" s="2067"/>
      <c r="J211" s="2067"/>
    </row>
    <row r="212" spans="1:10">
      <c r="A212" s="2067" t="s">
        <v>840</v>
      </c>
      <c r="B212" s="2067"/>
      <c r="C212" s="2067"/>
      <c r="D212" s="2067"/>
      <c r="E212" s="2067"/>
      <c r="F212" s="2067"/>
      <c r="G212" s="2067"/>
      <c r="H212" s="2067"/>
      <c r="I212" s="2067"/>
      <c r="J212" s="2067"/>
    </row>
    <row r="213" spans="1:10" ht="14.25">
      <c r="A213" s="2068" t="s">
        <v>1521</v>
      </c>
      <c r="B213" s="2068"/>
      <c r="C213" s="2068"/>
      <c r="D213" s="2068"/>
      <c r="E213" s="2068"/>
      <c r="F213" s="2068"/>
      <c r="G213" s="2068"/>
      <c r="H213" s="2068"/>
      <c r="I213" s="2068"/>
      <c r="J213" s="2068"/>
    </row>
    <row r="214" spans="1:10">
      <c r="A214" s="2063"/>
      <c r="B214" s="2063"/>
      <c r="C214" s="2063"/>
      <c r="D214" s="2063"/>
      <c r="E214" s="2063"/>
      <c r="F214" s="2063"/>
      <c r="G214" s="2063"/>
      <c r="H214" s="2063"/>
      <c r="I214" s="2063"/>
      <c r="J214" s="2063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215"/>
  <sheetViews>
    <sheetView workbookViewId="0">
      <selection activeCell="A14" sqref="A14:B14"/>
    </sheetView>
  </sheetViews>
  <sheetFormatPr defaultRowHeight="12.75"/>
  <cols>
    <col min="1" max="1" width="7.42578125" style="677" customWidth="1"/>
    <col min="2" max="2" width="42.5703125" style="668" customWidth="1"/>
    <col min="3" max="3" width="8.7109375" style="678" customWidth="1"/>
    <col min="4" max="4" width="13.140625" style="667" customWidth="1"/>
    <col min="5" max="5" width="13.28515625" style="667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1922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 ht="14.25" customHeight="1">
      <c r="B11" s="882"/>
      <c r="C11" s="883"/>
      <c r="D11" s="882"/>
      <c r="E11" s="882"/>
      <c r="F11" s="882"/>
      <c r="G11" s="882"/>
      <c r="H11" s="884"/>
    </row>
    <row r="12" spans="1:10" ht="11.25" customHeight="1">
      <c r="A12" s="885"/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887"/>
      <c r="F13" s="887"/>
      <c r="G13" s="888"/>
    </row>
    <row r="14" spans="1:10" ht="17.25" customHeight="1">
      <c r="A14" s="2053" t="s">
        <v>1923</v>
      </c>
      <c r="B14" s="2054"/>
      <c r="F14" s="670"/>
      <c r="G14" s="670"/>
    </row>
    <row r="15" spans="1:10" ht="21.75" customHeight="1">
      <c r="A15" s="889"/>
      <c r="B15" s="2203" t="s">
        <v>505</v>
      </c>
      <c r="C15" s="2203"/>
      <c r="D15" s="2203"/>
      <c r="E15" s="2203"/>
      <c r="F15" s="890"/>
      <c r="G15" s="890"/>
      <c r="H15" s="890"/>
      <c r="I15" s="890"/>
      <c r="J15" s="890"/>
    </row>
    <row r="16" spans="1:10" ht="21" customHeight="1">
      <c r="A16" s="667"/>
      <c r="B16" s="2141" t="s">
        <v>208</v>
      </c>
      <c r="C16" s="2141"/>
      <c r="D16" s="2141"/>
      <c r="E16" s="2141"/>
      <c r="F16" s="2141"/>
      <c r="G16" s="891"/>
      <c r="H16" s="891"/>
      <c r="I16" s="891"/>
      <c r="J16" s="891"/>
    </row>
    <row r="17" spans="1:10" s="677" customFormat="1" ht="21.75" customHeight="1">
      <c r="A17" s="887" t="s">
        <v>1867</v>
      </c>
      <c r="B17" s="892"/>
      <c r="C17" s="1200"/>
      <c r="D17" s="892"/>
      <c r="E17" s="892"/>
      <c r="F17" s="892"/>
      <c r="G17" s="892"/>
      <c r="H17" s="892"/>
      <c r="I17" s="892"/>
      <c r="J17" s="892"/>
    </row>
    <row r="18" spans="1:10" s="677" customFormat="1" ht="12" customHeight="1">
      <c r="A18" s="888"/>
      <c r="B18" s="680"/>
      <c r="C18" s="1201"/>
      <c r="D18" s="680"/>
      <c r="E18" s="680"/>
      <c r="F18" s="680"/>
      <c r="G18" s="681"/>
      <c r="H18" s="681"/>
      <c r="I18" s="680"/>
      <c r="J18" s="680"/>
    </row>
    <row r="19" spans="1:10" s="672" customFormat="1" ht="16.5" thickBot="1">
      <c r="A19" s="682" t="s">
        <v>1868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1</v>
      </c>
      <c r="J20" s="900">
        <v>1</v>
      </c>
    </row>
    <row r="21" spans="1:10" s="897" customFormat="1" ht="15" customHeight="1" thickBot="1">
      <c r="A21" s="682" t="s">
        <v>516</v>
      </c>
      <c r="C21" s="894"/>
      <c r="G21" s="897" t="s">
        <v>773</v>
      </c>
    </row>
    <row r="22" spans="1:10" s="897" customFormat="1" ht="9.75" customHeight="1" thickBot="1">
      <c r="A22" s="682" t="s">
        <v>465</v>
      </c>
      <c r="C22" s="901"/>
      <c r="D22" s="9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G23" s="897" t="s">
        <v>792</v>
      </c>
      <c r="I23" s="903">
        <v>51</v>
      </c>
    </row>
    <row r="24" spans="1:10" s="874" customFormat="1" ht="12.75" customHeight="1">
      <c r="A24" s="682" t="s">
        <v>183</v>
      </c>
      <c r="B24" s="904"/>
      <c r="C24" s="905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914"/>
      <c r="F28" s="874"/>
      <c r="G28" s="874"/>
    </row>
    <row r="29" spans="1:10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4" customHeight="1" thickBot="1">
      <c r="A32" s="916">
        <v>1100000</v>
      </c>
      <c r="B32" s="716" t="s">
        <v>1517</v>
      </c>
      <c r="C32" s="717" t="s">
        <v>301</v>
      </c>
      <c r="D32" s="831">
        <f>D33+D42+D138+D105</f>
        <v>28000</v>
      </c>
      <c r="E32" s="831">
        <f>E105</f>
        <v>0</v>
      </c>
      <c r="F32" s="831">
        <f>F33+F42+F138+F105</f>
        <v>28000</v>
      </c>
      <c r="G32" s="831">
        <f>G105</f>
        <v>7000</v>
      </c>
      <c r="H32" s="831">
        <f>H105</f>
        <v>14000</v>
      </c>
      <c r="I32" s="831">
        <f>I105</f>
        <v>21000</v>
      </c>
      <c r="J32" s="831">
        <f>F32</f>
        <v>28000</v>
      </c>
    </row>
    <row r="33" spans="1:10" s="677" customFormat="1" ht="33.75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F33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F34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34">
        <v>0</v>
      </c>
      <c r="E35" s="840"/>
      <c r="F35" s="834">
        <f t="shared" ref="F35:F40" si="0"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0.75" hidden="1" customHeight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4">
        <f t="shared" si="0"/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35"/>
      <c r="E37" s="835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51" hidden="1">
      <c r="A38" s="919">
        <v>1114000</v>
      </c>
      <c r="B38" s="730" t="s">
        <v>339</v>
      </c>
      <c r="C38" s="731" t="s">
        <v>340</v>
      </c>
      <c r="D38" s="835"/>
      <c r="E38" s="835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35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35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26.2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36"/>
      <c r="F41" s="834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837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3.5" hidden="1" customHeight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35"/>
      <c r="F45" s="835">
        <f>D45+E45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35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t="0.75" hidden="1" customHeight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/>
      <c r="E48" s="835"/>
      <c r="F48" s="834"/>
      <c r="G48" s="834"/>
      <c r="H48" s="834"/>
      <c r="I48" s="834"/>
      <c r="J48" s="920">
        <v>0</v>
      </c>
    </row>
    <row r="49" spans="1:10" s="677" customFormat="1" ht="25.5" hidden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2.5" hidden="1" customHeight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t="25.5" hidden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0.75" hidden="1" customHeigh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t="0.75" hidden="1" customHeight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1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1"/>
        <v>0</v>
      </c>
    </row>
    <row r="61" spans="1:10" s="677" customFormat="1" ht="25.5" hidden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1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1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1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20">
        <f t="shared" si="1"/>
        <v>0</v>
      </c>
    </row>
    <row r="65" spans="1:10" s="677" customFormat="1" ht="12" hidden="1" customHeight="1" thickBot="1">
      <c r="A65" s="922">
        <v>1124100</v>
      </c>
      <c r="B65" s="746" t="s">
        <v>161</v>
      </c>
      <c r="C65" s="735" t="s">
        <v>180</v>
      </c>
      <c r="D65" s="836">
        <v>0</v>
      </c>
      <c r="E65" s="836"/>
      <c r="F65" s="836">
        <f>D65+E65</f>
        <v>0</v>
      </c>
      <c r="G65" s="836">
        <v>0</v>
      </c>
      <c r="H65" s="836">
        <v>0</v>
      </c>
      <c r="I65" s="836">
        <v>0</v>
      </c>
      <c r="J65" s="920">
        <f t="shared" si="1"/>
        <v>0</v>
      </c>
    </row>
    <row r="66" spans="1:10" s="677" customFormat="1" ht="42.7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>
        <v>0</v>
      </c>
      <c r="E67" s="835">
        <v>0</v>
      </c>
      <c r="F67" s="835">
        <f>D67+E67</f>
        <v>0</v>
      </c>
      <c r="G67" s="835"/>
      <c r="H67" s="835">
        <v>0</v>
      </c>
      <c r="I67" s="835">
        <v>0</v>
      </c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20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35">
        <v>0</v>
      </c>
      <c r="E70" s="835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35"/>
      <c r="F71" s="835">
        <f t="shared" ref="F71:F78" si="3">D71+E71</f>
        <v>0</v>
      </c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35"/>
      <c r="F72" s="835">
        <f t="shared" si="3"/>
        <v>0</v>
      </c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f t="shared" si="3"/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35"/>
      <c r="F74" s="835">
        <f t="shared" si="3"/>
        <v>0</v>
      </c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>
        <v>0</v>
      </c>
      <c r="E75" s="835"/>
      <c r="F75" s="835">
        <f t="shared" si="3"/>
        <v>0</v>
      </c>
      <c r="G75" s="835">
        <v>0</v>
      </c>
      <c r="H75" s="835">
        <v>0</v>
      </c>
      <c r="I75" s="835">
        <v>0</v>
      </c>
      <c r="J75" s="920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35">
        <v>0</v>
      </c>
      <c r="E76" s="835"/>
      <c r="F76" s="835">
        <f t="shared" si="3"/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5">
        <f t="shared" si="3"/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3.5" customHeight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35">
        <f t="shared" si="3"/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t="25.5" hidden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t="12" hidden="1" customHeight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28.5" hidden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5.5" hidden="1" customHeight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0">
        <f>D105</f>
        <v>28000</v>
      </c>
      <c r="E92" s="840"/>
      <c r="F92" s="840">
        <f>F105</f>
        <v>28000</v>
      </c>
      <c r="G92" s="840">
        <f>G105</f>
        <v>7000</v>
      </c>
      <c r="H92" s="840">
        <f>H105</f>
        <v>14000</v>
      </c>
      <c r="I92" s="840">
        <f>I105</f>
        <v>21000</v>
      </c>
      <c r="J92" s="920">
        <f>J105</f>
        <v>28000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0" s="677" customFormat="1" ht="29.25" customHeight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0" s="677" customFormat="1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0" s="677" customFormat="1" ht="36.75" customHeight="1">
      <c r="A105" s="929">
        <v>1153700</v>
      </c>
      <c r="B105" s="946" t="s">
        <v>421</v>
      </c>
      <c r="C105" s="933">
        <v>463700</v>
      </c>
      <c r="D105" s="1114">
        <v>28000</v>
      </c>
      <c r="E105" s="1114">
        <v>0</v>
      </c>
      <c r="F105" s="936">
        <f>D105+E105</f>
        <v>28000</v>
      </c>
      <c r="G105" s="936">
        <v>7000</v>
      </c>
      <c r="H105" s="936">
        <v>14000</v>
      </c>
      <c r="I105" s="936">
        <v>21000</v>
      </c>
      <c r="J105" s="1206">
        <f>F105</f>
        <v>28000</v>
      </c>
    </row>
    <row r="106" spans="1:10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t="25.5" hidden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38.25" hidden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38.25" hidden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21" customHeight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0.75" customHeight="1" thickBot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0.75" hidden="1" customHeight="1" thickBot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f>D138+E138</f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38.25" hidden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51" hidden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38.25" hidden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1" s="677" customFormat="1" ht="51" hidden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1" s="677" customFormat="1" ht="38.25" hidden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1" s="677" customFormat="1" hidden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1" s="677" customFormat="1" hidden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1" s="677" customFormat="1" ht="13.5" hidden="1" thickBot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1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1" s="677" customFormat="1" ht="25.5" customHeight="1" thickBot="1">
      <c r="A151" s="957" t="s">
        <v>212</v>
      </c>
      <c r="B151" s="795" t="s">
        <v>534</v>
      </c>
      <c r="C151" s="796" t="s">
        <v>301</v>
      </c>
      <c r="D151" s="1129">
        <f>D152+D163</f>
        <v>0</v>
      </c>
      <c r="E151" s="1129"/>
      <c r="F151" s="1129">
        <f>F152+F163</f>
        <v>0</v>
      </c>
      <c r="G151" s="1129">
        <f>G152</f>
        <v>0</v>
      </c>
      <c r="H151" s="1129">
        <f>H152</f>
        <v>0</v>
      </c>
      <c r="I151" s="1129">
        <f>I152</f>
        <v>0</v>
      </c>
      <c r="J151" s="920">
        <f>F152</f>
        <v>0</v>
      </c>
    </row>
    <row r="152" spans="1:11" s="677" customFormat="1" hidden="1">
      <c r="A152" s="955" t="s">
        <v>536</v>
      </c>
      <c r="B152" s="804" t="s">
        <v>537</v>
      </c>
      <c r="C152" s="723" t="s">
        <v>301</v>
      </c>
      <c r="D152" s="956">
        <f>SUM(D153:D162)</f>
        <v>0</v>
      </c>
      <c r="E152" s="956"/>
      <c r="F152" s="956">
        <f>SUM(F153:F162)</f>
        <v>0</v>
      </c>
      <c r="G152" s="956">
        <f>SUM(G153:G162)</f>
        <v>0</v>
      </c>
      <c r="H152" s="956">
        <f>SUM(H153:H162)</f>
        <v>0</v>
      </c>
      <c r="I152" s="956">
        <f>SUM(I153:I162)</f>
        <v>0</v>
      </c>
      <c r="J152" s="920">
        <f>F152</f>
        <v>0</v>
      </c>
    </row>
    <row r="153" spans="1:11" s="677" customFormat="1" hidden="1">
      <c r="A153" s="953" t="s">
        <v>538</v>
      </c>
      <c r="B153" s="786" t="s">
        <v>1498</v>
      </c>
      <c r="C153" s="960" t="s">
        <v>833</v>
      </c>
      <c r="D153" s="854"/>
      <c r="E153" s="835"/>
      <c r="F153" s="854"/>
      <c r="G153" s="854"/>
      <c r="H153" s="854"/>
      <c r="I153" s="854"/>
      <c r="J153" s="920">
        <f>F153</f>
        <v>0</v>
      </c>
    </row>
    <row r="154" spans="1:11" s="677" customFormat="1" hidden="1">
      <c r="A154" s="953" t="s">
        <v>834</v>
      </c>
      <c r="B154" s="786" t="s">
        <v>1499</v>
      </c>
      <c r="C154" s="960" t="s">
        <v>812</v>
      </c>
      <c r="D154" s="854">
        <v>0</v>
      </c>
      <c r="E154" s="835"/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1" s="677" customFormat="1" ht="25.5" hidden="1">
      <c r="A155" s="953" t="s">
        <v>813</v>
      </c>
      <c r="B155" s="786" t="s">
        <v>1500</v>
      </c>
      <c r="C155" s="960" t="s">
        <v>815</v>
      </c>
      <c r="D155" s="961">
        <v>0</v>
      </c>
      <c r="E155" s="1202">
        <v>0</v>
      </c>
      <c r="F155" s="961">
        <f>D155</f>
        <v>0</v>
      </c>
      <c r="G155" s="1203">
        <v>0</v>
      </c>
      <c r="H155" s="1204">
        <v>0</v>
      </c>
      <c r="I155" s="1204">
        <v>0</v>
      </c>
      <c r="J155" s="1205">
        <f>F155</f>
        <v>0</v>
      </c>
      <c r="K155" s="683"/>
    </row>
    <row r="156" spans="1:11" s="677" customFormat="1" hidden="1">
      <c r="A156" s="962" t="s">
        <v>816</v>
      </c>
      <c r="B156" s="786" t="s">
        <v>1501</v>
      </c>
      <c r="C156" s="960" t="s">
        <v>916</v>
      </c>
      <c r="D156" s="854"/>
      <c r="E156" s="835"/>
      <c r="F156" s="854"/>
      <c r="G156" s="854"/>
      <c r="H156" s="854"/>
      <c r="I156" s="854"/>
      <c r="J156" s="920">
        <v>0</v>
      </c>
    </row>
    <row r="157" spans="1:11" s="677" customFormat="1" hidden="1">
      <c r="A157" s="962" t="s">
        <v>112</v>
      </c>
      <c r="B157" s="787" t="s">
        <v>113</v>
      </c>
      <c r="C157" s="960" t="s">
        <v>114</v>
      </c>
      <c r="D157" s="854">
        <v>0</v>
      </c>
      <c r="E157" s="835"/>
      <c r="F157" s="854">
        <f>D157+E157</f>
        <v>0</v>
      </c>
      <c r="G157" s="854"/>
      <c r="H157" s="854"/>
      <c r="I157" s="854">
        <v>0</v>
      </c>
      <c r="J157" s="920">
        <f>F157</f>
        <v>0</v>
      </c>
    </row>
    <row r="158" spans="1:11" s="677" customFormat="1" hidden="1">
      <c r="A158" s="962" t="s">
        <v>115</v>
      </c>
      <c r="B158" s="786" t="s">
        <v>1502</v>
      </c>
      <c r="C158" s="960" t="s">
        <v>755</v>
      </c>
      <c r="D158" s="854">
        <v>0</v>
      </c>
      <c r="E158" s="835"/>
      <c r="F158" s="854">
        <f>D158</f>
        <v>0</v>
      </c>
      <c r="G158" s="854">
        <v>0</v>
      </c>
      <c r="H158" s="854">
        <v>0</v>
      </c>
      <c r="I158" s="854">
        <v>0</v>
      </c>
      <c r="J158" s="920">
        <f>F158</f>
        <v>0</v>
      </c>
    </row>
    <row r="159" spans="1:11" s="677" customFormat="1" hidden="1">
      <c r="A159" s="962" t="s">
        <v>756</v>
      </c>
      <c r="B159" s="786" t="s">
        <v>1503</v>
      </c>
      <c r="C159" s="960" t="s">
        <v>758</v>
      </c>
      <c r="D159" s="854"/>
      <c r="E159" s="835"/>
      <c r="F159" s="854"/>
      <c r="G159" s="854"/>
      <c r="H159" s="854"/>
      <c r="I159" s="854"/>
      <c r="J159" s="920">
        <v>0</v>
      </c>
    </row>
    <row r="160" spans="1:11" s="677" customFormat="1" hidden="1">
      <c r="A160" s="963" t="s">
        <v>669</v>
      </c>
      <c r="B160" s="964" t="s">
        <v>1504</v>
      </c>
      <c r="C160" s="965" t="s">
        <v>543</v>
      </c>
      <c r="D160" s="854"/>
      <c r="E160" s="835"/>
      <c r="F160" s="854"/>
      <c r="G160" s="854"/>
      <c r="H160" s="854"/>
      <c r="I160" s="854"/>
      <c r="J160" s="92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4"/>
      <c r="E161" s="835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4"/>
      <c r="E162" s="835"/>
      <c r="F162" s="854"/>
      <c r="G162" s="854"/>
      <c r="H162" s="854"/>
      <c r="I162" s="854"/>
      <c r="J162" s="92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4">
        <v>0</v>
      </c>
      <c r="E163" s="854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4"/>
      <c r="E164" s="835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35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35"/>
      <c r="F166" s="854"/>
      <c r="G166" s="854"/>
      <c r="H166" s="854"/>
      <c r="I166" s="854"/>
      <c r="J166" s="92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4"/>
      <c r="E167" s="835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4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35"/>
      <c r="F169" s="854"/>
      <c r="G169" s="854"/>
      <c r="H169" s="854"/>
      <c r="I169" s="854"/>
      <c r="J169" s="92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4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4"/>
      <c r="E171" s="854"/>
      <c r="F171" s="854"/>
      <c r="G171" s="854"/>
      <c r="H171" s="854"/>
      <c r="I171" s="854"/>
      <c r="J171" s="920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4"/>
      <c r="E172" s="854"/>
      <c r="F172" s="854"/>
      <c r="G172" s="854"/>
      <c r="H172" s="854"/>
      <c r="I172" s="854"/>
      <c r="J172" s="854"/>
    </row>
    <row r="173" spans="1:10" hidden="1">
      <c r="A173" s="962" t="s">
        <v>272</v>
      </c>
      <c r="B173" s="786" t="s">
        <v>1507</v>
      </c>
      <c r="C173" s="960" t="s">
        <v>274</v>
      </c>
      <c r="D173" s="854"/>
      <c r="E173" s="854"/>
      <c r="F173" s="854"/>
      <c r="G173" s="854"/>
      <c r="H173" s="854"/>
      <c r="I173" s="854"/>
      <c r="J173" s="854"/>
    </row>
    <row r="174" spans="1:10" ht="13.5" thickBot="1">
      <c r="A174" s="971">
        <v>1244000</v>
      </c>
      <c r="B174" s="972" t="s">
        <v>1519</v>
      </c>
      <c r="C174" s="965" t="s">
        <v>947</v>
      </c>
      <c r="D174" s="872"/>
      <c r="E174" s="872"/>
      <c r="F174" s="872"/>
      <c r="G174" s="872"/>
      <c r="H174" s="872"/>
      <c r="I174" s="872"/>
      <c r="J174" s="872"/>
    </row>
    <row r="175" spans="1:10" ht="24" customHeight="1" thickBot="1">
      <c r="A175" s="973">
        <v>1000000</v>
      </c>
      <c r="B175" s="974" t="s">
        <v>889</v>
      </c>
      <c r="C175" s="975" t="s">
        <v>301</v>
      </c>
      <c r="D175" s="958">
        <f>D32+D151</f>
        <v>28000</v>
      </c>
      <c r="E175" s="958">
        <f>E32</f>
        <v>0</v>
      </c>
      <c r="F175" s="958">
        <f>F32+F151</f>
        <v>28000</v>
      </c>
      <c r="G175" s="958">
        <f>G32+G151</f>
        <v>7000</v>
      </c>
      <c r="H175" s="958">
        <f>H32+H151</f>
        <v>14000</v>
      </c>
      <c r="I175" s="958">
        <f>I32+I151</f>
        <v>21000</v>
      </c>
      <c r="J175" s="958">
        <f>J32+J151</f>
        <v>28000</v>
      </c>
    </row>
    <row r="176" spans="1:10" ht="14.25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67" t="s">
        <v>930</v>
      </c>
      <c r="B177" s="2067"/>
      <c r="C177" s="2067"/>
      <c r="D177" s="2067"/>
      <c r="E177" s="2067"/>
      <c r="F177" s="2067"/>
      <c r="G177" s="2067"/>
      <c r="H177" s="2067"/>
      <c r="I177" s="2067"/>
      <c r="J177" s="2067"/>
    </row>
    <row r="178" spans="1:10" ht="14.25">
      <c r="A178" s="2028" t="s">
        <v>1541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>
      <c r="A179" s="2069" t="s">
        <v>838</v>
      </c>
      <c r="B179" s="2069"/>
      <c r="C179" s="2069"/>
      <c r="D179" s="2069"/>
      <c r="E179" s="2069"/>
      <c r="F179" s="2069"/>
      <c r="G179" s="2069"/>
      <c r="H179" s="2069"/>
      <c r="I179" s="2069"/>
      <c r="J179" s="2069"/>
    </row>
    <row r="180" spans="1:10" ht="14.25">
      <c r="A180" s="2070" t="s">
        <v>1527</v>
      </c>
      <c r="B180" s="2070"/>
      <c r="C180" s="2070"/>
      <c r="D180" s="2070"/>
      <c r="E180" s="2070"/>
      <c r="F180" s="2070"/>
      <c r="G180" s="2070"/>
      <c r="H180" s="2070"/>
      <c r="I180" s="2070"/>
      <c r="J180" s="2070"/>
    </row>
    <row r="181" spans="1:10">
      <c r="A181" s="2067" t="s">
        <v>839</v>
      </c>
      <c r="B181" s="2067"/>
      <c r="C181" s="2067"/>
      <c r="D181" s="2067"/>
      <c r="E181" s="2067"/>
      <c r="F181" s="2067"/>
      <c r="G181" s="2067"/>
      <c r="H181" s="2067"/>
      <c r="I181" s="2067"/>
      <c r="J181" s="2067"/>
    </row>
    <row r="182" spans="1:10">
      <c r="A182" s="2028" t="s">
        <v>1461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ht="14.25">
      <c r="A183" s="2036" t="s">
        <v>1521</v>
      </c>
      <c r="B183" s="2036"/>
      <c r="C183" s="2036"/>
      <c r="D183" s="2036"/>
      <c r="E183" s="2036"/>
      <c r="F183" s="2036"/>
      <c r="G183" s="2036"/>
      <c r="H183" s="2036"/>
      <c r="I183" s="2036"/>
      <c r="J183" s="2036"/>
    </row>
    <row r="184" spans="1:10">
      <c r="A184" s="2063"/>
      <c r="B184" s="2063"/>
      <c r="C184" s="2063"/>
      <c r="D184" s="2063"/>
      <c r="E184" s="2063"/>
      <c r="F184" s="2063"/>
      <c r="G184" s="2063"/>
      <c r="H184" s="2063"/>
      <c r="I184" s="2063"/>
      <c r="J184" s="2063"/>
    </row>
    <row r="185" spans="1:10">
      <c r="A185" s="2072"/>
      <c r="B185" s="2072"/>
      <c r="C185" s="2072"/>
      <c r="D185" s="2072"/>
      <c r="E185" s="2072"/>
      <c r="F185" s="2072"/>
      <c r="G185" s="2072"/>
      <c r="H185" s="2072"/>
      <c r="I185" s="2072"/>
      <c r="J185" s="2072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976"/>
      <c r="B189" s="976"/>
      <c r="C189" s="976"/>
      <c r="D189" s="976"/>
      <c r="E189" s="976"/>
      <c r="F189" s="976"/>
      <c r="G189" s="976"/>
      <c r="H189" s="976"/>
      <c r="I189" s="976"/>
      <c r="J189" s="977"/>
    </row>
    <row r="190" spans="1:10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976"/>
      <c r="B194" s="976"/>
      <c r="C194" s="976"/>
      <c r="D194" s="976"/>
      <c r="E194" s="976"/>
      <c r="F194" s="976"/>
      <c r="G194" s="976"/>
      <c r="H194" s="976"/>
      <c r="I194" s="976"/>
      <c r="J194" s="976"/>
    </row>
    <row r="195" spans="1:10">
      <c r="A195" s="2072"/>
      <c r="B195" s="2072"/>
      <c r="C195" s="2072"/>
      <c r="D195" s="2072"/>
      <c r="E195" s="2072"/>
      <c r="F195" s="2072"/>
      <c r="G195" s="2072"/>
      <c r="H195" s="2072"/>
      <c r="I195" s="2072"/>
      <c r="J195" s="2072"/>
    </row>
    <row r="196" spans="1:10">
      <c r="A196" s="976"/>
      <c r="B196" s="976"/>
      <c r="C196" s="976"/>
      <c r="D196" s="976"/>
      <c r="E196" s="976"/>
      <c r="F196" s="978"/>
      <c r="G196" s="978"/>
      <c r="H196" s="978"/>
      <c r="I196" s="978"/>
      <c r="J196" s="978"/>
    </row>
    <row r="197" spans="1:10">
      <c r="A197" s="2072"/>
      <c r="B197" s="2072"/>
      <c r="C197" s="2072"/>
      <c r="D197" s="2072"/>
      <c r="E197" s="2072"/>
      <c r="F197" s="2072"/>
      <c r="G197" s="2072"/>
      <c r="H197" s="2072"/>
      <c r="I197" s="2072"/>
      <c r="J197" s="2072"/>
    </row>
    <row r="198" spans="1:10">
      <c r="A198" s="976"/>
      <c r="B198" s="976"/>
      <c r="C198" s="976"/>
      <c r="D198" s="976"/>
      <c r="E198" s="976"/>
      <c r="F198" s="976"/>
      <c r="G198" s="976"/>
      <c r="H198" s="976"/>
      <c r="I198" s="976"/>
      <c r="J198" s="976"/>
    </row>
    <row r="199" spans="1:10">
      <c r="A199" s="2072"/>
      <c r="B199" s="2072"/>
      <c r="C199" s="2072"/>
      <c r="D199" s="2072"/>
      <c r="E199" s="2072"/>
      <c r="F199" s="2072"/>
      <c r="G199" s="2072"/>
      <c r="H199" s="2072"/>
      <c r="I199" s="2072"/>
      <c r="J199" s="2072"/>
    </row>
    <row r="200" spans="1:10" ht="207" customHeight="1">
      <c r="A200" s="976"/>
      <c r="B200" s="976"/>
      <c r="C200" s="976"/>
      <c r="D200" s="976"/>
      <c r="E200" s="976"/>
      <c r="F200" s="976"/>
      <c r="G200" s="976"/>
      <c r="H200" s="976"/>
      <c r="I200" s="976"/>
      <c r="J200" s="976"/>
    </row>
    <row r="201" spans="1:10">
      <c r="A201" s="2072" t="s">
        <v>44</v>
      </c>
      <c r="B201" s="2072"/>
      <c r="C201" s="2072"/>
      <c r="D201" s="2072"/>
      <c r="E201" s="2072"/>
      <c r="F201" s="2072"/>
      <c r="G201" s="2072"/>
      <c r="H201" s="2072"/>
      <c r="I201" s="2072"/>
      <c r="J201" s="2072"/>
    </row>
    <row r="202" spans="1:10">
      <c r="A202" s="2071" t="s">
        <v>1522</v>
      </c>
      <c r="B202" s="2071"/>
      <c r="C202" s="2071"/>
      <c r="D202" s="2071"/>
      <c r="E202" s="2071"/>
      <c r="F202" s="2071"/>
      <c r="G202" s="2071"/>
      <c r="H202" s="2071"/>
      <c r="I202" s="2071"/>
      <c r="J202" s="2071"/>
    </row>
    <row r="203" spans="1:10">
      <c r="A203" s="2071" t="s">
        <v>1523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1524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976" t="s">
        <v>780</v>
      </c>
      <c r="B205" s="979"/>
      <c r="C205" s="979"/>
      <c r="D205" s="979"/>
      <c r="E205" s="979"/>
      <c r="F205" s="979"/>
      <c r="G205" s="979"/>
      <c r="H205" s="979"/>
      <c r="I205" s="979"/>
      <c r="J205" s="979"/>
    </row>
    <row r="206" spans="1:10">
      <c r="A206" s="2071" t="s">
        <v>1525</v>
      </c>
      <c r="B206" s="2071"/>
      <c r="C206" s="2071"/>
      <c r="D206" s="2071"/>
      <c r="E206" s="2071"/>
      <c r="F206" s="2071"/>
      <c r="G206" s="2071"/>
      <c r="H206" s="2071"/>
      <c r="I206" s="2071"/>
      <c r="J206" s="2071"/>
    </row>
    <row r="207" spans="1:10">
      <c r="A207" s="2028" t="s">
        <v>560</v>
      </c>
      <c r="B207" s="2028"/>
      <c r="C207" s="2028"/>
      <c r="D207" s="2028"/>
      <c r="E207" s="2028"/>
      <c r="F207" s="2028"/>
      <c r="G207" s="2028"/>
      <c r="H207" s="2028"/>
      <c r="I207" s="2028"/>
      <c r="J207" s="2028"/>
    </row>
    <row r="208" spans="1:10">
      <c r="A208" s="2067" t="s">
        <v>930</v>
      </c>
      <c r="B208" s="2067"/>
      <c r="C208" s="2067"/>
      <c r="D208" s="2067"/>
      <c r="E208" s="2067"/>
      <c r="F208" s="2067"/>
      <c r="G208" s="2067"/>
      <c r="H208" s="2067"/>
      <c r="I208" s="2067"/>
      <c r="J208" s="2067"/>
    </row>
    <row r="209" spans="1:10" ht="14.25">
      <c r="A209" s="2067" t="s">
        <v>1526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>
      <c r="A210" s="2069" t="s">
        <v>838</v>
      </c>
      <c r="B210" s="2069"/>
      <c r="C210" s="2069"/>
      <c r="D210" s="2069"/>
      <c r="E210" s="2069"/>
      <c r="F210" s="2069"/>
      <c r="G210" s="2069"/>
      <c r="H210" s="2069"/>
      <c r="I210" s="2069"/>
      <c r="J210" s="2069"/>
    </row>
    <row r="211" spans="1:10" ht="14.25">
      <c r="A211" s="2070" t="s">
        <v>1527</v>
      </c>
      <c r="B211" s="2070"/>
      <c r="C211" s="2070"/>
      <c r="D211" s="2070"/>
      <c r="E211" s="2070"/>
      <c r="F211" s="2070"/>
      <c r="G211" s="2070"/>
      <c r="H211" s="2070"/>
      <c r="I211" s="2070"/>
      <c r="J211" s="2070"/>
    </row>
    <row r="212" spans="1:10">
      <c r="A212" s="2067" t="s">
        <v>839</v>
      </c>
      <c r="B212" s="2067"/>
      <c r="C212" s="2067"/>
      <c r="D212" s="2067"/>
      <c r="E212" s="2067"/>
      <c r="F212" s="2067"/>
      <c r="G212" s="2067"/>
      <c r="H212" s="2067"/>
      <c r="I212" s="2067"/>
      <c r="J212" s="2067"/>
    </row>
    <row r="213" spans="1:10">
      <c r="A213" s="2067" t="s">
        <v>840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 ht="14.25">
      <c r="A214" s="2068" t="s">
        <v>1521</v>
      </c>
      <c r="B214" s="2068"/>
      <c r="C214" s="2068"/>
      <c r="D214" s="2068"/>
      <c r="E214" s="2068"/>
      <c r="F214" s="2068"/>
      <c r="G214" s="2068"/>
      <c r="H214" s="2068"/>
      <c r="I214" s="2068"/>
      <c r="J214" s="2068"/>
    </row>
    <row r="215" spans="1:10">
      <c r="A215" s="2063"/>
      <c r="B215" s="2063"/>
      <c r="C215" s="2063"/>
      <c r="D215" s="2063"/>
      <c r="E215" s="2063"/>
      <c r="F215" s="2063"/>
      <c r="G215" s="2063"/>
      <c r="H215" s="2063"/>
      <c r="I215" s="2063"/>
      <c r="J215" s="2063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K216"/>
  <sheetViews>
    <sheetView topLeftCell="A25" workbookViewId="0">
      <selection activeCell="H106" sqref="H106"/>
    </sheetView>
  </sheetViews>
  <sheetFormatPr defaultRowHeight="12.75"/>
  <cols>
    <col min="1" max="1" width="7.425781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13.28515625" style="667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1034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 ht="14.25" customHeight="1">
      <c r="B11" s="882"/>
      <c r="C11" s="883"/>
      <c r="D11" s="882"/>
      <c r="E11" s="882"/>
      <c r="F11" s="882"/>
      <c r="G11" s="882"/>
      <c r="H11" s="884"/>
    </row>
    <row r="12" spans="1:10" ht="11.25" customHeight="1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887"/>
      <c r="F13" s="887"/>
      <c r="G13" s="888"/>
    </row>
    <row r="14" spans="1:10" ht="33" customHeight="1">
      <c r="A14" s="2141" t="s">
        <v>1031</v>
      </c>
      <c r="B14" s="2060"/>
      <c r="F14" s="670"/>
      <c r="G14" s="670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21" customHeight="1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 ht="21.75" customHeight="1">
      <c r="A17" s="887" t="s">
        <v>1030</v>
      </c>
      <c r="B17" s="892"/>
      <c r="C17" s="1200"/>
      <c r="D17" s="892"/>
      <c r="E17" s="892"/>
      <c r="F17" s="892"/>
      <c r="G17" s="892"/>
      <c r="H17" s="892"/>
      <c r="I17" s="892"/>
      <c r="J17" s="892"/>
    </row>
    <row r="18" spans="1:10" s="677" customFormat="1" ht="12" customHeight="1">
      <c r="A18" s="888"/>
      <c r="B18" s="680"/>
      <c r="C18" s="1201"/>
      <c r="D18" s="680"/>
      <c r="E18" s="680"/>
      <c r="F18" s="680"/>
      <c r="G18" s="681"/>
      <c r="H18" s="681"/>
      <c r="I18" s="680"/>
      <c r="J18" s="680"/>
    </row>
    <row r="19" spans="1:10" s="672" customFormat="1" thickBot="1">
      <c r="A19" s="682" t="s">
        <v>1555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1</v>
      </c>
      <c r="J20" s="900">
        <v>1</v>
      </c>
    </row>
    <row r="21" spans="1:10" s="897" customFormat="1" ht="15" customHeight="1" thickBot="1">
      <c r="A21" s="682" t="s">
        <v>516</v>
      </c>
      <c r="C21" s="894"/>
      <c r="G21" s="897" t="s">
        <v>773</v>
      </c>
    </row>
    <row r="22" spans="1:10" s="897" customFormat="1" ht="9.75" customHeight="1" thickBot="1">
      <c r="A22" s="682" t="s">
        <v>465</v>
      </c>
      <c r="C22" s="901"/>
      <c r="D22" s="9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G23" s="897" t="s">
        <v>792</v>
      </c>
      <c r="I23" s="903">
        <v>51</v>
      </c>
    </row>
    <row r="24" spans="1:10" s="874" customFormat="1" ht="12.75" customHeight="1">
      <c r="A24" s="682" t="s">
        <v>183</v>
      </c>
      <c r="B24" s="904"/>
      <c r="C24" s="905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914"/>
      <c r="F28" s="874"/>
      <c r="G28" s="874"/>
    </row>
    <row r="29" spans="1:10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38.25" customHeight="1" thickBot="1">
      <c r="A32" s="916">
        <v>1100000</v>
      </c>
      <c r="B32" s="716" t="s">
        <v>1517</v>
      </c>
      <c r="C32" s="717" t="s">
        <v>301</v>
      </c>
      <c r="D32" s="831">
        <f>D33+D42+D138+D105</f>
        <v>27000</v>
      </c>
      <c r="E32" s="831">
        <f>E105</f>
        <v>0</v>
      </c>
      <c r="F32" s="831">
        <f>F33+F42+F138+F105</f>
        <v>27000</v>
      </c>
      <c r="G32" s="831">
        <f>G33+G42+G105</f>
        <v>7000</v>
      </c>
      <c r="H32" s="831">
        <f>H33+H42+H105</f>
        <v>14000</v>
      </c>
      <c r="I32" s="831">
        <f>I33+I42+H41+I105</f>
        <v>21000</v>
      </c>
      <c r="J32" s="831">
        <f>F32</f>
        <v>27000</v>
      </c>
    </row>
    <row r="33" spans="1:10" s="677" customFormat="1" ht="51.75" hidden="1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F33</f>
        <v>0</v>
      </c>
    </row>
    <row r="34" spans="1:10" s="677" customFormat="1" ht="14.25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F34</f>
        <v>0</v>
      </c>
    </row>
    <row r="35" spans="1:10" s="677" customFormat="1" ht="25.5">
      <c r="A35" s="918">
        <v>1111000</v>
      </c>
      <c r="B35" s="726" t="s">
        <v>558</v>
      </c>
      <c r="C35" s="727" t="s">
        <v>673</v>
      </c>
      <c r="D35" s="834">
        <v>0</v>
      </c>
      <c r="E35" s="840"/>
      <c r="F35" s="834">
        <f t="shared" ref="F35:F40" si="0"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4.75" customHeight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4">
        <f t="shared" si="0"/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25.5" hidden="1" customHeight="1">
      <c r="A37" s="919">
        <v>1113000</v>
      </c>
      <c r="B37" s="730" t="s">
        <v>675</v>
      </c>
      <c r="C37" s="731" t="s">
        <v>676</v>
      </c>
      <c r="D37" s="835"/>
      <c r="E37" s="835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38.25" hidden="1" customHeight="1">
      <c r="A38" s="919">
        <v>1114000</v>
      </c>
      <c r="B38" s="730" t="s">
        <v>339</v>
      </c>
      <c r="C38" s="731" t="s">
        <v>340</v>
      </c>
      <c r="D38" s="835"/>
      <c r="E38" s="835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t="12.75" hidden="1" customHeight="1">
      <c r="A39" s="919">
        <v>1115000</v>
      </c>
      <c r="B39" s="730" t="s">
        <v>508</v>
      </c>
      <c r="C39" s="731" t="s">
        <v>329</v>
      </c>
      <c r="D39" s="835"/>
      <c r="E39" s="835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12.75" hidden="1" customHeight="1">
      <c r="A40" s="919">
        <v>1116000</v>
      </c>
      <c r="B40" s="730" t="s">
        <v>863</v>
      </c>
      <c r="C40" s="731" t="s">
        <v>330</v>
      </c>
      <c r="D40" s="835"/>
      <c r="E40" s="835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13.5" hidden="1" customHeight="1" thickBot="1">
      <c r="A41" s="921">
        <v>1117000</v>
      </c>
      <c r="B41" s="734" t="s">
        <v>526</v>
      </c>
      <c r="C41" s="735" t="s">
        <v>14</v>
      </c>
      <c r="D41" s="836">
        <v>0</v>
      </c>
      <c r="E41" s="836"/>
      <c r="F41" s="834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30.75" hidden="1" customHeight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837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4.25" hidden="1" customHeight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12.75" hidden="1" customHeight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t="12.75" hidden="1" customHeight="1">
      <c r="A45" s="919">
        <v>1121200</v>
      </c>
      <c r="B45" s="743" t="s">
        <v>1476</v>
      </c>
      <c r="C45" s="731" t="s">
        <v>324</v>
      </c>
      <c r="D45" s="835">
        <v>0</v>
      </c>
      <c r="E45" s="835"/>
      <c r="F45" s="835">
        <f>D45+E45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t="12.75" hidden="1" customHeight="1">
      <c r="A46" s="919">
        <v>1121300</v>
      </c>
      <c r="B46" s="742" t="s">
        <v>640</v>
      </c>
      <c r="C46" s="731" t="s">
        <v>325</v>
      </c>
      <c r="D46" s="835">
        <v>0</v>
      </c>
      <c r="E46" s="835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t="12.75" hidden="1" customHeight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t="12.75" hidden="1" customHeight="1">
      <c r="A48" s="919">
        <v>1121500</v>
      </c>
      <c r="B48" s="742" t="s">
        <v>60</v>
      </c>
      <c r="C48" s="731" t="s">
        <v>327</v>
      </c>
      <c r="D48" s="834"/>
      <c r="E48" s="835"/>
      <c r="F48" s="834"/>
      <c r="G48" s="834"/>
      <c r="H48" s="834"/>
      <c r="I48" s="834"/>
      <c r="J48" s="920">
        <v>0</v>
      </c>
    </row>
    <row r="49" spans="1:10" s="677" customFormat="1" ht="12.75" hidden="1" customHeight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13.5" hidden="1" customHeight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8.5" hidden="1" customHeight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t="12.75" hidden="1" customHeight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t="12.75" hidden="1" customHeight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13.5" hidden="1" customHeight="1" thickBo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8.5" hidden="1" customHeight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t="12.75" hidden="1" customHeight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 ht="12.75" hidden="1" customHeight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 customHeight="1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1">F59</f>
        <v>0</v>
      </c>
    </row>
    <row r="60" spans="1:10" s="677" customFormat="1" ht="12.75" hidden="1" customHeight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1"/>
        <v>0</v>
      </c>
    </row>
    <row r="61" spans="1:10" s="677" customFormat="1" ht="12.75" hidden="1" customHeight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1"/>
        <v>0</v>
      </c>
    </row>
    <row r="62" spans="1:10" s="677" customFormat="1" ht="12.75" hidden="1" customHeight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1"/>
        <v>0</v>
      </c>
    </row>
    <row r="63" spans="1:10" s="677" customFormat="1" ht="13.5" hidden="1" customHeight="1" thickBot="1">
      <c r="A63" s="922">
        <v>1123800</v>
      </c>
      <c r="B63" s="746" t="s">
        <v>160</v>
      </c>
      <c r="C63" s="735" t="s">
        <v>314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1"/>
        <v>0</v>
      </c>
    </row>
    <row r="64" spans="1:10" s="677" customFormat="1" ht="28.5" hidden="1" customHeight="1">
      <c r="A64" s="917">
        <v>1124000</v>
      </c>
      <c r="B64" s="747" t="s">
        <v>179</v>
      </c>
      <c r="C64" s="723" t="s">
        <v>301</v>
      </c>
      <c r="D64" s="840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20">
        <f t="shared" si="1"/>
        <v>0</v>
      </c>
    </row>
    <row r="65" spans="1:10" s="677" customFormat="1" ht="13.5" hidden="1" customHeight="1" thickBot="1">
      <c r="A65" s="922">
        <v>1124100</v>
      </c>
      <c r="B65" s="746" t="s">
        <v>161</v>
      </c>
      <c r="C65" s="735" t="s">
        <v>180</v>
      </c>
      <c r="D65" s="836">
        <v>0</v>
      </c>
      <c r="E65" s="836"/>
      <c r="F65" s="836">
        <f>D65+E65</f>
        <v>0</v>
      </c>
      <c r="G65" s="836">
        <v>0</v>
      </c>
      <c r="H65" s="836">
        <v>0</v>
      </c>
      <c r="I65" s="836">
        <v>0</v>
      </c>
      <c r="J65" s="920">
        <f t="shared" si="1"/>
        <v>0</v>
      </c>
    </row>
    <row r="66" spans="1:10" s="677" customFormat="1" ht="28.5" hidden="1" customHeight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 customHeight="1">
      <c r="A67" s="924">
        <v>1125100</v>
      </c>
      <c r="B67" s="742" t="s">
        <v>162</v>
      </c>
      <c r="C67" s="727" t="s">
        <v>769</v>
      </c>
      <c r="D67" s="835">
        <v>0</v>
      </c>
      <c r="E67" s="835">
        <v>0</v>
      </c>
      <c r="F67" s="835">
        <f>D67+E67</f>
        <v>0</v>
      </c>
      <c r="G67" s="835"/>
      <c r="H67" s="835">
        <v>0</v>
      </c>
      <c r="I67" s="835">
        <v>0</v>
      </c>
      <c r="J67" s="920">
        <f t="shared" ref="J67:J73" si="2">F67</f>
        <v>0</v>
      </c>
    </row>
    <row r="68" spans="1:10" s="677" customFormat="1" ht="26.25" hidden="1" customHeight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 customHeight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20">
        <f t="shared" si="2"/>
        <v>0</v>
      </c>
    </row>
    <row r="70" spans="1:10" s="677" customFormat="1" ht="12.75" hidden="1" customHeight="1">
      <c r="A70" s="917">
        <v>1126100</v>
      </c>
      <c r="B70" s="742" t="s">
        <v>829</v>
      </c>
      <c r="C70" s="727" t="s">
        <v>872</v>
      </c>
      <c r="D70" s="835">
        <v>0</v>
      </c>
      <c r="E70" s="835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t="12.75" hidden="1" customHeight="1">
      <c r="A71" s="917">
        <v>1126200</v>
      </c>
      <c r="B71" s="742" t="s">
        <v>830</v>
      </c>
      <c r="C71" s="731" t="s">
        <v>873</v>
      </c>
      <c r="D71" s="835"/>
      <c r="E71" s="835"/>
      <c r="F71" s="835">
        <f t="shared" ref="F71:F78" si="3">D71+E71</f>
        <v>0</v>
      </c>
      <c r="G71" s="835"/>
      <c r="H71" s="835"/>
      <c r="I71" s="835"/>
      <c r="J71" s="920">
        <f t="shared" si="2"/>
        <v>0</v>
      </c>
    </row>
    <row r="72" spans="1:10" s="677" customFormat="1" ht="12.75" hidden="1" customHeight="1">
      <c r="A72" s="917">
        <v>1126300</v>
      </c>
      <c r="B72" s="742" t="s">
        <v>331</v>
      </c>
      <c r="C72" s="731" t="s">
        <v>332</v>
      </c>
      <c r="D72" s="835"/>
      <c r="E72" s="835"/>
      <c r="F72" s="835">
        <f t="shared" si="3"/>
        <v>0</v>
      </c>
      <c r="G72" s="835"/>
      <c r="H72" s="835"/>
      <c r="I72" s="835"/>
      <c r="J72" s="920">
        <f t="shared" si="2"/>
        <v>0</v>
      </c>
    </row>
    <row r="73" spans="1:10" s="677" customFormat="1" ht="12.75" hidden="1" customHeight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f t="shared" si="3"/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12.75" hidden="1" customHeight="1">
      <c r="A74" s="921">
        <v>1126500</v>
      </c>
      <c r="B74" s="753" t="s">
        <v>791</v>
      </c>
      <c r="C74" s="731" t="s">
        <v>334</v>
      </c>
      <c r="D74" s="835"/>
      <c r="E74" s="835"/>
      <c r="F74" s="835">
        <f t="shared" si="3"/>
        <v>0</v>
      </c>
      <c r="G74" s="835"/>
      <c r="H74" s="835"/>
      <c r="I74" s="835"/>
      <c r="J74" s="920">
        <v>0</v>
      </c>
    </row>
    <row r="75" spans="1:10" s="677" customFormat="1" ht="12.75" hidden="1" customHeight="1">
      <c r="A75" s="919">
        <v>1126600</v>
      </c>
      <c r="B75" s="752" t="s">
        <v>195</v>
      </c>
      <c r="C75" s="731" t="s">
        <v>335</v>
      </c>
      <c r="D75" s="835">
        <v>0</v>
      </c>
      <c r="E75" s="835"/>
      <c r="F75" s="835">
        <f t="shared" si="3"/>
        <v>0</v>
      </c>
      <c r="G75" s="835">
        <v>0</v>
      </c>
      <c r="H75" s="835">
        <v>0</v>
      </c>
      <c r="I75" s="835">
        <v>0</v>
      </c>
      <c r="J75" s="920">
        <f>F75</f>
        <v>0</v>
      </c>
    </row>
    <row r="76" spans="1:10" s="677" customFormat="1" ht="12.75" hidden="1" customHeight="1">
      <c r="A76" s="919">
        <v>1126700</v>
      </c>
      <c r="B76" s="752" t="s">
        <v>196</v>
      </c>
      <c r="C76" s="731" t="s">
        <v>336</v>
      </c>
      <c r="D76" s="835">
        <v>0</v>
      </c>
      <c r="E76" s="835"/>
      <c r="F76" s="835">
        <f t="shared" si="3"/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5">
        <f t="shared" si="3"/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 customHeight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35">
        <f t="shared" si="3"/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t="12.75" hidden="1" customHeight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t="12.75" hidden="1" customHeight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t="12.75" hidden="1" customHeight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t="12.75" hidden="1" customHeight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14.25" hidden="1" customHeight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12.75" hidden="1" customHeight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t="12.75" hidden="1" customHeight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customHeight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 customHeight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10.5" hidden="1" customHeight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 customHeight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 customHeight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6.25" hidden="1" customHeight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4.25" hidden="1" customHeight="1">
      <c r="A92" s="927">
        <v>1150000</v>
      </c>
      <c r="B92" s="928" t="s">
        <v>604</v>
      </c>
      <c r="C92" s="723" t="s">
        <v>301</v>
      </c>
      <c r="D92" s="840">
        <f>D105</f>
        <v>27000</v>
      </c>
      <c r="E92" s="840"/>
      <c r="F92" s="840">
        <f>F105</f>
        <v>27000</v>
      </c>
      <c r="G92" s="840">
        <f>G105</f>
        <v>7000</v>
      </c>
      <c r="H92" s="840">
        <f>H105</f>
        <v>14000</v>
      </c>
      <c r="I92" s="840">
        <f>I105</f>
        <v>21000</v>
      </c>
      <c r="J92" s="920">
        <f>J105</f>
        <v>27000</v>
      </c>
    </row>
    <row r="93" spans="1:10" s="677" customFormat="1" ht="12.75" hidden="1" customHeight="1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 customHeight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 hidden="1" customHeight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 hidden="1" customHeight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0" s="677" customFormat="1" ht="25.5" hidden="1" customHeight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0" s="677" customFormat="1" ht="26.25" hidden="1" customHeight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0" s="677" customFormat="1" ht="25.5" hidden="1" customHeight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0" s="677" customFormat="1" ht="12.75" hidden="1" customHeight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0" s="677" customFormat="1" ht="12.75" hidden="1" customHeight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0" s="677" customFormat="1" ht="38.25" hidden="1" customHeight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0" s="677" customFormat="1" ht="25.5" hidden="1" customHeight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0" s="677" customFormat="1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0" s="677" customFormat="1" ht="38.25">
      <c r="A105" s="929">
        <v>1153700</v>
      </c>
      <c r="B105" s="946" t="s">
        <v>421</v>
      </c>
      <c r="C105" s="933">
        <v>463700</v>
      </c>
      <c r="D105" s="1417">
        <v>27000</v>
      </c>
      <c r="E105" s="936">
        <v>0</v>
      </c>
      <c r="F105" s="936">
        <f>D105+E105</f>
        <v>27000</v>
      </c>
      <c r="G105" s="936">
        <v>7000</v>
      </c>
      <c r="H105" s="936">
        <v>14000</v>
      </c>
      <c r="I105" s="936">
        <v>21000</v>
      </c>
      <c r="J105" s="959">
        <f>F105</f>
        <v>27000</v>
      </c>
    </row>
    <row r="106" spans="1:10" s="677" customFormat="1" ht="39" thickBot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0" s="677" customFormat="1" ht="12.75" hidden="1" customHeight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0" s="677" customFormat="1" ht="25.5" hidden="1" customHeight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0" s="677" customFormat="1" ht="12.75" hidden="1" customHeight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0" s="677" customFormat="1" ht="12.75" hidden="1" customHeight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0" s="677" customFormat="1" ht="12.75" hidden="1" customHeight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0" s="677" customFormat="1" ht="25.5" hidden="1" customHeight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25.5" hidden="1" customHeight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13.5" hidden="1" customHeight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12.75" hidden="1" customHeight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t="12.75" hidden="1" customHeight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4.75" hidden="1" customHeight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25.5" hidden="1" customHeight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25.5" hidden="1" customHeight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 customHeight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t="12.75" hidden="1" customHeight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12.75" hidden="1" customHeight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t="12.75" hidden="1" customHeight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25.5" hidden="1" customHeight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t="12.75" hidden="1" customHeight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 customHeight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t="12.75" hidden="1" customHeight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t="12.75" hidden="1" customHeight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t="12.75" hidden="1" customHeight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customHeight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t="12.75" hidden="1" customHeight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24.75" hidden="1" customHeight="1">
      <c r="A132" s="953">
        <v>1171000</v>
      </c>
      <c r="B132" s="781" t="s">
        <v>181</v>
      </c>
      <c r="C132" s="723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38.25" hidden="1" customHeight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25.5" hidden="1" customHeight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38.25" hidden="1" customHeight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t="12.75" hidden="1" customHeight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t="12.75" hidden="1" customHeight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t="12.75" hidden="1" customHeight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f>D138+E138</f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25.5" hidden="1" customHeight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25.5" hidden="1" customHeight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12.75" hidden="1" customHeight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25.5" hidden="1" customHeight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5.5" hidden="1" customHeight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5.5" hidden="1" customHeight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1" s="677" customFormat="1" ht="51.75" hidden="1" thickBot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1" s="677" customFormat="1" ht="39" hidden="1" thickBot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1" s="677" customFormat="1" ht="13.5" hidden="1" thickBot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1" s="677" customFormat="1" ht="13.5" hidden="1" thickBot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1" s="677" customFormat="1" ht="13.5" hidden="1" thickBot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1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1" s="677" customFormat="1" ht="26.25" thickBot="1">
      <c r="A151" s="957" t="s">
        <v>212</v>
      </c>
      <c r="B151" s="795" t="s">
        <v>534</v>
      </c>
      <c r="C151" s="796" t="s">
        <v>301</v>
      </c>
      <c r="D151" s="1129">
        <f>D152+D163</f>
        <v>0</v>
      </c>
      <c r="E151" s="1129"/>
      <c r="F151" s="1129">
        <f>F152+F163</f>
        <v>0</v>
      </c>
      <c r="G151" s="1129">
        <f>G152</f>
        <v>0</v>
      </c>
      <c r="H151" s="1129">
        <f>H152</f>
        <v>0</v>
      </c>
      <c r="I151" s="1129">
        <f>I152</f>
        <v>0</v>
      </c>
      <c r="J151" s="920">
        <f>F152</f>
        <v>0</v>
      </c>
    </row>
    <row r="152" spans="1:11" s="677" customFormat="1" ht="1.5" hidden="1" customHeight="1" thickBot="1">
      <c r="A152" s="955" t="s">
        <v>536</v>
      </c>
      <c r="B152" s="804" t="s">
        <v>537</v>
      </c>
      <c r="C152" s="723" t="s">
        <v>301</v>
      </c>
      <c r="D152" s="956">
        <f>SUM(D153:D162)</f>
        <v>0</v>
      </c>
      <c r="E152" s="956"/>
      <c r="F152" s="956">
        <f>SUM(F153:F162)</f>
        <v>0</v>
      </c>
      <c r="G152" s="956">
        <f>SUM(G153:G162)</f>
        <v>0</v>
      </c>
      <c r="H152" s="956">
        <f>SUM(H153:H162)</f>
        <v>0</v>
      </c>
      <c r="I152" s="956">
        <f>SUM(I153:I162)</f>
        <v>0</v>
      </c>
      <c r="J152" s="920">
        <f>F152</f>
        <v>0</v>
      </c>
    </row>
    <row r="153" spans="1:11" s="677" customFormat="1" ht="0.75" hidden="1" customHeight="1">
      <c r="A153" s="953" t="s">
        <v>538</v>
      </c>
      <c r="B153" s="786" t="s">
        <v>1498</v>
      </c>
      <c r="C153" s="960" t="s">
        <v>833</v>
      </c>
      <c r="D153" s="854"/>
      <c r="E153" s="835"/>
      <c r="F153" s="854"/>
      <c r="G153" s="854"/>
      <c r="H153" s="854"/>
      <c r="I153" s="854"/>
      <c r="J153" s="920">
        <f>F153</f>
        <v>0</v>
      </c>
    </row>
    <row r="154" spans="1:11" s="677" customFormat="1" ht="13.5" hidden="1" thickBot="1">
      <c r="A154" s="953" t="s">
        <v>834</v>
      </c>
      <c r="B154" s="786" t="s">
        <v>1499</v>
      </c>
      <c r="C154" s="960" t="s">
        <v>812</v>
      </c>
      <c r="D154" s="854">
        <v>0</v>
      </c>
      <c r="E154" s="835"/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1" s="677" customFormat="1" ht="26.25" hidden="1" thickBot="1">
      <c r="A155" s="953" t="s">
        <v>813</v>
      </c>
      <c r="B155" s="786" t="s">
        <v>1500</v>
      </c>
      <c r="C155" s="960" t="s">
        <v>815</v>
      </c>
      <c r="D155" s="961">
        <v>0</v>
      </c>
      <c r="E155" s="1202">
        <v>0</v>
      </c>
      <c r="F155" s="961">
        <f>D155</f>
        <v>0</v>
      </c>
      <c r="G155" s="1203">
        <v>0</v>
      </c>
      <c r="H155" s="1204">
        <v>0</v>
      </c>
      <c r="I155" s="1204">
        <v>0</v>
      </c>
      <c r="J155" s="1205">
        <f>F155</f>
        <v>0</v>
      </c>
      <c r="K155" s="683"/>
    </row>
    <row r="156" spans="1:11" s="677" customFormat="1" ht="13.5" hidden="1" thickBot="1">
      <c r="A156" s="962" t="s">
        <v>816</v>
      </c>
      <c r="B156" s="786" t="s">
        <v>1501</v>
      </c>
      <c r="C156" s="960" t="s">
        <v>916</v>
      </c>
      <c r="D156" s="854"/>
      <c r="E156" s="835"/>
      <c r="F156" s="854"/>
      <c r="G156" s="854"/>
      <c r="H156" s="854"/>
      <c r="I156" s="854"/>
      <c r="J156" s="920">
        <v>0</v>
      </c>
    </row>
    <row r="157" spans="1:11" s="677" customFormat="1" ht="13.5" hidden="1" thickBot="1">
      <c r="A157" s="962" t="s">
        <v>112</v>
      </c>
      <c r="B157" s="787" t="s">
        <v>113</v>
      </c>
      <c r="C157" s="960" t="s">
        <v>114</v>
      </c>
      <c r="D157" s="854">
        <v>0</v>
      </c>
      <c r="E157" s="835"/>
      <c r="F157" s="854">
        <f>D157+E157</f>
        <v>0</v>
      </c>
      <c r="G157" s="854"/>
      <c r="H157" s="854"/>
      <c r="I157" s="854">
        <v>0</v>
      </c>
      <c r="J157" s="920">
        <f>F157</f>
        <v>0</v>
      </c>
    </row>
    <row r="158" spans="1:11" s="677" customFormat="1" ht="13.5" hidden="1" thickBot="1">
      <c r="A158" s="962" t="s">
        <v>115</v>
      </c>
      <c r="B158" s="786" t="s">
        <v>1502</v>
      </c>
      <c r="C158" s="960" t="s">
        <v>755</v>
      </c>
      <c r="D158" s="854">
        <v>0</v>
      </c>
      <c r="E158" s="835"/>
      <c r="F158" s="854">
        <f>D158</f>
        <v>0</v>
      </c>
      <c r="G158" s="854">
        <v>0</v>
      </c>
      <c r="H158" s="854">
        <v>0</v>
      </c>
      <c r="I158" s="854">
        <v>0</v>
      </c>
      <c r="J158" s="920">
        <f>F158</f>
        <v>0</v>
      </c>
    </row>
    <row r="159" spans="1:11" s="677" customFormat="1" ht="11.25" hidden="1" customHeight="1">
      <c r="A159" s="962" t="s">
        <v>756</v>
      </c>
      <c r="B159" s="786" t="s">
        <v>1503</v>
      </c>
      <c r="C159" s="960" t="s">
        <v>758</v>
      </c>
      <c r="D159" s="854"/>
      <c r="E159" s="835"/>
      <c r="F159" s="854"/>
      <c r="G159" s="854"/>
      <c r="H159" s="854"/>
      <c r="I159" s="854"/>
      <c r="J159" s="920">
        <v>0</v>
      </c>
    </row>
    <row r="160" spans="1:11" s="677" customFormat="1" ht="13.5" hidden="1" thickBot="1">
      <c r="A160" s="963" t="s">
        <v>669</v>
      </c>
      <c r="B160" s="964" t="s">
        <v>1504</v>
      </c>
      <c r="C160" s="965" t="s">
        <v>543</v>
      </c>
      <c r="D160" s="854"/>
      <c r="E160" s="835"/>
      <c r="F160" s="854"/>
      <c r="G160" s="854"/>
      <c r="H160" s="854"/>
      <c r="I160" s="854"/>
      <c r="J160" s="920">
        <v>0</v>
      </c>
    </row>
    <row r="161" spans="1:10" s="677" customFormat="1" ht="13.5" hidden="1" customHeight="1" thickBot="1">
      <c r="A161" s="929" t="s">
        <v>670</v>
      </c>
      <c r="B161" s="966" t="s">
        <v>882</v>
      </c>
      <c r="C161" s="933" t="s">
        <v>883</v>
      </c>
      <c r="D161" s="854"/>
      <c r="E161" s="835"/>
      <c r="F161" s="854"/>
      <c r="G161" s="854"/>
      <c r="H161" s="854"/>
      <c r="I161" s="854"/>
      <c r="J161" s="920">
        <v>0</v>
      </c>
    </row>
    <row r="162" spans="1:10" s="677" customFormat="1" ht="13.5" hidden="1" customHeight="1" thickBot="1">
      <c r="A162" s="929" t="s">
        <v>884</v>
      </c>
      <c r="B162" s="966" t="s">
        <v>885</v>
      </c>
      <c r="C162" s="933" t="s">
        <v>886</v>
      </c>
      <c r="D162" s="854"/>
      <c r="E162" s="835"/>
      <c r="F162" s="854"/>
      <c r="G162" s="854"/>
      <c r="H162" s="854"/>
      <c r="I162" s="854"/>
      <c r="J162" s="920">
        <v>0</v>
      </c>
    </row>
    <row r="163" spans="1:10" s="677" customFormat="1" ht="13.5" hidden="1" customHeight="1" thickBot="1">
      <c r="A163" s="967" t="s">
        <v>544</v>
      </c>
      <c r="B163" s="968" t="s">
        <v>545</v>
      </c>
      <c r="C163" s="969" t="s">
        <v>301</v>
      </c>
      <c r="D163" s="854">
        <v>0</v>
      </c>
      <c r="E163" s="854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t="13.5" hidden="1" customHeight="1" thickBot="1">
      <c r="A164" s="962" t="s">
        <v>546</v>
      </c>
      <c r="B164" s="787" t="s">
        <v>547</v>
      </c>
      <c r="C164" s="960" t="s">
        <v>548</v>
      </c>
      <c r="D164" s="854"/>
      <c r="E164" s="835"/>
      <c r="F164" s="854"/>
      <c r="G164" s="854"/>
      <c r="H164" s="854"/>
      <c r="I164" s="854"/>
      <c r="J164" s="920">
        <v>0</v>
      </c>
    </row>
    <row r="165" spans="1:10" ht="13.5" hidden="1" customHeight="1" thickBot="1">
      <c r="A165" s="962" t="s">
        <v>549</v>
      </c>
      <c r="B165" s="787" t="s">
        <v>550</v>
      </c>
      <c r="C165" s="960" t="s">
        <v>551</v>
      </c>
      <c r="D165" s="854"/>
      <c r="E165" s="835"/>
      <c r="F165" s="854"/>
      <c r="G165" s="854"/>
      <c r="H165" s="854"/>
      <c r="I165" s="854"/>
      <c r="J165" s="920">
        <v>0</v>
      </c>
    </row>
    <row r="166" spans="1:10" ht="13.5" hidden="1" customHeight="1" thickBot="1">
      <c r="A166" s="962" t="s">
        <v>552</v>
      </c>
      <c r="B166" s="786" t="s">
        <v>1505</v>
      </c>
      <c r="C166" s="960" t="s">
        <v>258</v>
      </c>
      <c r="D166" s="854"/>
      <c r="E166" s="835"/>
      <c r="F166" s="854"/>
      <c r="G166" s="854"/>
      <c r="H166" s="854"/>
      <c r="I166" s="854"/>
      <c r="J166" s="920">
        <v>0</v>
      </c>
    </row>
    <row r="167" spans="1:10" ht="13.5" hidden="1" customHeight="1" thickBot="1">
      <c r="A167" s="962" t="s">
        <v>259</v>
      </c>
      <c r="B167" s="786" t="s">
        <v>1506</v>
      </c>
      <c r="C167" s="960" t="s">
        <v>261</v>
      </c>
      <c r="D167" s="854"/>
      <c r="E167" s="835"/>
      <c r="F167" s="854"/>
      <c r="G167" s="854"/>
      <c r="H167" s="854"/>
      <c r="I167" s="854"/>
      <c r="J167" s="920">
        <v>0</v>
      </c>
    </row>
    <row r="168" spans="1:10" ht="13.5" hidden="1" customHeight="1" thickBot="1">
      <c r="A168" s="962" t="s">
        <v>262</v>
      </c>
      <c r="B168" s="784" t="s">
        <v>263</v>
      </c>
      <c r="C168" s="772" t="s">
        <v>301</v>
      </c>
      <c r="D168" s="854">
        <v>0</v>
      </c>
      <c r="E168" s="854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t="13.5" hidden="1" customHeight="1" thickBot="1">
      <c r="A169" s="962" t="s">
        <v>264</v>
      </c>
      <c r="B169" s="787" t="s">
        <v>921</v>
      </c>
      <c r="C169" s="960" t="s">
        <v>265</v>
      </c>
      <c r="D169" s="854"/>
      <c r="E169" s="835"/>
      <c r="F169" s="854"/>
      <c r="G169" s="854"/>
      <c r="H169" s="854"/>
      <c r="I169" s="854"/>
      <c r="J169" s="920">
        <v>0</v>
      </c>
    </row>
    <row r="170" spans="1:10" ht="13.5" hidden="1" customHeight="1" thickBot="1">
      <c r="A170" s="970" t="s">
        <v>266</v>
      </c>
      <c r="B170" s="811" t="s">
        <v>887</v>
      </c>
      <c r="C170" s="772" t="s">
        <v>301</v>
      </c>
      <c r="D170" s="854">
        <v>0</v>
      </c>
      <c r="E170" s="854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t="13.5" hidden="1" customHeight="1" thickBot="1">
      <c r="A171" s="962" t="s">
        <v>268</v>
      </c>
      <c r="B171" s="787" t="s">
        <v>922</v>
      </c>
      <c r="C171" s="960" t="s">
        <v>269</v>
      </c>
      <c r="D171" s="854"/>
      <c r="E171" s="854"/>
      <c r="F171" s="854"/>
      <c r="G171" s="854"/>
      <c r="H171" s="854"/>
      <c r="I171" s="854"/>
      <c r="J171" s="920">
        <v>0</v>
      </c>
    </row>
    <row r="172" spans="1:10" ht="13.5" hidden="1" customHeight="1" thickBot="1">
      <c r="A172" s="962" t="s">
        <v>270</v>
      </c>
      <c r="B172" s="787" t="s">
        <v>923</v>
      </c>
      <c r="C172" s="960" t="s">
        <v>271</v>
      </c>
      <c r="D172" s="854"/>
      <c r="E172" s="854"/>
      <c r="F172" s="854"/>
      <c r="G172" s="854"/>
      <c r="H172" s="854"/>
      <c r="I172" s="854"/>
      <c r="J172" s="854"/>
    </row>
    <row r="173" spans="1:10" ht="13.5" hidden="1" customHeight="1" thickBot="1">
      <c r="A173" s="962" t="s">
        <v>272</v>
      </c>
      <c r="B173" s="786" t="s">
        <v>1507</v>
      </c>
      <c r="C173" s="960" t="s">
        <v>274</v>
      </c>
      <c r="D173" s="854"/>
      <c r="E173" s="854"/>
      <c r="F173" s="854"/>
      <c r="G173" s="854"/>
      <c r="H173" s="854"/>
      <c r="I173" s="854"/>
      <c r="J173" s="854"/>
    </row>
    <row r="174" spans="1:10" ht="13.5" hidden="1" customHeight="1" thickBot="1">
      <c r="A174" s="971">
        <v>1244000</v>
      </c>
      <c r="B174" s="972" t="s">
        <v>1519</v>
      </c>
      <c r="C174" s="965" t="s">
        <v>947</v>
      </c>
      <c r="D174" s="872"/>
      <c r="E174" s="872"/>
      <c r="F174" s="872"/>
      <c r="G174" s="872"/>
      <c r="H174" s="872"/>
      <c r="I174" s="872"/>
      <c r="J174" s="872"/>
    </row>
    <row r="175" spans="1:10" ht="22.5" customHeight="1" thickBot="1">
      <c r="A175" s="973">
        <v>1000000</v>
      </c>
      <c r="B175" s="974" t="s">
        <v>889</v>
      </c>
      <c r="C175" s="975" t="s">
        <v>301</v>
      </c>
      <c r="D175" s="1129">
        <f>D32+D151</f>
        <v>27000</v>
      </c>
      <c r="E175" s="1129">
        <f>E32</f>
        <v>0</v>
      </c>
      <c r="F175" s="1129">
        <f>F32+F151</f>
        <v>27000</v>
      </c>
      <c r="G175" s="1129">
        <f>G32+G151</f>
        <v>7000</v>
      </c>
      <c r="H175" s="1129">
        <f>H32+H151</f>
        <v>14000</v>
      </c>
      <c r="I175" s="1129">
        <f>I32+I151</f>
        <v>21000</v>
      </c>
      <c r="J175" s="1129">
        <f>J32+J151</f>
        <v>27000</v>
      </c>
    </row>
    <row r="176" spans="1:10" ht="18" customHeight="1">
      <c r="A176" s="2051" t="s">
        <v>1872</v>
      </c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/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1542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 t="s">
        <v>1511</v>
      </c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>
      <c r="A183" s="2028" t="s">
        <v>943</v>
      </c>
      <c r="B183" s="2028"/>
      <c r="C183" s="2028"/>
      <c r="D183" s="2028"/>
      <c r="E183" s="2028"/>
      <c r="F183" s="2028"/>
      <c r="G183" s="2028"/>
      <c r="H183" s="2028"/>
      <c r="I183" s="2028"/>
      <c r="J183" s="2028"/>
    </row>
    <row r="184" spans="1:10" ht="14.25">
      <c r="A184" s="2036" t="s">
        <v>1521</v>
      </c>
      <c r="B184" s="2036"/>
      <c r="C184" s="2036"/>
      <c r="D184" s="2036"/>
      <c r="E184" s="2036"/>
      <c r="F184" s="2036"/>
      <c r="G184" s="2036"/>
      <c r="H184" s="2036"/>
      <c r="I184" s="2036"/>
      <c r="J184" s="2036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976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 ht="207" customHeight="1">
      <c r="A201" s="976"/>
      <c r="B201" s="976"/>
      <c r="C201" s="976"/>
      <c r="D201" s="976"/>
      <c r="E201" s="976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979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216"/>
  <sheetViews>
    <sheetView workbookViewId="0">
      <selection activeCell="A14" sqref="A14:B14"/>
    </sheetView>
  </sheetViews>
  <sheetFormatPr defaultRowHeight="12.75"/>
  <cols>
    <col min="1" max="1" width="7.42578125" style="677" customWidth="1"/>
    <col min="2" max="2" width="38.42578125" style="668" customWidth="1"/>
    <col min="3" max="3" width="8.7109375" style="678" customWidth="1"/>
    <col min="4" max="4" width="13.140625" style="667" customWidth="1"/>
    <col min="5" max="5" width="13.28515625" style="667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 ht="10.5" customHeight="1">
      <c r="F2" s="874"/>
      <c r="G2" s="874"/>
      <c r="H2" s="874"/>
      <c r="I2" s="874"/>
    </row>
    <row r="3" spans="1:10" ht="9.75" customHeight="1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4.25" customHeight="1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 ht="12" customHeight="1">
      <c r="A8" s="677" t="s">
        <v>1919</v>
      </c>
      <c r="F8" s="670"/>
      <c r="G8" s="670"/>
    </row>
    <row r="9" spans="1:10" s="677" customFormat="1" ht="9.75" customHeight="1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 ht="0.75" customHeight="1">
      <c r="B11" s="882"/>
      <c r="C11" s="883"/>
      <c r="D11" s="882"/>
      <c r="E11" s="882"/>
      <c r="F11" s="882"/>
      <c r="G11" s="882"/>
      <c r="H11" s="884"/>
    </row>
    <row r="12" spans="1:10" ht="11.25" customHeight="1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30" customHeight="1">
      <c r="A13" s="887" t="s">
        <v>504</v>
      </c>
      <c r="B13" s="887"/>
      <c r="C13" s="883"/>
      <c r="D13" s="887"/>
      <c r="E13" s="887"/>
      <c r="F13" s="887"/>
      <c r="G13" s="888"/>
    </row>
    <row r="14" spans="1:10" ht="17.25" customHeight="1">
      <c r="A14" s="2053" t="s">
        <v>1895</v>
      </c>
      <c r="B14" s="2054"/>
      <c r="F14" s="670"/>
      <c r="G14" s="670"/>
    </row>
    <row r="15" spans="1:10" ht="21.75" customHeight="1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30" customHeight="1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 ht="21.75" customHeight="1">
      <c r="A17" s="887" t="s">
        <v>1920</v>
      </c>
      <c r="B17" s="892"/>
      <c r="C17" s="1200"/>
      <c r="D17" s="892"/>
      <c r="E17" s="892"/>
      <c r="F17" s="892"/>
      <c r="G17" s="892"/>
      <c r="H17" s="892"/>
      <c r="I17" s="892"/>
      <c r="J17" s="892"/>
    </row>
    <row r="18" spans="1:10" s="677" customFormat="1" ht="12" customHeight="1">
      <c r="A18" s="888"/>
      <c r="B18" s="680"/>
      <c r="C18" s="1201"/>
      <c r="D18" s="680"/>
      <c r="E18" s="680"/>
      <c r="F18" s="680"/>
      <c r="G18" s="681"/>
      <c r="H18" s="681"/>
      <c r="I18" s="680"/>
      <c r="J18" s="680"/>
    </row>
    <row r="19" spans="1:10" s="672" customFormat="1" thickBot="1">
      <c r="A19" s="682" t="s">
        <v>1921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ht="15.75" customHeigh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1</v>
      </c>
      <c r="J20" s="900">
        <v>1</v>
      </c>
    </row>
    <row r="21" spans="1:10" s="897" customFormat="1" ht="15" customHeight="1" thickBot="1">
      <c r="A21" s="682" t="s">
        <v>516</v>
      </c>
      <c r="C21" s="894"/>
      <c r="G21" s="897" t="s">
        <v>773</v>
      </c>
    </row>
    <row r="22" spans="1:10" s="897" customFormat="1" ht="9.75" customHeight="1" thickBot="1">
      <c r="A22" s="682" t="s">
        <v>465</v>
      </c>
      <c r="C22" s="901"/>
      <c r="D22" s="902"/>
      <c r="G22" s="897" t="s">
        <v>466</v>
      </c>
    </row>
    <row r="23" spans="1:10" s="874" customFormat="1" ht="15.75" customHeight="1" thickBot="1">
      <c r="A23" s="682" t="s">
        <v>603</v>
      </c>
      <c r="B23" s="897"/>
      <c r="C23" s="894"/>
      <c r="G23" s="897" t="s">
        <v>792</v>
      </c>
      <c r="I23" s="903">
        <v>51</v>
      </c>
    </row>
    <row r="24" spans="1:10" s="874" customFormat="1" ht="12.75" customHeight="1">
      <c r="A24" s="682" t="s">
        <v>183</v>
      </c>
      <c r="B24" s="904"/>
      <c r="C24" s="905"/>
      <c r="F24" s="906"/>
      <c r="G24" s="897" t="s">
        <v>794</v>
      </c>
    </row>
    <row r="25" spans="1:10" s="874" customFormat="1" ht="15.75" customHeigh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ht="15.75" customHeigh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ht="16.5" customHeigh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ht="16.5" customHeight="1" thickBot="1">
      <c r="A28" s="685"/>
      <c r="B28" s="874"/>
      <c r="C28" s="913"/>
      <c r="E28" s="914"/>
      <c r="F28" s="874"/>
      <c r="G28" s="874"/>
    </row>
    <row r="29" spans="1:10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96.75" customHeight="1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23.25" customHeight="1" thickBot="1">
      <c r="A32" s="916">
        <v>1100000</v>
      </c>
      <c r="B32" s="716" t="s">
        <v>1517</v>
      </c>
      <c r="C32" s="717" t="s">
        <v>301</v>
      </c>
      <c r="D32" s="831">
        <f>D33+D42+D138+D105</f>
        <v>12000</v>
      </c>
      <c r="E32" s="831">
        <f>E105</f>
        <v>0</v>
      </c>
      <c r="F32" s="831">
        <f>F33+F42+F138+F105</f>
        <v>12000</v>
      </c>
      <c r="G32" s="831">
        <f>G33+G42+G105</f>
        <v>3000</v>
      </c>
      <c r="H32" s="831">
        <f>H33+H42+H105</f>
        <v>6000</v>
      </c>
      <c r="I32" s="831">
        <f>I33+I42+H41+I105</f>
        <v>9000</v>
      </c>
      <c r="J32" s="831">
        <f>F32</f>
        <v>12000</v>
      </c>
    </row>
    <row r="33" spans="1:10" s="677" customFormat="1" ht="60.75" hidden="1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F33</f>
        <v>0</v>
      </c>
    </row>
    <row r="34" spans="1:10" s="677" customFormat="1" ht="28.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F34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34">
        <v>0</v>
      </c>
      <c r="E35" s="840"/>
      <c r="F35" s="834">
        <f t="shared" ref="F35:F40" si="0"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0.75" hidden="1" customHeight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4">
        <f t="shared" si="0"/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38.25" hidden="1">
      <c r="A37" s="919">
        <v>1113000</v>
      </c>
      <c r="B37" s="730" t="s">
        <v>675</v>
      </c>
      <c r="C37" s="731" t="s">
        <v>676</v>
      </c>
      <c r="D37" s="835"/>
      <c r="E37" s="835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51" hidden="1">
      <c r="A38" s="919">
        <v>1114000</v>
      </c>
      <c r="B38" s="730" t="s">
        <v>339</v>
      </c>
      <c r="C38" s="731" t="s">
        <v>340</v>
      </c>
      <c r="D38" s="835"/>
      <c r="E38" s="835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35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35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26.2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36"/>
      <c r="F41" s="834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837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3.5" hidden="1" customHeight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35"/>
      <c r="F45" s="835">
        <f>D45+E45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35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t="0.75" hidden="1" customHeight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/>
      <c r="E48" s="835"/>
      <c r="F48" s="834"/>
      <c r="G48" s="834"/>
      <c r="H48" s="834"/>
      <c r="I48" s="834"/>
      <c r="J48" s="920">
        <v>0</v>
      </c>
    </row>
    <row r="49" spans="1:10" s="677" customFormat="1" ht="25.5" hidden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7.75" hidden="1" customHeight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t="25.5" hidden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0.75" hidden="1" customHeigh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t="0.75" hidden="1" customHeight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1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1"/>
        <v>0</v>
      </c>
    </row>
    <row r="61" spans="1:10" s="677" customFormat="1" ht="25.5" hidden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1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1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1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20">
        <f t="shared" si="1"/>
        <v>0</v>
      </c>
    </row>
    <row r="65" spans="1:10" s="677" customFormat="1" ht="12" hidden="1" customHeight="1" thickBot="1">
      <c r="A65" s="922">
        <v>1124100</v>
      </c>
      <c r="B65" s="746" t="s">
        <v>161</v>
      </c>
      <c r="C65" s="735" t="s">
        <v>180</v>
      </c>
      <c r="D65" s="836">
        <v>0</v>
      </c>
      <c r="E65" s="836"/>
      <c r="F65" s="836">
        <f>D65+E65</f>
        <v>0</v>
      </c>
      <c r="G65" s="836">
        <v>0</v>
      </c>
      <c r="H65" s="836">
        <v>0</v>
      </c>
      <c r="I65" s="836">
        <v>0</v>
      </c>
      <c r="J65" s="920">
        <f t="shared" si="1"/>
        <v>0</v>
      </c>
    </row>
    <row r="66" spans="1:10" s="677" customFormat="1" ht="42.7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>
        <v>0</v>
      </c>
      <c r="E67" s="835">
        <v>0</v>
      </c>
      <c r="F67" s="835">
        <f>D67+E67</f>
        <v>0</v>
      </c>
      <c r="G67" s="835"/>
      <c r="H67" s="835">
        <v>0</v>
      </c>
      <c r="I67" s="835">
        <v>0</v>
      </c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20">
        <f t="shared" si="2"/>
        <v>0</v>
      </c>
    </row>
    <row r="70" spans="1:10" s="677" customFormat="1">
      <c r="A70" s="917">
        <v>1126100</v>
      </c>
      <c r="B70" s="742" t="s">
        <v>829</v>
      </c>
      <c r="C70" s="727" t="s">
        <v>872</v>
      </c>
      <c r="D70" s="835">
        <v>0</v>
      </c>
      <c r="E70" s="835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35"/>
      <c r="F71" s="835">
        <f t="shared" ref="F71:F78" si="3">D71+E71</f>
        <v>0</v>
      </c>
      <c r="G71" s="835"/>
      <c r="H71" s="835"/>
      <c r="I71" s="835"/>
      <c r="J71" s="920">
        <f t="shared" si="2"/>
        <v>0</v>
      </c>
    </row>
    <row r="72" spans="1:10" s="677" customFormat="1" ht="25.5" hidden="1">
      <c r="A72" s="917">
        <v>1126300</v>
      </c>
      <c r="B72" s="742" t="s">
        <v>331</v>
      </c>
      <c r="C72" s="731" t="s">
        <v>332</v>
      </c>
      <c r="D72" s="835"/>
      <c r="E72" s="835"/>
      <c r="F72" s="835">
        <f t="shared" si="3"/>
        <v>0</v>
      </c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f t="shared" si="3"/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35"/>
      <c r="F74" s="835">
        <f t="shared" si="3"/>
        <v>0</v>
      </c>
      <c r="G74" s="835"/>
      <c r="H74" s="835"/>
      <c r="I74" s="835"/>
      <c r="J74" s="920">
        <v>0</v>
      </c>
    </row>
    <row r="75" spans="1:10" s="677" customFormat="1" ht="25.5">
      <c r="A75" s="919">
        <v>1126600</v>
      </c>
      <c r="B75" s="752" t="s">
        <v>195</v>
      </c>
      <c r="C75" s="731" t="s">
        <v>335</v>
      </c>
      <c r="D75" s="835">
        <v>0</v>
      </c>
      <c r="E75" s="835"/>
      <c r="F75" s="835">
        <f t="shared" si="3"/>
        <v>0</v>
      </c>
      <c r="G75" s="835">
        <v>0</v>
      </c>
      <c r="H75" s="835">
        <v>0</v>
      </c>
      <c r="I75" s="835">
        <v>0</v>
      </c>
      <c r="J75" s="920">
        <f>F75</f>
        <v>0</v>
      </c>
    </row>
    <row r="76" spans="1:10" s="677" customFormat="1">
      <c r="A76" s="919">
        <v>1126700</v>
      </c>
      <c r="B76" s="752" t="s">
        <v>196</v>
      </c>
      <c r="C76" s="731" t="s">
        <v>336</v>
      </c>
      <c r="D76" s="835">
        <v>0</v>
      </c>
      <c r="E76" s="835"/>
      <c r="F76" s="835">
        <f t="shared" si="3"/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5">
        <f t="shared" si="3"/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35">
        <f t="shared" si="3"/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t="25.5" hidden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t="25.5" hidden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28.5" hidden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10.5" hidden="1" customHeight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0">
        <f>D105</f>
        <v>12000</v>
      </c>
      <c r="E92" s="840"/>
      <c r="F92" s="840">
        <f>F105</f>
        <v>12000</v>
      </c>
      <c r="G92" s="840">
        <f>G105</f>
        <v>3000</v>
      </c>
      <c r="H92" s="840">
        <f>H105</f>
        <v>6000</v>
      </c>
      <c r="I92" s="840">
        <f>I105</f>
        <v>9000</v>
      </c>
      <c r="J92" s="920">
        <f>J105</f>
        <v>12000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0" s="677" customFormat="1" ht="51" hidden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0" s="677" customFormat="1" ht="25.5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0" s="677" customFormat="1" ht="37.5" customHeight="1">
      <c r="A105" s="929">
        <v>1153700</v>
      </c>
      <c r="B105" s="946" t="s">
        <v>421</v>
      </c>
      <c r="C105" s="933">
        <v>463700</v>
      </c>
      <c r="D105" s="1114">
        <v>12000</v>
      </c>
      <c r="E105" s="1114">
        <v>0</v>
      </c>
      <c r="F105" s="936">
        <f>D105+E105</f>
        <v>12000</v>
      </c>
      <c r="G105" s="936">
        <v>3000</v>
      </c>
      <c r="H105" s="936">
        <v>6000</v>
      </c>
      <c r="I105" s="936">
        <v>9000</v>
      </c>
      <c r="J105" s="959">
        <f>F105</f>
        <v>12000</v>
      </c>
    </row>
    <row r="106" spans="1:10" s="677" customFormat="1" ht="37.5" hidden="1" customHeight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0" s="677" customFormat="1" ht="25.5" hidden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0" s="677" customFormat="1" ht="25.5" hidden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0" s="677" customFormat="1" ht="0.75" customHeight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t="25.5" hidden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38.25" hidden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38.25" hidden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38.25" hidden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25.5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t="12.75" customHeight="1" thickBot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0.75" hidden="1" customHeight="1" thickBot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t="25.5" hidden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51" hidden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t="9.75" hidden="1" customHeight="1" thickBot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f>D138+E138</f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39" hidden="1" thickBot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39" hidden="1" thickBot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6.25" hidden="1" thickBot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51.75" hidden="1" thickBot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39" hidden="1" thickBot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1" s="677" customFormat="1" ht="51.75" hidden="1" thickBot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1" s="677" customFormat="1" ht="51.75" hidden="1" thickBot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1" s="677" customFormat="1" ht="13.5" hidden="1" thickBot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1" s="677" customFormat="1" ht="13.5" hidden="1" thickBot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1" s="677" customFormat="1" ht="13.5" hidden="1" thickBot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1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1" s="677" customFormat="1" ht="26.25" thickBot="1">
      <c r="A151" s="957" t="s">
        <v>212</v>
      </c>
      <c r="B151" s="795" t="s">
        <v>534</v>
      </c>
      <c r="C151" s="796" t="s">
        <v>301</v>
      </c>
      <c r="D151" s="1129">
        <f>D152+D163</f>
        <v>0</v>
      </c>
      <c r="E151" s="1129"/>
      <c r="F151" s="1129">
        <f>F152+F163</f>
        <v>0</v>
      </c>
      <c r="G151" s="1129">
        <f>G152</f>
        <v>0</v>
      </c>
      <c r="H151" s="1129">
        <f>H152</f>
        <v>0</v>
      </c>
      <c r="I151" s="1129">
        <f>I152</f>
        <v>0</v>
      </c>
      <c r="J151" s="920">
        <f>F152</f>
        <v>0</v>
      </c>
    </row>
    <row r="152" spans="1:11" s="677" customFormat="1" ht="1.5" hidden="1" customHeight="1" thickBot="1">
      <c r="A152" s="955" t="s">
        <v>536</v>
      </c>
      <c r="B152" s="804" t="s">
        <v>537</v>
      </c>
      <c r="C152" s="723" t="s">
        <v>301</v>
      </c>
      <c r="D152" s="956">
        <f>SUM(D153:D162)</f>
        <v>0</v>
      </c>
      <c r="E152" s="956"/>
      <c r="F152" s="956">
        <f>SUM(F153:F162)</f>
        <v>0</v>
      </c>
      <c r="G152" s="956">
        <f>SUM(G153:G162)</f>
        <v>0</v>
      </c>
      <c r="H152" s="956">
        <f>SUM(H153:H162)</f>
        <v>0</v>
      </c>
      <c r="I152" s="956">
        <f>SUM(I153:I162)</f>
        <v>0</v>
      </c>
      <c r="J152" s="920">
        <f>F152</f>
        <v>0</v>
      </c>
    </row>
    <row r="153" spans="1:11" s="677" customFormat="1" ht="0.75" hidden="1" customHeight="1">
      <c r="A153" s="953" t="s">
        <v>538</v>
      </c>
      <c r="B153" s="786" t="s">
        <v>1498</v>
      </c>
      <c r="C153" s="960" t="s">
        <v>833</v>
      </c>
      <c r="D153" s="854"/>
      <c r="E153" s="835"/>
      <c r="F153" s="854"/>
      <c r="G153" s="854"/>
      <c r="H153" s="854"/>
      <c r="I153" s="854"/>
      <c r="J153" s="920">
        <f>F153</f>
        <v>0</v>
      </c>
    </row>
    <row r="154" spans="1:11" s="677" customFormat="1" ht="13.5" hidden="1" thickBot="1">
      <c r="A154" s="953" t="s">
        <v>834</v>
      </c>
      <c r="B154" s="786" t="s">
        <v>1499</v>
      </c>
      <c r="C154" s="960" t="s">
        <v>812</v>
      </c>
      <c r="D154" s="854">
        <v>0</v>
      </c>
      <c r="E154" s="835"/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1" s="677" customFormat="1" ht="26.25" hidden="1" thickBot="1">
      <c r="A155" s="953" t="s">
        <v>813</v>
      </c>
      <c r="B155" s="786" t="s">
        <v>1500</v>
      </c>
      <c r="C155" s="960" t="s">
        <v>815</v>
      </c>
      <c r="D155" s="961">
        <v>0</v>
      </c>
      <c r="E155" s="1202">
        <v>0</v>
      </c>
      <c r="F155" s="961">
        <f>D155</f>
        <v>0</v>
      </c>
      <c r="G155" s="1203">
        <v>0</v>
      </c>
      <c r="H155" s="1204">
        <v>0</v>
      </c>
      <c r="I155" s="1204">
        <v>0</v>
      </c>
      <c r="J155" s="1205">
        <f>F155</f>
        <v>0</v>
      </c>
      <c r="K155" s="683"/>
    </row>
    <row r="156" spans="1:11" s="677" customFormat="1" ht="13.5" hidden="1" thickBot="1">
      <c r="A156" s="962" t="s">
        <v>816</v>
      </c>
      <c r="B156" s="786" t="s">
        <v>1501</v>
      </c>
      <c r="C156" s="960" t="s">
        <v>916</v>
      </c>
      <c r="D156" s="854"/>
      <c r="E156" s="835"/>
      <c r="F156" s="854"/>
      <c r="G156" s="854"/>
      <c r="H156" s="854"/>
      <c r="I156" s="854"/>
      <c r="J156" s="920">
        <v>0</v>
      </c>
    </row>
    <row r="157" spans="1:11" s="677" customFormat="1" ht="13.5" hidden="1" thickBot="1">
      <c r="A157" s="962" t="s">
        <v>112</v>
      </c>
      <c r="B157" s="787" t="s">
        <v>113</v>
      </c>
      <c r="C157" s="960" t="s">
        <v>114</v>
      </c>
      <c r="D157" s="854">
        <v>0</v>
      </c>
      <c r="E157" s="835"/>
      <c r="F157" s="854">
        <f>D157+E157</f>
        <v>0</v>
      </c>
      <c r="G157" s="854"/>
      <c r="H157" s="854"/>
      <c r="I157" s="854">
        <v>0</v>
      </c>
      <c r="J157" s="920">
        <f>F157</f>
        <v>0</v>
      </c>
    </row>
    <row r="158" spans="1:11" s="677" customFormat="1" ht="13.5" hidden="1" thickBot="1">
      <c r="A158" s="962" t="s">
        <v>115</v>
      </c>
      <c r="B158" s="786" t="s">
        <v>1502</v>
      </c>
      <c r="C158" s="960" t="s">
        <v>755</v>
      </c>
      <c r="D158" s="854">
        <v>0</v>
      </c>
      <c r="E158" s="835"/>
      <c r="F158" s="854">
        <f>D158</f>
        <v>0</v>
      </c>
      <c r="G158" s="854">
        <v>0</v>
      </c>
      <c r="H158" s="854">
        <v>0</v>
      </c>
      <c r="I158" s="854">
        <v>0</v>
      </c>
      <c r="J158" s="920">
        <f>F158</f>
        <v>0</v>
      </c>
    </row>
    <row r="159" spans="1:11" s="677" customFormat="1" ht="11.25" hidden="1" customHeight="1">
      <c r="A159" s="962" t="s">
        <v>756</v>
      </c>
      <c r="B159" s="786" t="s">
        <v>1503</v>
      </c>
      <c r="C159" s="960" t="s">
        <v>758</v>
      </c>
      <c r="D159" s="854"/>
      <c r="E159" s="835"/>
      <c r="F159" s="854"/>
      <c r="G159" s="854"/>
      <c r="H159" s="854"/>
      <c r="I159" s="854"/>
      <c r="J159" s="920">
        <v>0</v>
      </c>
    </row>
    <row r="160" spans="1:11" s="677" customFormat="1" ht="13.5" hidden="1" thickBot="1">
      <c r="A160" s="963" t="s">
        <v>669</v>
      </c>
      <c r="B160" s="964" t="s">
        <v>1504</v>
      </c>
      <c r="C160" s="965" t="s">
        <v>543</v>
      </c>
      <c r="D160" s="854"/>
      <c r="E160" s="835"/>
      <c r="F160" s="854"/>
      <c r="G160" s="854"/>
      <c r="H160" s="854"/>
      <c r="I160" s="854"/>
      <c r="J160" s="920">
        <v>0</v>
      </c>
    </row>
    <row r="161" spans="1:10" s="677" customFormat="1" ht="26.25" hidden="1" thickBot="1">
      <c r="A161" s="929" t="s">
        <v>670</v>
      </c>
      <c r="B161" s="966" t="s">
        <v>882</v>
      </c>
      <c r="C161" s="933" t="s">
        <v>883</v>
      </c>
      <c r="D161" s="854"/>
      <c r="E161" s="835"/>
      <c r="F161" s="854"/>
      <c r="G161" s="854"/>
      <c r="H161" s="854"/>
      <c r="I161" s="854"/>
      <c r="J161" s="920">
        <v>0</v>
      </c>
    </row>
    <row r="162" spans="1:10" s="677" customFormat="1" ht="13.5" hidden="1" thickBot="1">
      <c r="A162" s="929" t="s">
        <v>884</v>
      </c>
      <c r="B162" s="966" t="s">
        <v>885</v>
      </c>
      <c r="C162" s="933" t="s">
        <v>886</v>
      </c>
      <c r="D162" s="854"/>
      <c r="E162" s="835"/>
      <c r="F162" s="854"/>
      <c r="G162" s="854"/>
      <c r="H162" s="854"/>
      <c r="I162" s="854"/>
      <c r="J162" s="920">
        <v>0</v>
      </c>
    </row>
    <row r="163" spans="1:10" s="677" customFormat="1" ht="13.5" hidden="1" thickBot="1">
      <c r="A163" s="967" t="s">
        <v>544</v>
      </c>
      <c r="B163" s="968" t="s">
        <v>545</v>
      </c>
      <c r="C163" s="969" t="s">
        <v>301</v>
      </c>
      <c r="D163" s="854">
        <v>0</v>
      </c>
      <c r="E163" s="854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t="13.5" hidden="1" thickBot="1">
      <c r="A164" s="962" t="s">
        <v>546</v>
      </c>
      <c r="B164" s="787" t="s">
        <v>547</v>
      </c>
      <c r="C164" s="960" t="s">
        <v>548</v>
      </c>
      <c r="D164" s="854"/>
      <c r="E164" s="835"/>
      <c r="F164" s="854"/>
      <c r="G164" s="854"/>
      <c r="H164" s="854"/>
      <c r="I164" s="854"/>
      <c r="J164" s="920">
        <v>0</v>
      </c>
    </row>
    <row r="165" spans="1:10" ht="13.5" hidden="1" thickBot="1">
      <c r="A165" s="962" t="s">
        <v>549</v>
      </c>
      <c r="B165" s="787" t="s">
        <v>550</v>
      </c>
      <c r="C165" s="960" t="s">
        <v>551</v>
      </c>
      <c r="D165" s="854"/>
      <c r="E165" s="835"/>
      <c r="F165" s="854"/>
      <c r="G165" s="854"/>
      <c r="H165" s="854"/>
      <c r="I165" s="854"/>
      <c r="J165" s="920">
        <v>0</v>
      </c>
    </row>
    <row r="166" spans="1:10" ht="26.25" hidden="1" thickBot="1">
      <c r="A166" s="962" t="s">
        <v>552</v>
      </c>
      <c r="B166" s="786" t="s">
        <v>1505</v>
      </c>
      <c r="C166" s="960" t="s">
        <v>258</v>
      </c>
      <c r="D166" s="854"/>
      <c r="E166" s="835"/>
      <c r="F166" s="854"/>
      <c r="G166" s="854"/>
      <c r="H166" s="854"/>
      <c r="I166" s="854"/>
      <c r="J166" s="920">
        <v>0</v>
      </c>
    </row>
    <row r="167" spans="1:10" ht="26.25" hidden="1" thickBot="1">
      <c r="A167" s="962" t="s">
        <v>259</v>
      </c>
      <c r="B167" s="786" t="s">
        <v>1506</v>
      </c>
      <c r="C167" s="960" t="s">
        <v>261</v>
      </c>
      <c r="D167" s="854"/>
      <c r="E167" s="835"/>
      <c r="F167" s="854"/>
      <c r="G167" s="854"/>
      <c r="H167" s="854"/>
      <c r="I167" s="854"/>
      <c r="J167" s="920">
        <v>0</v>
      </c>
    </row>
    <row r="168" spans="1:10" ht="13.5" hidden="1" thickBot="1">
      <c r="A168" s="962" t="s">
        <v>262</v>
      </c>
      <c r="B168" s="784" t="s">
        <v>263</v>
      </c>
      <c r="C168" s="772" t="s">
        <v>301</v>
      </c>
      <c r="D168" s="854">
        <v>0</v>
      </c>
      <c r="E168" s="854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t="13.5" hidden="1" thickBot="1">
      <c r="A169" s="962" t="s">
        <v>264</v>
      </c>
      <c r="B169" s="787" t="s">
        <v>921</v>
      </c>
      <c r="C169" s="960" t="s">
        <v>265</v>
      </c>
      <c r="D169" s="854"/>
      <c r="E169" s="835"/>
      <c r="F169" s="854"/>
      <c r="G169" s="854"/>
      <c r="H169" s="854"/>
      <c r="I169" s="854"/>
      <c r="J169" s="920">
        <v>0</v>
      </c>
    </row>
    <row r="170" spans="1:10" ht="13.5" hidden="1" thickBot="1">
      <c r="A170" s="970" t="s">
        <v>266</v>
      </c>
      <c r="B170" s="811" t="s">
        <v>887</v>
      </c>
      <c r="C170" s="772" t="s">
        <v>301</v>
      </c>
      <c r="D170" s="854">
        <v>0</v>
      </c>
      <c r="E170" s="854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t="13.5" hidden="1" thickBot="1">
      <c r="A171" s="962" t="s">
        <v>268</v>
      </c>
      <c r="B171" s="787" t="s">
        <v>922</v>
      </c>
      <c r="C171" s="960" t="s">
        <v>269</v>
      </c>
      <c r="D171" s="854"/>
      <c r="E171" s="854"/>
      <c r="F171" s="854"/>
      <c r="G171" s="854"/>
      <c r="H171" s="854"/>
      <c r="I171" s="854"/>
      <c r="J171" s="920">
        <v>0</v>
      </c>
    </row>
    <row r="172" spans="1:10" ht="13.5" hidden="1" thickBot="1">
      <c r="A172" s="962" t="s">
        <v>270</v>
      </c>
      <c r="B172" s="787" t="s">
        <v>923</v>
      </c>
      <c r="C172" s="960" t="s">
        <v>271</v>
      </c>
      <c r="D172" s="854"/>
      <c r="E172" s="854"/>
      <c r="F172" s="854"/>
      <c r="G172" s="854"/>
      <c r="H172" s="854"/>
      <c r="I172" s="854"/>
      <c r="J172" s="854"/>
    </row>
    <row r="173" spans="1:10" ht="13.5" hidden="1" thickBot="1">
      <c r="A173" s="962" t="s">
        <v>272</v>
      </c>
      <c r="B173" s="786" t="s">
        <v>1507</v>
      </c>
      <c r="C173" s="960" t="s">
        <v>274</v>
      </c>
      <c r="D173" s="854"/>
      <c r="E173" s="854"/>
      <c r="F173" s="854"/>
      <c r="G173" s="854"/>
      <c r="H173" s="854"/>
      <c r="I173" s="854"/>
      <c r="J173" s="854"/>
    </row>
    <row r="174" spans="1:10" ht="13.5" hidden="1" thickBot="1">
      <c r="A174" s="971">
        <v>1244000</v>
      </c>
      <c r="B174" s="972" t="s">
        <v>1519</v>
      </c>
      <c r="C174" s="965" t="s">
        <v>947</v>
      </c>
      <c r="D174" s="872"/>
      <c r="E174" s="872"/>
      <c r="F174" s="872"/>
      <c r="G174" s="872"/>
      <c r="H174" s="872"/>
      <c r="I174" s="872"/>
      <c r="J174" s="872"/>
    </row>
    <row r="175" spans="1:10" ht="24" customHeight="1" thickBot="1">
      <c r="A175" s="973">
        <v>1000000</v>
      </c>
      <c r="B175" s="974" t="s">
        <v>889</v>
      </c>
      <c r="C175" s="975" t="s">
        <v>301</v>
      </c>
      <c r="D175" s="1129">
        <f>D32+D151</f>
        <v>12000</v>
      </c>
      <c r="E175" s="1129">
        <f>E32</f>
        <v>0</v>
      </c>
      <c r="F175" s="1129">
        <f>F32+F151</f>
        <v>12000</v>
      </c>
      <c r="G175" s="1129">
        <f>G32+G151</f>
        <v>3000</v>
      </c>
      <c r="H175" s="1129">
        <f>H32+H151</f>
        <v>6000</v>
      </c>
      <c r="I175" s="1129">
        <f>I32+I151</f>
        <v>9000</v>
      </c>
      <c r="J175" s="1129">
        <f>J32+J151</f>
        <v>12000</v>
      </c>
    </row>
    <row r="176" spans="1:10" ht="18" customHeight="1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/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1542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 t="s">
        <v>1511</v>
      </c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>
      <c r="A183" s="2028" t="s">
        <v>943</v>
      </c>
      <c r="B183" s="2028"/>
      <c r="C183" s="2028"/>
      <c r="D183" s="2028"/>
      <c r="E183" s="2028"/>
      <c r="F183" s="2028"/>
      <c r="G183" s="2028"/>
      <c r="H183" s="2028"/>
      <c r="I183" s="2028"/>
      <c r="J183" s="2028"/>
    </row>
    <row r="184" spans="1:10" ht="14.25">
      <c r="A184" s="2036" t="s">
        <v>1521</v>
      </c>
      <c r="B184" s="2036"/>
      <c r="C184" s="2036"/>
      <c r="D184" s="2036"/>
      <c r="E184" s="2036"/>
      <c r="F184" s="2036"/>
      <c r="G184" s="2036"/>
      <c r="H184" s="2036"/>
      <c r="I184" s="2036"/>
      <c r="J184" s="2036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976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 ht="207" customHeight="1">
      <c r="A201" s="976"/>
      <c r="B201" s="976"/>
      <c r="C201" s="976"/>
      <c r="D201" s="976"/>
      <c r="E201" s="976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979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88"/>
  <sheetViews>
    <sheetView topLeftCell="A20" workbookViewId="0">
      <selection activeCell="D26" sqref="D26"/>
    </sheetView>
  </sheetViews>
  <sheetFormatPr defaultColWidth="9.140625" defaultRowHeight="12.75"/>
  <cols>
    <col min="2" max="2" width="87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026"/>
      <c r="D5" s="2026"/>
      <c r="E5" s="2026"/>
      <c r="F5" s="2026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1757</v>
      </c>
    </row>
    <row r="11" spans="2:6" ht="22.5">
      <c r="B11" s="384" t="s">
        <v>984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1458</v>
      </c>
    </row>
    <row r="16" spans="2:6" ht="13.5">
      <c r="B16" s="385"/>
    </row>
    <row r="17" spans="2:3" ht="13.5">
      <c r="B17" s="387"/>
    </row>
    <row r="18" spans="2:3" ht="20.25" hidden="1">
      <c r="B18" s="384"/>
    </row>
    <row r="19" spans="2:3" ht="20.25" hidden="1">
      <c r="B19" s="384"/>
    </row>
    <row r="20" spans="2:3" ht="20.25">
      <c r="B20" s="384"/>
    </row>
    <row r="21" spans="2:3" ht="22.5">
      <c r="B21" s="1995" t="s">
        <v>1938</v>
      </c>
    </row>
    <row r="22" spans="2:3" ht="20.25">
      <c r="B22" s="384"/>
      <c r="C22" s="482"/>
    </row>
    <row r="23" spans="2:3" ht="20.25">
      <c r="B23" s="384"/>
    </row>
    <row r="24" spans="2:3" ht="20.25">
      <c r="B24" s="384"/>
    </row>
    <row r="25" spans="2:3" ht="20.25">
      <c r="B25" s="388" t="s">
        <v>985</v>
      </c>
    </row>
    <row r="26" spans="2:3" ht="13.5">
      <c r="B26" s="387"/>
    </row>
    <row r="27" spans="2:3" ht="20.25">
      <c r="B27" s="1977" t="s">
        <v>1940</v>
      </c>
    </row>
    <row r="28" spans="2:3" ht="19.5">
      <c r="B28" s="1523"/>
    </row>
    <row r="29" spans="2:3" ht="15">
      <c r="B29" s="387" t="s">
        <v>479</v>
      </c>
    </row>
    <row r="30" spans="2:3" ht="12" customHeight="1">
      <c r="B30" s="386"/>
    </row>
    <row r="31" spans="2:3" ht="20.25" hidden="1">
      <c r="B31" s="386"/>
    </row>
    <row r="32" spans="2:3" ht="20.25" hidden="1">
      <c r="B32" s="386"/>
    </row>
    <row r="33" spans="2:2" ht="20.25" hidden="1">
      <c r="B33" s="386"/>
    </row>
    <row r="34" spans="2:2" ht="42.75" customHeight="1">
      <c r="B34" s="483" t="s">
        <v>1459</v>
      </c>
    </row>
    <row r="35" spans="2:2" ht="20.25" customHeight="1">
      <c r="B35" s="385" t="s">
        <v>1553</v>
      </c>
    </row>
    <row r="36" spans="2:2" ht="13.5">
      <c r="B36" s="385"/>
    </row>
    <row r="37" spans="2:2" ht="1.5" customHeight="1">
      <c r="B37" s="386"/>
    </row>
    <row r="38" spans="2:2" ht="20.25" hidden="1">
      <c r="B38" s="386"/>
    </row>
    <row r="39" spans="2:2" ht="20.25">
      <c r="B39" s="386"/>
    </row>
    <row r="40" spans="2:2" ht="20.25">
      <c r="B40" s="1978" t="s">
        <v>1939</v>
      </c>
    </row>
    <row r="41" spans="2:2" ht="20.25">
      <c r="B41" s="386"/>
    </row>
    <row r="42" spans="2:2" ht="20.25">
      <c r="B42" s="386"/>
    </row>
    <row r="43" spans="2:2" ht="22.5">
      <c r="B43" s="389" t="s">
        <v>1592</v>
      </c>
    </row>
    <row r="44" spans="2:2">
      <c r="B44" s="390"/>
    </row>
    <row r="45" spans="2:2">
      <c r="B45" s="390"/>
    </row>
    <row r="46" spans="2:2">
      <c r="B46" s="390"/>
    </row>
    <row r="47" spans="2:2">
      <c r="B47" s="390"/>
    </row>
    <row r="48" spans="2:2" ht="17.25">
      <c r="B48" s="391" t="s">
        <v>1894</v>
      </c>
    </row>
    <row r="49" spans="2:2" ht="19.5">
      <c r="B49" s="1524"/>
    </row>
    <row r="50" spans="2:2" ht="18">
      <c r="B50" s="392"/>
    </row>
    <row r="51" spans="2:2" ht="17.25">
      <c r="B51" s="391"/>
    </row>
    <row r="52" spans="2:2" ht="17.25">
      <c r="B52" s="391"/>
    </row>
    <row r="53" spans="2:2" ht="14.25">
      <c r="B53" s="393"/>
    </row>
    <row r="54" spans="2:2" ht="20.25">
      <c r="B54" s="384"/>
    </row>
    <row r="55" spans="2:2" ht="20.25">
      <c r="B55" s="384"/>
    </row>
    <row r="56" spans="2:2" ht="13.5">
      <c r="B56" s="394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 hidden="1">
      <c r="B7" s="163"/>
      <c r="C7" s="178"/>
    </row>
    <row r="8" spans="1:10">
      <c r="A8" s="28" t="s">
        <v>1040</v>
      </c>
      <c r="F8" s="179"/>
      <c r="G8" s="179"/>
    </row>
    <row r="9" spans="1:10" s="28" customFormat="1" ht="10.5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392</v>
      </c>
      <c r="B12" s="177" t="s">
        <v>958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504</v>
      </c>
      <c r="B13" s="188"/>
      <c r="C13" s="184"/>
      <c r="D13" s="188"/>
      <c r="E13" s="188"/>
      <c r="F13" s="188"/>
      <c r="G13" s="189"/>
    </row>
    <row r="14" spans="1:10">
      <c r="A14" s="37"/>
      <c r="B14" s="2132" t="s">
        <v>1039</v>
      </c>
      <c r="C14" s="2133"/>
      <c r="F14" s="179"/>
      <c r="G14" s="179"/>
    </row>
    <row r="15" spans="1:10" ht="18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14.25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26.25" customHeight="1">
      <c r="A17" s="188" t="s">
        <v>1030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1035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516</v>
      </c>
      <c r="C21" s="199"/>
      <c r="G21" s="204" t="s">
        <v>773</v>
      </c>
    </row>
    <row r="22" spans="1:10" s="204" customFormat="1" thickBot="1">
      <c r="A22" s="38" t="s">
        <v>465</v>
      </c>
      <c r="C22" s="208"/>
      <c r="D22" s="209"/>
      <c r="G22" s="204" t="s">
        <v>466</v>
      </c>
    </row>
    <row r="23" spans="1:10" s="173" customFormat="1" thickBot="1">
      <c r="A23" s="38" t="s">
        <v>603</v>
      </c>
      <c r="B23" s="204"/>
      <c r="C23" s="199"/>
      <c r="G23" s="204" t="s">
        <v>792</v>
      </c>
      <c r="I23" s="210">
        <v>51</v>
      </c>
    </row>
    <row r="24" spans="1:10" s="173" customFormat="1" ht="12">
      <c r="A24" s="38" t="s">
        <v>183</v>
      </c>
      <c r="B24" s="211"/>
      <c r="C24" s="212"/>
      <c r="F24" s="213"/>
      <c r="G24" s="204" t="s">
        <v>794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56.25" customHeight="1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11.25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301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671</v>
      </c>
      <c r="C33" s="69" t="s">
        <v>301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672</v>
      </c>
      <c r="C34" s="74" t="s">
        <v>301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558</v>
      </c>
      <c r="C35" s="77" t="s">
        <v>673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221</v>
      </c>
      <c r="C36" s="81" t="s">
        <v>674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675</v>
      </c>
      <c r="C37" s="81" t="s">
        <v>676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339</v>
      </c>
      <c r="C38" s="81" t="s">
        <v>340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508</v>
      </c>
      <c r="C39" s="81" t="s">
        <v>329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863</v>
      </c>
      <c r="C40" s="83" t="s">
        <v>330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16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321</v>
      </c>
      <c r="C44" s="83" t="s">
        <v>322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323</v>
      </c>
      <c r="C45" s="81" t="s">
        <v>324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640</v>
      </c>
      <c r="C46" s="83" t="s">
        <v>325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641</v>
      </c>
      <c r="C47" s="81" t="s">
        <v>326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60</v>
      </c>
      <c r="C48" s="83" t="s">
        <v>327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61</v>
      </c>
      <c r="C49" s="81" t="s">
        <v>328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62</v>
      </c>
      <c r="C50" s="86" t="s">
        <v>637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638</v>
      </c>
      <c r="C51" s="74" t="s">
        <v>301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63</v>
      </c>
      <c r="C52" s="99" t="s">
        <v>639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404</v>
      </c>
      <c r="C53" s="83" t="s">
        <v>860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121</v>
      </c>
      <c r="C54" s="100" t="s">
        <v>861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47</v>
      </c>
      <c r="C55" s="74" t="s">
        <v>301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122</v>
      </c>
      <c r="C56" s="99" t="s">
        <v>308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123</v>
      </c>
      <c r="C57" s="83" t="s">
        <v>309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124</v>
      </c>
      <c r="C58" s="83" t="s">
        <v>310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467</v>
      </c>
      <c r="C59" s="83" t="s">
        <v>311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468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158</v>
      </c>
      <c r="C61" s="81" t="s">
        <v>312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159</v>
      </c>
      <c r="C62" s="83" t="s">
        <v>313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160</v>
      </c>
      <c r="C63" s="100" t="s">
        <v>314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179</v>
      </c>
      <c r="C64" s="74" t="s">
        <v>301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161</v>
      </c>
      <c r="C65" s="86" t="s">
        <v>180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768</v>
      </c>
      <c r="C66" s="74" t="s">
        <v>301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162</v>
      </c>
      <c r="C67" s="99" t="s">
        <v>769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580</v>
      </c>
      <c r="C68" s="100" t="s">
        <v>870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829</v>
      </c>
      <c r="C70" s="77" t="s">
        <v>872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331</v>
      </c>
      <c r="C72" s="83" t="s">
        <v>332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831</v>
      </c>
      <c r="C73" s="81" t="s">
        <v>333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791</v>
      </c>
      <c r="C74" s="83" t="s">
        <v>334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195</v>
      </c>
      <c r="C75" s="81" t="s">
        <v>335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196</v>
      </c>
      <c r="C76" s="83" t="s">
        <v>336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398</v>
      </c>
      <c r="C77" s="86" t="s">
        <v>337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238</v>
      </c>
      <c r="C78" s="74" t="s">
        <v>301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399</v>
      </c>
      <c r="C79" s="99" t="s">
        <v>239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400</v>
      </c>
      <c r="C80" s="83" t="s">
        <v>240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401</v>
      </c>
      <c r="C81" s="83" t="s">
        <v>241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402</v>
      </c>
      <c r="C82" s="109" t="s">
        <v>242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243</v>
      </c>
      <c r="C83" s="111" t="s">
        <v>301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483</v>
      </c>
      <c r="C84" s="77" t="s">
        <v>244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484</v>
      </c>
      <c r="C85" s="83" t="s">
        <v>245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485</v>
      </c>
      <c r="C86" s="86" t="s">
        <v>246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847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35</v>
      </c>
      <c r="C90" s="83" t="s">
        <v>36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604</v>
      </c>
      <c r="C92" s="74" t="s">
        <v>301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564</v>
      </c>
      <c r="C93" s="74" t="s">
        <v>301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216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523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429</v>
      </c>
      <c r="C96" s="230" t="s">
        <v>301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452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629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630</v>
      </c>
      <c r="C99" s="236" t="s">
        <v>301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631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418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419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420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421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9">
        <f>F105</f>
        <v>0</v>
      </c>
    </row>
    <row r="106" spans="1:10" s="28" customFormat="1" ht="38.25" hidden="1">
      <c r="A106" s="270">
        <v>1153800</v>
      </c>
      <c r="B106" s="237" t="s">
        <v>841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842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843</v>
      </c>
      <c r="C108" s="230" t="s">
        <v>301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176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177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178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58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71</v>
      </c>
      <c r="C115" s="74" t="s">
        <v>301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72</v>
      </c>
      <c r="C116" s="123" t="s">
        <v>301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341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582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940</v>
      </c>
      <c r="C119" s="123" t="s">
        <v>301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941</v>
      </c>
      <c r="C120" s="83" t="s">
        <v>109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698</v>
      </c>
      <c r="C123" s="83" t="s">
        <v>699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700</v>
      </c>
      <c r="C124" s="83" t="s">
        <v>701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423</v>
      </c>
      <c r="C125" s="83" t="s">
        <v>424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425</v>
      </c>
      <c r="C126" s="83" t="s">
        <v>426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736</v>
      </c>
      <c r="C127" s="83" t="s">
        <v>737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738</v>
      </c>
      <c r="C128" s="83" t="s">
        <v>739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49</v>
      </c>
      <c r="C129" s="111" t="s">
        <v>301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667</v>
      </c>
      <c r="C130" s="86" t="s">
        <v>668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740</v>
      </c>
      <c r="C131" s="74" t="s">
        <v>301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181</v>
      </c>
      <c r="C132" s="74" t="s">
        <v>301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396</v>
      </c>
      <c r="C133" s="99" t="s">
        <v>397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856</v>
      </c>
      <c r="C135" s="111" t="s">
        <v>301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918</v>
      </c>
      <c r="C136" s="99" t="s">
        <v>857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919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858</v>
      </c>
      <c r="C138" s="83" t="s">
        <v>859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301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906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907</v>
      </c>
      <c r="C142" s="111" t="s">
        <v>301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920</v>
      </c>
      <c r="C143" s="83" t="s">
        <v>908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365</v>
      </c>
      <c r="C144" s="83" t="s">
        <v>366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469</v>
      </c>
      <c r="C145" s="111" t="s">
        <v>301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192</v>
      </c>
      <c r="C146" s="83" t="s">
        <v>193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194</v>
      </c>
      <c r="C147" s="111" t="s">
        <v>301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482</v>
      </c>
      <c r="C149" s="111" t="s">
        <v>301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590</v>
      </c>
      <c r="C150" s="86" t="s">
        <v>209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212</v>
      </c>
      <c r="B151" s="143" t="s">
        <v>534</v>
      </c>
      <c r="C151" s="144" t="s">
        <v>301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536</v>
      </c>
      <c r="B152" s="150" t="s">
        <v>537</v>
      </c>
      <c r="C152" s="74" t="s">
        <v>301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538</v>
      </c>
      <c r="B153" s="134" t="s">
        <v>832</v>
      </c>
      <c r="C153" s="241" t="s">
        <v>833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834</v>
      </c>
      <c r="B154" s="134" t="s">
        <v>811</v>
      </c>
      <c r="C154" s="241" t="s">
        <v>812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813</v>
      </c>
      <c r="B155" s="134" t="s">
        <v>814</v>
      </c>
      <c r="C155" s="241" t="s">
        <v>815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816</v>
      </c>
      <c r="B156" s="134" t="s">
        <v>915</v>
      </c>
      <c r="C156" s="241" t="s">
        <v>916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112</v>
      </c>
      <c r="B157" s="135" t="s">
        <v>113</v>
      </c>
      <c r="C157" s="241" t="s">
        <v>114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115</v>
      </c>
      <c r="B158" s="134" t="s">
        <v>803</v>
      </c>
      <c r="C158" s="241" t="s">
        <v>755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756</v>
      </c>
      <c r="B159" s="134" t="s">
        <v>757</v>
      </c>
      <c r="C159" s="241" t="s">
        <v>758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669</v>
      </c>
      <c r="B160" s="243" t="s">
        <v>542</v>
      </c>
      <c r="C160" s="244" t="s">
        <v>543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670</v>
      </c>
      <c r="B161" s="245" t="s">
        <v>882</v>
      </c>
      <c r="C161" s="228" t="s">
        <v>883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884</v>
      </c>
      <c r="B162" s="245" t="s">
        <v>885</v>
      </c>
      <c r="C162" s="228" t="s">
        <v>886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544</v>
      </c>
      <c r="B163" s="246" t="s">
        <v>545</v>
      </c>
      <c r="C163" s="247" t="s">
        <v>301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546</v>
      </c>
      <c r="B164" s="135" t="s">
        <v>547</v>
      </c>
      <c r="C164" s="241" t="s">
        <v>548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549</v>
      </c>
      <c r="B165" s="135" t="s">
        <v>550</v>
      </c>
      <c r="C165" s="241" t="s">
        <v>551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552</v>
      </c>
      <c r="B166" s="134" t="s">
        <v>257</v>
      </c>
      <c r="C166" s="241" t="s">
        <v>258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259</v>
      </c>
      <c r="B167" s="134" t="s">
        <v>260</v>
      </c>
      <c r="C167" s="241" t="s">
        <v>261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262</v>
      </c>
      <c r="B168" s="132" t="s">
        <v>263</v>
      </c>
      <c r="C168" s="123" t="s">
        <v>301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264</v>
      </c>
      <c r="B169" s="135" t="s">
        <v>921</v>
      </c>
      <c r="C169" s="241" t="s">
        <v>265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266</v>
      </c>
      <c r="B170" s="155" t="s">
        <v>887</v>
      </c>
      <c r="C170" s="123" t="s">
        <v>301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268</v>
      </c>
      <c r="B171" s="135" t="s">
        <v>922</v>
      </c>
      <c r="C171" s="241" t="s">
        <v>269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270</v>
      </c>
      <c r="B172" s="135" t="s">
        <v>923</v>
      </c>
      <c r="C172" s="241" t="s">
        <v>271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272</v>
      </c>
      <c r="B173" s="134" t="s">
        <v>273</v>
      </c>
      <c r="C173" s="241" t="s">
        <v>274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888</v>
      </c>
      <c r="C174" s="244" t="s">
        <v>947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889</v>
      </c>
      <c r="C175" s="248" t="s">
        <v>301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094"/>
      <c r="B176" s="2094"/>
      <c r="C176" s="2094"/>
      <c r="D176" s="2094"/>
      <c r="E176" s="2094"/>
      <c r="F176" s="2094"/>
      <c r="G176" s="2094"/>
      <c r="H176" s="2094"/>
      <c r="I176" s="2094"/>
      <c r="J176" s="2094"/>
    </row>
    <row r="177" spans="1:10">
      <c r="A177" s="2086" t="s">
        <v>930</v>
      </c>
      <c r="B177" s="2086"/>
      <c r="C177" s="2086"/>
      <c r="D177" s="2086"/>
      <c r="E177" s="2086"/>
      <c r="F177" s="2086"/>
      <c r="G177" s="2086"/>
      <c r="H177" s="2086"/>
      <c r="I177" s="2086"/>
      <c r="J177" s="2086"/>
    </row>
    <row r="178" spans="1:10" ht="14.25">
      <c r="A178" s="2088" t="s">
        <v>1037</v>
      </c>
      <c r="B178" s="2088"/>
      <c r="C178" s="2088"/>
      <c r="D178" s="2088"/>
      <c r="E178" s="2088"/>
      <c r="F178" s="2088"/>
      <c r="G178" s="2088"/>
      <c r="H178" s="2088"/>
      <c r="I178" s="2088"/>
      <c r="J178" s="2088"/>
    </row>
    <row r="179" spans="1:10">
      <c r="A179" s="2089" t="s">
        <v>838</v>
      </c>
      <c r="B179" s="2089"/>
      <c r="C179" s="2089"/>
      <c r="D179" s="2089"/>
      <c r="E179" s="2089"/>
      <c r="F179" s="2089"/>
      <c r="G179" s="2089"/>
      <c r="H179" s="2089"/>
      <c r="I179" s="2089"/>
      <c r="J179" s="2089"/>
    </row>
    <row r="180" spans="1:10" ht="14.25">
      <c r="A180" s="2140" t="s">
        <v>942</v>
      </c>
      <c r="B180" s="2140"/>
      <c r="C180" s="2140"/>
      <c r="D180" s="2140"/>
      <c r="E180" s="2140"/>
      <c r="F180" s="2140"/>
      <c r="G180" s="2140"/>
      <c r="H180" s="2140"/>
      <c r="I180" s="2140"/>
      <c r="J180" s="2140"/>
    </row>
    <row r="181" spans="1:10">
      <c r="A181" s="2088" t="s">
        <v>839</v>
      </c>
      <c r="B181" s="2088"/>
      <c r="C181" s="2088"/>
      <c r="D181" s="2088"/>
      <c r="E181" s="2088"/>
      <c r="F181" s="2088"/>
      <c r="G181" s="2088"/>
      <c r="H181" s="2088"/>
      <c r="I181" s="2088"/>
      <c r="J181" s="2088"/>
    </row>
    <row r="182" spans="1:10">
      <c r="A182" s="2088" t="s">
        <v>1036</v>
      </c>
      <c r="B182" s="2088"/>
      <c r="C182" s="2088"/>
      <c r="D182" s="2088"/>
      <c r="E182" s="2088"/>
      <c r="F182" s="2088"/>
      <c r="G182" s="2088"/>
      <c r="H182" s="2088"/>
      <c r="I182" s="2088"/>
      <c r="J182" s="2088"/>
    </row>
    <row r="183" spans="1:10" ht="14.25">
      <c r="A183" s="2139" t="s">
        <v>1038</v>
      </c>
      <c r="B183" s="2139"/>
      <c r="C183" s="2139"/>
      <c r="D183" s="2139"/>
      <c r="E183" s="2139"/>
      <c r="F183" s="2139"/>
      <c r="G183" s="2139"/>
      <c r="H183" s="2139"/>
      <c r="I183" s="2139"/>
      <c r="J183" s="2139"/>
    </row>
    <row r="184" spans="1:10">
      <c r="A184" s="2084"/>
      <c r="B184" s="2084"/>
      <c r="C184" s="2084"/>
      <c r="D184" s="2084"/>
      <c r="E184" s="2084"/>
      <c r="F184" s="2084"/>
      <c r="G184" s="2084"/>
      <c r="H184" s="2084"/>
      <c r="I184" s="2084"/>
      <c r="J184" s="2084"/>
    </row>
    <row r="185" spans="1:10">
      <c r="A185" s="2092"/>
      <c r="B185" s="2092"/>
      <c r="C185" s="2092"/>
      <c r="D185" s="2092"/>
      <c r="E185" s="2092"/>
      <c r="F185" s="2092"/>
      <c r="G185" s="2092"/>
      <c r="H185" s="2092"/>
      <c r="I185" s="2092"/>
      <c r="J185" s="2092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092"/>
      <c r="B190" s="2092"/>
      <c r="C190" s="2092"/>
      <c r="D190" s="2092"/>
      <c r="E190" s="2092"/>
      <c r="F190" s="2092"/>
      <c r="G190" s="2092"/>
      <c r="H190" s="2092"/>
      <c r="I190" s="2092"/>
      <c r="J190" s="2092"/>
    </row>
    <row r="191" spans="1:10">
      <c r="A191" s="2093"/>
      <c r="B191" s="2093"/>
      <c r="C191" s="2093"/>
      <c r="D191" s="2093"/>
      <c r="E191" s="2093"/>
      <c r="F191" s="2093"/>
      <c r="G191" s="2093"/>
      <c r="H191" s="2093"/>
      <c r="I191" s="2093"/>
      <c r="J191" s="2093"/>
    </row>
    <row r="192" spans="1:10">
      <c r="A192" s="2092"/>
      <c r="B192" s="2092"/>
      <c r="C192" s="2092"/>
      <c r="D192" s="2092"/>
      <c r="E192" s="2092"/>
      <c r="F192" s="2092"/>
      <c r="G192" s="2092"/>
      <c r="H192" s="2092"/>
      <c r="I192" s="2092"/>
      <c r="J192" s="2092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092"/>
      <c r="B195" s="2092"/>
      <c r="C195" s="2092"/>
      <c r="D195" s="2092"/>
      <c r="E195" s="2092"/>
      <c r="F195" s="2092"/>
      <c r="G195" s="2092"/>
      <c r="H195" s="2092"/>
      <c r="I195" s="2092"/>
      <c r="J195" s="2092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092"/>
      <c r="B197" s="2092"/>
      <c r="C197" s="2092"/>
      <c r="D197" s="2092"/>
      <c r="E197" s="2092"/>
      <c r="F197" s="2092"/>
      <c r="G197" s="2092"/>
      <c r="H197" s="2092"/>
      <c r="I197" s="2092"/>
      <c r="J197" s="2092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092"/>
      <c r="B199" s="2092"/>
      <c r="C199" s="2092"/>
      <c r="D199" s="2092"/>
      <c r="E199" s="2092"/>
      <c r="F199" s="2092"/>
      <c r="G199" s="2092"/>
      <c r="H199" s="2092"/>
      <c r="I199" s="2092"/>
      <c r="J199" s="2092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092" t="s">
        <v>44</v>
      </c>
      <c r="B201" s="2092"/>
      <c r="C201" s="2092"/>
      <c r="D201" s="2092"/>
      <c r="E201" s="2092"/>
      <c r="F201" s="2092"/>
      <c r="G201" s="2092"/>
      <c r="H201" s="2092"/>
      <c r="I201" s="2092"/>
      <c r="J201" s="2092"/>
    </row>
    <row r="202" spans="1:10">
      <c r="A202" s="2090" t="s">
        <v>300</v>
      </c>
      <c r="B202" s="2090"/>
      <c r="C202" s="2090"/>
      <c r="D202" s="2090"/>
      <c r="E202" s="2090"/>
      <c r="F202" s="2090"/>
      <c r="G202" s="2090"/>
      <c r="H202" s="2090"/>
      <c r="I202" s="2090"/>
      <c r="J202" s="2090"/>
    </row>
    <row r="203" spans="1:10">
      <c r="A203" s="2091" t="s">
        <v>170</v>
      </c>
      <c r="B203" s="2091"/>
      <c r="C203" s="2091"/>
      <c r="D203" s="2091"/>
      <c r="E203" s="2091"/>
      <c r="F203" s="2091"/>
      <c r="G203" s="2091"/>
      <c r="H203" s="2091"/>
      <c r="I203" s="2091"/>
      <c r="J203" s="2091"/>
    </row>
    <row r="204" spans="1:10">
      <c r="A204" s="2091" t="s">
        <v>171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56" t="s">
        <v>780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091" t="s">
        <v>559</v>
      </c>
      <c r="B206" s="2091"/>
      <c r="C206" s="2091"/>
      <c r="D206" s="2091"/>
      <c r="E206" s="2091"/>
      <c r="F206" s="2091"/>
      <c r="G206" s="2091"/>
      <c r="H206" s="2091"/>
      <c r="I206" s="2091"/>
      <c r="J206" s="2091"/>
    </row>
    <row r="207" spans="1:10">
      <c r="A207" s="2088" t="s">
        <v>560</v>
      </c>
      <c r="B207" s="2088"/>
      <c r="C207" s="2088"/>
      <c r="D207" s="2088"/>
      <c r="E207" s="2088"/>
      <c r="F207" s="2088"/>
      <c r="G207" s="2088"/>
      <c r="H207" s="2088"/>
      <c r="I207" s="2088"/>
      <c r="J207" s="2088"/>
    </row>
    <row r="208" spans="1:10">
      <c r="A208" s="2086" t="s">
        <v>930</v>
      </c>
      <c r="B208" s="2086"/>
      <c r="C208" s="2086"/>
      <c r="D208" s="2086"/>
      <c r="E208" s="2086"/>
      <c r="F208" s="2086"/>
      <c r="G208" s="2086"/>
      <c r="H208" s="2086"/>
      <c r="I208" s="2086"/>
      <c r="J208" s="2086"/>
    </row>
    <row r="209" spans="1:10" ht="14.25">
      <c r="A209" s="2086" t="s">
        <v>932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>
      <c r="A210" s="2089" t="s">
        <v>838</v>
      </c>
      <c r="B210" s="2089"/>
      <c r="C210" s="2089"/>
      <c r="D210" s="2089"/>
      <c r="E210" s="2089"/>
      <c r="F210" s="2089"/>
      <c r="G210" s="2089"/>
      <c r="H210" s="2089"/>
      <c r="I210" s="2089"/>
      <c r="J210" s="2089"/>
    </row>
    <row r="211" spans="1:10" ht="14.25">
      <c r="A211" s="2085" t="s">
        <v>255</v>
      </c>
      <c r="B211" s="2085"/>
      <c r="C211" s="2085"/>
      <c r="D211" s="2085"/>
      <c r="E211" s="2085"/>
      <c r="F211" s="2085"/>
      <c r="G211" s="2085"/>
      <c r="H211" s="2085"/>
      <c r="I211" s="2085"/>
      <c r="J211" s="2085"/>
    </row>
    <row r="212" spans="1:10">
      <c r="A212" s="2086" t="s">
        <v>839</v>
      </c>
      <c r="B212" s="2086"/>
      <c r="C212" s="2086"/>
      <c r="D212" s="2086"/>
      <c r="E212" s="2086"/>
      <c r="F212" s="2086"/>
      <c r="G212" s="2086"/>
      <c r="H212" s="2086"/>
      <c r="I212" s="2086"/>
      <c r="J212" s="2086"/>
    </row>
    <row r="213" spans="1:10">
      <c r="A213" s="2086" t="s">
        <v>840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 ht="14.25">
      <c r="A214" s="2087" t="s">
        <v>934</v>
      </c>
      <c r="B214" s="2087"/>
      <c r="C214" s="2087"/>
      <c r="D214" s="2087"/>
      <c r="E214" s="2087"/>
      <c r="F214" s="2087"/>
      <c r="G214" s="2087"/>
      <c r="H214" s="2087"/>
      <c r="I214" s="2087"/>
      <c r="J214" s="2087"/>
    </row>
    <row r="215" spans="1:10">
      <c r="A215" s="2084"/>
      <c r="B215" s="2084"/>
      <c r="C215" s="2084"/>
      <c r="D215" s="2084"/>
      <c r="E215" s="2084"/>
      <c r="F215" s="2084"/>
      <c r="G215" s="2084"/>
      <c r="H215" s="2084"/>
      <c r="I215" s="2084"/>
      <c r="J215" s="2084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207" t="s">
        <v>1087</v>
      </c>
      <c r="B1" s="2207"/>
      <c r="C1" s="2207"/>
      <c r="D1" s="2207"/>
      <c r="E1" s="2207"/>
    </row>
    <row r="2" spans="1:7" ht="15.75">
      <c r="A2" s="484"/>
      <c r="B2" s="484"/>
      <c r="C2" s="484"/>
      <c r="D2" s="484"/>
      <c r="E2" s="484"/>
    </row>
    <row r="3" spans="1:7" ht="15.75">
      <c r="A3" s="2208" t="s">
        <v>1088</v>
      </c>
      <c r="B3" s="2208"/>
      <c r="C3" s="2208"/>
      <c r="D3" s="2208"/>
      <c r="E3" s="2208"/>
    </row>
    <row r="5" spans="1:7" ht="15.75">
      <c r="A5" s="2209" t="s">
        <v>1089</v>
      </c>
      <c r="B5" s="2209"/>
      <c r="C5" s="2209"/>
      <c r="D5" s="485"/>
      <c r="E5" s="486">
        <v>60</v>
      </c>
    </row>
    <row r="7" spans="1:7" ht="25.5">
      <c r="A7" s="487" t="s">
        <v>1090</v>
      </c>
      <c r="B7" s="487" t="s">
        <v>1091</v>
      </c>
      <c r="C7" s="488" t="s">
        <v>1092</v>
      </c>
      <c r="D7" s="488" t="s">
        <v>1093</v>
      </c>
      <c r="E7" s="488" t="s">
        <v>1094</v>
      </c>
    </row>
    <row r="8" spans="1:7">
      <c r="A8" s="2210" t="s">
        <v>1095</v>
      </c>
      <c r="B8" s="2210"/>
      <c r="C8" s="2210"/>
      <c r="D8" s="2210"/>
      <c r="E8" s="2210"/>
    </row>
    <row r="9" spans="1:7">
      <c r="A9" s="489">
        <v>1</v>
      </c>
      <c r="B9" s="489" t="s">
        <v>1096</v>
      </c>
      <c r="C9" s="489">
        <v>1</v>
      </c>
      <c r="D9" s="489">
        <v>280000</v>
      </c>
      <c r="E9" s="489">
        <v>280000</v>
      </c>
    </row>
    <row r="10" spans="1:7">
      <c r="A10" s="489">
        <f>A9+1</f>
        <v>2</v>
      </c>
      <c r="B10" s="489" t="s">
        <v>1097</v>
      </c>
      <c r="C10" s="489">
        <v>2</v>
      </c>
      <c r="D10" s="489">
        <v>160000</v>
      </c>
      <c r="E10" s="489">
        <v>320000</v>
      </c>
    </row>
    <row r="11" spans="1:7">
      <c r="A11" s="489">
        <v>3</v>
      </c>
      <c r="B11" s="489" t="s">
        <v>1097</v>
      </c>
      <c r="C11" s="489">
        <v>3</v>
      </c>
      <c r="D11" s="489">
        <v>150000</v>
      </c>
      <c r="E11" s="489">
        <v>450000</v>
      </c>
    </row>
    <row r="12" spans="1:7">
      <c r="A12" s="489">
        <v>4</v>
      </c>
      <c r="B12" s="489" t="s">
        <v>1097</v>
      </c>
      <c r="C12" s="489">
        <v>3</v>
      </c>
      <c r="D12" s="489">
        <v>140000</v>
      </c>
      <c r="E12" s="489">
        <v>420000</v>
      </c>
    </row>
    <row r="13" spans="1:7">
      <c r="A13" s="489">
        <v>5</v>
      </c>
      <c r="B13" s="490" t="s">
        <v>1098</v>
      </c>
      <c r="C13" s="489">
        <v>2</v>
      </c>
      <c r="D13" s="489">
        <v>200000</v>
      </c>
      <c r="E13" s="489">
        <v>400000</v>
      </c>
      <c r="G13" s="491"/>
    </row>
    <row r="14" spans="1:7">
      <c r="A14" s="489">
        <v>6</v>
      </c>
      <c r="B14" s="490" t="s">
        <v>1099</v>
      </c>
      <c r="C14" s="489">
        <v>1</v>
      </c>
      <c r="D14" s="489">
        <v>160000</v>
      </c>
      <c r="E14" s="489">
        <v>160000</v>
      </c>
    </row>
    <row r="15" spans="1:7">
      <c r="A15" s="489">
        <v>7</v>
      </c>
      <c r="B15" s="490" t="s">
        <v>1100</v>
      </c>
      <c r="C15" s="489">
        <v>1</v>
      </c>
      <c r="D15" s="489">
        <v>140000</v>
      </c>
      <c r="E15" s="489">
        <v>140000</v>
      </c>
    </row>
    <row r="16" spans="1:7">
      <c r="A16" s="489"/>
      <c r="B16" s="488" t="s">
        <v>1101</v>
      </c>
      <c r="C16" s="487">
        <f>SUM(C9:C15)</f>
        <v>13</v>
      </c>
      <c r="D16" s="487">
        <f>SUM(D9:D15)</f>
        <v>1230000</v>
      </c>
      <c r="E16" s="487">
        <f>SUM(E9:E15)</f>
        <v>2170000</v>
      </c>
    </row>
    <row r="17" spans="1:8">
      <c r="A17" s="2210" t="s">
        <v>1102</v>
      </c>
      <c r="B17" s="2210"/>
      <c r="C17" s="2210"/>
      <c r="D17" s="2210"/>
      <c r="E17" s="2210"/>
    </row>
    <row r="18" spans="1:8">
      <c r="A18" s="489">
        <v>1</v>
      </c>
      <c r="B18" s="490" t="s">
        <v>1103</v>
      </c>
      <c r="C18" s="489">
        <v>1</v>
      </c>
      <c r="D18" s="489">
        <v>190000</v>
      </c>
      <c r="E18" s="489">
        <v>190000</v>
      </c>
      <c r="H18" t="s">
        <v>78</v>
      </c>
    </row>
    <row r="19" spans="1:8">
      <c r="A19" s="489">
        <v>2</v>
      </c>
      <c r="B19" s="490" t="s">
        <v>1104</v>
      </c>
      <c r="C19" s="489">
        <v>3</v>
      </c>
      <c r="D19" s="489">
        <v>115000</v>
      </c>
      <c r="E19" s="489">
        <v>345000</v>
      </c>
    </row>
    <row r="20" spans="1:8">
      <c r="A20" s="489">
        <v>3</v>
      </c>
      <c r="B20" s="490" t="s">
        <v>1105</v>
      </c>
      <c r="C20" s="489">
        <v>3</v>
      </c>
      <c r="D20" s="489">
        <v>100000</v>
      </c>
      <c r="E20" s="489">
        <v>300000</v>
      </c>
    </row>
    <row r="21" spans="1:8" ht="25.5">
      <c r="A21" s="489">
        <v>5</v>
      </c>
      <c r="B21" s="490" t="s">
        <v>1106</v>
      </c>
      <c r="C21" s="489">
        <v>3</v>
      </c>
      <c r="D21" s="489">
        <v>100000</v>
      </c>
      <c r="E21" s="489">
        <v>300000</v>
      </c>
    </row>
    <row r="22" spans="1:8" ht="25.5">
      <c r="A22" s="489">
        <v>6</v>
      </c>
      <c r="B22" s="490" t="s">
        <v>1107</v>
      </c>
      <c r="C22" s="489">
        <v>5</v>
      </c>
      <c r="D22" s="489">
        <v>80000</v>
      </c>
      <c r="E22" s="489">
        <v>400000</v>
      </c>
    </row>
    <row r="23" spans="1:8">
      <c r="A23" s="489"/>
      <c r="B23" s="488" t="s">
        <v>1101</v>
      </c>
      <c r="C23" s="487">
        <f>SUM(C18:C22)</f>
        <v>15</v>
      </c>
      <c r="D23" s="487">
        <f>SUM(D18:D22)</f>
        <v>585000</v>
      </c>
      <c r="E23" s="487">
        <f>SUM(E18:E22)</f>
        <v>1535000</v>
      </c>
    </row>
    <row r="24" spans="1:8">
      <c r="A24" s="492"/>
      <c r="B24" s="493"/>
      <c r="C24" s="494"/>
      <c r="D24" s="494"/>
      <c r="E24" s="495"/>
    </row>
    <row r="25" spans="1:8">
      <c r="A25" s="2204" t="s">
        <v>1108</v>
      </c>
      <c r="B25" s="2205"/>
      <c r="C25" s="2205"/>
      <c r="D25" s="2205"/>
      <c r="E25" s="2206"/>
    </row>
    <row r="26" spans="1:8">
      <c r="A26" s="489">
        <v>1</v>
      </c>
      <c r="B26" s="490" t="s">
        <v>1109</v>
      </c>
      <c r="C26" s="489">
        <v>1</v>
      </c>
      <c r="D26" s="489">
        <v>180000</v>
      </c>
      <c r="E26" s="489">
        <v>180000</v>
      </c>
    </row>
    <row r="27" spans="1:8">
      <c r="A27" s="489">
        <v>3</v>
      </c>
      <c r="B27" s="490" t="s">
        <v>1110</v>
      </c>
      <c r="C27" s="489">
        <v>1</v>
      </c>
      <c r="D27" s="489">
        <v>115000</v>
      </c>
      <c r="E27" s="489">
        <v>115000</v>
      </c>
    </row>
    <row r="28" spans="1:8">
      <c r="A28" s="489">
        <v>4</v>
      </c>
      <c r="B28" s="490" t="s">
        <v>1111</v>
      </c>
      <c r="C28" s="489">
        <v>3</v>
      </c>
      <c r="D28" s="489">
        <v>100000</v>
      </c>
      <c r="E28" s="489">
        <v>300000</v>
      </c>
    </row>
    <row r="29" spans="1:8">
      <c r="A29" s="489">
        <v>5</v>
      </c>
      <c r="B29" s="490" t="s">
        <v>1112</v>
      </c>
      <c r="C29" s="489">
        <v>2</v>
      </c>
      <c r="D29" s="489">
        <v>80000</v>
      </c>
      <c r="E29" s="489">
        <v>160000</v>
      </c>
    </row>
    <row r="30" spans="1:8">
      <c r="A30" s="489"/>
      <c r="B30" s="488" t="s">
        <v>1101</v>
      </c>
      <c r="C30" s="487">
        <f>SUM(C26:C29)</f>
        <v>7</v>
      </c>
      <c r="D30" s="487">
        <f>SUM(D26:D29)</f>
        <v>475000</v>
      </c>
      <c r="E30" s="487">
        <f>SUM(E26:E29)</f>
        <v>755000</v>
      </c>
    </row>
    <row r="31" spans="1:8">
      <c r="A31" s="492"/>
      <c r="B31" s="493"/>
      <c r="C31" s="494"/>
      <c r="D31" s="494"/>
      <c r="E31" s="495"/>
    </row>
    <row r="32" spans="1:8">
      <c r="A32" s="2213" t="s">
        <v>1113</v>
      </c>
      <c r="B32" s="2214"/>
      <c r="C32" s="2214"/>
      <c r="D32" s="2214"/>
      <c r="E32" s="2215"/>
    </row>
    <row r="33" spans="1:12" ht="19.5" customHeight="1">
      <c r="A33" s="489">
        <v>1</v>
      </c>
      <c r="B33" s="490" t="s">
        <v>1114</v>
      </c>
      <c r="C33" s="489">
        <v>1</v>
      </c>
      <c r="D33" s="489">
        <v>180000</v>
      </c>
      <c r="E33" s="489">
        <v>180000</v>
      </c>
    </row>
    <row r="34" spans="1:12" ht="19.5" customHeight="1">
      <c r="A34" s="489">
        <v>2</v>
      </c>
      <c r="B34" s="490" t="s">
        <v>1115</v>
      </c>
      <c r="C34" s="489">
        <v>1</v>
      </c>
      <c r="D34" s="489">
        <v>140000</v>
      </c>
      <c r="E34" s="489">
        <v>140000</v>
      </c>
    </row>
    <row r="35" spans="1:12" ht="19.5" customHeight="1">
      <c r="A35" s="489">
        <v>3</v>
      </c>
      <c r="B35" s="490" t="s">
        <v>1116</v>
      </c>
      <c r="C35" s="489">
        <v>1</v>
      </c>
      <c r="D35" s="489">
        <v>115000</v>
      </c>
      <c r="E35" s="489">
        <v>115000</v>
      </c>
    </row>
    <row r="36" spans="1:12" ht="19.5" customHeight="1">
      <c r="A36" s="489">
        <v>4</v>
      </c>
      <c r="B36" s="490" t="s">
        <v>1111</v>
      </c>
      <c r="C36" s="489">
        <v>3</v>
      </c>
      <c r="D36" s="489">
        <v>100000</v>
      </c>
      <c r="E36" s="489">
        <v>300000</v>
      </c>
      <c r="L36" t="s">
        <v>292</v>
      </c>
    </row>
    <row r="37" spans="1:12" ht="19.5" customHeight="1">
      <c r="A37" s="489">
        <v>5</v>
      </c>
      <c r="B37" s="490" t="s">
        <v>1112</v>
      </c>
      <c r="C37" s="496">
        <v>2</v>
      </c>
      <c r="D37" s="496">
        <v>80000</v>
      </c>
      <c r="E37" s="489">
        <v>160000</v>
      </c>
    </row>
    <row r="38" spans="1:12" ht="26.25" customHeight="1">
      <c r="A38" s="496"/>
      <c r="B38" s="488" t="s">
        <v>1101</v>
      </c>
      <c r="C38" s="497">
        <f>SUM(C33:C37)</f>
        <v>8</v>
      </c>
      <c r="D38" s="497">
        <f>SUM(D33:D37)</f>
        <v>615000</v>
      </c>
      <c r="E38" s="497">
        <f>SUM(E33:E37)</f>
        <v>895000</v>
      </c>
    </row>
    <row r="39" spans="1:12" ht="26.25" customHeight="1">
      <c r="A39" s="2216" t="s">
        <v>1117</v>
      </c>
      <c r="B39" s="2217"/>
      <c r="C39" s="2217"/>
      <c r="D39" s="2217"/>
      <c r="E39" s="2218"/>
    </row>
    <row r="40" spans="1:12" ht="20.25" customHeight="1">
      <c r="A40" s="496">
        <v>1</v>
      </c>
      <c r="B40" s="498" t="s">
        <v>1118</v>
      </c>
      <c r="C40" s="496">
        <v>1</v>
      </c>
      <c r="D40" s="496">
        <v>180000</v>
      </c>
      <c r="E40" s="496">
        <v>180000</v>
      </c>
    </row>
    <row r="41" spans="1:12" ht="20.25" customHeight="1">
      <c r="A41" s="496">
        <v>2</v>
      </c>
      <c r="B41" s="498" t="s">
        <v>1110</v>
      </c>
      <c r="C41" s="496">
        <v>1</v>
      </c>
      <c r="D41" s="496">
        <v>115000</v>
      </c>
      <c r="E41" s="496">
        <v>115000</v>
      </c>
    </row>
    <row r="42" spans="1:12" ht="20.25" customHeight="1">
      <c r="A42" s="496">
        <v>3</v>
      </c>
      <c r="B42" s="498" t="s">
        <v>1119</v>
      </c>
      <c r="C42" s="496">
        <v>2</v>
      </c>
      <c r="D42" s="496">
        <v>100000</v>
      </c>
      <c r="E42" s="496">
        <v>200000</v>
      </c>
    </row>
    <row r="43" spans="1:12" ht="20.25" customHeight="1">
      <c r="A43" s="496">
        <v>4</v>
      </c>
      <c r="B43" s="490" t="s">
        <v>1112</v>
      </c>
      <c r="C43" s="496">
        <v>1</v>
      </c>
      <c r="D43" s="496">
        <v>80000</v>
      </c>
      <c r="E43" s="496">
        <v>80000</v>
      </c>
    </row>
    <row r="44" spans="1:12" ht="20.25" customHeight="1">
      <c r="A44" s="496"/>
      <c r="B44" s="488" t="s">
        <v>1101</v>
      </c>
      <c r="C44" s="497">
        <f>SUM(C40:C43)</f>
        <v>5</v>
      </c>
      <c r="D44" s="497">
        <f>SUM(D40:D43)</f>
        <v>475000</v>
      </c>
      <c r="E44" s="497">
        <f>SUM(E40:E43)</f>
        <v>575000</v>
      </c>
    </row>
    <row r="45" spans="1:12" ht="26.25" customHeight="1">
      <c r="A45" s="2216" t="s">
        <v>1120</v>
      </c>
      <c r="B45" s="2217"/>
      <c r="C45" s="2217"/>
      <c r="D45" s="2217"/>
      <c r="E45" s="2218"/>
    </row>
    <row r="46" spans="1:12" ht="17.25" customHeight="1">
      <c r="A46" s="496">
        <v>1</v>
      </c>
      <c r="B46" s="498" t="s">
        <v>1121</v>
      </c>
      <c r="C46" s="496">
        <v>1</v>
      </c>
      <c r="D46" s="496">
        <v>180000</v>
      </c>
      <c r="E46" s="496">
        <v>180000</v>
      </c>
    </row>
    <row r="47" spans="1:12" ht="20.25" customHeight="1">
      <c r="A47" s="496"/>
      <c r="B47" s="488" t="s">
        <v>1101</v>
      </c>
      <c r="C47" s="487">
        <f>SUM(C46:C46)</f>
        <v>1</v>
      </c>
      <c r="D47" s="487">
        <v>180000</v>
      </c>
      <c r="E47" s="487">
        <f>SUM(E46:E46)</f>
        <v>180000</v>
      </c>
    </row>
    <row r="48" spans="1:12" ht="18.75" customHeight="1">
      <c r="A48" s="2210" t="s">
        <v>1122</v>
      </c>
      <c r="B48" s="2210"/>
      <c r="C48" s="2210"/>
      <c r="D48" s="2210"/>
      <c r="E48" s="2210"/>
    </row>
    <row r="49" spans="1:5">
      <c r="A49" s="489">
        <v>1</v>
      </c>
      <c r="B49" s="490" t="s">
        <v>1123</v>
      </c>
      <c r="C49" s="489">
        <v>1</v>
      </c>
      <c r="D49" s="489">
        <v>256600</v>
      </c>
      <c r="E49" s="489">
        <v>256600</v>
      </c>
    </row>
    <row r="50" spans="1:5">
      <c r="A50" s="487"/>
      <c r="B50" s="487" t="s">
        <v>1101</v>
      </c>
      <c r="C50" s="487">
        <f>SUM(C49)</f>
        <v>1</v>
      </c>
      <c r="D50" s="487">
        <v>256600</v>
      </c>
      <c r="E50" s="487">
        <v>256600</v>
      </c>
    </row>
    <row r="51" spans="1:5">
      <c r="A51" s="2219"/>
      <c r="B51" s="2219"/>
      <c r="C51" s="2219"/>
      <c r="D51" s="2219"/>
      <c r="E51" s="2219"/>
    </row>
    <row r="52" spans="1:5">
      <c r="A52" s="2210" t="s">
        <v>1124</v>
      </c>
      <c r="B52" s="2210"/>
      <c r="C52" s="2210"/>
      <c r="D52" s="2210"/>
      <c r="E52" s="2210"/>
    </row>
    <row r="53" spans="1:5">
      <c r="A53" s="489">
        <v>1</v>
      </c>
      <c r="B53" s="489" t="s">
        <v>1125</v>
      </c>
      <c r="C53" s="489">
        <v>1</v>
      </c>
      <c r="D53" s="489">
        <v>100000</v>
      </c>
      <c r="E53" s="489">
        <v>100000</v>
      </c>
    </row>
    <row r="54" spans="1:5">
      <c r="A54" s="489">
        <v>2</v>
      </c>
      <c r="B54" s="489" t="s">
        <v>1126</v>
      </c>
      <c r="C54" s="489">
        <v>1</v>
      </c>
      <c r="D54" s="489">
        <v>110000</v>
      </c>
      <c r="E54" s="489">
        <v>110000</v>
      </c>
    </row>
    <row r="55" spans="1:5">
      <c r="A55" s="489">
        <v>3</v>
      </c>
      <c r="B55" s="489" t="s">
        <v>1127</v>
      </c>
      <c r="C55" s="489">
        <v>2</v>
      </c>
      <c r="D55" s="489">
        <v>75000</v>
      </c>
      <c r="E55" s="489">
        <v>150000</v>
      </c>
    </row>
    <row r="56" spans="1:5">
      <c r="A56" s="489">
        <v>4</v>
      </c>
      <c r="B56" s="489" t="s">
        <v>1128</v>
      </c>
      <c r="C56" s="489">
        <v>1</v>
      </c>
      <c r="D56" s="489">
        <v>100000</v>
      </c>
      <c r="E56" s="489">
        <v>100000</v>
      </c>
    </row>
    <row r="57" spans="1:5">
      <c r="A57" s="489"/>
      <c r="B57" s="489" t="s">
        <v>1129</v>
      </c>
      <c r="C57" s="489">
        <v>1</v>
      </c>
      <c r="D57" s="489">
        <v>100000</v>
      </c>
      <c r="E57" s="489">
        <v>100000</v>
      </c>
    </row>
    <row r="58" spans="1:5">
      <c r="A58" s="489">
        <v>5</v>
      </c>
      <c r="B58" s="489" t="s">
        <v>1130</v>
      </c>
      <c r="C58" s="489">
        <v>1</v>
      </c>
      <c r="D58" s="489">
        <v>75000</v>
      </c>
      <c r="E58" s="489">
        <v>75000</v>
      </c>
    </row>
    <row r="59" spans="1:5">
      <c r="A59" s="489">
        <v>6</v>
      </c>
      <c r="B59" s="489" t="s">
        <v>1131</v>
      </c>
      <c r="C59" s="489">
        <v>2</v>
      </c>
      <c r="D59" s="489">
        <v>75000</v>
      </c>
      <c r="E59" s="489">
        <v>150000</v>
      </c>
    </row>
    <row r="60" spans="1:5">
      <c r="A60" s="489">
        <v>7</v>
      </c>
      <c r="B60" s="489" t="s">
        <v>1132</v>
      </c>
      <c r="C60" s="489">
        <v>1</v>
      </c>
      <c r="D60" s="489">
        <v>90000</v>
      </c>
      <c r="E60" s="489">
        <v>90000</v>
      </c>
    </row>
    <row r="61" spans="1:5">
      <c r="A61" s="489"/>
      <c r="B61" s="487" t="s">
        <v>1101</v>
      </c>
      <c r="C61" s="499">
        <v>10</v>
      </c>
      <c r="D61" s="499">
        <f>SUM(D53:D60)</f>
        <v>725000</v>
      </c>
      <c r="E61" s="499">
        <f>SUM(E53:E60)</f>
        <v>875000</v>
      </c>
    </row>
    <row r="62" spans="1:5">
      <c r="A62" s="500"/>
      <c r="B62" s="500"/>
      <c r="C62" s="500"/>
      <c r="D62" s="500"/>
      <c r="E62" s="500"/>
    </row>
    <row r="63" spans="1:5">
      <c r="A63" s="501"/>
      <c r="B63" s="501"/>
      <c r="C63" s="501"/>
      <c r="D63" s="501"/>
      <c r="E63" s="501"/>
    </row>
    <row r="64" spans="1:5">
      <c r="A64" s="487">
        <v>1</v>
      </c>
      <c r="B64" s="487" t="s">
        <v>1101</v>
      </c>
      <c r="C64" s="487">
        <v>60</v>
      </c>
      <c r="D64" s="487">
        <v>4541600</v>
      </c>
      <c r="E64" s="487">
        <v>7241600</v>
      </c>
    </row>
    <row r="67" spans="2:5">
      <c r="B67" s="2212" t="s">
        <v>1133</v>
      </c>
      <c r="C67" s="2212"/>
      <c r="D67" s="2212"/>
      <c r="E67" s="2212"/>
    </row>
    <row r="68" spans="2:5">
      <c r="B68" s="502"/>
      <c r="C68" s="503"/>
      <c r="D68" s="503"/>
      <c r="E68" s="503"/>
    </row>
    <row r="69" spans="2:5" ht="12.75" customHeight="1">
      <c r="B69" s="2211" t="s">
        <v>1133</v>
      </c>
      <c r="C69" s="2211"/>
      <c r="D69" s="2211"/>
      <c r="E69" s="2211"/>
    </row>
    <row r="70" spans="2:5" ht="12.75" customHeight="1">
      <c r="B70" s="2211"/>
      <c r="C70" s="2211"/>
      <c r="D70" s="2211"/>
      <c r="E70" s="2211"/>
    </row>
    <row r="71" spans="2:5">
      <c r="B71" s="2211"/>
      <c r="C71" s="2211"/>
      <c r="D71" s="2211"/>
      <c r="E71" s="2211"/>
    </row>
    <row r="72" spans="2:5">
      <c r="B72" s="2211"/>
      <c r="C72" s="2211"/>
      <c r="D72" s="2211"/>
      <c r="E72" s="2211"/>
    </row>
    <row r="73" spans="2:5">
      <c r="B73" s="2211"/>
      <c r="C73" s="2211"/>
      <c r="D73" s="2211"/>
      <c r="E73" s="2211"/>
    </row>
    <row r="74" spans="2:5">
      <c r="B74" s="2211"/>
      <c r="C74" s="2211"/>
      <c r="D74" s="2211"/>
      <c r="E74" s="2211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221" t="s">
        <v>1135</v>
      </c>
      <c r="I2" s="2221"/>
    </row>
    <row r="3" spans="1:9">
      <c r="H3" s="2222"/>
      <c r="I3" s="2222"/>
    </row>
    <row r="4" spans="1:9" ht="14.25">
      <c r="G4" s="2223" t="s">
        <v>1136</v>
      </c>
      <c r="H4" s="2223"/>
      <c r="I4" s="2223"/>
    </row>
    <row r="5" spans="1:9" ht="20.25">
      <c r="A5" s="504"/>
      <c r="B5" s="504"/>
      <c r="C5" s="504"/>
      <c r="D5" s="504"/>
      <c r="E5" s="504"/>
      <c r="F5" s="504"/>
      <c r="G5" s="2224" t="s">
        <v>1137</v>
      </c>
      <c r="H5" s="2224"/>
      <c r="I5" s="2224"/>
    </row>
    <row r="6" spans="1:9" ht="20.25">
      <c r="A6" s="505" t="s">
        <v>1138</v>
      </c>
      <c r="B6" s="504"/>
      <c r="C6" s="504"/>
      <c r="D6" s="504"/>
      <c r="E6" s="504"/>
      <c r="F6" s="504"/>
      <c r="G6" s="506"/>
      <c r="H6" s="506"/>
      <c r="I6" s="506"/>
    </row>
    <row r="7" spans="1:9" ht="20.25">
      <c r="A7" s="505"/>
      <c r="B7" s="504"/>
      <c r="C7" s="504"/>
      <c r="D7" s="504"/>
      <c r="E7" s="504"/>
      <c r="F7" s="504"/>
      <c r="G7" s="506"/>
      <c r="H7" s="506"/>
      <c r="I7" s="506"/>
    </row>
    <row r="8" spans="1:9" ht="20.25">
      <c r="A8" s="504" t="s">
        <v>1139</v>
      </c>
      <c r="B8" s="504"/>
      <c r="C8" s="504"/>
      <c r="D8" s="504"/>
      <c r="E8" s="504"/>
      <c r="F8" s="504"/>
      <c r="G8" s="506"/>
      <c r="H8" s="506"/>
      <c r="I8" s="506"/>
    </row>
    <row r="9" spans="1:9" ht="20.25">
      <c r="A9" s="504"/>
      <c r="B9" s="504"/>
      <c r="C9" s="504"/>
      <c r="D9" s="504"/>
      <c r="E9" s="504"/>
      <c r="F9" s="504"/>
      <c r="G9" s="506"/>
      <c r="H9" s="506"/>
      <c r="I9" s="506"/>
    </row>
    <row r="10" spans="1:9" ht="14.25">
      <c r="A10" s="507" t="s">
        <v>1140</v>
      </c>
      <c r="E10" s="507" t="s">
        <v>1141</v>
      </c>
      <c r="I10" s="506"/>
    </row>
    <row r="11" spans="1:9" s="508" customFormat="1">
      <c r="B11" s="508" t="s">
        <v>1142</v>
      </c>
      <c r="F11" s="508" t="s">
        <v>1143</v>
      </c>
    </row>
    <row r="12" spans="1:9" ht="14.25">
      <c r="A12" s="507" t="s">
        <v>1144</v>
      </c>
      <c r="E12" s="507" t="s">
        <v>1145</v>
      </c>
    </row>
    <row r="13" spans="1:9" ht="14.25">
      <c r="A13" s="507"/>
    </row>
    <row r="14" spans="1:9" ht="14.25">
      <c r="A14" s="507" t="s">
        <v>1146</v>
      </c>
      <c r="E14" s="507" t="s">
        <v>1147</v>
      </c>
    </row>
    <row r="15" spans="1:9">
      <c r="B15" s="508" t="s">
        <v>1143</v>
      </c>
      <c r="C15" s="508"/>
      <c r="D15" s="508"/>
      <c r="F15" s="508" t="s">
        <v>1143</v>
      </c>
      <c r="G15" s="508"/>
      <c r="H15" s="508"/>
      <c r="I15" s="508"/>
    </row>
    <row r="16" spans="1:9" ht="14.25">
      <c r="A16" s="507" t="s">
        <v>1148</v>
      </c>
      <c r="E16" s="507" t="s">
        <v>1148</v>
      </c>
    </row>
    <row r="17" spans="1:9" ht="14.25">
      <c r="A17" s="507"/>
      <c r="E17" s="507"/>
    </row>
    <row r="18" spans="1:9" ht="14.25">
      <c r="A18" s="507"/>
      <c r="E18" s="507"/>
    </row>
    <row r="19" spans="1:9" ht="17.25">
      <c r="A19" s="509"/>
      <c r="B19" s="510"/>
      <c r="C19" s="510"/>
      <c r="D19" s="511"/>
      <c r="E19" s="510"/>
      <c r="F19" s="512" t="s">
        <v>1149</v>
      </c>
    </row>
    <row r="20" spans="1:9" ht="14.25">
      <c r="A20" s="507" t="s">
        <v>1150</v>
      </c>
    </row>
    <row r="21" spans="1:9" ht="14.25">
      <c r="A21" s="507"/>
    </row>
    <row r="22" spans="1:9" ht="14.25">
      <c r="A22" s="513" t="s">
        <v>1151</v>
      </c>
    </row>
    <row r="23" spans="1:9" ht="20.25">
      <c r="B23" s="2225" t="s">
        <v>1152</v>
      </c>
      <c r="C23" s="2225"/>
      <c r="D23" s="2225"/>
      <c r="E23" s="2225"/>
      <c r="F23" s="2225"/>
      <c r="G23" s="2225"/>
      <c r="H23" s="2225"/>
    </row>
    <row r="24" spans="1:9" ht="18.75">
      <c r="B24" s="2220" t="s">
        <v>1153</v>
      </c>
      <c r="C24" s="2220"/>
      <c r="D24" s="2220"/>
      <c r="E24" s="2220"/>
      <c r="F24" s="2220"/>
      <c r="G24" s="2220"/>
      <c r="H24" s="2220"/>
    </row>
    <row r="25" spans="1:9" ht="18.75">
      <c r="B25" s="2220" t="s">
        <v>1154</v>
      </c>
      <c r="C25" s="2220"/>
      <c r="D25" s="2220"/>
      <c r="E25" s="2220"/>
      <c r="F25" s="2220"/>
      <c r="G25" s="2220"/>
      <c r="H25" s="2220"/>
    </row>
    <row r="26" spans="1:9" ht="14.25">
      <c r="A26" s="507"/>
    </row>
    <row r="27" spans="1:9">
      <c r="A27" s="514" t="s">
        <v>1155</v>
      </c>
      <c r="B27" s="515"/>
      <c r="C27" s="515"/>
      <c r="E27" s="516" t="s">
        <v>1156</v>
      </c>
    </row>
    <row r="28" spans="1:9" ht="14.25" thickBot="1">
      <c r="A28" s="514" t="s">
        <v>1157</v>
      </c>
      <c r="B28" s="514"/>
      <c r="C28" s="514"/>
      <c r="D28" s="514"/>
      <c r="E28" s="514" t="s">
        <v>1158</v>
      </c>
      <c r="G28" s="515" t="s">
        <v>1159</v>
      </c>
      <c r="H28" s="515" t="s">
        <v>1160</v>
      </c>
      <c r="I28" s="515" t="s">
        <v>1161</v>
      </c>
    </row>
    <row r="29" spans="1:9" ht="14.25" thickBot="1">
      <c r="A29" s="514" t="s">
        <v>1162</v>
      </c>
      <c r="B29" s="514"/>
      <c r="C29" s="514"/>
      <c r="D29" s="514"/>
      <c r="E29" s="517"/>
      <c r="F29" s="517"/>
      <c r="G29" s="518"/>
      <c r="H29" s="519"/>
      <c r="I29" s="520"/>
    </row>
    <row r="30" spans="1:9" ht="14.25" thickBot="1">
      <c r="A30" s="514" t="s">
        <v>1163</v>
      </c>
      <c r="B30" s="514"/>
      <c r="C30" s="518"/>
      <c r="D30" s="519"/>
      <c r="E30" s="514" t="s">
        <v>1164</v>
      </c>
      <c r="F30" s="517"/>
      <c r="G30" s="517"/>
      <c r="H30" s="517"/>
      <c r="I30" s="514"/>
    </row>
    <row r="31" spans="1:9" ht="14.25" thickBot="1">
      <c r="A31" s="514" t="s">
        <v>1165</v>
      </c>
      <c r="B31" s="514"/>
      <c r="C31" s="514"/>
      <c r="D31" s="514"/>
      <c r="E31" s="517" t="s">
        <v>1166</v>
      </c>
      <c r="F31" s="517" t="s">
        <v>1167</v>
      </c>
      <c r="G31" s="517"/>
      <c r="H31" s="514"/>
      <c r="I31" s="514"/>
    </row>
    <row r="32" spans="1:9" ht="14.25" thickBot="1">
      <c r="A32" s="514" t="s">
        <v>1168</v>
      </c>
      <c r="B32" s="521"/>
      <c r="C32" s="522"/>
      <c r="D32" s="514"/>
      <c r="E32" s="514" t="s">
        <v>1169</v>
      </c>
      <c r="F32" s="514"/>
      <c r="G32" s="523"/>
    </row>
    <row r="33" spans="1:13">
      <c r="A33" s="516" t="s">
        <v>1170</v>
      </c>
      <c r="B33" s="516"/>
      <c r="C33" s="524"/>
      <c r="D33" s="516"/>
      <c r="E33" s="521"/>
      <c r="F33" s="517"/>
      <c r="G33" s="517"/>
      <c r="H33" s="517"/>
      <c r="I33" s="517"/>
    </row>
    <row r="34" spans="1:13" ht="14.25" thickBot="1">
      <c r="A34" s="514" t="s">
        <v>1171</v>
      </c>
      <c r="B34" s="514"/>
      <c r="C34" s="522"/>
      <c r="D34" s="514"/>
      <c r="E34" s="514" t="s">
        <v>1172</v>
      </c>
      <c r="F34" s="514"/>
      <c r="G34" s="514"/>
      <c r="H34" s="517"/>
    </row>
    <row r="35" spans="1:13" ht="14.25" thickBot="1">
      <c r="A35" s="514" t="s">
        <v>1173</v>
      </c>
      <c r="B35" s="514"/>
      <c r="C35" s="525"/>
      <c r="D35" s="526"/>
      <c r="E35" s="521" t="s">
        <v>1174</v>
      </c>
      <c r="F35" s="514"/>
      <c r="G35" s="514"/>
      <c r="H35" s="517"/>
      <c r="I35" s="514"/>
    </row>
    <row r="36" spans="1:13" ht="14.25" thickBot="1">
      <c r="A36" s="514" t="s">
        <v>1175</v>
      </c>
      <c r="B36" s="514"/>
      <c r="C36" s="522"/>
      <c r="D36" s="514"/>
      <c r="E36" s="516" t="s">
        <v>1176</v>
      </c>
      <c r="F36" s="521"/>
      <c r="G36" s="518"/>
      <c r="H36" s="519"/>
      <c r="I36" s="520"/>
    </row>
    <row r="37" spans="1:13">
      <c r="A37" s="521" t="s">
        <v>1177</v>
      </c>
      <c r="B37" s="516"/>
      <c r="C37" s="524"/>
      <c r="D37" s="516"/>
      <c r="E37" s="516" t="s">
        <v>1178</v>
      </c>
      <c r="F37" s="527"/>
      <c r="G37" s="527"/>
      <c r="H37" s="516"/>
      <c r="I37" s="516"/>
    </row>
    <row r="38" spans="1:13">
      <c r="A38" s="528" t="s">
        <v>1179</v>
      </c>
    </row>
    <row r="39" spans="1:13" ht="14.25" thickBot="1"/>
    <row r="40" spans="1:13" s="529" customFormat="1" ht="14.25" thickBot="1">
      <c r="A40" s="2228" t="s">
        <v>1180</v>
      </c>
      <c r="B40" s="2230" t="s">
        <v>1181</v>
      </c>
      <c r="C40" s="2231"/>
      <c r="D40" s="2230" t="s">
        <v>1182</v>
      </c>
      <c r="E40" s="2231"/>
      <c r="F40" s="2232" t="s">
        <v>1183</v>
      </c>
      <c r="G40" s="2230" t="s">
        <v>1184</v>
      </c>
      <c r="H40" s="2234"/>
      <c r="I40" s="2231"/>
    </row>
    <row r="41" spans="1:13" s="529" customFormat="1" ht="96.75" thickBot="1">
      <c r="A41" s="2229"/>
      <c r="B41" s="530" t="s">
        <v>1185</v>
      </c>
      <c r="C41" s="531" t="s">
        <v>1186</v>
      </c>
      <c r="D41" s="532" t="s">
        <v>1187</v>
      </c>
      <c r="E41" s="532" t="s">
        <v>1188</v>
      </c>
      <c r="F41" s="2233"/>
      <c r="G41" s="532" t="s">
        <v>1189</v>
      </c>
      <c r="H41" s="533" t="s">
        <v>1190</v>
      </c>
      <c r="I41" s="532" t="s">
        <v>1191</v>
      </c>
      <c r="J41" s="534"/>
    </row>
    <row r="42" spans="1:13" s="539" customFormat="1" ht="14.25" thickBot="1">
      <c r="A42" s="535" t="s">
        <v>707</v>
      </c>
      <c r="B42" s="532" t="s">
        <v>1192</v>
      </c>
      <c r="C42" s="536" t="s">
        <v>1193</v>
      </c>
      <c r="D42" s="536" t="s">
        <v>613</v>
      </c>
      <c r="E42" s="536" t="s">
        <v>614</v>
      </c>
      <c r="F42" s="535">
        <v>3</v>
      </c>
      <c r="G42" s="535">
        <v>4</v>
      </c>
      <c r="H42" s="537">
        <v>5</v>
      </c>
      <c r="I42" s="535">
        <v>6</v>
      </c>
      <c r="J42" s="538"/>
      <c r="K42" s="538"/>
      <c r="L42" s="538"/>
      <c r="M42" s="538"/>
    </row>
    <row r="43" spans="1:13" s="543" customFormat="1" ht="82.5">
      <c r="A43" s="540">
        <v>2000000</v>
      </c>
      <c r="B43" s="541" t="s">
        <v>1194</v>
      </c>
      <c r="C43" s="542" t="s">
        <v>301</v>
      </c>
      <c r="D43" s="2235"/>
      <c r="E43" s="2235"/>
      <c r="F43" s="2235"/>
      <c r="G43" s="2235"/>
      <c r="H43" s="2235"/>
      <c r="I43" s="2226"/>
    </row>
    <row r="44" spans="1:13" ht="14.25">
      <c r="A44" s="544"/>
      <c r="B44" s="545" t="s">
        <v>1195</v>
      </c>
      <c r="C44" s="546"/>
      <c r="D44" s="2236"/>
      <c r="E44" s="2237"/>
      <c r="F44" s="2237"/>
      <c r="G44" s="2237"/>
      <c r="H44" s="2237"/>
      <c r="I44" s="2227"/>
    </row>
    <row r="45" spans="1:13" ht="28.5">
      <c r="A45" s="547">
        <v>2111000</v>
      </c>
      <c r="B45" s="548" t="s">
        <v>1196</v>
      </c>
      <c r="C45" s="549" t="s">
        <v>301</v>
      </c>
      <c r="D45" s="547"/>
      <c r="E45" s="547"/>
      <c r="F45" s="547"/>
      <c r="G45" s="547"/>
      <c r="H45" s="547"/>
      <c r="I45" s="550"/>
    </row>
    <row r="46" spans="1:13" ht="28.5">
      <c r="A46" s="547">
        <v>2112000</v>
      </c>
      <c r="B46" s="548" t="s">
        <v>1197</v>
      </c>
      <c r="C46" s="551" t="s">
        <v>301</v>
      </c>
      <c r="D46" s="547"/>
      <c r="E46" s="547"/>
      <c r="F46" s="547"/>
      <c r="G46" s="547"/>
      <c r="H46" s="547"/>
      <c r="I46" s="550"/>
    </row>
    <row r="47" spans="1:13" ht="14.25">
      <c r="A47" s="552"/>
      <c r="B47" s="553" t="s">
        <v>1198</v>
      </c>
      <c r="C47" s="554"/>
      <c r="D47" s="552"/>
      <c r="E47" s="552"/>
      <c r="F47" s="552"/>
      <c r="G47" s="552"/>
      <c r="H47" s="552"/>
      <c r="I47" s="555"/>
    </row>
    <row r="48" spans="1:13" ht="40.5">
      <c r="A48" s="552">
        <v>2112100</v>
      </c>
      <c r="B48" s="553" t="s">
        <v>1199</v>
      </c>
      <c r="C48" s="554" t="s">
        <v>301</v>
      </c>
      <c r="D48" s="552"/>
      <c r="E48" s="552"/>
      <c r="F48" s="552"/>
      <c r="G48" s="552"/>
      <c r="H48" s="552"/>
      <c r="I48" s="555"/>
    </row>
    <row r="49" spans="1:9" ht="40.5">
      <c r="A49" s="552">
        <v>2112110</v>
      </c>
      <c r="B49" s="553" t="s">
        <v>1200</v>
      </c>
      <c r="C49" s="554">
        <v>731100</v>
      </c>
      <c r="D49" s="552"/>
      <c r="E49" s="552"/>
      <c r="F49" s="552"/>
      <c r="G49" s="552"/>
      <c r="H49" s="552"/>
      <c r="I49" s="555"/>
    </row>
    <row r="50" spans="1:9" ht="40.5">
      <c r="A50" s="552">
        <v>2112120</v>
      </c>
      <c r="B50" s="553" t="s">
        <v>1201</v>
      </c>
      <c r="C50" s="554">
        <v>731200</v>
      </c>
      <c r="D50" s="552"/>
      <c r="E50" s="552"/>
      <c r="F50" s="552"/>
      <c r="G50" s="552"/>
      <c r="H50" s="552"/>
      <c r="I50" s="555"/>
    </row>
    <row r="51" spans="1:9" ht="54">
      <c r="A51" s="552">
        <v>2112200</v>
      </c>
      <c r="B51" s="553" t="s">
        <v>1202</v>
      </c>
      <c r="C51" s="554" t="s">
        <v>301</v>
      </c>
      <c r="D51" s="552"/>
      <c r="E51" s="552"/>
      <c r="F51" s="552"/>
      <c r="G51" s="552"/>
      <c r="H51" s="552"/>
      <c r="I51" s="555"/>
    </row>
    <row r="52" spans="1:9" ht="54">
      <c r="A52" s="552">
        <v>2112210</v>
      </c>
      <c r="B52" s="553" t="s">
        <v>1203</v>
      </c>
      <c r="C52" s="554">
        <v>732100</v>
      </c>
      <c r="D52" s="552"/>
      <c r="E52" s="552"/>
      <c r="F52" s="552"/>
      <c r="G52" s="552"/>
      <c r="H52" s="552"/>
      <c r="I52" s="555"/>
    </row>
    <row r="53" spans="1:9" ht="54">
      <c r="A53" s="552">
        <v>2112220</v>
      </c>
      <c r="B53" s="553" t="s">
        <v>1204</v>
      </c>
      <c r="C53" s="554">
        <v>732200</v>
      </c>
      <c r="D53" s="552"/>
      <c r="E53" s="552"/>
      <c r="F53" s="552"/>
      <c r="G53" s="552"/>
      <c r="H53" s="552"/>
      <c r="I53" s="555"/>
    </row>
    <row r="54" spans="1:9" ht="54">
      <c r="A54" s="552">
        <v>2112300</v>
      </c>
      <c r="B54" s="553" t="s">
        <v>1205</v>
      </c>
      <c r="C54" s="554" t="s">
        <v>301</v>
      </c>
      <c r="D54" s="552"/>
      <c r="E54" s="552"/>
      <c r="F54" s="552"/>
      <c r="G54" s="552"/>
      <c r="H54" s="552"/>
      <c r="I54" s="555"/>
    </row>
    <row r="55" spans="1:9" ht="54">
      <c r="A55" s="552">
        <v>2112310</v>
      </c>
      <c r="B55" s="553" t="s">
        <v>1206</v>
      </c>
      <c r="C55" s="554">
        <v>733100</v>
      </c>
      <c r="D55" s="552"/>
      <c r="E55" s="552"/>
      <c r="F55" s="552"/>
      <c r="G55" s="552"/>
      <c r="H55" s="552"/>
      <c r="I55" s="555"/>
    </row>
    <row r="56" spans="1:9" ht="54">
      <c r="A56" s="552">
        <v>2112320</v>
      </c>
      <c r="B56" s="553" t="s">
        <v>1207</v>
      </c>
      <c r="C56" s="554">
        <v>733200</v>
      </c>
      <c r="D56" s="552"/>
      <c r="E56" s="552"/>
      <c r="F56" s="552"/>
      <c r="G56" s="552"/>
      <c r="H56" s="552"/>
      <c r="I56" s="555"/>
    </row>
    <row r="57" spans="1:9" ht="14.25">
      <c r="A57" s="556">
        <v>2113000</v>
      </c>
      <c r="B57" s="548" t="s">
        <v>1208</v>
      </c>
      <c r="C57" s="557" t="s">
        <v>301</v>
      </c>
      <c r="D57" s="556"/>
      <c r="E57" s="556"/>
      <c r="F57" s="556"/>
      <c r="G57" s="556"/>
      <c r="H57" s="556"/>
      <c r="I57" s="558"/>
    </row>
    <row r="58" spans="1:9" ht="14.25">
      <c r="A58" s="559"/>
      <c r="B58" s="553" t="s">
        <v>1198</v>
      </c>
      <c r="C58" s="560"/>
      <c r="D58" s="559"/>
      <c r="E58" s="559"/>
      <c r="F58" s="559"/>
      <c r="G58" s="559"/>
      <c r="H58" s="559"/>
      <c r="I58" s="561"/>
    </row>
    <row r="59" spans="1:9" ht="27">
      <c r="A59" s="552">
        <v>2113100</v>
      </c>
      <c r="B59" s="553" t="s">
        <v>1209</v>
      </c>
      <c r="C59" s="554" t="s">
        <v>301</v>
      </c>
      <c r="D59" s="552"/>
      <c r="E59" s="552"/>
      <c r="F59" s="552"/>
      <c r="G59" s="552"/>
      <c r="H59" s="552"/>
      <c r="I59" s="555"/>
    </row>
    <row r="60" spans="1:9" ht="14.25">
      <c r="A60" s="552">
        <v>2113110</v>
      </c>
      <c r="B60" s="553" t="s">
        <v>1210</v>
      </c>
      <c r="C60" s="554">
        <v>741100</v>
      </c>
      <c r="D60" s="552"/>
      <c r="E60" s="552"/>
      <c r="F60" s="552"/>
      <c r="G60" s="552"/>
      <c r="H60" s="552"/>
      <c r="I60" s="555"/>
    </row>
    <row r="61" spans="1:9" ht="14.25">
      <c r="A61" s="552">
        <v>2113120</v>
      </c>
      <c r="B61" s="553" t="s">
        <v>1211</v>
      </c>
      <c r="C61" s="554">
        <v>741200</v>
      </c>
      <c r="D61" s="552"/>
      <c r="E61" s="552"/>
      <c r="F61" s="552"/>
      <c r="G61" s="552"/>
      <c r="H61" s="552"/>
      <c r="I61" s="555"/>
    </row>
    <row r="62" spans="1:9" ht="14.25">
      <c r="A62" s="552">
        <v>2113130</v>
      </c>
      <c r="B62" s="553" t="s">
        <v>1212</v>
      </c>
      <c r="C62" s="554">
        <v>741500</v>
      </c>
      <c r="D62" s="552"/>
      <c r="E62" s="552"/>
      <c r="F62" s="552"/>
      <c r="G62" s="552"/>
      <c r="H62" s="552"/>
      <c r="I62" s="555"/>
    </row>
    <row r="63" spans="1:9" ht="67.5" customHeight="1">
      <c r="A63" s="552">
        <v>2113200</v>
      </c>
      <c r="B63" s="553" t="s">
        <v>1213</v>
      </c>
      <c r="C63" s="554" t="s">
        <v>301</v>
      </c>
      <c r="D63" s="552"/>
      <c r="E63" s="552"/>
      <c r="F63" s="552"/>
      <c r="G63" s="552"/>
      <c r="H63" s="552"/>
      <c r="I63" s="555"/>
    </row>
    <row r="64" spans="1:9" ht="69.75" customHeight="1">
      <c r="A64" s="552">
        <v>2113210</v>
      </c>
      <c r="B64" s="553" t="s">
        <v>1214</v>
      </c>
      <c r="C64" s="554">
        <v>742100</v>
      </c>
      <c r="D64" s="552"/>
      <c r="E64" s="552"/>
      <c r="F64" s="552"/>
      <c r="G64" s="552"/>
      <c r="H64" s="552"/>
      <c r="I64" s="555"/>
    </row>
    <row r="65" spans="1:9" ht="30.75" customHeight="1">
      <c r="A65" s="552">
        <v>2113240</v>
      </c>
      <c r="B65" s="553" t="s">
        <v>1215</v>
      </c>
      <c r="C65" s="554">
        <v>742200</v>
      </c>
      <c r="D65" s="552"/>
      <c r="E65" s="552"/>
      <c r="F65" s="552"/>
      <c r="G65" s="552"/>
      <c r="H65" s="552"/>
      <c r="I65" s="555"/>
    </row>
    <row r="66" spans="1:9" ht="22.5" customHeight="1">
      <c r="A66" s="552">
        <v>2113241</v>
      </c>
      <c r="B66" s="553" t="s">
        <v>1216</v>
      </c>
      <c r="C66" s="554" t="s">
        <v>301</v>
      </c>
      <c r="D66" s="552"/>
      <c r="E66" s="552"/>
      <c r="F66" s="552"/>
      <c r="G66" s="552"/>
      <c r="H66" s="552"/>
      <c r="I66" s="555"/>
    </row>
    <row r="67" spans="1:9" ht="33" customHeight="1">
      <c r="A67" s="552">
        <v>2113242</v>
      </c>
      <c r="B67" s="553" t="s">
        <v>1217</v>
      </c>
      <c r="C67" s="554" t="s">
        <v>301</v>
      </c>
      <c r="D67" s="552"/>
      <c r="E67" s="552"/>
      <c r="F67" s="552"/>
      <c r="G67" s="552"/>
      <c r="H67" s="552"/>
      <c r="I67" s="555"/>
    </row>
    <row r="68" spans="1:9" ht="36" customHeight="1">
      <c r="A68" s="552">
        <v>2113300</v>
      </c>
      <c r="B68" s="553" t="s">
        <v>1218</v>
      </c>
      <c r="C68" s="554" t="s">
        <v>301</v>
      </c>
      <c r="D68" s="552"/>
      <c r="E68" s="552"/>
      <c r="F68" s="552"/>
      <c r="G68" s="552"/>
      <c r="H68" s="552"/>
      <c r="I68" s="555"/>
    </row>
    <row r="69" spans="1:9" ht="27.75" customHeight="1">
      <c r="A69" s="552">
        <v>2113400</v>
      </c>
      <c r="B69" s="553" t="s">
        <v>1219</v>
      </c>
      <c r="C69" s="554" t="s">
        <v>301</v>
      </c>
      <c r="D69" s="552"/>
      <c r="E69" s="552"/>
      <c r="F69" s="552"/>
      <c r="G69" s="552"/>
      <c r="H69" s="552"/>
      <c r="I69" s="555"/>
    </row>
    <row r="70" spans="1:9" ht="45" customHeight="1">
      <c r="A70" s="552">
        <v>2113410</v>
      </c>
      <c r="B70" s="553" t="s">
        <v>1220</v>
      </c>
      <c r="C70" s="554">
        <v>744100</v>
      </c>
      <c r="D70" s="552"/>
      <c r="E70" s="552"/>
      <c r="F70" s="552"/>
      <c r="G70" s="552"/>
      <c r="H70" s="552"/>
      <c r="I70" s="555"/>
    </row>
    <row r="71" spans="1:9" ht="39.75" customHeight="1">
      <c r="A71" s="552">
        <v>2113420</v>
      </c>
      <c r="B71" s="553" t="s">
        <v>1221</v>
      </c>
      <c r="C71" s="554">
        <v>744200</v>
      </c>
      <c r="D71" s="552"/>
      <c r="E71" s="552"/>
      <c r="F71" s="552"/>
      <c r="G71" s="552"/>
      <c r="H71" s="552"/>
      <c r="I71" s="555"/>
    </row>
    <row r="72" spans="1:9" ht="18" customHeight="1">
      <c r="A72" s="552">
        <v>2113500</v>
      </c>
      <c r="B72" s="553" t="s">
        <v>1222</v>
      </c>
      <c r="C72" s="554" t="s">
        <v>301</v>
      </c>
      <c r="D72" s="552"/>
      <c r="E72" s="552"/>
      <c r="F72" s="552"/>
      <c r="G72" s="552"/>
      <c r="H72" s="552"/>
      <c r="I72" s="555"/>
    </row>
    <row r="73" spans="1:9" s="543" customFormat="1" ht="123.75" customHeight="1">
      <c r="A73" s="562">
        <v>1000000</v>
      </c>
      <c r="B73" s="563" t="s">
        <v>1223</v>
      </c>
      <c r="C73" s="564" t="s">
        <v>867</v>
      </c>
      <c r="D73" s="562"/>
      <c r="E73" s="562"/>
      <c r="F73" s="562"/>
      <c r="G73" s="562"/>
      <c r="H73" s="562"/>
      <c r="I73" s="562"/>
    </row>
    <row r="74" spans="1:9" ht="14.25">
      <c r="A74" s="552"/>
      <c r="B74" s="552" t="s">
        <v>1224</v>
      </c>
      <c r="C74" s="554"/>
      <c r="D74" s="552"/>
      <c r="E74" s="552"/>
      <c r="F74" s="565"/>
      <c r="G74" s="565"/>
      <c r="H74" s="565"/>
      <c r="I74" s="565"/>
    </row>
    <row r="75" spans="1:9" s="566" customFormat="1" ht="85.5">
      <c r="A75" s="562">
        <v>1100000</v>
      </c>
      <c r="B75" s="564" t="s">
        <v>1225</v>
      </c>
      <c r="C75" s="564" t="s">
        <v>301</v>
      </c>
      <c r="D75" s="562"/>
      <c r="E75" s="562"/>
      <c r="F75" s="562"/>
      <c r="G75" s="562"/>
      <c r="H75" s="562"/>
      <c r="I75" s="562"/>
    </row>
    <row r="76" spans="1:9" s="566" customFormat="1" ht="14.25">
      <c r="A76" s="562"/>
      <c r="B76" s="562" t="s">
        <v>1224</v>
      </c>
      <c r="C76" s="564"/>
      <c r="D76" s="562"/>
      <c r="E76" s="562"/>
      <c r="F76" s="562"/>
      <c r="G76" s="562"/>
      <c r="H76" s="562"/>
      <c r="I76" s="562"/>
    </row>
    <row r="77" spans="1:9" ht="141.75" customHeight="1">
      <c r="A77" s="562">
        <v>1110000</v>
      </c>
      <c r="B77" s="567" t="s">
        <v>1226</v>
      </c>
      <c r="C77" s="554" t="s">
        <v>301</v>
      </c>
      <c r="D77" s="552"/>
      <c r="E77" s="552"/>
      <c r="F77" s="552"/>
      <c r="G77" s="552"/>
      <c r="H77" s="552"/>
      <c r="I77" s="552"/>
    </row>
    <row r="78" spans="1:9" ht="40.5" customHeight="1">
      <c r="A78" s="552">
        <v>1111000</v>
      </c>
      <c r="B78" s="553" t="s">
        <v>1227</v>
      </c>
      <c r="C78" s="554" t="s">
        <v>1228</v>
      </c>
      <c r="D78" s="552"/>
      <c r="E78" s="552"/>
      <c r="F78" s="552"/>
      <c r="G78" s="552"/>
      <c r="H78" s="552"/>
      <c r="I78" s="552"/>
    </row>
    <row r="79" spans="1:9" ht="42" customHeight="1">
      <c r="A79" s="552">
        <v>1112000</v>
      </c>
      <c r="B79" s="553" t="s">
        <v>1229</v>
      </c>
      <c r="C79" s="554" t="s">
        <v>1230</v>
      </c>
      <c r="D79" s="552"/>
      <c r="E79" s="552"/>
      <c r="F79" s="552"/>
      <c r="G79" s="552"/>
      <c r="H79" s="552"/>
      <c r="I79" s="552"/>
    </row>
    <row r="80" spans="1:9" ht="45.75" customHeight="1">
      <c r="A80" s="552">
        <v>1113000</v>
      </c>
      <c r="B80" s="553" t="s">
        <v>1231</v>
      </c>
      <c r="C80" s="554">
        <v>411300</v>
      </c>
      <c r="D80" s="552"/>
      <c r="E80" s="552"/>
      <c r="F80" s="552"/>
      <c r="G80" s="552"/>
      <c r="H80" s="552"/>
      <c r="I80" s="552"/>
    </row>
    <row r="81" spans="1:9" ht="40.5" customHeight="1">
      <c r="A81" s="552">
        <v>1114000</v>
      </c>
      <c r="B81" s="553" t="s">
        <v>1232</v>
      </c>
      <c r="C81" s="554">
        <v>411400</v>
      </c>
      <c r="D81" s="552"/>
      <c r="E81" s="552"/>
      <c r="F81" s="552"/>
      <c r="G81" s="552"/>
      <c r="H81" s="552"/>
      <c r="I81" s="552"/>
    </row>
    <row r="82" spans="1:9" ht="14.25">
      <c r="A82" s="552">
        <v>1115000</v>
      </c>
      <c r="B82" s="553" t="s">
        <v>1233</v>
      </c>
      <c r="C82" s="554">
        <v>411500</v>
      </c>
      <c r="D82" s="552"/>
      <c r="E82" s="552"/>
      <c r="F82" s="552"/>
      <c r="G82" s="552"/>
      <c r="H82" s="552"/>
      <c r="I82" s="552"/>
    </row>
    <row r="83" spans="1:9" ht="33.75" customHeight="1">
      <c r="A83" s="552">
        <v>1116000</v>
      </c>
      <c r="B83" s="553" t="s">
        <v>1234</v>
      </c>
      <c r="C83" s="554">
        <v>412100</v>
      </c>
      <c r="D83" s="552"/>
      <c r="E83" s="552"/>
      <c r="F83" s="552"/>
      <c r="G83" s="552"/>
      <c r="H83" s="552"/>
      <c r="I83" s="552"/>
    </row>
    <row r="84" spans="1:9" ht="32.25" customHeight="1">
      <c r="A84" s="552">
        <v>1117000</v>
      </c>
      <c r="B84" s="553" t="s">
        <v>1235</v>
      </c>
      <c r="C84" s="554">
        <v>413100</v>
      </c>
      <c r="D84" s="552"/>
      <c r="E84" s="552"/>
      <c r="F84" s="552"/>
      <c r="G84" s="552"/>
      <c r="H84" s="552"/>
      <c r="I84" s="552"/>
    </row>
    <row r="85" spans="1:9" ht="87.75" customHeight="1">
      <c r="A85" s="562">
        <v>1120000</v>
      </c>
      <c r="B85" s="548" t="s">
        <v>1236</v>
      </c>
      <c r="C85" s="551" t="s">
        <v>301</v>
      </c>
      <c r="D85" s="547"/>
      <c r="E85" s="547"/>
      <c r="F85" s="547"/>
      <c r="G85" s="547"/>
      <c r="H85" s="547"/>
      <c r="I85" s="547"/>
    </row>
    <row r="86" spans="1:9" ht="14.25">
      <c r="A86" s="552"/>
      <c r="B86" s="553" t="s">
        <v>1224</v>
      </c>
      <c r="C86" s="554"/>
      <c r="D86" s="552"/>
      <c r="E86" s="552"/>
      <c r="F86" s="552"/>
      <c r="G86" s="552"/>
      <c r="H86" s="552"/>
      <c r="I86" s="552"/>
    </row>
    <row r="87" spans="1:9" ht="37.5" customHeight="1">
      <c r="A87" s="552">
        <v>1121000</v>
      </c>
      <c r="B87" s="567" t="s">
        <v>1237</v>
      </c>
      <c r="C87" s="554" t="s">
        <v>301</v>
      </c>
      <c r="D87" s="552"/>
      <c r="E87" s="552"/>
      <c r="F87" s="552"/>
      <c r="G87" s="552"/>
      <c r="H87" s="552"/>
      <c r="I87" s="552"/>
    </row>
    <row r="88" spans="1:9" ht="44.25" customHeight="1">
      <c r="A88" s="552">
        <v>1121100</v>
      </c>
      <c r="B88" s="553" t="s">
        <v>1238</v>
      </c>
      <c r="C88" s="554">
        <v>421100</v>
      </c>
      <c r="D88" s="552"/>
      <c r="E88" s="552"/>
      <c r="F88" s="552"/>
      <c r="G88" s="552"/>
      <c r="H88" s="552"/>
      <c r="I88" s="552"/>
    </row>
    <row r="89" spans="1:9" ht="14.25">
      <c r="A89" s="552">
        <v>1121200</v>
      </c>
      <c r="B89" s="568" t="s">
        <v>1239</v>
      </c>
      <c r="C89" s="554">
        <v>421200</v>
      </c>
      <c r="D89" s="552"/>
      <c r="E89" s="552"/>
      <c r="F89" s="552"/>
      <c r="G89" s="552"/>
      <c r="H89" s="552"/>
      <c r="I89" s="552"/>
    </row>
    <row r="90" spans="1:9" ht="14.25">
      <c r="A90" s="552">
        <v>1121300</v>
      </c>
      <c r="B90" s="553" t="s">
        <v>1240</v>
      </c>
      <c r="C90" s="554">
        <v>421300</v>
      </c>
      <c r="D90" s="552"/>
      <c r="E90" s="552"/>
      <c r="F90" s="552"/>
      <c r="G90" s="552"/>
      <c r="H90" s="552"/>
      <c r="I90" s="552"/>
    </row>
    <row r="91" spans="1:9" ht="14.25">
      <c r="A91" s="552">
        <v>1121400</v>
      </c>
      <c r="B91" s="553" t="s">
        <v>1241</v>
      </c>
      <c r="C91" s="554">
        <v>421400</v>
      </c>
      <c r="D91" s="552"/>
      <c r="E91" s="552"/>
      <c r="F91" s="552"/>
      <c r="G91" s="552"/>
      <c r="H91" s="552"/>
      <c r="I91" s="552"/>
    </row>
    <row r="92" spans="1:9" ht="37.5" customHeight="1">
      <c r="A92" s="552">
        <v>1121500</v>
      </c>
      <c r="B92" s="553" t="s">
        <v>1242</v>
      </c>
      <c r="C92" s="554">
        <v>421500</v>
      </c>
      <c r="D92" s="552"/>
      <c r="E92" s="552"/>
      <c r="F92" s="552"/>
      <c r="G92" s="552"/>
      <c r="H92" s="552"/>
      <c r="I92" s="552"/>
    </row>
    <row r="93" spans="1:9" ht="45" customHeight="1">
      <c r="A93" s="552">
        <v>1121600</v>
      </c>
      <c r="B93" s="553" t="s">
        <v>1243</v>
      </c>
      <c r="C93" s="554">
        <v>421600</v>
      </c>
      <c r="D93" s="552"/>
      <c r="E93" s="552"/>
      <c r="F93" s="552"/>
      <c r="G93" s="552"/>
      <c r="H93" s="552"/>
      <c r="I93" s="552"/>
    </row>
    <row r="94" spans="1:9" ht="14.25">
      <c r="A94" s="552">
        <v>1121700</v>
      </c>
      <c r="B94" s="553" t="s">
        <v>1244</v>
      </c>
      <c r="C94" s="554">
        <v>421700</v>
      </c>
      <c r="D94" s="552"/>
      <c r="E94" s="552"/>
      <c r="F94" s="552"/>
      <c r="G94" s="552"/>
      <c r="H94" s="552"/>
      <c r="I94" s="552"/>
    </row>
    <row r="95" spans="1:9" ht="28.5">
      <c r="A95" s="552">
        <v>1122000</v>
      </c>
      <c r="B95" s="567" t="s">
        <v>1245</v>
      </c>
      <c r="C95" s="554" t="s">
        <v>301</v>
      </c>
      <c r="D95" s="552"/>
      <c r="E95" s="552"/>
      <c r="F95" s="552"/>
      <c r="G95" s="552"/>
      <c r="H95" s="552"/>
      <c r="I95" s="552"/>
    </row>
    <row r="96" spans="1:9" ht="14.25">
      <c r="A96" s="552">
        <v>1122100</v>
      </c>
      <c r="B96" s="553" t="s">
        <v>1246</v>
      </c>
      <c r="C96" s="554">
        <v>422100</v>
      </c>
      <c r="D96" s="552"/>
      <c r="E96" s="552"/>
      <c r="F96" s="552"/>
      <c r="G96" s="552"/>
      <c r="H96" s="552"/>
      <c r="I96" s="552"/>
    </row>
    <row r="97" spans="1:9" ht="35.25" customHeight="1">
      <c r="A97" s="552">
        <v>1122200</v>
      </c>
      <c r="B97" s="553" t="s">
        <v>1247</v>
      </c>
      <c r="C97" s="554">
        <v>422200</v>
      </c>
      <c r="D97" s="552"/>
      <c r="E97" s="552"/>
      <c r="F97" s="552"/>
      <c r="G97" s="552"/>
      <c r="H97" s="552"/>
      <c r="I97" s="552"/>
    </row>
    <row r="98" spans="1:9" ht="14.25">
      <c r="A98" s="552">
        <v>1122300</v>
      </c>
      <c r="B98" s="553" t="s">
        <v>1248</v>
      </c>
      <c r="C98" s="554">
        <v>422900</v>
      </c>
      <c r="D98" s="552"/>
      <c r="E98" s="552"/>
      <c r="F98" s="552"/>
      <c r="G98" s="552"/>
      <c r="H98" s="552"/>
      <c r="I98" s="552"/>
    </row>
    <row r="99" spans="1:9" ht="28.5">
      <c r="A99" s="552">
        <v>1123000</v>
      </c>
      <c r="B99" s="567" t="s">
        <v>1249</v>
      </c>
      <c r="C99" s="554" t="s">
        <v>301</v>
      </c>
      <c r="D99" s="552"/>
      <c r="E99" s="552"/>
      <c r="F99" s="552"/>
      <c r="G99" s="552"/>
      <c r="H99" s="552"/>
      <c r="I99" s="552"/>
    </row>
    <row r="100" spans="1:9" ht="14.25">
      <c r="A100" s="552">
        <v>1123100</v>
      </c>
      <c r="B100" s="553" t="s">
        <v>1250</v>
      </c>
      <c r="C100" s="554">
        <v>423100</v>
      </c>
      <c r="D100" s="552"/>
      <c r="E100" s="552"/>
      <c r="F100" s="552"/>
      <c r="G100" s="552"/>
      <c r="H100" s="552"/>
      <c r="I100" s="552"/>
    </row>
    <row r="101" spans="1:9" ht="27">
      <c r="A101" s="552">
        <v>1123200</v>
      </c>
      <c r="B101" s="553" t="s">
        <v>1251</v>
      </c>
      <c r="C101" s="554">
        <v>423200</v>
      </c>
      <c r="D101" s="552"/>
      <c r="E101" s="552"/>
      <c r="F101" s="552"/>
      <c r="G101" s="552"/>
      <c r="H101" s="552"/>
      <c r="I101" s="552"/>
    </row>
    <row r="102" spans="1:9" ht="46.5" customHeight="1">
      <c r="A102" s="552">
        <v>1123300</v>
      </c>
      <c r="B102" s="553" t="s">
        <v>1252</v>
      </c>
      <c r="C102" s="554">
        <v>423300</v>
      </c>
      <c r="D102" s="552"/>
      <c r="E102" s="552"/>
      <c r="F102" s="552"/>
      <c r="G102" s="552"/>
      <c r="H102" s="552"/>
      <c r="I102" s="552"/>
    </row>
    <row r="103" spans="1:9" ht="27">
      <c r="A103" s="552">
        <v>1123400</v>
      </c>
      <c r="B103" s="553" t="s">
        <v>1253</v>
      </c>
      <c r="C103" s="554">
        <v>423400</v>
      </c>
      <c r="D103" s="552"/>
      <c r="E103" s="552"/>
      <c r="F103" s="552"/>
      <c r="G103" s="552"/>
      <c r="H103" s="552"/>
      <c r="I103" s="552"/>
    </row>
    <row r="104" spans="1:9" ht="33" customHeight="1">
      <c r="A104" s="552">
        <v>1123500</v>
      </c>
      <c r="B104" s="553" t="s">
        <v>1254</v>
      </c>
      <c r="C104" s="554">
        <v>423500</v>
      </c>
      <c r="D104" s="552"/>
      <c r="E104" s="552"/>
      <c r="F104" s="552"/>
      <c r="G104" s="552"/>
      <c r="H104" s="552"/>
      <c r="I104" s="552"/>
    </row>
    <row r="105" spans="1:9" ht="27">
      <c r="A105" s="552">
        <v>1123600</v>
      </c>
      <c r="B105" s="553" t="s">
        <v>1255</v>
      </c>
      <c r="C105" s="554">
        <v>423600</v>
      </c>
      <c r="D105" s="552"/>
      <c r="E105" s="552"/>
      <c r="F105" s="552"/>
      <c r="G105" s="552"/>
      <c r="H105" s="552"/>
      <c r="I105" s="552"/>
    </row>
    <row r="106" spans="1:9" ht="14.25">
      <c r="A106" s="552">
        <v>1123700</v>
      </c>
      <c r="B106" s="553" t="s">
        <v>1256</v>
      </c>
      <c r="C106" s="554">
        <v>423700</v>
      </c>
      <c r="D106" s="552"/>
      <c r="E106" s="552"/>
      <c r="F106" s="552"/>
      <c r="G106" s="552"/>
      <c r="H106" s="552"/>
      <c r="I106" s="552"/>
    </row>
    <row r="107" spans="1:9" ht="27">
      <c r="A107" s="552">
        <v>1123800</v>
      </c>
      <c r="B107" s="553" t="s">
        <v>1257</v>
      </c>
      <c r="C107" s="554">
        <v>423900</v>
      </c>
      <c r="D107" s="552"/>
      <c r="E107" s="552"/>
      <c r="F107" s="552"/>
      <c r="G107" s="552"/>
      <c r="H107" s="552"/>
      <c r="I107" s="552"/>
    </row>
    <row r="108" spans="1:9" ht="28.5">
      <c r="A108" s="552">
        <v>1124000</v>
      </c>
      <c r="B108" s="567" t="s">
        <v>1258</v>
      </c>
      <c r="C108" s="554" t="s">
        <v>301</v>
      </c>
      <c r="D108" s="552"/>
      <c r="E108" s="552"/>
      <c r="F108" s="552"/>
      <c r="G108" s="552"/>
      <c r="H108" s="552"/>
      <c r="I108" s="552"/>
    </row>
    <row r="109" spans="1:9" ht="27">
      <c r="A109" s="552">
        <v>1124100</v>
      </c>
      <c r="B109" s="553" t="s">
        <v>1259</v>
      </c>
      <c r="C109" s="554">
        <v>424100</v>
      </c>
      <c r="D109" s="552"/>
      <c r="E109" s="552"/>
      <c r="F109" s="552"/>
      <c r="G109" s="552"/>
      <c r="H109" s="552"/>
      <c r="I109" s="552"/>
    </row>
    <row r="110" spans="1:9" ht="63.75" customHeight="1">
      <c r="A110" s="559">
        <v>1125000</v>
      </c>
      <c r="B110" s="569" t="s">
        <v>1260</v>
      </c>
      <c r="C110" s="560" t="s">
        <v>301</v>
      </c>
      <c r="D110" s="559"/>
      <c r="E110" s="559"/>
      <c r="F110" s="559"/>
      <c r="G110" s="559"/>
      <c r="H110" s="559"/>
      <c r="I110" s="559"/>
    </row>
    <row r="111" spans="1:9" ht="46.5" customHeight="1">
      <c r="A111" s="552">
        <v>1125100</v>
      </c>
      <c r="B111" s="553" t="s">
        <v>1261</v>
      </c>
      <c r="C111" s="554">
        <v>425100</v>
      </c>
      <c r="D111" s="552"/>
      <c r="E111" s="552"/>
      <c r="F111" s="552"/>
      <c r="G111" s="552"/>
      <c r="H111" s="552"/>
      <c r="I111" s="552"/>
    </row>
    <row r="112" spans="1:9" ht="40.5">
      <c r="A112" s="552">
        <v>1125200</v>
      </c>
      <c r="B112" s="553" t="s">
        <v>1262</v>
      </c>
      <c r="C112" s="554">
        <v>425200</v>
      </c>
      <c r="D112" s="552"/>
      <c r="E112" s="552"/>
      <c r="F112" s="552"/>
      <c r="G112" s="552"/>
      <c r="H112" s="552"/>
      <c r="I112" s="552"/>
    </row>
    <row r="113" spans="1:9" ht="14.25">
      <c r="A113" s="552">
        <v>1126000</v>
      </c>
      <c r="B113" s="567" t="s">
        <v>1263</v>
      </c>
      <c r="C113" s="554" t="s">
        <v>301</v>
      </c>
      <c r="D113" s="552"/>
      <c r="E113" s="552"/>
      <c r="F113" s="552"/>
      <c r="G113" s="552"/>
      <c r="H113" s="552"/>
      <c r="I113" s="552"/>
    </row>
    <row r="114" spans="1:9" ht="14.25">
      <c r="A114" s="552"/>
      <c r="B114" s="553" t="s">
        <v>1224</v>
      </c>
      <c r="C114" s="554"/>
      <c r="D114" s="552"/>
      <c r="E114" s="552"/>
      <c r="F114" s="552"/>
      <c r="G114" s="552"/>
      <c r="H114" s="552"/>
      <c r="I114" s="552"/>
    </row>
    <row r="115" spans="1:9" ht="27">
      <c r="A115" s="552">
        <v>1126100</v>
      </c>
      <c r="B115" s="553" t="s">
        <v>1264</v>
      </c>
      <c r="C115" s="554">
        <v>426100</v>
      </c>
      <c r="D115" s="552"/>
      <c r="E115" s="552"/>
      <c r="F115" s="552"/>
      <c r="G115" s="552"/>
      <c r="H115" s="552"/>
      <c r="I115" s="552"/>
    </row>
    <row r="116" spans="1:9" ht="27">
      <c r="A116" s="552">
        <v>1126200</v>
      </c>
      <c r="B116" s="553" t="s">
        <v>1265</v>
      </c>
      <c r="C116" s="554">
        <v>426200</v>
      </c>
      <c r="D116" s="552"/>
      <c r="E116" s="552"/>
      <c r="F116" s="552"/>
      <c r="G116" s="552"/>
      <c r="H116" s="552"/>
      <c r="I116" s="552"/>
    </row>
    <row r="117" spans="1:9" ht="40.5">
      <c r="A117" s="552">
        <v>1126300</v>
      </c>
      <c r="B117" s="553" t="s">
        <v>1266</v>
      </c>
      <c r="C117" s="554">
        <v>426300</v>
      </c>
      <c r="D117" s="552"/>
      <c r="E117" s="552"/>
      <c r="F117" s="552"/>
      <c r="G117" s="552"/>
      <c r="H117" s="552"/>
      <c r="I117" s="552"/>
    </row>
    <row r="118" spans="1:9" ht="14.25">
      <c r="A118" s="552">
        <v>1126400</v>
      </c>
      <c r="B118" s="553" t="s">
        <v>1267</v>
      </c>
      <c r="C118" s="554">
        <v>426400</v>
      </c>
      <c r="D118" s="552"/>
      <c r="E118" s="552"/>
      <c r="F118" s="552"/>
      <c r="G118" s="552"/>
      <c r="H118" s="552"/>
      <c r="I118" s="552"/>
    </row>
    <row r="119" spans="1:9" ht="40.5">
      <c r="A119" s="552">
        <v>1126500</v>
      </c>
      <c r="B119" s="553" t="s">
        <v>1268</v>
      </c>
      <c r="C119" s="554">
        <v>426500</v>
      </c>
      <c r="D119" s="552"/>
      <c r="E119" s="552"/>
      <c r="F119" s="552"/>
      <c r="G119" s="552"/>
      <c r="H119" s="552"/>
      <c r="I119" s="552"/>
    </row>
    <row r="120" spans="1:9" ht="27">
      <c r="A120" s="552">
        <v>1126600</v>
      </c>
      <c r="B120" s="553" t="s">
        <v>1269</v>
      </c>
      <c r="C120" s="554">
        <v>426600</v>
      </c>
      <c r="D120" s="552"/>
      <c r="E120" s="552"/>
      <c r="F120" s="552"/>
      <c r="G120" s="552"/>
      <c r="H120" s="552"/>
      <c r="I120" s="552"/>
    </row>
    <row r="121" spans="1:9" ht="27">
      <c r="A121" s="552">
        <v>1126700</v>
      </c>
      <c r="B121" s="553" t="s">
        <v>1270</v>
      </c>
      <c r="C121" s="554">
        <v>426700</v>
      </c>
      <c r="D121" s="552"/>
      <c r="E121" s="552"/>
      <c r="F121" s="552"/>
      <c r="G121" s="552"/>
      <c r="H121" s="552"/>
      <c r="I121" s="552"/>
    </row>
    <row r="122" spans="1:9" ht="27">
      <c r="A122" s="552">
        <v>1126800</v>
      </c>
      <c r="B122" s="553" t="s">
        <v>1271</v>
      </c>
      <c r="C122" s="554">
        <v>426900</v>
      </c>
      <c r="D122" s="552"/>
      <c r="E122" s="552"/>
      <c r="F122" s="552"/>
      <c r="G122" s="552"/>
      <c r="H122" s="552"/>
      <c r="I122" s="552"/>
    </row>
    <row r="123" spans="1:9" ht="14.25">
      <c r="A123" s="547">
        <v>1130000</v>
      </c>
      <c r="B123" s="548" t="s">
        <v>1272</v>
      </c>
      <c r="C123" s="551" t="s">
        <v>301</v>
      </c>
      <c r="D123" s="547"/>
      <c r="E123" s="547"/>
      <c r="F123" s="547"/>
      <c r="G123" s="547"/>
      <c r="H123" s="547"/>
      <c r="I123" s="547"/>
    </row>
    <row r="124" spans="1:9" ht="14.25">
      <c r="A124" s="552"/>
      <c r="B124" s="553" t="s">
        <v>1224</v>
      </c>
      <c r="C124" s="554"/>
      <c r="D124" s="552"/>
      <c r="E124" s="552"/>
      <c r="F124" s="552"/>
      <c r="G124" s="552"/>
      <c r="H124" s="552"/>
      <c r="I124" s="552"/>
    </row>
    <row r="125" spans="1:9" ht="27">
      <c r="A125" s="552">
        <v>1130100</v>
      </c>
      <c r="B125" s="553" t="s">
        <v>1273</v>
      </c>
      <c r="C125" s="554">
        <v>441100</v>
      </c>
      <c r="D125" s="552"/>
      <c r="E125" s="552"/>
      <c r="F125" s="552"/>
      <c r="G125" s="552"/>
      <c r="H125" s="552"/>
      <c r="I125" s="552"/>
    </row>
    <row r="126" spans="1:9" ht="27">
      <c r="A126" s="552">
        <v>1130200</v>
      </c>
      <c r="B126" s="553" t="s">
        <v>1274</v>
      </c>
      <c r="C126" s="554">
        <v>441200</v>
      </c>
      <c r="D126" s="552"/>
      <c r="E126" s="552"/>
      <c r="F126" s="552"/>
      <c r="G126" s="552"/>
      <c r="H126" s="552"/>
      <c r="I126" s="552"/>
    </row>
    <row r="127" spans="1:9" ht="27">
      <c r="A127" s="552">
        <v>1130300</v>
      </c>
      <c r="B127" s="553" t="s">
        <v>1275</v>
      </c>
      <c r="C127" s="554">
        <v>442100</v>
      </c>
      <c r="D127" s="552"/>
      <c r="E127" s="552"/>
      <c r="F127" s="552"/>
      <c r="G127" s="552"/>
      <c r="H127" s="552"/>
      <c r="I127" s="552"/>
    </row>
    <row r="128" spans="1:9" ht="27">
      <c r="A128" s="552">
        <v>1130400</v>
      </c>
      <c r="B128" s="553" t="s">
        <v>1276</v>
      </c>
      <c r="C128" s="554">
        <v>442200</v>
      </c>
      <c r="D128" s="552"/>
      <c r="E128" s="552"/>
      <c r="F128" s="552"/>
      <c r="G128" s="552"/>
      <c r="H128" s="552"/>
      <c r="I128" s="552"/>
    </row>
    <row r="129" spans="1:9" ht="27">
      <c r="A129" s="552">
        <v>1131000</v>
      </c>
      <c r="B129" s="553" t="s">
        <v>1277</v>
      </c>
      <c r="C129" s="554" t="s">
        <v>301</v>
      </c>
      <c r="D129" s="552"/>
      <c r="E129" s="552"/>
      <c r="F129" s="552"/>
      <c r="G129" s="552"/>
      <c r="H129" s="552"/>
      <c r="I129" s="552"/>
    </row>
    <row r="130" spans="1:9" ht="14.25">
      <c r="A130" s="552">
        <v>1131200</v>
      </c>
      <c r="B130" s="553" t="s">
        <v>1278</v>
      </c>
      <c r="C130" s="554">
        <v>443200</v>
      </c>
      <c r="D130" s="552"/>
      <c r="E130" s="552"/>
      <c r="F130" s="552"/>
      <c r="G130" s="552"/>
      <c r="H130" s="552"/>
      <c r="I130" s="552"/>
    </row>
    <row r="131" spans="1:9" ht="27">
      <c r="A131" s="552">
        <v>1131300</v>
      </c>
      <c r="B131" s="553" t="s">
        <v>1279</v>
      </c>
      <c r="C131" s="554">
        <v>443300</v>
      </c>
      <c r="D131" s="552"/>
      <c r="E131" s="552"/>
      <c r="F131" s="552"/>
      <c r="G131" s="552"/>
      <c r="H131" s="552"/>
      <c r="I131" s="552"/>
    </row>
    <row r="132" spans="1:9" ht="14.25">
      <c r="A132" s="547">
        <v>1140000</v>
      </c>
      <c r="B132" s="548" t="s">
        <v>1280</v>
      </c>
      <c r="C132" s="551" t="s">
        <v>301</v>
      </c>
      <c r="D132" s="547"/>
      <c r="E132" s="547"/>
      <c r="F132" s="547"/>
      <c r="G132" s="547"/>
      <c r="H132" s="547"/>
      <c r="I132" s="547"/>
    </row>
    <row r="133" spans="1:9" ht="14.25">
      <c r="A133" s="552"/>
      <c r="B133" s="553" t="s">
        <v>1224</v>
      </c>
      <c r="C133" s="554"/>
      <c r="D133" s="552"/>
      <c r="E133" s="552"/>
      <c r="F133" s="552"/>
      <c r="G133" s="552"/>
      <c r="H133" s="552"/>
      <c r="I133" s="552"/>
    </row>
    <row r="134" spans="1:9" ht="40.5">
      <c r="A134" s="552">
        <v>1141000</v>
      </c>
      <c r="B134" s="553" t="s">
        <v>1281</v>
      </c>
      <c r="C134" s="554">
        <v>451100</v>
      </c>
      <c r="D134" s="552"/>
      <c r="E134" s="552"/>
      <c r="F134" s="552"/>
      <c r="G134" s="552"/>
      <c r="H134" s="552"/>
      <c r="I134" s="552"/>
    </row>
    <row r="135" spans="1:9" ht="40.5">
      <c r="A135" s="552">
        <v>1142000</v>
      </c>
      <c r="B135" s="553" t="s">
        <v>1282</v>
      </c>
      <c r="C135" s="554">
        <v>451200</v>
      </c>
      <c r="D135" s="552"/>
      <c r="E135" s="552"/>
      <c r="F135" s="552"/>
      <c r="G135" s="552"/>
      <c r="H135" s="552"/>
      <c r="I135" s="552"/>
    </row>
    <row r="136" spans="1:9" ht="40.5">
      <c r="A136" s="552">
        <v>1143000</v>
      </c>
      <c r="B136" s="553" t="s">
        <v>1283</v>
      </c>
      <c r="C136" s="554">
        <v>452100</v>
      </c>
      <c r="D136" s="552"/>
      <c r="E136" s="552"/>
      <c r="F136" s="552"/>
      <c r="G136" s="552"/>
      <c r="H136" s="552"/>
      <c r="I136" s="552"/>
    </row>
    <row r="137" spans="1:9" ht="40.5">
      <c r="A137" s="552">
        <v>1144000</v>
      </c>
      <c r="B137" s="553" t="s">
        <v>1284</v>
      </c>
      <c r="C137" s="554">
        <v>452200</v>
      </c>
      <c r="D137" s="552"/>
      <c r="E137" s="552"/>
      <c r="F137" s="552"/>
      <c r="G137" s="552"/>
      <c r="H137" s="552"/>
      <c r="I137" s="552"/>
    </row>
    <row r="138" spans="1:9" ht="14.25">
      <c r="A138" s="547">
        <v>1150000</v>
      </c>
      <c r="B138" s="548" t="s">
        <v>1285</v>
      </c>
      <c r="C138" s="551" t="s">
        <v>301</v>
      </c>
      <c r="D138" s="547"/>
      <c r="E138" s="547"/>
      <c r="F138" s="547"/>
      <c r="G138" s="547"/>
      <c r="H138" s="547"/>
      <c r="I138" s="547"/>
    </row>
    <row r="139" spans="1:9" ht="14.25">
      <c r="A139" s="552"/>
      <c r="B139" s="553" t="s">
        <v>1224</v>
      </c>
      <c r="C139" s="554"/>
      <c r="D139" s="552"/>
      <c r="E139" s="552"/>
      <c r="F139" s="552"/>
      <c r="G139" s="552"/>
      <c r="H139" s="552"/>
      <c r="I139" s="552"/>
    </row>
    <row r="140" spans="1:9" ht="27">
      <c r="A140" s="552">
        <v>1151000</v>
      </c>
      <c r="B140" s="553" t="s">
        <v>1286</v>
      </c>
      <c r="C140" s="554" t="s">
        <v>301</v>
      </c>
      <c r="D140" s="552"/>
      <c r="E140" s="552"/>
      <c r="F140" s="552"/>
      <c r="G140" s="552"/>
      <c r="H140" s="552"/>
      <c r="I140" s="552"/>
    </row>
    <row r="141" spans="1:9" ht="40.5">
      <c r="A141" s="552">
        <v>1151100</v>
      </c>
      <c r="B141" s="553" t="s">
        <v>1287</v>
      </c>
      <c r="C141" s="554">
        <v>461100</v>
      </c>
      <c r="D141" s="552"/>
      <c r="E141" s="552"/>
      <c r="F141" s="552"/>
      <c r="G141" s="552"/>
      <c r="H141" s="552"/>
      <c r="I141" s="552"/>
    </row>
    <row r="142" spans="1:9" ht="40.5">
      <c r="A142" s="552">
        <v>1151200</v>
      </c>
      <c r="B142" s="553" t="s">
        <v>1288</v>
      </c>
      <c r="C142" s="554">
        <v>461200</v>
      </c>
      <c r="D142" s="552"/>
      <c r="E142" s="552"/>
      <c r="F142" s="552"/>
      <c r="G142" s="552"/>
      <c r="H142" s="552"/>
      <c r="I142" s="552"/>
    </row>
    <row r="143" spans="1:9" ht="27">
      <c r="A143" s="552">
        <v>1152000</v>
      </c>
      <c r="B143" s="553" t="s">
        <v>1289</v>
      </c>
      <c r="C143" s="554" t="s">
        <v>301</v>
      </c>
      <c r="D143" s="552"/>
      <c r="E143" s="552"/>
      <c r="F143" s="552"/>
      <c r="G143" s="552"/>
      <c r="H143" s="552"/>
      <c r="I143" s="552"/>
    </row>
    <row r="144" spans="1:9" ht="40.5">
      <c r="A144" s="552">
        <v>1152100</v>
      </c>
      <c r="B144" s="553" t="s">
        <v>1290</v>
      </c>
      <c r="C144" s="554">
        <v>462100</v>
      </c>
      <c r="D144" s="552"/>
      <c r="E144" s="552"/>
      <c r="F144" s="552"/>
      <c r="G144" s="552"/>
      <c r="H144" s="552"/>
      <c r="I144" s="552"/>
    </row>
    <row r="145" spans="1:9" ht="40.5">
      <c r="A145" s="552">
        <v>1152200</v>
      </c>
      <c r="B145" s="553" t="s">
        <v>1291</v>
      </c>
      <c r="C145" s="554">
        <v>462200</v>
      </c>
      <c r="D145" s="552"/>
      <c r="E145" s="552"/>
      <c r="F145" s="552"/>
      <c r="G145" s="552"/>
      <c r="H145" s="552"/>
      <c r="I145" s="552"/>
    </row>
    <row r="146" spans="1:9" ht="40.5">
      <c r="A146" s="552">
        <v>1153000</v>
      </c>
      <c r="B146" s="553" t="s">
        <v>1292</v>
      </c>
      <c r="C146" s="554" t="s">
        <v>301</v>
      </c>
      <c r="D146" s="552"/>
      <c r="E146" s="552"/>
      <c r="F146" s="552"/>
      <c r="G146" s="552"/>
      <c r="H146" s="552"/>
      <c r="I146" s="552"/>
    </row>
    <row r="147" spans="1:9" ht="40.5">
      <c r="A147" s="552">
        <v>1153100</v>
      </c>
      <c r="B147" s="553" t="s">
        <v>1293</v>
      </c>
      <c r="C147" s="554">
        <v>463100</v>
      </c>
      <c r="D147" s="552"/>
      <c r="E147" s="552"/>
      <c r="F147" s="552"/>
      <c r="G147" s="552"/>
      <c r="H147" s="552"/>
      <c r="I147" s="552"/>
    </row>
    <row r="148" spans="1:9" ht="27">
      <c r="A148" s="552">
        <v>1153200</v>
      </c>
      <c r="B148" s="553" t="s">
        <v>1294</v>
      </c>
      <c r="C148" s="554">
        <v>463200</v>
      </c>
      <c r="D148" s="552"/>
      <c r="E148" s="552"/>
      <c r="F148" s="552"/>
      <c r="G148" s="552"/>
      <c r="H148" s="552"/>
      <c r="I148" s="552"/>
    </row>
    <row r="149" spans="1:9" ht="54">
      <c r="A149" s="552">
        <v>1153300</v>
      </c>
      <c r="B149" s="553" t="s">
        <v>1295</v>
      </c>
      <c r="C149" s="554">
        <v>463300</v>
      </c>
      <c r="D149" s="552"/>
      <c r="E149" s="552"/>
      <c r="F149" s="552"/>
      <c r="G149" s="552"/>
      <c r="H149" s="552"/>
      <c r="I149" s="552"/>
    </row>
    <row r="150" spans="1:9" ht="54">
      <c r="A150" s="552">
        <v>1153400</v>
      </c>
      <c r="B150" s="553" t="s">
        <v>1296</v>
      </c>
      <c r="C150" s="554">
        <v>463400</v>
      </c>
      <c r="D150" s="552"/>
      <c r="E150" s="552"/>
      <c r="F150" s="552"/>
      <c r="G150" s="552"/>
      <c r="H150" s="552"/>
      <c r="I150" s="552"/>
    </row>
    <row r="151" spans="1:9" ht="27">
      <c r="A151" s="552">
        <v>1153500</v>
      </c>
      <c r="B151" s="553" t="s">
        <v>1297</v>
      </c>
      <c r="C151" s="554">
        <v>463500</v>
      </c>
      <c r="D151" s="552"/>
      <c r="E151" s="552"/>
      <c r="F151" s="552"/>
      <c r="G151" s="552"/>
      <c r="H151" s="552"/>
      <c r="I151" s="552"/>
    </row>
    <row r="152" spans="1:9" ht="54">
      <c r="A152" s="552">
        <v>1153600</v>
      </c>
      <c r="B152" s="553" t="s">
        <v>1298</v>
      </c>
      <c r="C152" s="554">
        <v>463700</v>
      </c>
      <c r="D152" s="565"/>
      <c r="E152" s="552"/>
      <c r="F152" s="552"/>
      <c r="G152" s="552"/>
      <c r="H152" s="552"/>
      <c r="I152" s="552"/>
    </row>
    <row r="153" spans="1:9" ht="54">
      <c r="A153" s="552">
        <v>1153700</v>
      </c>
      <c r="B153" s="553" t="s">
        <v>1299</v>
      </c>
      <c r="C153" s="554">
        <v>463800</v>
      </c>
      <c r="D153" s="552"/>
      <c r="E153" s="552"/>
      <c r="F153" s="552"/>
      <c r="G153" s="552"/>
      <c r="H153" s="552"/>
      <c r="I153" s="552"/>
    </row>
    <row r="154" spans="1:9" ht="14.25">
      <c r="A154" s="552">
        <v>1153800</v>
      </c>
      <c r="B154" s="553" t="s">
        <v>1300</v>
      </c>
      <c r="C154" s="554">
        <v>463900</v>
      </c>
      <c r="D154" s="552"/>
      <c r="E154" s="552"/>
      <c r="F154" s="552"/>
      <c r="G154" s="552"/>
      <c r="H154" s="552"/>
      <c r="I154" s="552"/>
    </row>
    <row r="155" spans="1:9" ht="40.5">
      <c r="A155" s="552">
        <v>1154000</v>
      </c>
      <c r="B155" s="553" t="s">
        <v>1301</v>
      </c>
      <c r="C155" s="554" t="s">
        <v>301</v>
      </c>
      <c r="D155" s="552"/>
      <c r="E155" s="552"/>
      <c r="F155" s="552"/>
      <c r="G155" s="552"/>
      <c r="H155" s="552"/>
      <c r="I155" s="552"/>
    </row>
    <row r="156" spans="1:9" ht="40.5">
      <c r="A156" s="552">
        <v>1154100</v>
      </c>
      <c r="B156" s="553" t="s">
        <v>1302</v>
      </c>
      <c r="C156" s="554">
        <v>465100</v>
      </c>
      <c r="D156" s="552"/>
      <c r="E156" s="552"/>
      <c r="F156" s="552"/>
      <c r="G156" s="552"/>
      <c r="H156" s="552"/>
      <c r="I156" s="552"/>
    </row>
    <row r="157" spans="1:9" ht="27">
      <c r="A157" s="552">
        <v>1154200</v>
      </c>
      <c r="B157" s="553" t="s">
        <v>1303</v>
      </c>
      <c r="C157" s="554">
        <v>465200</v>
      </c>
      <c r="D157" s="552"/>
      <c r="E157" s="552"/>
      <c r="F157" s="552"/>
      <c r="G157" s="552"/>
      <c r="H157" s="552"/>
      <c r="I157" s="552"/>
    </row>
    <row r="158" spans="1:9" ht="27">
      <c r="A158" s="552">
        <v>1154300</v>
      </c>
      <c r="B158" s="553" t="s">
        <v>1304</v>
      </c>
      <c r="C158" s="554">
        <v>465300</v>
      </c>
      <c r="D158" s="552"/>
      <c r="E158" s="552"/>
      <c r="F158" s="552"/>
      <c r="G158" s="552"/>
      <c r="H158" s="552"/>
      <c r="I158" s="552"/>
    </row>
    <row r="159" spans="1:9" ht="54">
      <c r="A159" s="552">
        <v>1154400</v>
      </c>
      <c r="B159" s="553" t="s">
        <v>1305</v>
      </c>
      <c r="C159" s="554">
        <v>465500</v>
      </c>
      <c r="D159" s="552"/>
      <c r="E159" s="552"/>
      <c r="F159" s="552"/>
      <c r="G159" s="552"/>
      <c r="H159" s="552"/>
      <c r="I159" s="552"/>
    </row>
    <row r="160" spans="1:9" ht="54">
      <c r="A160" s="552">
        <v>1154500</v>
      </c>
      <c r="B160" s="553" t="s">
        <v>1306</v>
      </c>
      <c r="C160" s="554">
        <v>465600</v>
      </c>
      <c r="D160" s="552"/>
      <c r="E160" s="552"/>
      <c r="F160" s="552"/>
      <c r="G160" s="552"/>
      <c r="H160" s="552"/>
      <c r="I160" s="552"/>
    </row>
    <row r="161" spans="1:9" ht="14.25">
      <c r="A161" s="552">
        <v>1154600</v>
      </c>
      <c r="B161" s="553" t="s">
        <v>1307</v>
      </c>
      <c r="C161" s="554">
        <v>465700</v>
      </c>
      <c r="D161" s="552"/>
      <c r="E161" s="552"/>
      <c r="F161" s="552"/>
      <c r="G161" s="552"/>
      <c r="H161" s="552"/>
      <c r="I161" s="552"/>
    </row>
    <row r="162" spans="1:9" ht="28.5">
      <c r="A162" s="547">
        <v>1160000</v>
      </c>
      <c r="B162" s="548" t="s">
        <v>1308</v>
      </c>
      <c r="C162" s="551" t="s">
        <v>301</v>
      </c>
      <c r="D162" s="547"/>
      <c r="E162" s="547"/>
      <c r="F162" s="547"/>
      <c r="G162" s="547"/>
      <c r="H162" s="547"/>
      <c r="I162" s="547"/>
    </row>
    <row r="163" spans="1:9" ht="14.25">
      <c r="A163" s="552"/>
      <c r="B163" s="553" t="s">
        <v>1224</v>
      </c>
      <c r="C163" s="554"/>
      <c r="D163" s="552"/>
      <c r="E163" s="552"/>
      <c r="F163" s="552"/>
      <c r="G163" s="552"/>
      <c r="H163" s="552"/>
      <c r="I163" s="552"/>
    </row>
    <row r="164" spans="1:9" ht="28.5">
      <c r="A164" s="552">
        <v>1161000</v>
      </c>
      <c r="B164" s="567" t="s">
        <v>1309</v>
      </c>
      <c r="C164" s="554" t="s">
        <v>301</v>
      </c>
      <c r="D164" s="552"/>
      <c r="E164" s="552"/>
      <c r="F164" s="552"/>
      <c r="G164" s="552"/>
      <c r="H164" s="552"/>
      <c r="I164" s="552"/>
    </row>
    <row r="165" spans="1:9" ht="40.5">
      <c r="A165" s="552">
        <v>1161100</v>
      </c>
      <c r="B165" s="553" t="s">
        <v>1310</v>
      </c>
      <c r="C165" s="554">
        <v>471100</v>
      </c>
      <c r="D165" s="552"/>
      <c r="E165" s="552"/>
      <c r="F165" s="552"/>
      <c r="G165" s="552"/>
      <c r="H165" s="552"/>
      <c r="I165" s="552"/>
    </row>
    <row r="166" spans="1:9" ht="40.5">
      <c r="A166" s="552">
        <v>1161200</v>
      </c>
      <c r="B166" s="553" t="s">
        <v>1311</v>
      </c>
      <c r="C166" s="554">
        <v>471200</v>
      </c>
      <c r="D166" s="552"/>
      <c r="E166" s="552"/>
      <c r="F166" s="552"/>
      <c r="G166" s="552"/>
      <c r="H166" s="552"/>
      <c r="I166" s="552"/>
    </row>
    <row r="167" spans="1:9" ht="57">
      <c r="A167" s="552">
        <v>1162000</v>
      </c>
      <c r="B167" s="567" t="s">
        <v>1312</v>
      </c>
      <c r="C167" s="554" t="s">
        <v>301</v>
      </c>
      <c r="D167" s="552"/>
      <c r="E167" s="552"/>
      <c r="F167" s="552"/>
      <c r="G167" s="552"/>
      <c r="H167" s="552"/>
      <c r="I167" s="552"/>
    </row>
    <row r="168" spans="1:9" ht="41.25">
      <c r="A168" s="552">
        <v>1162100</v>
      </c>
      <c r="B168" s="567" t="s">
        <v>1313</v>
      </c>
      <c r="C168" s="554">
        <v>472100</v>
      </c>
      <c r="D168" s="552"/>
      <c r="E168" s="552"/>
      <c r="F168" s="552"/>
      <c r="G168" s="552"/>
      <c r="H168" s="552"/>
      <c r="I168" s="552"/>
    </row>
    <row r="169" spans="1:9" ht="27.75">
      <c r="A169" s="552">
        <v>1162200</v>
      </c>
      <c r="B169" s="567" t="s">
        <v>1314</v>
      </c>
      <c r="C169" s="554">
        <v>472200</v>
      </c>
      <c r="D169" s="552"/>
      <c r="E169" s="552"/>
      <c r="F169" s="552"/>
      <c r="G169" s="552"/>
      <c r="H169" s="552"/>
      <c r="I169" s="552"/>
    </row>
    <row r="170" spans="1:9" ht="27.75">
      <c r="A170" s="552">
        <v>1162300</v>
      </c>
      <c r="B170" s="567" t="s">
        <v>1315</v>
      </c>
      <c r="C170" s="554">
        <v>472300</v>
      </c>
      <c r="D170" s="552"/>
      <c r="E170" s="552"/>
      <c r="F170" s="552"/>
      <c r="G170" s="552"/>
      <c r="H170" s="552"/>
      <c r="I170" s="552"/>
    </row>
    <row r="171" spans="1:9" ht="27.75">
      <c r="A171" s="552">
        <v>1162400</v>
      </c>
      <c r="B171" s="567" t="s">
        <v>1316</v>
      </c>
      <c r="C171" s="554">
        <v>472400</v>
      </c>
      <c r="D171" s="552"/>
      <c r="E171" s="552"/>
      <c r="F171" s="552"/>
      <c r="G171" s="552"/>
      <c r="H171" s="552"/>
      <c r="I171" s="552"/>
    </row>
    <row r="172" spans="1:9" ht="41.25">
      <c r="A172" s="552">
        <v>1162500</v>
      </c>
      <c r="B172" s="567" t="s">
        <v>1317</v>
      </c>
      <c r="C172" s="554">
        <v>472500</v>
      </c>
      <c r="D172" s="552"/>
      <c r="E172" s="552"/>
      <c r="F172" s="552"/>
      <c r="G172" s="552"/>
      <c r="H172" s="552"/>
      <c r="I172" s="552"/>
    </row>
    <row r="173" spans="1:9" ht="27.75">
      <c r="A173" s="552">
        <v>1162600</v>
      </c>
      <c r="B173" s="567" t="s">
        <v>1318</v>
      </c>
      <c r="C173" s="554">
        <v>472600</v>
      </c>
      <c r="D173" s="552"/>
      <c r="E173" s="552"/>
      <c r="F173" s="552"/>
      <c r="G173" s="552"/>
      <c r="H173" s="552"/>
      <c r="I173" s="552"/>
    </row>
    <row r="174" spans="1:9" ht="27.75">
      <c r="A174" s="552">
        <v>1162700</v>
      </c>
      <c r="B174" s="567" t="s">
        <v>1319</v>
      </c>
      <c r="C174" s="554">
        <v>472700</v>
      </c>
      <c r="D174" s="552"/>
      <c r="E174" s="552"/>
      <c r="F174" s="552"/>
      <c r="G174" s="552"/>
      <c r="H174" s="552"/>
      <c r="I174" s="552"/>
    </row>
    <row r="175" spans="1:9" ht="27.75">
      <c r="A175" s="552">
        <v>1162800</v>
      </c>
      <c r="B175" s="567" t="s">
        <v>1320</v>
      </c>
      <c r="C175" s="554">
        <v>472800</v>
      </c>
      <c r="D175" s="552"/>
      <c r="E175" s="552"/>
      <c r="F175" s="552"/>
      <c r="G175" s="552"/>
      <c r="H175" s="552"/>
      <c r="I175" s="552"/>
    </row>
    <row r="176" spans="1:9" ht="14.25">
      <c r="A176" s="552">
        <v>1162900</v>
      </c>
      <c r="B176" s="567" t="s">
        <v>1321</v>
      </c>
      <c r="C176" s="554">
        <v>472900</v>
      </c>
      <c r="D176" s="552"/>
      <c r="E176" s="552"/>
      <c r="F176" s="552"/>
      <c r="G176" s="552"/>
      <c r="H176" s="552"/>
      <c r="I176" s="552"/>
    </row>
    <row r="177" spans="1:9" ht="14.25">
      <c r="A177" s="552">
        <v>1163000</v>
      </c>
      <c r="B177" s="567" t="s">
        <v>1322</v>
      </c>
      <c r="C177" s="554" t="s">
        <v>301</v>
      </c>
      <c r="D177" s="552"/>
      <c r="E177" s="552"/>
      <c r="F177" s="552"/>
      <c r="G177" s="552"/>
      <c r="H177" s="552"/>
      <c r="I177" s="552"/>
    </row>
    <row r="178" spans="1:9" ht="14.25">
      <c r="A178" s="552">
        <v>1163100</v>
      </c>
      <c r="B178" s="553" t="s">
        <v>1323</v>
      </c>
      <c r="C178" s="554">
        <v>474100</v>
      </c>
      <c r="D178" s="552"/>
      <c r="E178" s="552"/>
      <c r="F178" s="552"/>
      <c r="G178" s="552"/>
      <c r="H178" s="552"/>
      <c r="I178" s="552"/>
    </row>
    <row r="179" spans="1:9" ht="14.25">
      <c r="A179" s="547">
        <v>1170000</v>
      </c>
      <c r="B179" s="548" t="s">
        <v>1324</v>
      </c>
      <c r="C179" s="551" t="s">
        <v>301</v>
      </c>
      <c r="D179" s="547"/>
      <c r="E179" s="547"/>
      <c r="F179" s="547"/>
      <c r="G179" s="547"/>
      <c r="H179" s="547"/>
      <c r="I179" s="547"/>
    </row>
    <row r="180" spans="1:9" ht="14.25">
      <c r="A180" s="552"/>
      <c r="B180" s="553" t="s">
        <v>1224</v>
      </c>
      <c r="C180" s="554"/>
      <c r="D180" s="552"/>
      <c r="E180" s="552"/>
      <c r="F180" s="552"/>
      <c r="G180" s="552"/>
      <c r="H180" s="552"/>
      <c r="I180" s="552"/>
    </row>
    <row r="181" spans="1:9" ht="57">
      <c r="A181" s="552">
        <v>1171000</v>
      </c>
      <c r="B181" s="567" t="s">
        <v>1325</v>
      </c>
      <c r="C181" s="554" t="s">
        <v>301</v>
      </c>
      <c r="D181" s="552"/>
      <c r="E181" s="552"/>
      <c r="F181" s="552"/>
      <c r="G181" s="552"/>
      <c r="H181" s="552"/>
      <c r="I181" s="552"/>
    </row>
    <row r="182" spans="1:9" ht="68.25">
      <c r="A182" s="552">
        <v>1171100</v>
      </c>
      <c r="B182" s="567" t="s">
        <v>1326</v>
      </c>
      <c r="C182" s="554">
        <v>481100</v>
      </c>
      <c r="D182" s="552"/>
      <c r="E182" s="552"/>
      <c r="F182" s="552"/>
      <c r="G182" s="552"/>
      <c r="H182" s="552"/>
      <c r="I182" s="552"/>
    </row>
    <row r="183" spans="1:9" ht="41.25">
      <c r="A183" s="552">
        <v>1171200</v>
      </c>
      <c r="B183" s="567" t="s">
        <v>1327</v>
      </c>
      <c r="C183" s="554">
        <v>481900</v>
      </c>
      <c r="D183" s="552"/>
      <c r="E183" s="552"/>
      <c r="F183" s="552"/>
      <c r="G183" s="552"/>
      <c r="H183" s="552"/>
      <c r="I183" s="552"/>
    </row>
    <row r="184" spans="1:9" ht="85.5">
      <c r="A184" s="552">
        <v>1172000</v>
      </c>
      <c r="B184" s="567" t="s">
        <v>1328</v>
      </c>
      <c r="C184" s="554" t="s">
        <v>301</v>
      </c>
      <c r="D184" s="552"/>
      <c r="E184" s="552"/>
      <c r="F184" s="552"/>
      <c r="G184" s="552"/>
      <c r="H184" s="552"/>
      <c r="I184" s="552"/>
    </row>
    <row r="185" spans="1:9" ht="14.25">
      <c r="A185" s="552">
        <v>1172100</v>
      </c>
      <c r="B185" s="553" t="s">
        <v>1329</v>
      </c>
      <c r="C185" s="554">
        <v>482100</v>
      </c>
      <c r="D185" s="552"/>
      <c r="E185" s="552"/>
      <c r="F185" s="552"/>
      <c r="G185" s="552"/>
      <c r="H185" s="552"/>
      <c r="I185" s="552"/>
    </row>
    <row r="186" spans="1:9" ht="14.25">
      <c r="A186" s="552">
        <v>1172200</v>
      </c>
      <c r="B186" s="553" t="s">
        <v>1330</v>
      </c>
      <c r="C186" s="554">
        <v>482200</v>
      </c>
      <c r="D186" s="552"/>
      <c r="E186" s="552"/>
      <c r="F186" s="552"/>
      <c r="G186" s="552"/>
      <c r="H186" s="552"/>
      <c r="I186" s="552"/>
    </row>
    <row r="187" spans="1:9" ht="14.25">
      <c r="A187" s="552">
        <v>1172300</v>
      </c>
      <c r="B187" s="567" t="s">
        <v>1331</v>
      </c>
      <c r="C187" s="554">
        <v>482300</v>
      </c>
      <c r="D187" s="552"/>
      <c r="E187" s="552"/>
      <c r="F187" s="552"/>
      <c r="G187" s="552"/>
      <c r="H187" s="552"/>
      <c r="I187" s="552"/>
    </row>
    <row r="188" spans="1:9" ht="41.25">
      <c r="A188" s="552">
        <v>1172400</v>
      </c>
      <c r="B188" s="567" t="s">
        <v>1332</v>
      </c>
      <c r="C188" s="554">
        <v>482400</v>
      </c>
      <c r="D188" s="552"/>
      <c r="E188" s="552"/>
      <c r="F188" s="552"/>
      <c r="G188" s="552"/>
      <c r="H188" s="552"/>
      <c r="I188" s="552"/>
    </row>
    <row r="189" spans="1:9" ht="42.75">
      <c r="A189" s="552">
        <v>1173000</v>
      </c>
      <c r="B189" s="567" t="s">
        <v>1333</v>
      </c>
      <c r="C189" s="554" t="s">
        <v>301</v>
      </c>
      <c r="D189" s="552"/>
      <c r="E189" s="552"/>
      <c r="F189" s="552"/>
      <c r="G189" s="552"/>
      <c r="H189" s="552"/>
      <c r="I189" s="552"/>
    </row>
    <row r="190" spans="1:9" ht="40.5">
      <c r="A190" s="552">
        <v>1173100</v>
      </c>
      <c r="B190" s="553" t="s">
        <v>1334</v>
      </c>
      <c r="C190" s="554">
        <v>483100</v>
      </c>
      <c r="D190" s="552"/>
      <c r="E190" s="552"/>
      <c r="F190" s="552"/>
      <c r="G190" s="552"/>
      <c r="H190" s="552"/>
      <c r="I190" s="552"/>
    </row>
    <row r="191" spans="1:9" ht="71.25">
      <c r="A191" s="552">
        <v>1174000</v>
      </c>
      <c r="B191" s="567" t="s">
        <v>1335</v>
      </c>
      <c r="C191" s="554" t="s">
        <v>301</v>
      </c>
      <c r="D191" s="552"/>
      <c r="E191" s="552"/>
      <c r="F191" s="552"/>
      <c r="G191" s="552"/>
      <c r="H191" s="552"/>
      <c r="I191" s="552"/>
    </row>
    <row r="192" spans="1:9" ht="40.5">
      <c r="A192" s="552">
        <v>1174100</v>
      </c>
      <c r="B192" s="553" t="s">
        <v>1336</v>
      </c>
      <c r="C192" s="554">
        <v>484100</v>
      </c>
      <c r="D192" s="552"/>
      <c r="E192" s="552"/>
      <c r="F192" s="552"/>
      <c r="G192" s="552"/>
      <c r="H192" s="552"/>
      <c r="I192" s="552"/>
    </row>
    <row r="193" spans="1:9" ht="41.25">
      <c r="A193" s="552">
        <v>1174200</v>
      </c>
      <c r="B193" s="567" t="s">
        <v>1337</v>
      </c>
      <c r="C193" s="554">
        <v>484200</v>
      </c>
      <c r="D193" s="552"/>
      <c r="E193" s="552"/>
      <c r="F193" s="552"/>
      <c r="G193" s="552"/>
      <c r="H193" s="552"/>
      <c r="I193" s="552"/>
    </row>
    <row r="194" spans="1:9" ht="85.5">
      <c r="A194" s="552">
        <v>1175000</v>
      </c>
      <c r="B194" s="567" t="s">
        <v>1338</v>
      </c>
      <c r="C194" s="554" t="s">
        <v>301</v>
      </c>
      <c r="D194" s="552"/>
      <c r="E194" s="552"/>
      <c r="F194" s="552"/>
      <c r="G194" s="552"/>
      <c r="H194" s="552"/>
      <c r="I194" s="552"/>
    </row>
    <row r="195" spans="1:9" ht="54.75">
      <c r="A195" s="552">
        <v>1175100</v>
      </c>
      <c r="B195" s="567" t="s">
        <v>1339</v>
      </c>
      <c r="C195" s="554">
        <v>485100</v>
      </c>
      <c r="D195" s="552"/>
      <c r="E195" s="552"/>
      <c r="F195" s="552"/>
      <c r="G195" s="552"/>
      <c r="H195" s="552"/>
      <c r="I195" s="552"/>
    </row>
    <row r="196" spans="1:9" ht="14.25">
      <c r="A196" s="552">
        <v>1176000</v>
      </c>
      <c r="B196" s="567" t="s">
        <v>1340</v>
      </c>
      <c r="C196" s="554" t="s">
        <v>301</v>
      </c>
      <c r="D196" s="552"/>
      <c r="E196" s="552"/>
      <c r="F196" s="552"/>
      <c r="G196" s="552"/>
      <c r="H196" s="552"/>
      <c r="I196" s="552"/>
    </row>
    <row r="197" spans="1:9" ht="14.25">
      <c r="A197" s="552">
        <v>1176100</v>
      </c>
      <c r="B197" s="567" t="s">
        <v>1341</v>
      </c>
      <c r="C197" s="554">
        <v>486100</v>
      </c>
      <c r="D197" s="552"/>
      <c r="E197" s="552"/>
      <c r="F197" s="552"/>
      <c r="G197" s="552"/>
      <c r="H197" s="552"/>
      <c r="I197" s="552"/>
    </row>
    <row r="198" spans="1:9" ht="14.25">
      <c r="A198" s="552">
        <v>1177000</v>
      </c>
      <c r="B198" s="567" t="s">
        <v>1342</v>
      </c>
      <c r="C198" s="554" t="s">
        <v>301</v>
      </c>
      <c r="D198" s="552"/>
      <c r="E198" s="552"/>
      <c r="F198" s="552"/>
      <c r="G198" s="552"/>
      <c r="H198" s="552"/>
      <c r="I198" s="552"/>
    </row>
    <row r="199" spans="1:9" ht="14.25">
      <c r="A199" s="552">
        <v>1177100</v>
      </c>
      <c r="B199" s="567" t="s">
        <v>1343</v>
      </c>
      <c r="C199" s="554">
        <v>489100</v>
      </c>
      <c r="D199" s="552"/>
      <c r="E199" s="552"/>
      <c r="F199" s="552"/>
      <c r="G199" s="552"/>
      <c r="H199" s="552"/>
      <c r="I199" s="552"/>
    </row>
    <row r="200" spans="1:9" ht="57">
      <c r="A200" s="570">
        <v>4000000</v>
      </c>
      <c r="B200" s="571" t="s">
        <v>1344</v>
      </c>
      <c r="C200" s="571" t="s">
        <v>301</v>
      </c>
      <c r="D200" s="559"/>
      <c r="E200" s="559"/>
      <c r="F200" s="559"/>
      <c r="G200" s="559"/>
      <c r="H200" s="559"/>
      <c r="I200" s="559"/>
    </row>
    <row r="201" spans="1:9" ht="14.25">
      <c r="A201" s="552"/>
      <c r="B201" s="552" t="s">
        <v>1224</v>
      </c>
      <c r="C201" s="554"/>
      <c r="D201" s="552"/>
      <c r="E201" s="552"/>
      <c r="F201" s="552"/>
      <c r="G201" s="552"/>
      <c r="H201" s="552"/>
      <c r="I201" s="552"/>
    </row>
    <row r="202" spans="1:9" ht="28.5">
      <c r="A202" s="547">
        <v>1200000</v>
      </c>
      <c r="B202" s="551" t="s">
        <v>1345</v>
      </c>
      <c r="C202" s="551" t="s">
        <v>301</v>
      </c>
      <c r="D202" s="547"/>
      <c r="E202" s="547"/>
      <c r="F202" s="547"/>
      <c r="G202" s="547"/>
      <c r="H202" s="547"/>
      <c r="I202" s="547"/>
    </row>
    <row r="203" spans="1:9" ht="14.25">
      <c r="A203" s="552"/>
      <c r="B203" s="552" t="s">
        <v>1224</v>
      </c>
      <c r="C203" s="554"/>
      <c r="D203" s="552"/>
      <c r="E203" s="552"/>
      <c r="F203" s="552"/>
      <c r="G203" s="552"/>
      <c r="H203" s="552"/>
      <c r="I203" s="552"/>
    </row>
    <row r="204" spans="1:9" ht="14.25">
      <c r="A204" s="547">
        <v>1210000</v>
      </c>
      <c r="B204" s="548" t="s">
        <v>1346</v>
      </c>
      <c r="C204" s="551" t="s">
        <v>301</v>
      </c>
      <c r="D204" s="547"/>
      <c r="E204" s="547"/>
      <c r="F204" s="547"/>
      <c r="G204" s="547"/>
      <c r="H204" s="547"/>
      <c r="I204" s="547"/>
    </row>
    <row r="205" spans="1:9" ht="14.25">
      <c r="A205" s="552"/>
      <c r="B205" s="553" t="s">
        <v>1198</v>
      </c>
      <c r="C205" s="554"/>
      <c r="D205" s="552"/>
      <c r="E205" s="552"/>
      <c r="F205" s="552"/>
      <c r="G205" s="552"/>
      <c r="H205" s="552"/>
      <c r="I205" s="552"/>
    </row>
    <row r="206" spans="1:9" ht="27.75">
      <c r="A206" s="552">
        <v>1211000</v>
      </c>
      <c r="B206" s="567" t="s">
        <v>1347</v>
      </c>
      <c r="C206" s="554">
        <v>511100</v>
      </c>
      <c r="D206" s="565"/>
      <c r="E206" s="565"/>
      <c r="F206" s="565"/>
      <c r="G206" s="565"/>
      <c r="H206" s="565"/>
      <c r="I206" s="565"/>
    </row>
    <row r="207" spans="1:9" ht="27">
      <c r="A207" s="552">
        <v>1212000</v>
      </c>
      <c r="B207" s="553" t="s">
        <v>1348</v>
      </c>
      <c r="C207" s="554">
        <v>511200</v>
      </c>
      <c r="D207" s="565"/>
      <c r="E207" s="565"/>
      <c r="F207" s="565"/>
      <c r="G207" s="565"/>
      <c r="H207" s="565"/>
      <c r="I207" s="565"/>
    </row>
    <row r="208" spans="1:9" ht="27.75">
      <c r="A208" s="552">
        <v>1213000</v>
      </c>
      <c r="B208" s="567" t="s">
        <v>1349</v>
      </c>
      <c r="C208" s="554">
        <v>511300</v>
      </c>
      <c r="D208" s="565"/>
      <c r="E208" s="565"/>
      <c r="F208" s="565"/>
      <c r="G208" s="565"/>
      <c r="H208" s="565"/>
      <c r="I208" s="565"/>
    </row>
    <row r="209" spans="1:9" ht="27.75">
      <c r="A209" s="552">
        <v>1214000</v>
      </c>
      <c r="B209" s="567" t="s">
        <v>1350</v>
      </c>
      <c r="C209" s="554">
        <v>512100</v>
      </c>
      <c r="D209" s="565"/>
      <c r="E209" s="565"/>
      <c r="F209" s="565"/>
      <c r="G209" s="565"/>
      <c r="H209" s="565"/>
      <c r="I209" s="565"/>
    </row>
    <row r="210" spans="1:9" ht="14.25">
      <c r="A210" s="552">
        <v>1215000</v>
      </c>
      <c r="B210" s="553" t="s">
        <v>1351</v>
      </c>
      <c r="C210" s="554">
        <v>512200</v>
      </c>
      <c r="D210" s="565"/>
      <c r="E210" s="565"/>
      <c r="F210" s="565"/>
      <c r="G210" s="565"/>
      <c r="H210" s="565"/>
      <c r="I210" s="565"/>
    </row>
    <row r="211" spans="1:9" ht="27.75">
      <c r="A211" s="552">
        <v>1216000</v>
      </c>
      <c r="B211" s="567" t="s">
        <v>1352</v>
      </c>
      <c r="C211" s="554">
        <v>512900</v>
      </c>
      <c r="D211" s="565"/>
      <c r="E211" s="565"/>
      <c r="F211" s="565"/>
      <c r="G211" s="565"/>
      <c r="H211" s="565"/>
      <c r="I211" s="565"/>
    </row>
    <row r="212" spans="1:9" ht="14.25">
      <c r="A212" s="552">
        <v>1217000</v>
      </c>
      <c r="B212" s="567" t="s">
        <v>1353</v>
      </c>
      <c r="C212" s="554">
        <v>513100</v>
      </c>
      <c r="D212" s="565"/>
      <c r="E212" s="565"/>
      <c r="F212" s="565"/>
      <c r="G212" s="565"/>
      <c r="H212" s="565"/>
      <c r="I212" s="565"/>
    </row>
    <row r="213" spans="1:9" ht="27.75">
      <c r="A213" s="552">
        <v>1218100</v>
      </c>
      <c r="B213" s="567" t="s">
        <v>1354</v>
      </c>
      <c r="C213" s="554">
        <v>513200</v>
      </c>
      <c r="D213" s="565"/>
      <c r="E213" s="565"/>
      <c r="F213" s="565"/>
      <c r="G213" s="565"/>
      <c r="H213" s="565"/>
      <c r="I213" s="565"/>
    </row>
    <row r="214" spans="1:9" ht="27">
      <c r="A214" s="552">
        <v>1218200</v>
      </c>
      <c r="B214" s="553" t="s">
        <v>1355</v>
      </c>
      <c r="C214" s="554">
        <v>513300</v>
      </c>
      <c r="D214" s="565"/>
      <c r="E214" s="565"/>
      <c r="F214" s="565"/>
      <c r="G214" s="565"/>
      <c r="H214" s="565"/>
      <c r="I214" s="565"/>
    </row>
    <row r="215" spans="1:9" ht="27">
      <c r="A215" s="552">
        <v>1218300</v>
      </c>
      <c r="B215" s="553" t="s">
        <v>1356</v>
      </c>
      <c r="C215" s="554">
        <v>513400</v>
      </c>
      <c r="D215" s="565"/>
      <c r="E215" s="565"/>
      <c r="F215" s="565"/>
      <c r="G215" s="565"/>
      <c r="H215" s="565"/>
      <c r="I215" s="565"/>
    </row>
    <row r="216" spans="1:9" ht="14.25">
      <c r="A216" s="547">
        <v>1220000</v>
      </c>
      <c r="B216" s="548" t="s">
        <v>1357</v>
      </c>
      <c r="C216" s="551" t="s">
        <v>301</v>
      </c>
      <c r="D216" s="547"/>
      <c r="E216" s="547"/>
      <c r="F216" s="547"/>
      <c r="G216" s="547"/>
      <c r="H216" s="547"/>
      <c r="I216" s="547"/>
    </row>
    <row r="217" spans="1:9" ht="14.25">
      <c r="A217" s="552"/>
      <c r="B217" s="553" t="s">
        <v>1198</v>
      </c>
      <c r="C217" s="554"/>
      <c r="D217" s="552"/>
      <c r="E217" s="552"/>
      <c r="F217" s="552"/>
      <c r="G217" s="552"/>
      <c r="H217" s="552"/>
      <c r="I217" s="552"/>
    </row>
    <row r="218" spans="1:9" ht="14.25">
      <c r="A218" s="552">
        <v>1221000</v>
      </c>
      <c r="B218" s="553" t="s">
        <v>1358</v>
      </c>
      <c r="C218" s="554">
        <v>521100</v>
      </c>
      <c r="D218" s="565"/>
      <c r="E218" s="565"/>
      <c r="F218" s="565"/>
      <c r="G218" s="565"/>
      <c r="H218" s="565"/>
      <c r="I218" s="565"/>
    </row>
    <row r="219" spans="1:9" ht="14.25">
      <c r="A219" s="552">
        <v>1222000</v>
      </c>
      <c r="B219" s="553" t="s">
        <v>1359</v>
      </c>
      <c r="C219" s="554">
        <v>522100</v>
      </c>
      <c r="D219" s="565"/>
      <c r="E219" s="565"/>
      <c r="F219" s="565"/>
      <c r="G219" s="565"/>
      <c r="H219" s="565"/>
      <c r="I219" s="565"/>
    </row>
    <row r="220" spans="1:9" ht="27.75">
      <c r="A220" s="552">
        <v>1223000</v>
      </c>
      <c r="B220" s="567" t="s">
        <v>1360</v>
      </c>
      <c r="C220" s="554">
        <v>523100</v>
      </c>
      <c r="D220" s="565"/>
      <c r="E220" s="565"/>
      <c r="F220" s="565"/>
      <c r="G220" s="565"/>
      <c r="H220" s="565"/>
      <c r="I220" s="565"/>
    </row>
    <row r="221" spans="1:9" ht="27.75">
      <c r="A221" s="552">
        <v>1224000</v>
      </c>
      <c r="B221" s="567" t="s">
        <v>1361</v>
      </c>
      <c r="C221" s="554">
        <v>524100</v>
      </c>
      <c r="D221" s="565"/>
      <c r="E221" s="565"/>
      <c r="F221" s="565"/>
      <c r="G221" s="565"/>
      <c r="H221" s="565"/>
      <c r="I221" s="565"/>
    </row>
    <row r="222" spans="1:9" ht="14.25">
      <c r="A222" s="547">
        <v>1230000</v>
      </c>
      <c r="B222" s="548" t="s">
        <v>1362</v>
      </c>
      <c r="C222" s="547" t="s">
        <v>301</v>
      </c>
      <c r="D222" s="552"/>
      <c r="E222" s="552"/>
      <c r="F222" s="552"/>
      <c r="G222" s="552"/>
      <c r="H222" s="552"/>
      <c r="I222" s="552"/>
    </row>
    <row r="223" spans="1:9" ht="14.25">
      <c r="A223" s="552"/>
      <c r="B223" s="553" t="s">
        <v>1198</v>
      </c>
      <c r="C223" s="554"/>
      <c r="D223" s="552"/>
      <c r="E223" s="552"/>
      <c r="F223" s="552"/>
      <c r="G223" s="552"/>
      <c r="H223" s="552"/>
      <c r="I223" s="552"/>
    </row>
    <row r="224" spans="1:9" ht="14.25">
      <c r="A224" s="552">
        <v>1231000</v>
      </c>
      <c r="B224" s="553" t="s">
        <v>1363</v>
      </c>
      <c r="C224" s="554">
        <v>531100</v>
      </c>
      <c r="D224" s="565"/>
      <c r="E224" s="565"/>
      <c r="F224" s="565"/>
      <c r="G224" s="565"/>
      <c r="H224" s="565"/>
      <c r="I224" s="565"/>
    </row>
    <row r="225" spans="1:9" s="548" customFormat="1" ht="14.25">
      <c r="A225" s="548">
        <v>1240000</v>
      </c>
      <c r="B225" s="548" t="s">
        <v>1364</v>
      </c>
      <c r="C225" s="551" t="s">
        <v>301</v>
      </c>
    </row>
    <row r="226" spans="1:9" ht="14.25">
      <c r="A226" s="552"/>
      <c r="B226" s="553" t="s">
        <v>1198</v>
      </c>
      <c r="C226" s="554"/>
      <c r="D226" s="552"/>
      <c r="E226" s="552"/>
      <c r="F226" s="552"/>
      <c r="G226" s="552"/>
      <c r="H226" s="552"/>
      <c r="I226" s="552"/>
    </row>
    <row r="227" spans="1:9" ht="14.25">
      <c r="A227" s="552">
        <v>1241000</v>
      </c>
      <c r="B227" s="553" t="s">
        <v>1365</v>
      </c>
      <c r="C227" s="554">
        <v>541100</v>
      </c>
      <c r="D227" s="565"/>
      <c r="E227" s="565"/>
      <c r="F227" s="565"/>
      <c r="G227" s="565"/>
      <c r="H227" s="565"/>
      <c r="I227" s="565"/>
    </row>
    <row r="228" spans="1:9" ht="14.25">
      <c r="A228" s="552">
        <v>1242000</v>
      </c>
      <c r="B228" s="553" t="s">
        <v>1366</v>
      </c>
      <c r="C228" s="554">
        <v>542100</v>
      </c>
      <c r="D228" s="565"/>
      <c r="E228" s="565"/>
      <c r="F228" s="565"/>
      <c r="G228" s="565"/>
      <c r="H228" s="565"/>
      <c r="I228" s="565"/>
    </row>
    <row r="229" spans="1:9" ht="27.75">
      <c r="A229" s="552">
        <v>1243000</v>
      </c>
      <c r="B229" s="567" t="s">
        <v>1367</v>
      </c>
      <c r="C229" s="554">
        <v>543100</v>
      </c>
      <c r="D229" s="552"/>
      <c r="E229" s="565"/>
      <c r="F229" s="565"/>
      <c r="G229" s="565"/>
      <c r="H229" s="565"/>
      <c r="I229" s="565"/>
    </row>
    <row r="230" spans="1:9" ht="27.75">
      <c r="A230" s="552">
        <v>1244000</v>
      </c>
      <c r="B230" s="567" t="s">
        <v>1368</v>
      </c>
      <c r="C230" s="554">
        <v>544100</v>
      </c>
      <c r="D230" s="553"/>
      <c r="E230" s="553"/>
      <c r="F230" s="553"/>
      <c r="G230" s="553"/>
      <c r="H230" s="553"/>
      <c r="I230" s="553"/>
    </row>
    <row r="231" spans="1:9" ht="42.75">
      <c r="A231" s="562">
        <v>1300000</v>
      </c>
      <c r="B231" s="564" t="s">
        <v>1369</v>
      </c>
      <c r="C231" s="554" t="s">
        <v>301</v>
      </c>
      <c r="D231" s="553"/>
      <c r="E231" s="553"/>
      <c r="F231" s="553"/>
      <c r="G231" s="553"/>
      <c r="H231" s="553"/>
      <c r="I231" s="553"/>
    </row>
    <row r="232" spans="1:9" ht="14.25">
      <c r="A232" s="552"/>
      <c r="B232" s="552" t="s">
        <v>1198</v>
      </c>
      <c r="C232" s="554"/>
      <c r="D232" s="553"/>
      <c r="E232" s="553"/>
      <c r="F232" s="553"/>
      <c r="G232" s="553"/>
      <c r="H232" s="553"/>
      <c r="I232" s="553"/>
    </row>
    <row r="233" spans="1:9" ht="27">
      <c r="A233" s="552">
        <v>1311000</v>
      </c>
      <c r="B233" s="553" t="s">
        <v>1370</v>
      </c>
      <c r="C233" s="554" t="s">
        <v>301</v>
      </c>
      <c r="D233" s="553"/>
      <c r="E233" s="553"/>
      <c r="F233" s="553"/>
      <c r="G233" s="553"/>
      <c r="H233" s="553"/>
      <c r="I233" s="553"/>
    </row>
    <row r="234" spans="1:9" ht="14.25">
      <c r="A234" s="552">
        <v>1312000</v>
      </c>
      <c r="B234" s="553" t="s">
        <v>1371</v>
      </c>
      <c r="C234" s="554" t="s">
        <v>301</v>
      </c>
      <c r="D234" s="553"/>
      <c r="E234" s="553"/>
      <c r="F234" s="553"/>
      <c r="G234" s="553"/>
      <c r="H234" s="553"/>
      <c r="I234" s="553"/>
    </row>
    <row r="235" spans="1:9" ht="27">
      <c r="A235" s="552">
        <v>1313000</v>
      </c>
      <c r="B235" s="553" t="s">
        <v>1372</v>
      </c>
      <c r="C235" s="554" t="s">
        <v>301</v>
      </c>
      <c r="D235" s="553"/>
      <c r="E235" s="553"/>
      <c r="F235" s="553"/>
      <c r="G235" s="553"/>
      <c r="H235" s="553"/>
      <c r="I235" s="553"/>
    </row>
    <row r="236" spans="1:9" ht="27">
      <c r="A236" s="552">
        <v>1314000</v>
      </c>
      <c r="B236" s="553" t="s">
        <v>1373</v>
      </c>
      <c r="C236" s="554" t="s">
        <v>301</v>
      </c>
      <c r="D236" s="553"/>
      <c r="E236" s="553"/>
      <c r="F236" s="553"/>
      <c r="G236" s="553"/>
      <c r="H236" s="553"/>
      <c r="I236" s="553"/>
    </row>
    <row r="237" spans="1:9" ht="57">
      <c r="A237" s="547">
        <v>3000000</v>
      </c>
      <c r="B237" s="551" t="s">
        <v>1374</v>
      </c>
      <c r="C237" s="551" t="s">
        <v>301</v>
      </c>
      <c r="D237" s="547"/>
      <c r="E237" s="547"/>
      <c r="F237" s="547"/>
      <c r="G237" s="547"/>
      <c r="H237" s="547"/>
      <c r="I237" s="547"/>
    </row>
    <row r="238" spans="1:9" ht="57">
      <c r="A238" s="2241">
        <v>5000000</v>
      </c>
      <c r="B238" s="557" t="s">
        <v>1375</v>
      </c>
      <c r="C238" s="2239" t="s">
        <v>301</v>
      </c>
      <c r="D238" s="2238"/>
      <c r="E238" s="2238"/>
      <c r="F238" s="2238"/>
      <c r="G238" s="2238"/>
      <c r="H238" s="2238"/>
      <c r="I238" s="2238"/>
    </row>
    <row r="239" spans="1:9">
      <c r="A239" s="2242"/>
      <c r="B239" s="544" t="s">
        <v>1224</v>
      </c>
      <c r="C239" s="2240"/>
      <c r="D239" s="2237"/>
      <c r="E239" s="2237"/>
      <c r="F239" s="2237"/>
      <c r="G239" s="2237"/>
      <c r="H239" s="2237"/>
      <c r="I239" s="2237"/>
    </row>
    <row r="240" spans="1:9" ht="14.25">
      <c r="A240" s="547">
        <v>5100000</v>
      </c>
      <c r="B240" s="551" t="s">
        <v>1376</v>
      </c>
      <c r="C240" s="551" t="s">
        <v>301</v>
      </c>
      <c r="D240" s="547"/>
      <c r="E240" s="547"/>
      <c r="F240" s="547"/>
      <c r="G240" s="547"/>
      <c r="H240" s="547"/>
      <c r="I240" s="547"/>
    </row>
    <row r="241" spans="1:9" ht="14.25">
      <c r="A241" s="559"/>
      <c r="B241" s="559" t="s">
        <v>1377</v>
      </c>
      <c r="C241" s="560"/>
      <c r="D241" s="559"/>
      <c r="E241" s="559"/>
      <c r="F241" s="559"/>
      <c r="G241" s="559"/>
      <c r="H241" s="559"/>
      <c r="I241" s="559"/>
    </row>
    <row r="242" spans="1:9" ht="28.5">
      <c r="A242" s="2238">
        <v>5110000</v>
      </c>
      <c r="B242" s="569" t="s">
        <v>1378</v>
      </c>
      <c r="C242" s="2239" t="s">
        <v>301</v>
      </c>
      <c r="D242" s="2238"/>
      <c r="E242" s="2238"/>
      <c r="F242" s="2238"/>
      <c r="G242" s="2238"/>
      <c r="H242" s="2238"/>
      <c r="I242" s="2238"/>
    </row>
    <row r="243" spans="1:9">
      <c r="A243" s="2237"/>
      <c r="B243" s="572" t="s">
        <v>1224</v>
      </c>
      <c r="C243" s="2240"/>
      <c r="D243" s="2237"/>
      <c r="E243" s="2237"/>
      <c r="F243" s="2237"/>
      <c r="G243" s="2237"/>
      <c r="H243" s="2237"/>
      <c r="I243" s="2237"/>
    </row>
    <row r="244" spans="1:9" ht="71.25">
      <c r="A244" s="552">
        <v>5111000</v>
      </c>
      <c r="B244" s="573" t="s">
        <v>1379</v>
      </c>
      <c r="C244" s="554" t="s">
        <v>301</v>
      </c>
      <c r="D244" s="552"/>
      <c r="E244" s="552"/>
      <c r="F244" s="552"/>
      <c r="G244" s="552"/>
      <c r="H244" s="552"/>
      <c r="I244" s="552"/>
    </row>
    <row r="245" spans="1:9">
      <c r="A245" s="552"/>
      <c r="B245" s="574" t="s">
        <v>1380</v>
      </c>
      <c r="C245" s="552"/>
      <c r="D245" s="552"/>
      <c r="E245" s="552"/>
      <c r="F245" s="552"/>
      <c r="G245" s="552"/>
      <c r="H245" s="552"/>
      <c r="I245" s="552"/>
    </row>
    <row r="246" spans="1:9" ht="27">
      <c r="A246" s="552">
        <v>5111100</v>
      </c>
      <c r="B246" s="574" t="s">
        <v>1381</v>
      </c>
      <c r="C246" s="554">
        <v>9111</v>
      </c>
      <c r="D246" s="552"/>
      <c r="E246" s="552"/>
      <c r="F246" s="552"/>
      <c r="G246" s="552"/>
      <c r="H246" s="552"/>
      <c r="I246" s="552"/>
    </row>
    <row r="247" spans="1:9" ht="14.25">
      <c r="A247" s="552">
        <v>5111200</v>
      </c>
      <c r="B247" s="574" t="s">
        <v>1382</v>
      </c>
      <c r="C247" s="554">
        <v>6111</v>
      </c>
      <c r="D247" s="552"/>
      <c r="E247" s="552"/>
      <c r="F247" s="552"/>
      <c r="G247" s="552"/>
      <c r="H247" s="552"/>
      <c r="I247" s="552"/>
    </row>
    <row r="248" spans="1:9" ht="42.75">
      <c r="A248" s="552">
        <v>5112000</v>
      </c>
      <c r="B248" s="573" t="s">
        <v>1383</v>
      </c>
      <c r="C248" s="554" t="s">
        <v>301</v>
      </c>
      <c r="D248" s="552"/>
      <c r="E248" s="552"/>
      <c r="F248" s="552"/>
      <c r="G248" s="552"/>
      <c r="H248" s="552"/>
      <c r="I248" s="552"/>
    </row>
    <row r="249" spans="1:9" ht="14.25">
      <c r="A249" s="552"/>
      <c r="B249" s="574" t="s">
        <v>1224</v>
      </c>
      <c r="C249" s="554"/>
      <c r="D249" s="552"/>
      <c r="E249" s="552"/>
      <c r="F249" s="552"/>
      <c r="G249" s="552"/>
      <c r="H249" s="552"/>
      <c r="I249" s="552"/>
    </row>
    <row r="250" spans="1:9" ht="14.25">
      <c r="A250" s="552">
        <v>5112100</v>
      </c>
      <c r="B250" s="573" t="s">
        <v>1384</v>
      </c>
      <c r="C250" s="554" t="s">
        <v>867</v>
      </c>
      <c r="D250" s="552"/>
      <c r="E250" s="552"/>
      <c r="F250" s="552"/>
      <c r="G250" s="552"/>
      <c r="H250" s="552"/>
      <c r="I250" s="552"/>
    </row>
    <row r="251" spans="1:9" ht="14.25">
      <c r="A251" s="552"/>
      <c r="B251" s="574" t="s">
        <v>1198</v>
      </c>
      <c r="C251" s="554"/>
      <c r="D251" s="552"/>
      <c r="E251" s="552"/>
      <c r="F251" s="552"/>
      <c r="G251" s="552"/>
      <c r="H251" s="552"/>
      <c r="I251" s="552"/>
    </row>
    <row r="252" spans="1:9" ht="14.25">
      <c r="A252" s="552">
        <v>5112110</v>
      </c>
      <c r="B252" s="574" t="s">
        <v>1385</v>
      </c>
      <c r="C252" s="554">
        <v>9112</v>
      </c>
      <c r="D252" s="552"/>
      <c r="E252" s="552"/>
      <c r="F252" s="552"/>
      <c r="G252" s="552"/>
      <c r="H252" s="552"/>
      <c r="I252" s="552"/>
    </row>
    <row r="253" spans="1:9" ht="27">
      <c r="A253" s="552">
        <v>5112120</v>
      </c>
      <c r="B253" s="574" t="s">
        <v>1386</v>
      </c>
      <c r="C253" s="554">
        <v>6112</v>
      </c>
      <c r="D253" s="552"/>
      <c r="E253" s="552"/>
      <c r="F253" s="552"/>
      <c r="G253" s="552"/>
      <c r="H253" s="552"/>
      <c r="I253" s="552"/>
    </row>
    <row r="254" spans="1:9" ht="14.25">
      <c r="A254" s="552">
        <v>5112200</v>
      </c>
      <c r="B254" s="573" t="s">
        <v>1387</v>
      </c>
      <c r="C254" s="554" t="s">
        <v>867</v>
      </c>
      <c r="D254" s="552"/>
      <c r="E254" s="552"/>
      <c r="F254" s="552"/>
      <c r="G254" s="552"/>
      <c r="H254" s="552"/>
      <c r="I254" s="552"/>
    </row>
    <row r="255" spans="1:9" ht="14.25">
      <c r="A255" s="552"/>
      <c r="B255" s="574" t="s">
        <v>1198</v>
      </c>
      <c r="C255" s="554"/>
      <c r="D255" s="552"/>
      <c r="E255" s="552"/>
      <c r="F255" s="552"/>
      <c r="G255" s="552"/>
      <c r="H255" s="552"/>
      <c r="I255" s="552"/>
    </row>
    <row r="256" spans="1:9" ht="14.25">
      <c r="A256" s="552">
        <v>5112210</v>
      </c>
      <c r="B256" s="574" t="s">
        <v>1388</v>
      </c>
      <c r="C256" s="554">
        <v>9112</v>
      </c>
      <c r="D256" s="552"/>
      <c r="E256" s="552"/>
      <c r="F256" s="552"/>
      <c r="G256" s="552"/>
      <c r="H256" s="552"/>
      <c r="I256" s="552"/>
    </row>
    <row r="257" spans="1:9" ht="27">
      <c r="A257" s="552">
        <v>5112220</v>
      </c>
      <c r="B257" s="574" t="s">
        <v>1389</v>
      </c>
      <c r="C257" s="554">
        <v>6112</v>
      </c>
      <c r="D257" s="552"/>
      <c r="E257" s="552"/>
      <c r="F257" s="552"/>
      <c r="G257" s="552"/>
      <c r="H257" s="552"/>
      <c r="I257" s="552"/>
    </row>
    <row r="258" spans="1:9" ht="28.5">
      <c r="A258" s="547">
        <v>5120000</v>
      </c>
      <c r="B258" s="575" t="s">
        <v>1390</v>
      </c>
      <c r="C258" s="551" t="s">
        <v>301</v>
      </c>
      <c r="D258" s="547"/>
      <c r="E258" s="547"/>
      <c r="F258" s="547"/>
      <c r="G258" s="547"/>
      <c r="H258" s="547"/>
      <c r="I258" s="547"/>
    </row>
    <row r="259" spans="1:9" ht="14.25">
      <c r="A259" s="552"/>
      <c r="B259" s="574" t="s">
        <v>1224</v>
      </c>
      <c r="C259" s="554"/>
      <c r="D259" s="552"/>
      <c r="E259" s="552"/>
      <c r="F259" s="552"/>
      <c r="G259" s="552"/>
      <c r="H259" s="552"/>
      <c r="I259" s="552"/>
    </row>
    <row r="260" spans="1:9" ht="42.75">
      <c r="A260" s="552">
        <v>5121000</v>
      </c>
      <c r="B260" s="573" t="s">
        <v>1391</v>
      </c>
      <c r="C260" s="554" t="s">
        <v>301</v>
      </c>
      <c r="D260" s="552"/>
      <c r="E260" s="552"/>
      <c r="F260" s="552"/>
      <c r="G260" s="552"/>
      <c r="H260" s="552"/>
      <c r="I260" s="552"/>
    </row>
    <row r="261" spans="1:9" ht="14.25">
      <c r="A261" s="552"/>
      <c r="B261" s="574" t="s">
        <v>1198</v>
      </c>
      <c r="C261" s="554"/>
      <c r="D261" s="552"/>
      <c r="E261" s="552"/>
      <c r="F261" s="552"/>
      <c r="G261" s="552"/>
      <c r="H261" s="552"/>
      <c r="I261" s="552"/>
    </row>
    <row r="262" spans="1:9" ht="14.25">
      <c r="A262" s="552">
        <v>5121100</v>
      </c>
      <c r="B262" s="574" t="s">
        <v>1392</v>
      </c>
      <c r="C262" s="554">
        <v>9213</v>
      </c>
      <c r="D262" s="565"/>
      <c r="E262" s="565"/>
      <c r="F262" s="565"/>
      <c r="G262" s="565"/>
      <c r="H262" s="565"/>
      <c r="I262" s="565"/>
    </row>
    <row r="263" spans="1:9" ht="14.25">
      <c r="A263" s="552">
        <v>5121200</v>
      </c>
      <c r="B263" s="574" t="s">
        <v>1393</v>
      </c>
      <c r="C263" s="554">
        <v>6213</v>
      </c>
      <c r="D263" s="565"/>
      <c r="E263" s="565"/>
      <c r="F263" s="565"/>
      <c r="G263" s="565"/>
      <c r="H263" s="565"/>
      <c r="I263" s="565"/>
    </row>
    <row r="264" spans="1:9" ht="14.25">
      <c r="A264" s="552">
        <v>5122000</v>
      </c>
      <c r="B264" s="573" t="s">
        <v>1394</v>
      </c>
      <c r="C264" s="552"/>
      <c r="D264" s="552"/>
      <c r="E264" s="552"/>
      <c r="F264" s="552"/>
      <c r="G264" s="552"/>
      <c r="H264" s="552"/>
      <c r="I264" s="552"/>
    </row>
    <row r="265" spans="1:9">
      <c r="A265" s="552"/>
      <c r="B265" s="574" t="s">
        <v>1380</v>
      </c>
      <c r="C265" s="552"/>
      <c r="D265" s="552"/>
      <c r="E265" s="552"/>
      <c r="F265" s="552"/>
      <c r="G265" s="552"/>
      <c r="H265" s="552"/>
      <c r="I265" s="552"/>
    </row>
    <row r="266" spans="1:9" ht="40.5">
      <c r="A266" s="552">
        <v>5122100</v>
      </c>
      <c r="B266" s="574" t="s">
        <v>1395</v>
      </c>
      <c r="C266" s="554">
        <v>9212</v>
      </c>
      <c r="D266" s="565"/>
      <c r="E266" s="565"/>
      <c r="F266" s="565"/>
      <c r="G266" s="565"/>
      <c r="H266" s="565"/>
      <c r="I266" s="565"/>
    </row>
    <row r="267" spans="1:9" ht="27">
      <c r="A267" s="552">
        <v>5122200</v>
      </c>
      <c r="B267" s="574" t="s">
        <v>1396</v>
      </c>
      <c r="C267" s="554">
        <v>6212</v>
      </c>
      <c r="D267" s="565"/>
      <c r="E267" s="565"/>
      <c r="F267" s="565"/>
      <c r="G267" s="565"/>
      <c r="H267" s="565"/>
      <c r="I267" s="565"/>
    </row>
    <row r="268" spans="1:9" ht="14.25">
      <c r="A268" s="552">
        <v>5123000</v>
      </c>
      <c r="B268" s="573" t="s">
        <v>1397</v>
      </c>
      <c r="C268" s="554" t="s">
        <v>867</v>
      </c>
      <c r="D268" s="552"/>
      <c r="E268" s="552"/>
      <c r="F268" s="552"/>
      <c r="G268" s="552"/>
      <c r="H268" s="552"/>
      <c r="I268" s="552"/>
    </row>
    <row r="269" spans="1:9" ht="14.25">
      <c r="A269" s="552"/>
      <c r="B269" s="574" t="s">
        <v>1224</v>
      </c>
      <c r="C269" s="554"/>
      <c r="D269" s="552"/>
      <c r="E269" s="552"/>
      <c r="F269" s="552"/>
      <c r="G269" s="552"/>
      <c r="H269" s="552"/>
      <c r="I269" s="552"/>
    </row>
    <row r="270" spans="1:9" ht="27">
      <c r="A270" s="552">
        <v>5123100</v>
      </c>
      <c r="B270" s="574" t="s">
        <v>1398</v>
      </c>
      <c r="C270" s="554">
        <v>9212</v>
      </c>
      <c r="D270" s="565"/>
      <c r="E270" s="565"/>
      <c r="F270" s="565"/>
      <c r="G270" s="565"/>
      <c r="H270" s="565"/>
      <c r="I270" s="565"/>
    </row>
    <row r="271" spans="1:9" ht="14.25">
      <c r="A271" s="552">
        <v>5123200</v>
      </c>
      <c r="B271" s="574" t="s">
        <v>1399</v>
      </c>
      <c r="C271" s="554">
        <v>6212</v>
      </c>
      <c r="D271" s="565"/>
      <c r="E271" s="565"/>
      <c r="F271" s="565"/>
      <c r="G271" s="565"/>
      <c r="H271" s="565"/>
      <c r="I271" s="565"/>
    </row>
    <row r="272" spans="1:9" ht="57">
      <c r="A272" s="552">
        <v>5124000</v>
      </c>
      <c r="B272" s="573" t="s">
        <v>1400</v>
      </c>
      <c r="C272" s="554" t="s">
        <v>301</v>
      </c>
      <c r="D272" s="552"/>
      <c r="E272" s="552"/>
      <c r="F272" s="552"/>
      <c r="G272" s="552"/>
      <c r="H272" s="552"/>
      <c r="I272" s="552"/>
    </row>
    <row r="273" spans="1:9" ht="42.75">
      <c r="A273" s="552">
        <v>5125000</v>
      </c>
      <c r="B273" s="573" t="s">
        <v>1401</v>
      </c>
      <c r="C273" s="554" t="s">
        <v>301</v>
      </c>
      <c r="D273" s="552"/>
      <c r="E273" s="552"/>
      <c r="F273" s="552"/>
      <c r="G273" s="552"/>
      <c r="H273" s="552"/>
      <c r="I273" s="552"/>
    </row>
    <row r="274" spans="1:9" ht="28.5">
      <c r="A274" s="552">
        <v>5126000</v>
      </c>
      <c r="B274" s="573" t="s">
        <v>1402</v>
      </c>
      <c r="C274" s="554" t="s">
        <v>301</v>
      </c>
      <c r="D274" s="576"/>
      <c r="E274" s="552"/>
      <c r="F274" s="552"/>
      <c r="G274" s="554" t="s">
        <v>301</v>
      </c>
      <c r="H274" s="554" t="s">
        <v>301</v>
      </c>
      <c r="I274" s="554" t="s">
        <v>301</v>
      </c>
    </row>
    <row r="275" spans="1:9" ht="42.75">
      <c r="A275" s="552">
        <v>5127000</v>
      </c>
      <c r="B275" s="573" t="s">
        <v>1403</v>
      </c>
      <c r="C275" s="554" t="s">
        <v>301</v>
      </c>
      <c r="D275" s="554" t="s">
        <v>301</v>
      </c>
      <c r="E275" s="554" t="s">
        <v>301</v>
      </c>
      <c r="F275" s="554" t="s">
        <v>301</v>
      </c>
      <c r="G275" s="577"/>
      <c r="H275" s="554"/>
      <c r="I275" s="554"/>
    </row>
    <row r="276" spans="1:9" ht="14.25">
      <c r="A276" s="547">
        <v>5200000</v>
      </c>
      <c r="B276" s="551" t="s">
        <v>1404</v>
      </c>
      <c r="C276" s="551" t="s">
        <v>301</v>
      </c>
      <c r="D276" s="547"/>
      <c r="E276" s="547"/>
      <c r="F276" s="547"/>
      <c r="G276" s="547"/>
      <c r="H276" s="547"/>
      <c r="I276" s="547"/>
    </row>
    <row r="277" spans="1:9">
      <c r="A277" s="552"/>
      <c r="B277" s="552" t="s">
        <v>1224</v>
      </c>
      <c r="C277" s="552"/>
      <c r="D277" s="552"/>
      <c r="E277" s="552"/>
      <c r="F277" s="552"/>
      <c r="G277" s="552"/>
      <c r="H277" s="552"/>
      <c r="I277" s="552"/>
    </row>
    <row r="278" spans="1:9" ht="28.5">
      <c r="A278" s="2238">
        <v>5210000</v>
      </c>
      <c r="B278" s="578" t="s">
        <v>1405</v>
      </c>
      <c r="C278" s="2239" t="s">
        <v>301</v>
      </c>
      <c r="D278" s="2238"/>
      <c r="E278" s="2238"/>
      <c r="F278" s="2238"/>
      <c r="G278" s="2238"/>
      <c r="H278" s="2238"/>
      <c r="I278" s="2238"/>
    </row>
    <row r="279" spans="1:9">
      <c r="A279" s="2237"/>
      <c r="B279" s="579" t="s">
        <v>1224</v>
      </c>
      <c r="C279" s="2240"/>
      <c r="D279" s="2237"/>
      <c r="E279" s="2237"/>
      <c r="F279" s="2237"/>
      <c r="G279" s="2237"/>
      <c r="H279" s="2237"/>
      <c r="I279" s="2237"/>
    </row>
    <row r="280" spans="1:9" ht="71.25">
      <c r="A280" s="552">
        <v>5211000</v>
      </c>
      <c r="B280" s="573" t="s">
        <v>1379</v>
      </c>
      <c r="C280" s="554" t="s">
        <v>301</v>
      </c>
      <c r="D280" s="552"/>
      <c r="E280" s="552"/>
      <c r="F280" s="552"/>
      <c r="G280" s="552"/>
      <c r="H280" s="552"/>
      <c r="I280" s="552"/>
    </row>
    <row r="281" spans="1:9">
      <c r="A281" s="552"/>
      <c r="B281" s="574" t="s">
        <v>1380</v>
      </c>
      <c r="C281" s="552"/>
      <c r="D281" s="552"/>
      <c r="E281" s="552"/>
      <c r="F281" s="552"/>
      <c r="G281" s="552"/>
      <c r="H281" s="552"/>
      <c r="I281" s="552"/>
    </row>
    <row r="282" spans="1:9" ht="27">
      <c r="A282" s="552">
        <v>5211100</v>
      </c>
      <c r="B282" s="574" t="s">
        <v>1381</v>
      </c>
      <c r="C282" s="554">
        <v>9121</v>
      </c>
      <c r="D282" s="552"/>
      <c r="E282" s="552"/>
      <c r="F282" s="552"/>
      <c r="G282" s="552"/>
      <c r="H282" s="552"/>
      <c r="I282" s="552"/>
    </row>
    <row r="283" spans="1:9" ht="14.25">
      <c r="A283" s="552">
        <v>5211200</v>
      </c>
      <c r="B283" s="574" t="s">
        <v>1382</v>
      </c>
      <c r="C283" s="554">
        <v>6121</v>
      </c>
      <c r="D283" s="552"/>
      <c r="E283" s="552"/>
      <c r="F283" s="552"/>
      <c r="G283" s="552"/>
      <c r="H283" s="552"/>
      <c r="I283" s="552"/>
    </row>
    <row r="284" spans="1:9" ht="42.75">
      <c r="A284" s="552">
        <v>5212000</v>
      </c>
      <c r="B284" s="573" t="s">
        <v>1383</v>
      </c>
      <c r="C284" s="554" t="s">
        <v>301</v>
      </c>
      <c r="D284" s="552"/>
      <c r="E284" s="552"/>
      <c r="F284" s="552"/>
      <c r="G284" s="552"/>
      <c r="H284" s="552"/>
      <c r="I284" s="552"/>
    </row>
    <row r="285" spans="1:9" ht="14.25">
      <c r="A285" s="552"/>
      <c r="B285" s="574" t="s">
        <v>1224</v>
      </c>
      <c r="C285" s="554"/>
      <c r="D285" s="552"/>
      <c r="E285" s="552"/>
      <c r="F285" s="552"/>
      <c r="G285" s="552"/>
      <c r="H285" s="552"/>
      <c r="I285" s="552"/>
    </row>
    <row r="286" spans="1:9" ht="14.25">
      <c r="A286" s="552">
        <v>5212100</v>
      </c>
      <c r="B286" s="573" t="s">
        <v>1384</v>
      </c>
      <c r="C286" s="554" t="s">
        <v>301</v>
      </c>
      <c r="D286" s="552"/>
      <c r="E286" s="552"/>
      <c r="F286" s="552"/>
      <c r="G286" s="552"/>
      <c r="H286" s="552"/>
      <c r="I286" s="552"/>
    </row>
    <row r="287" spans="1:9" ht="14.25">
      <c r="A287" s="552"/>
      <c r="B287" s="574" t="s">
        <v>1406</v>
      </c>
      <c r="C287" s="554"/>
      <c r="D287" s="552"/>
      <c r="E287" s="552"/>
      <c r="F287" s="552"/>
      <c r="G287" s="552"/>
      <c r="H287" s="552"/>
      <c r="I287" s="552"/>
    </row>
    <row r="288" spans="1:9" ht="14.25">
      <c r="A288" s="552">
        <v>5212110</v>
      </c>
      <c r="B288" s="574" t="s">
        <v>1385</v>
      </c>
      <c r="C288" s="554">
        <v>9122</v>
      </c>
      <c r="D288" s="552"/>
      <c r="E288" s="552"/>
      <c r="F288" s="552"/>
      <c r="G288" s="552"/>
      <c r="H288" s="552"/>
      <c r="I288" s="552"/>
    </row>
    <row r="289" spans="1:9" ht="27">
      <c r="A289" s="552">
        <v>5212120</v>
      </c>
      <c r="B289" s="574" t="s">
        <v>1386</v>
      </c>
      <c r="C289" s="554">
        <v>6122</v>
      </c>
      <c r="D289" s="552"/>
      <c r="E289" s="552"/>
      <c r="F289" s="552"/>
      <c r="G289" s="552"/>
      <c r="H289" s="552"/>
      <c r="I289" s="552"/>
    </row>
    <row r="290" spans="1:9" ht="14.25">
      <c r="A290" s="552">
        <v>5212200</v>
      </c>
      <c r="B290" s="573" t="s">
        <v>1387</v>
      </c>
      <c r="C290" s="554" t="s">
        <v>867</v>
      </c>
      <c r="D290" s="552"/>
      <c r="E290" s="552"/>
      <c r="F290" s="552"/>
      <c r="G290" s="552"/>
      <c r="H290" s="552"/>
      <c r="I290" s="552"/>
    </row>
    <row r="291" spans="1:9" ht="14.25">
      <c r="A291" s="552"/>
      <c r="B291" s="574" t="s">
        <v>1406</v>
      </c>
      <c r="C291" s="554"/>
      <c r="D291" s="552"/>
      <c r="E291" s="552"/>
      <c r="F291" s="552"/>
      <c r="G291" s="552"/>
      <c r="H291" s="552"/>
      <c r="I291" s="552"/>
    </row>
    <row r="292" spans="1:9" ht="14.25">
      <c r="A292" s="552">
        <v>5212210</v>
      </c>
      <c r="B292" s="574" t="s">
        <v>1388</v>
      </c>
      <c r="C292" s="554">
        <v>9122</v>
      </c>
      <c r="D292" s="552"/>
      <c r="E292" s="552"/>
      <c r="F292" s="552"/>
      <c r="G292" s="552"/>
      <c r="H292" s="552"/>
      <c r="I292" s="552"/>
    </row>
    <row r="293" spans="1:9" ht="27">
      <c r="A293" s="552">
        <v>5212220</v>
      </c>
      <c r="B293" s="574" t="s">
        <v>1389</v>
      </c>
      <c r="C293" s="554">
        <v>6122</v>
      </c>
      <c r="D293" s="552"/>
      <c r="E293" s="552"/>
      <c r="F293" s="552"/>
      <c r="G293" s="552"/>
      <c r="H293" s="552"/>
      <c r="I293" s="552"/>
    </row>
    <row r="294" spans="1:9" ht="28.5">
      <c r="A294" s="547">
        <v>5220000</v>
      </c>
      <c r="B294" s="575" t="s">
        <v>1390</v>
      </c>
      <c r="C294" s="551" t="s">
        <v>301</v>
      </c>
      <c r="D294" s="547"/>
      <c r="E294" s="547"/>
      <c r="F294" s="547"/>
      <c r="G294" s="547"/>
      <c r="H294" s="547"/>
      <c r="I294" s="547"/>
    </row>
    <row r="295" spans="1:9" ht="14.25">
      <c r="A295" s="552"/>
      <c r="B295" s="574" t="s">
        <v>1224</v>
      </c>
      <c r="C295" s="554"/>
      <c r="D295" s="552"/>
      <c r="E295" s="552"/>
      <c r="F295" s="552"/>
      <c r="G295" s="552"/>
      <c r="H295" s="552"/>
      <c r="I295" s="552"/>
    </row>
    <row r="296" spans="1:9" ht="42.75">
      <c r="A296" s="552">
        <v>5221000</v>
      </c>
      <c r="B296" s="573" t="s">
        <v>1391</v>
      </c>
      <c r="C296" s="554" t="s">
        <v>301</v>
      </c>
      <c r="D296" s="552"/>
      <c r="E296" s="552"/>
      <c r="F296" s="552"/>
      <c r="G296" s="552"/>
      <c r="H296" s="552"/>
      <c r="I296" s="552"/>
    </row>
    <row r="297" spans="1:9" ht="14.25">
      <c r="A297" s="552"/>
      <c r="B297" s="574" t="s">
        <v>1198</v>
      </c>
      <c r="C297" s="554"/>
      <c r="D297" s="552"/>
      <c r="E297" s="552"/>
      <c r="F297" s="552"/>
      <c r="G297" s="552"/>
      <c r="H297" s="552"/>
      <c r="I297" s="552"/>
    </row>
    <row r="298" spans="1:9" ht="14.25">
      <c r="A298" s="552">
        <v>5221100</v>
      </c>
      <c r="B298" s="574" t="s">
        <v>1392</v>
      </c>
      <c r="C298" s="554">
        <v>9223</v>
      </c>
      <c r="D298" s="565"/>
      <c r="E298" s="565"/>
      <c r="F298" s="565"/>
      <c r="G298" s="565"/>
      <c r="H298" s="565"/>
      <c r="I298" s="565"/>
    </row>
    <row r="299" spans="1:9" ht="14.25">
      <c r="A299" s="552">
        <v>5221200</v>
      </c>
      <c r="B299" s="574" t="s">
        <v>1393</v>
      </c>
      <c r="C299" s="554">
        <v>6223</v>
      </c>
      <c r="D299" s="565"/>
      <c r="E299" s="565"/>
      <c r="F299" s="565"/>
      <c r="G299" s="565"/>
      <c r="H299" s="565"/>
      <c r="I299" s="565"/>
    </row>
    <row r="300" spans="1:9" ht="14.25">
      <c r="A300" s="552">
        <v>5222000</v>
      </c>
      <c r="B300" s="573" t="s">
        <v>1407</v>
      </c>
      <c r="C300" s="554" t="s">
        <v>867</v>
      </c>
      <c r="D300" s="552"/>
      <c r="E300" s="552"/>
      <c r="F300" s="552"/>
      <c r="G300" s="552"/>
      <c r="H300" s="552"/>
      <c r="I300" s="552"/>
    </row>
    <row r="301" spans="1:9" ht="14.25">
      <c r="A301" s="552"/>
      <c r="B301" s="574" t="s">
        <v>1380</v>
      </c>
      <c r="C301" s="554"/>
      <c r="D301" s="552"/>
      <c r="E301" s="552"/>
      <c r="F301" s="552"/>
      <c r="G301" s="552"/>
      <c r="H301" s="552"/>
      <c r="I301" s="552"/>
    </row>
    <row r="302" spans="1:9" ht="40.5">
      <c r="A302" s="552">
        <v>5222100</v>
      </c>
      <c r="B302" s="574" t="s">
        <v>1395</v>
      </c>
      <c r="C302" s="554">
        <v>9222</v>
      </c>
      <c r="D302" s="565"/>
      <c r="E302" s="565"/>
      <c r="F302" s="565"/>
      <c r="G302" s="565"/>
      <c r="H302" s="565"/>
      <c r="I302" s="565"/>
    </row>
    <row r="303" spans="1:9" ht="27">
      <c r="A303" s="552">
        <v>5222200</v>
      </c>
      <c r="B303" s="574" t="s">
        <v>1396</v>
      </c>
      <c r="C303" s="554">
        <v>6222</v>
      </c>
      <c r="D303" s="565"/>
      <c r="E303" s="565"/>
      <c r="F303" s="565"/>
      <c r="G303" s="565"/>
      <c r="H303" s="565"/>
      <c r="I303" s="565"/>
    </row>
    <row r="304" spans="1:9" ht="14.25">
      <c r="A304" s="552">
        <v>5223000</v>
      </c>
      <c r="B304" s="573" t="s">
        <v>1408</v>
      </c>
      <c r="C304" s="554" t="s">
        <v>867</v>
      </c>
      <c r="D304" s="552"/>
      <c r="E304" s="552"/>
      <c r="F304" s="552"/>
      <c r="G304" s="552"/>
      <c r="H304" s="552"/>
      <c r="I304" s="552"/>
    </row>
    <row r="305" spans="1:9" ht="14.25">
      <c r="A305" s="552"/>
      <c r="B305" s="574" t="s">
        <v>1224</v>
      </c>
      <c r="C305" s="554"/>
      <c r="D305" s="552"/>
      <c r="E305" s="552"/>
      <c r="F305" s="552"/>
      <c r="G305" s="552"/>
      <c r="H305" s="552"/>
      <c r="I305" s="552"/>
    </row>
    <row r="306" spans="1:9" ht="27">
      <c r="A306" s="552">
        <v>5223100</v>
      </c>
      <c r="B306" s="574" t="s">
        <v>1398</v>
      </c>
      <c r="C306" s="554">
        <v>9222</v>
      </c>
      <c r="D306" s="565"/>
      <c r="E306" s="565"/>
      <c r="F306" s="565"/>
      <c r="G306" s="565"/>
      <c r="H306" s="565"/>
      <c r="I306" s="565"/>
    </row>
    <row r="307" spans="1:9" ht="14.25">
      <c r="A307" s="552">
        <v>5223200</v>
      </c>
      <c r="B307" s="574" t="s">
        <v>1399</v>
      </c>
      <c r="C307" s="554">
        <v>6222</v>
      </c>
      <c r="D307" s="565"/>
      <c r="E307" s="565"/>
      <c r="F307" s="565"/>
      <c r="G307" s="565"/>
      <c r="H307" s="565"/>
      <c r="I307" s="565"/>
    </row>
    <row r="308" spans="1:9" ht="57">
      <c r="A308" s="552">
        <v>5224000</v>
      </c>
      <c r="B308" s="573" t="s">
        <v>1400</v>
      </c>
      <c r="C308" s="554" t="s">
        <v>301</v>
      </c>
      <c r="D308" s="552"/>
      <c r="E308" s="552"/>
      <c r="F308" s="552"/>
      <c r="G308" s="552"/>
      <c r="H308" s="552"/>
      <c r="I308" s="552"/>
    </row>
    <row r="309" spans="1:9" ht="42.75">
      <c r="A309" s="552">
        <v>5225000</v>
      </c>
      <c r="B309" s="573" t="s">
        <v>1401</v>
      </c>
      <c r="C309" s="554" t="s">
        <v>301</v>
      </c>
      <c r="D309" s="552"/>
      <c r="E309" s="552"/>
      <c r="F309" s="552"/>
      <c r="G309" s="552"/>
      <c r="H309" s="552"/>
      <c r="I309" s="552"/>
    </row>
    <row r="310" spans="1:9" ht="28.5">
      <c r="A310" s="552">
        <v>5226000</v>
      </c>
      <c r="B310" s="573" t="s">
        <v>1402</v>
      </c>
      <c r="C310" s="554" t="s">
        <v>301</v>
      </c>
      <c r="D310" s="576"/>
      <c r="E310" s="552"/>
      <c r="F310" s="552"/>
      <c r="G310" s="554" t="s">
        <v>301</v>
      </c>
      <c r="H310" s="554" t="s">
        <v>301</v>
      </c>
      <c r="I310" s="554" t="s">
        <v>301</v>
      </c>
    </row>
    <row r="311" spans="1:9" ht="42.75">
      <c r="A311" s="552">
        <v>5227000</v>
      </c>
      <c r="B311" s="573" t="s">
        <v>1403</v>
      </c>
      <c r="C311" s="554" t="s">
        <v>301</v>
      </c>
      <c r="D311" s="554" t="s">
        <v>301</v>
      </c>
      <c r="E311" s="554" t="s">
        <v>301</v>
      </c>
      <c r="F311" s="554" t="s">
        <v>301</v>
      </c>
      <c r="G311" s="554"/>
      <c r="H311" s="554"/>
      <c r="I311" s="554"/>
    </row>
    <row r="312" spans="1:9" ht="14.25">
      <c r="A312" s="580"/>
      <c r="B312" s="581"/>
      <c r="C312" s="582"/>
      <c r="D312" s="582"/>
      <c r="E312" s="582"/>
      <c r="F312" s="582"/>
      <c r="G312" s="582"/>
      <c r="H312" s="582"/>
      <c r="I312" s="582"/>
    </row>
    <row r="313" spans="1:9" ht="14.25">
      <c r="A313" s="580"/>
      <c r="B313" s="581"/>
      <c r="C313" s="582"/>
      <c r="D313" s="582"/>
      <c r="E313" s="582"/>
      <c r="F313" s="582"/>
      <c r="G313" s="582"/>
      <c r="H313" s="582"/>
      <c r="I313" s="582"/>
    </row>
    <row r="314" spans="1:9" ht="14.25">
      <c r="A314" s="580"/>
      <c r="B314" s="581"/>
      <c r="C314" s="582"/>
      <c r="D314" s="582"/>
      <c r="E314" s="582"/>
      <c r="F314" s="582"/>
      <c r="G314" s="582"/>
      <c r="H314" s="582"/>
      <c r="I314" s="582"/>
    </row>
    <row r="315" spans="1:9" ht="15">
      <c r="A315" s="580"/>
      <c r="B315" s="583" t="s">
        <v>1409</v>
      </c>
      <c r="C315" s="582"/>
      <c r="D315" s="582"/>
      <c r="E315" s="582"/>
      <c r="F315" s="582"/>
      <c r="G315" s="582"/>
      <c r="H315" s="582"/>
      <c r="I315" s="582"/>
    </row>
    <row r="318" spans="1:9" ht="14.25">
      <c r="A318" s="513" t="s">
        <v>1410</v>
      </c>
      <c r="B318" s="513"/>
      <c r="D318" s="511"/>
      <c r="E318" s="511"/>
      <c r="G318" s="511"/>
      <c r="H318" s="511"/>
    </row>
    <row r="319" spans="1:9" s="529" customFormat="1" ht="12.75">
      <c r="A319" s="584"/>
      <c r="B319" s="585"/>
      <c r="C319" s="586"/>
      <c r="D319" s="587" t="s">
        <v>1411</v>
      </c>
      <c r="E319" s="588"/>
      <c r="F319" s="586"/>
      <c r="G319" s="586"/>
      <c r="H319" s="584" t="s">
        <v>1412</v>
      </c>
    </row>
    <row r="320" spans="1:9" ht="20.25">
      <c r="A320" s="589" t="s">
        <v>1413</v>
      </c>
    </row>
    <row r="321" spans="1:8" ht="18.75">
      <c r="A321" s="590"/>
    </row>
    <row r="322" spans="1:8" ht="14.25">
      <c r="A322" s="513" t="s">
        <v>1414</v>
      </c>
      <c r="B322" s="513"/>
      <c r="D322" s="511"/>
      <c r="E322" s="511"/>
      <c r="G322" s="511"/>
      <c r="H322" s="511"/>
    </row>
    <row r="323" spans="1:8" ht="14.25">
      <c r="A323" s="513" t="s">
        <v>1415</v>
      </c>
      <c r="B323" s="513"/>
    </row>
    <row r="324" spans="1:8" s="529" customFormat="1" ht="12.75">
      <c r="A324" s="584"/>
      <c r="B324" s="585"/>
      <c r="C324" s="586"/>
      <c r="D324" s="587" t="s">
        <v>1416</v>
      </c>
      <c r="E324" s="588"/>
      <c r="F324" s="586"/>
      <c r="G324" s="586"/>
      <c r="H324" s="584" t="s">
        <v>1412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>
      <c r="F2" s="173"/>
      <c r="G2" s="173"/>
      <c r="H2" s="173"/>
      <c r="I2" s="173"/>
    </row>
    <row r="3" spans="1:10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>
      <c r="A8" s="28" t="s">
        <v>1418</v>
      </c>
      <c r="F8" s="179"/>
      <c r="G8" s="179"/>
    </row>
    <row r="9" spans="1:10" s="28" customFormat="1" ht="10.5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392</v>
      </c>
      <c r="B12" s="177" t="s">
        <v>957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504</v>
      </c>
      <c r="B13" s="188"/>
      <c r="C13" s="184"/>
      <c r="D13" s="188"/>
      <c r="E13" s="188"/>
      <c r="F13" s="188"/>
      <c r="G13" s="189"/>
    </row>
    <row r="14" spans="1:10">
      <c r="A14" s="2132" t="s">
        <v>1417</v>
      </c>
      <c r="B14" s="2133"/>
      <c r="F14" s="179"/>
      <c r="G14" s="179"/>
    </row>
    <row r="15" spans="1:10" ht="18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14.25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14.25">
      <c r="A17" s="189"/>
      <c r="B17" s="2160" t="s">
        <v>1085</v>
      </c>
      <c r="C17" s="2160"/>
      <c r="D17" s="2160"/>
      <c r="E17" s="2160"/>
      <c r="F17" s="2160"/>
      <c r="G17" s="190"/>
      <c r="H17" s="190"/>
      <c r="I17" s="629"/>
      <c r="J17" s="629"/>
    </row>
    <row r="18" spans="1:10" s="28" customFormat="1" ht="14.25">
      <c r="A18" s="189"/>
      <c r="B18" s="2160"/>
      <c r="C18" s="2160"/>
      <c r="D18" s="2160"/>
      <c r="E18" s="2160"/>
      <c r="F18" s="2160"/>
      <c r="G18" s="190"/>
      <c r="H18" s="190"/>
      <c r="I18" s="629"/>
      <c r="J18" s="629"/>
    </row>
    <row r="19" spans="1:10" s="201" customFormat="1" thickBot="1">
      <c r="A19" s="38" t="s">
        <v>1457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837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1003</v>
      </c>
    </row>
    <row r="22" spans="1:10" s="204" customFormat="1" thickBot="1">
      <c r="A22" s="38" t="s">
        <v>465</v>
      </c>
      <c r="C22" s="208"/>
      <c r="D22" s="209"/>
      <c r="G22" s="204" t="s">
        <v>466</v>
      </c>
    </row>
    <row r="23" spans="1:10" s="173" customForma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794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105.75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11.25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301</v>
      </c>
      <c r="D32" s="407">
        <f>D33+D42+D138</f>
        <v>0</v>
      </c>
      <c r="E32" s="407">
        <f>E33+E42+E51+E66+E69+E63</f>
        <v>0</v>
      </c>
      <c r="F32" s="407">
        <f>F33+F42+F138</f>
        <v>0</v>
      </c>
      <c r="G32" s="407">
        <f>G33+G42+G131</f>
        <v>5</v>
      </c>
      <c r="H32" s="407">
        <f>H33+H42+H131</f>
        <v>10</v>
      </c>
      <c r="I32" s="407">
        <f>I33+I42+I131</f>
        <v>16</v>
      </c>
      <c r="J32" s="407">
        <f>J33+J42+J131</f>
        <v>0</v>
      </c>
    </row>
    <row r="33" spans="1:10" s="28" customFormat="1" ht="77.25" thickBot="1">
      <c r="A33" s="259">
        <v>1110000</v>
      </c>
      <c r="B33" s="70" t="s">
        <v>671</v>
      </c>
      <c r="C33" s="69" t="s">
        <v>301</v>
      </c>
      <c r="D33" s="408">
        <f>D34</f>
        <v>0</v>
      </c>
      <c r="E33" s="408">
        <f>E35</f>
        <v>0</v>
      </c>
      <c r="F33" s="408">
        <f>F34</f>
        <v>0</v>
      </c>
      <c r="G33" s="408">
        <f>G34</f>
        <v>0</v>
      </c>
      <c r="H33" s="408">
        <f>H34</f>
        <v>0</v>
      </c>
      <c r="I33" s="408">
        <f>I34</f>
        <v>0</v>
      </c>
      <c r="J33" s="408">
        <f>J34</f>
        <v>0</v>
      </c>
    </row>
    <row r="34" spans="1:10" s="28" customFormat="1" ht="14.25">
      <c r="A34" s="260">
        <v>1110000</v>
      </c>
      <c r="B34" s="73" t="s">
        <v>672</v>
      </c>
      <c r="C34" s="74" t="s">
        <v>301</v>
      </c>
      <c r="D34" s="409">
        <f>SUM(D35:D41)</f>
        <v>0</v>
      </c>
      <c r="E34" s="409"/>
      <c r="F34" s="409">
        <f>SUM(F35:F41)</f>
        <v>0</v>
      </c>
      <c r="G34" s="409">
        <f>SUM(G35:G41)</f>
        <v>0</v>
      </c>
      <c r="H34" s="409">
        <f>SUM(H35:H41)</f>
        <v>0</v>
      </c>
      <c r="I34" s="409">
        <f>SUM(I35:I41)</f>
        <v>0</v>
      </c>
      <c r="J34" s="409">
        <f>SUM(J35:J41)</f>
        <v>0</v>
      </c>
    </row>
    <row r="35" spans="1:10" s="398" customFormat="1" ht="25.5">
      <c r="A35" s="395">
        <v>1111000</v>
      </c>
      <c r="B35" s="396" t="s">
        <v>558</v>
      </c>
      <c r="C35" s="397" t="s">
        <v>673</v>
      </c>
      <c r="D35" s="415">
        <v>0</v>
      </c>
      <c r="E35" s="421">
        <v>0</v>
      </c>
      <c r="F35" s="415">
        <f>D35+E35</f>
        <v>0</v>
      </c>
      <c r="G35" s="420">
        <v>0</v>
      </c>
      <c r="H35" s="420">
        <v>0</v>
      </c>
      <c r="I35" s="420">
        <v>0</v>
      </c>
      <c r="J35" s="420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674</v>
      </c>
      <c r="D36" s="413">
        <v>0</v>
      </c>
      <c r="E36" s="413"/>
      <c r="F36" s="410">
        <f t="shared" ref="F36:F41" si="0">D36+E36</f>
        <v>0</v>
      </c>
      <c r="G36" s="413"/>
      <c r="H36" s="413">
        <v>0</v>
      </c>
      <c r="I36" s="413">
        <v>0</v>
      </c>
      <c r="J36" s="413">
        <f>F36</f>
        <v>0</v>
      </c>
    </row>
    <row r="37" spans="1:10" s="28" customFormat="1" ht="0.75" customHeight="1" thickBot="1">
      <c r="A37" s="262">
        <v>1113000</v>
      </c>
      <c r="B37" s="14" t="s">
        <v>675</v>
      </c>
      <c r="C37" s="81" t="s">
        <v>676</v>
      </c>
      <c r="D37" s="413"/>
      <c r="E37" s="413"/>
      <c r="F37" s="410">
        <f t="shared" si="0"/>
        <v>0</v>
      </c>
      <c r="G37" s="413"/>
      <c r="H37" s="413"/>
      <c r="I37" s="413"/>
      <c r="J37" s="416">
        <v>0</v>
      </c>
    </row>
    <row r="38" spans="1:10" s="28" customFormat="1" ht="39" hidden="1" thickBot="1">
      <c r="A38" s="262">
        <v>1114000</v>
      </c>
      <c r="B38" s="14" t="s">
        <v>339</v>
      </c>
      <c r="C38" s="81" t="s">
        <v>340</v>
      </c>
      <c r="D38" s="413"/>
      <c r="E38" s="413"/>
      <c r="F38" s="410">
        <f t="shared" si="0"/>
        <v>0</v>
      </c>
      <c r="G38" s="413"/>
      <c r="H38" s="413"/>
      <c r="I38" s="413"/>
      <c r="J38" s="416">
        <v>0</v>
      </c>
    </row>
    <row r="39" spans="1:10" s="28" customFormat="1" ht="13.5" hidden="1" thickBot="1">
      <c r="A39" s="262">
        <v>1115000</v>
      </c>
      <c r="B39" s="14" t="s">
        <v>508</v>
      </c>
      <c r="C39" s="81" t="s">
        <v>329</v>
      </c>
      <c r="D39" s="413"/>
      <c r="E39" s="413"/>
      <c r="F39" s="410">
        <f t="shared" si="0"/>
        <v>0</v>
      </c>
      <c r="G39" s="413"/>
      <c r="H39" s="413"/>
      <c r="I39" s="413"/>
      <c r="J39" s="416">
        <v>0</v>
      </c>
    </row>
    <row r="40" spans="1:10" s="28" customFormat="1" ht="26.25" hidden="1" thickBot="1">
      <c r="A40" s="262">
        <v>1116000</v>
      </c>
      <c r="B40" s="14" t="s">
        <v>863</v>
      </c>
      <c r="C40" s="83" t="s">
        <v>330</v>
      </c>
      <c r="D40" s="413"/>
      <c r="E40" s="413"/>
      <c r="F40" s="410">
        <f t="shared" si="0"/>
        <v>0</v>
      </c>
      <c r="G40" s="413"/>
      <c r="H40" s="413"/>
      <c r="I40" s="413"/>
      <c r="J40" s="416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7">
        <v>0</v>
      </c>
      <c r="E41" s="417"/>
      <c r="F41" s="410">
        <f t="shared" si="0"/>
        <v>0</v>
      </c>
      <c r="G41" s="417">
        <v>0</v>
      </c>
      <c r="H41" s="417">
        <v>0</v>
      </c>
      <c r="I41" s="417">
        <v>0</v>
      </c>
      <c r="J41" s="416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419">
        <f>D43+D55+D66+D69+D51+D64</f>
        <v>0</v>
      </c>
      <c r="E42" s="419">
        <f>E43</f>
        <v>0</v>
      </c>
      <c r="F42" s="419">
        <f>F43+F55+F66+F69+F51+F64</f>
        <v>0</v>
      </c>
      <c r="G42" s="419">
        <f>G43+G51+G55+G64+G66+G69</f>
        <v>5</v>
      </c>
      <c r="H42" s="419">
        <f>H43+H51+H55+H64+H66+H69</f>
        <v>10</v>
      </c>
      <c r="I42" s="419">
        <f>I43+I51+I55+I64+I66+I69</f>
        <v>16</v>
      </c>
      <c r="J42" s="416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12">
        <f>SUM(D44:D49)</f>
        <v>0</v>
      </c>
      <c r="E43" s="412">
        <f>E45+E47</f>
        <v>0</v>
      </c>
      <c r="F43" s="412">
        <f>SUM(F44:F49)</f>
        <v>0</v>
      </c>
      <c r="G43" s="412">
        <f>SUM(G44:G49)</f>
        <v>0</v>
      </c>
      <c r="H43" s="412">
        <f>SUM(H44:H49)</f>
        <v>0</v>
      </c>
      <c r="I43" s="412">
        <f>SUM(I44:I49)</f>
        <v>0</v>
      </c>
      <c r="J43" s="416">
        <f>SUM(J44:J49)</f>
        <v>0</v>
      </c>
    </row>
    <row r="44" spans="1:10" s="28" customFormat="1" ht="25.5">
      <c r="A44" s="262">
        <v>1121100</v>
      </c>
      <c r="B44" s="93" t="s">
        <v>321</v>
      </c>
      <c r="C44" s="83" t="s">
        <v>322</v>
      </c>
      <c r="D44" s="413"/>
      <c r="E44" s="413"/>
      <c r="F44" s="413">
        <f t="shared" ref="F44:F49" si="1">D44+E44</f>
        <v>0</v>
      </c>
      <c r="G44" s="413"/>
      <c r="H44" s="413"/>
      <c r="I44" s="413"/>
      <c r="J44" s="416">
        <v>0</v>
      </c>
    </row>
    <row r="45" spans="1:10" s="28" customFormat="1">
      <c r="A45" s="262">
        <v>1121200</v>
      </c>
      <c r="B45" s="94" t="s">
        <v>323</v>
      </c>
      <c r="C45" s="81" t="s">
        <v>324</v>
      </c>
      <c r="D45" s="413">
        <v>0</v>
      </c>
      <c r="E45" s="414">
        <v>0</v>
      </c>
      <c r="F45" s="414">
        <f t="shared" si="1"/>
        <v>0</v>
      </c>
      <c r="G45" s="413">
        <v>0</v>
      </c>
      <c r="H45" s="413">
        <v>0</v>
      </c>
      <c r="I45" s="413">
        <v>0</v>
      </c>
      <c r="J45" s="416">
        <f>F45</f>
        <v>0</v>
      </c>
    </row>
    <row r="46" spans="1:10" s="28" customFormat="1">
      <c r="A46" s="262">
        <v>1121300</v>
      </c>
      <c r="B46" s="93" t="s">
        <v>640</v>
      </c>
      <c r="C46" s="83" t="s">
        <v>325</v>
      </c>
      <c r="D46" s="413">
        <v>0</v>
      </c>
      <c r="E46" s="414"/>
      <c r="F46" s="414">
        <f t="shared" si="1"/>
        <v>0</v>
      </c>
      <c r="G46" s="413">
        <v>0</v>
      </c>
      <c r="H46" s="413">
        <v>0</v>
      </c>
      <c r="I46" s="413">
        <v>0</v>
      </c>
      <c r="J46" s="416">
        <f>F46</f>
        <v>0</v>
      </c>
    </row>
    <row r="47" spans="1:10" s="28" customFormat="1">
      <c r="A47" s="262">
        <v>1121400</v>
      </c>
      <c r="B47" s="93" t="s">
        <v>641</v>
      </c>
      <c r="C47" s="81" t="s">
        <v>326</v>
      </c>
      <c r="D47" s="413">
        <v>0</v>
      </c>
      <c r="E47" s="414"/>
      <c r="F47" s="414">
        <f t="shared" si="1"/>
        <v>0</v>
      </c>
      <c r="G47" s="413">
        <v>0</v>
      </c>
      <c r="H47" s="413">
        <v>0</v>
      </c>
      <c r="I47" s="413">
        <v>0</v>
      </c>
      <c r="J47" s="416">
        <f>F47</f>
        <v>0</v>
      </c>
    </row>
    <row r="48" spans="1:10" s="28" customFormat="1">
      <c r="A48" s="262">
        <v>1121500</v>
      </c>
      <c r="B48" s="93" t="s">
        <v>60</v>
      </c>
      <c r="C48" s="83" t="s">
        <v>327</v>
      </c>
      <c r="D48" s="412"/>
      <c r="E48" s="413"/>
      <c r="F48" s="413">
        <f t="shared" si="1"/>
        <v>0</v>
      </c>
      <c r="G48" s="412"/>
      <c r="H48" s="412"/>
      <c r="I48" s="412"/>
      <c r="J48" s="416">
        <v>0</v>
      </c>
    </row>
    <row r="49" spans="1:10" s="28" customFormat="1">
      <c r="A49" s="262">
        <v>1121600</v>
      </c>
      <c r="B49" s="93" t="s">
        <v>61</v>
      </c>
      <c r="C49" s="81" t="s">
        <v>328</v>
      </c>
      <c r="D49" s="413"/>
      <c r="E49" s="413"/>
      <c r="F49" s="413">
        <f t="shared" si="1"/>
        <v>0</v>
      </c>
      <c r="G49" s="413"/>
      <c r="H49" s="413"/>
      <c r="I49" s="413"/>
      <c r="J49" s="416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637</v>
      </c>
      <c r="D50" s="417"/>
      <c r="E50" s="417"/>
      <c r="F50" s="417"/>
      <c r="G50" s="417"/>
      <c r="H50" s="417"/>
      <c r="I50" s="417"/>
      <c r="J50" s="416">
        <v>0</v>
      </c>
    </row>
    <row r="51" spans="1:10" s="28" customFormat="1" ht="28.5">
      <c r="A51" s="260">
        <v>1122000</v>
      </c>
      <c r="B51" s="97" t="s">
        <v>638</v>
      </c>
      <c r="C51" s="74" t="s">
        <v>301</v>
      </c>
      <c r="D51" s="411">
        <f t="shared" ref="D51:J51" si="2">D52</f>
        <v>0</v>
      </c>
      <c r="E51" s="411">
        <f t="shared" si="2"/>
        <v>0</v>
      </c>
      <c r="F51" s="411">
        <f t="shared" si="2"/>
        <v>0</v>
      </c>
      <c r="G51" s="411">
        <f t="shared" si="2"/>
        <v>0</v>
      </c>
      <c r="H51" s="411">
        <f t="shared" si="2"/>
        <v>0</v>
      </c>
      <c r="I51" s="411">
        <f t="shared" si="2"/>
        <v>0</v>
      </c>
      <c r="J51" s="416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639</v>
      </c>
      <c r="D52" s="413">
        <v>0</v>
      </c>
      <c r="E52" s="414">
        <v>0</v>
      </c>
      <c r="F52" s="414">
        <f>D52+E52</f>
        <v>0</v>
      </c>
      <c r="G52" s="414">
        <v>0</v>
      </c>
      <c r="H52" s="414">
        <v>0</v>
      </c>
      <c r="I52" s="414">
        <v>0</v>
      </c>
      <c r="J52" s="447">
        <f>F52</f>
        <v>0</v>
      </c>
    </row>
    <row r="53" spans="1:10" s="28" customFormat="1">
      <c r="A53" s="266">
        <v>1122200</v>
      </c>
      <c r="B53" s="93" t="s">
        <v>404</v>
      </c>
      <c r="C53" s="83" t="s">
        <v>860</v>
      </c>
      <c r="D53" s="413"/>
      <c r="E53" s="413"/>
      <c r="F53" s="413">
        <f>D53+E53</f>
        <v>0</v>
      </c>
      <c r="G53" s="413"/>
      <c r="H53" s="413"/>
      <c r="I53" s="413"/>
      <c r="J53" s="416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861</v>
      </c>
      <c r="D54" s="417"/>
      <c r="E54" s="417"/>
      <c r="F54" s="413">
        <f>D54+E54</f>
        <v>0</v>
      </c>
      <c r="G54" s="417"/>
      <c r="H54" s="417"/>
      <c r="I54" s="417"/>
      <c r="J54" s="416">
        <v>0</v>
      </c>
    </row>
    <row r="55" spans="1:10" s="28" customFormat="1" ht="28.5">
      <c r="A55" s="260">
        <v>1123000</v>
      </c>
      <c r="B55" s="97" t="s">
        <v>47</v>
      </c>
      <c r="C55" s="74" t="s">
        <v>301</v>
      </c>
      <c r="D55" s="411">
        <f>SUM(D56:D63)</f>
        <v>0</v>
      </c>
      <c r="E55" s="411"/>
      <c r="F55" s="411">
        <f>SUM(F56:F63)</f>
        <v>0</v>
      </c>
      <c r="G55" s="411">
        <f>SUM(G56:G63)</f>
        <v>0</v>
      </c>
      <c r="H55" s="411">
        <f>SUM(H56:H63)</f>
        <v>0</v>
      </c>
      <c r="I55" s="411">
        <f>SUM(I56:I63)</f>
        <v>0</v>
      </c>
      <c r="J55" s="416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308</v>
      </c>
      <c r="D56" s="413"/>
      <c r="E56" s="413"/>
      <c r="F56" s="413">
        <f>D56+E56</f>
        <v>0</v>
      </c>
      <c r="G56" s="413"/>
      <c r="H56" s="413"/>
      <c r="I56" s="413"/>
      <c r="J56" s="416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309</v>
      </c>
      <c r="D57" s="413">
        <v>0</v>
      </c>
      <c r="E57" s="413"/>
      <c r="F57" s="413">
        <f t="shared" ref="F57:F63" si="3">D57+E57</f>
        <v>0</v>
      </c>
      <c r="G57" s="413">
        <v>0</v>
      </c>
      <c r="H57" s="413">
        <v>0</v>
      </c>
      <c r="I57" s="413">
        <v>0</v>
      </c>
      <c r="J57" s="416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310</v>
      </c>
      <c r="D58" s="413"/>
      <c r="E58" s="413"/>
      <c r="F58" s="413">
        <f t="shared" si="3"/>
        <v>0</v>
      </c>
      <c r="G58" s="413"/>
      <c r="H58" s="413"/>
      <c r="I58" s="413"/>
      <c r="J58" s="416"/>
    </row>
    <row r="59" spans="1:10" s="28" customFormat="1">
      <c r="A59" s="266">
        <v>1123400</v>
      </c>
      <c r="B59" s="93" t="s">
        <v>467</v>
      </c>
      <c r="C59" s="83" t="s">
        <v>311</v>
      </c>
      <c r="D59" s="413">
        <v>0</v>
      </c>
      <c r="E59" s="413"/>
      <c r="F59" s="413">
        <f t="shared" si="3"/>
        <v>0</v>
      </c>
      <c r="G59" s="413">
        <v>0</v>
      </c>
      <c r="H59" s="413">
        <v>0</v>
      </c>
      <c r="I59" s="413">
        <v>0</v>
      </c>
      <c r="J59" s="416">
        <f t="shared" ref="J59:J65" si="4">F59</f>
        <v>0</v>
      </c>
    </row>
    <row r="60" spans="1:10" s="28" customFormat="1">
      <c r="A60" s="266">
        <v>1123500</v>
      </c>
      <c r="B60" s="101" t="s">
        <v>468</v>
      </c>
      <c r="C60" s="102">
        <v>423500</v>
      </c>
      <c r="D60" s="413"/>
      <c r="E60" s="413"/>
      <c r="F60" s="413">
        <f t="shared" si="3"/>
        <v>0</v>
      </c>
      <c r="G60" s="413"/>
      <c r="H60" s="413"/>
      <c r="I60" s="413"/>
      <c r="J60" s="416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312</v>
      </c>
      <c r="D61" s="413"/>
      <c r="E61" s="413"/>
      <c r="F61" s="413">
        <f t="shared" si="3"/>
        <v>0</v>
      </c>
      <c r="G61" s="413"/>
      <c r="H61" s="413"/>
      <c r="I61" s="413"/>
      <c r="J61" s="416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313</v>
      </c>
      <c r="D62" s="413">
        <v>0</v>
      </c>
      <c r="E62" s="413"/>
      <c r="F62" s="413">
        <f t="shared" si="3"/>
        <v>0</v>
      </c>
      <c r="G62" s="413">
        <v>0</v>
      </c>
      <c r="H62" s="413">
        <v>0</v>
      </c>
      <c r="I62" s="413">
        <v>0</v>
      </c>
      <c r="J62" s="416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314</v>
      </c>
      <c r="D63" s="417">
        <v>0</v>
      </c>
      <c r="E63" s="418">
        <v>0</v>
      </c>
      <c r="F63" s="413">
        <f t="shared" si="3"/>
        <v>0</v>
      </c>
      <c r="G63" s="418">
        <v>0</v>
      </c>
      <c r="H63" s="417">
        <v>0</v>
      </c>
      <c r="I63" s="417">
        <v>0</v>
      </c>
      <c r="J63" s="416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301</v>
      </c>
      <c r="D64" s="411">
        <f>D65</f>
        <v>0</v>
      </c>
      <c r="E64" s="411"/>
      <c r="F64" s="411">
        <f>F65</f>
        <v>0</v>
      </c>
      <c r="G64" s="411">
        <f>G65</f>
        <v>0</v>
      </c>
      <c r="H64" s="411">
        <f>H65</f>
        <v>0</v>
      </c>
      <c r="I64" s="411">
        <f>I65</f>
        <v>0</v>
      </c>
      <c r="J64" s="416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7"/>
      <c r="E65" s="417"/>
      <c r="F65" s="417"/>
      <c r="G65" s="417"/>
      <c r="H65" s="417"/>
      <c r="I65" s="417"/>
      <c r="J65" s="416">
        <f t="shared" si="4"/>
        <v>0</v>
      </c>
    </row>
    <row r="66" spans="1:10" s="28" customFormat="1" ht="28.5">
      <c r="A66" s="260">
        <v>1125000</v>
      </c>
      <c r="B66" s="97" t="s">
        <v>768</v>
      </c>
      <c r="C66" s="74" t="s">
        <v>301</v>
      </c>
      <c r="D66" s="411">
        <f t="shared" ref="D66:J66" si="5">D67+D68</f>
        <v>0</v>
      </c>
      <c r="E66" s="411">
        <f t="shared" si="5"/>
        <v>0</v>
      </c>
      <c r="F66" s="411">
        <f t="shared" si="5"/>
        <v>0</v>
      </c>
      <c r="G66" s="411">
        <f t="shared" si="5"/>
        <v>5</v>
      </c>
      <c r="H66" s="411">
        <f t="shared" si="5"/>
        <v>10</v>
      </c>
      <c r="I66" s="411">
        <f t="shared" si="5"/>
        <v>16</v>
      </c>
      <c r="J66" s="416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769</v>
      </c>
      <c r="D67" s="413">
        <v>0</v>
      </c>
      <c r="E67" s="413">
        <v>0</v>
      </c>
      <c r="F67" s="413">
        <f>D67+E67</f>
        <v>0</v>
      </c>
      <c r="G67" s="413">
        <v>0</v>
      </c>
      <c r="H67" s="413">
        <v>0</v>
      </c>
      <c r="I67" s="413">
        <v>0</v>
      </c>
      <c r="J67" s="416">
        <f t="shared" ref="J67:J73" si="6">F67</f>
        <v>0</v>
      </c>
    </row>
    <row r="68" spans="1:10" s="28" customFormat="1" ht="26.25" thickBot="1">
      <c r="A68" s="264">
        <v>1125200</v>
      </c>
      <c r="B68" s="96" t="s">
        <v>580</v>
      </c>
      <c r="C68" s="100" t="s">
        <v>870</v>
      </c>
      <c r="D68" s="417">
        <v>0</v>
      </c>
      <c r="E68" s="418">
        <v>0</v>
      </c>
      <c r="F68" s="413">
        <f>D68+E68</f>
        <v>0</v>
      </c>
      <c r="G68" s="417">
        <v>5</v>
      </c>
      <c r="H68" s="418">
        <v>10</v>
      </c>
      <c r="I68" s="418">
        <v>16</v>
      </c>
      <c r="J68" s="416">
        <f t="shared" si="6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411">
        <f>SUM(D70:D77)</f>
        <v>0</v>
      </c>
      <c r="E69" s="411">
        <f>E77</f>
        <v>0</v>
      </c>
      <c r="F69" s="411">
        <f>SUM(F70:F77)</f>
        <v>0</v>
      </c>
      <c r="G69" s="411">
        <f>SUM(G70:G77)</f>
        <v>0</v>
      </c>
      <c r="H69" s="421">
        <f>SUM(H70:H77)</f>
        <v>0</v>
      </c>
      <c r="I69" s="421">
        <f>SUM(I70:I77)</f>
        <v>0</v>
      </c>
      <c r="J69" s="416">
        <f t="shared" si="6"/>
        <v>0</v>
      </c>
    </row>
    <row r="70" spans="1:10" s="28" customFormat="1">
      <c r="A70" s="260">
        <v>1126100</v>
      </c>
      <c r="B70" s="93" t="s">
        <v>829</v>
      </c>
      <c r="C70" s="77" t="s">
        <v>872</v>
      </c>
      <c r="D70" s="413">
        <v>0</v>
      </c>
      <c r="E70" s="414">
        <v>0</v>
      </c>
      <c r="F70" s="413">
        <f>D70+E70</f>
        <v>0</v>
      </c>
      <c r="G70" s="413">
        <v>0</v>
      </c>
      <c r="H70" s="414">
        <v>0</v>
      </c>
      <c r="I70" s="414">
        <v>0</v>
      </c>
      <c r="J70" s="416">
        <f t="shared" si="6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413"/>
      <c r="E71" s="413"/>
      <c r="F71" s="413">
        <f t="shared" ref="F71:F76" si="7">D71+E71</f>
        <v>0</v>
      </c>
      <c r="G71" s="413"/>
      <c r="H71" s="414"/>
      <c r="I71" s="414"/>
      <c r="J71" s="416">
        <f t="shared" si="6"/>
        <v>0</v>
      </c>
    </row>
    <row r="72" spans="1:10" s="28" customFormat="1">
      <c r="A72" s="260">
        <v>1126300</v>
      </c>
      <c r="B72" s="93" t="s">
        <v>331</v>
      </c>
      <c r="C72" s="83" t="s">
        <v>332</v>
      </c>
      <c r="D72" s="413"/>
      <c r="E72" s="413"/>
      <c r="F72" s="413">
        <f t="shared" si="7"/>
        <v>0</v>
      </c>
      <c r="G72" s="413"/>
      <c r="H72" s="414"/>
      <c r="I72" s="414"/>
      <c r="J72" s="416">
        <f t="shared" si="6"/>
        <v>0</v>
      </c>
    </row>
    <row r="73" spans="1:10" s="28" customFormat="1">
      <c r="A73" s="262">
        <v>1126400</v>
      </c>
      <c r="B73" s="103" t="s">
        <v>831</v>
      </c>
      <c r="C73" s="81" t="s">
        <v>333</v>
      </c>
      <c r="D73" s="413">
        <v>0</v>
      </c>
      <c r="E73" s="413"/>
      <c r="F73" s="413">
        <f t="shared" si="7"/>
        <v>0</v>
      </c>
      <c r="G73" s="413">
        <v>0</v>
      </c>
      <c r="H73" s="414">
        <v>0</v>
      </c>
      <c r="I73" s="414">
        <v>0</v>
      </c>
      <c r="J73" s="416">
        <f t="shared" si="6"/>
        <v>0</v>
      </c>
    </row>
    <row r="74" spans="1:10" s="28" customFormat="1" ht="25.5">
      <c r="A74" s="263">
        <v>1126500</v>
      </c>
      <c r="B74" s="104" t="s">
        <v>791</v>
      </c>
      <c r="C74" s="83" t="s">
        <v>334</v>
      </c>
      <c r="D74" s="413"/>
      <c r="E74" s="413"/>
      <c r="F74" s="413">
        <f t="shared" si="7"/>
        <v>0</v>
      </c>
      <c r="G74" s="413"/>
      <c r="H74" s="414"/>
      <c r="I74" s="414"/>
      <c r="J74" s="416">
        <v>0</v>
      </c>
    </row>
    <row r="75" spans="1:10" s="28" customFormat="1">
      <c r="A75" s="262">
        <v>1126600</v>
      </c>
      <c r="B75" s="103" t="s">
        <v>195</v>
      </c>
      <c r="C75" s="81" t="s">
        <v>335</v>
      </c>
      <c r="D75" s="413"/>
      <c r="E75" s="413"/>
      <c r="F75" s="413">
        <f t="shared" si="7"/>
        <v>0</v>
      </c>
      <c r="G75" s="413"/>
      <c r="H75" s="414"/>
      <c r="I75" s="414"/>
      <c r="J75" s="416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413">
        <v>0</v>
      </c>
      <c r="E76" s="413">
        <v>0</v>
      </c>
      <c r="F76" s="413">
        <f t="shared" si="7"/>
        <v>0</v>
      </c>
      <c r="G76" s="414">
        <v>0</v>
      </c>
      <c r="H76" s="414">
        <v>0</v>
      </c>
      <c r="I76" s="414">
        <v>0</v>
      </c>
      <c r="J76" s="416">
        <f>F76</f>
        <v>0</v>
      </c>
    </row>
    <row r="77" spans="1:10" s="28" customFormat="1" ht="12.75" customHeight="1" thickBot="1">
      <c r="A77" s="265">
        <v>1126800</v>
      </c>
      <c r="B77" s="105" t="s">
        <v>398</v>
      </c>
      <c r="C77" s="86" t="s">
        <v>337</v>
      </c>
      <c r="D77" s="417">
        <v>0</v>
      </c>
      <c r="E77" s="417">
        <v>0</v>
      </c>
      <c r="F77" s="413">
        <f>D77+E77</f>
        <v>0</v>
      </c>
      <c r="G77" s="417">
        <v>0</v>
      </c>
      <c r="H77" s="418">
        <v>0</v>
      </c>
      <c r="I77" s="418">
        <v>0</v>
      </c>
      <c r="J77" s="416">
        <f>F77</f>
        <v>0</v>
      </c>
    </row>
    <row r="78" spans="1:10" s="28" customFormat="1" ht="14.25" hidden="1">
      <c r="A78" s="267">
        <v>1130000</v>
      </c>
      <c r="B78" s="107" t="s">
        <v>238</v>
      </c>
      <c r="C78" s="74" t="s">
        <v>301</v>
      </c>
      <c r="D78" s="411">
        <v>0</v>
      </c>
      <c r="E78" s="411"/>
      <c r="F78" s="411">
        <v>0</v>
      </c>
      <c r="G78" s="411">
        <v>0</v>
      </c>
      <c r="H78" s="421">
        <v>0</v>
      </c>
      <c r="I78" s="421">
        <v>0</v>
      </c>
      <c r="J78" s="416">
        <v>0</v>
      </c>
    </row>
    <row r="79" spans="1:10" s="28" customFormat="1" hidden="1">
      <c r="A79" s="267">
        <v>1130100</v>
      </c>
      <c r="B79" s="103" t="s">
        <v>399</v>
      </c>
      <c r="C79" s="99" t="s">
        <v>239</v>
      </c>
      <c r="D79" s="413"/>
      <c r="E79" s="413"/>
      <c r="F79" s="413"/>
      <c r="G79" s="413"/>
      <c r="H79" s="414"/>
      <c r="I79" s="414"/>
      <c r="J79" s="416">
        <v>0</v>
      </c>
    </row>
    <row r="80" spans="1:10" s="28" customFormat="1" hidden="1">
      <c r="A80" s="267">
        <v>1130200</v>
      </c>
      <c r="B80" s="103" t="s">
        <v>400</v>
      </c>
      <c r="C80" s="83" t="s">
        <v>240</v>
      </c>
      <c r="D80" s="413"/>
      <c r="E80" s="413"/>
      <c r="F80" s="413"/>
      <c r="G80" s="413"/>
      <c r="H80" s="414"/>
      <c r="I80" s="414"/>
      <c r="J80" s="416">
        <v>0</v>
      </c>
    </row>
    <row r="81" spans="1:10" s="28" customFormat="1" hidden="1">
      <c r="A81" s="267">
        <v>1130300</v>
      </c>
      <c r="B81" s="103" t="s">
        <v>401</v>
      </c>
      <c r="C81" s="83" t="s">
        <v>241</v>
      </c>
      <c r="D81" s="413"/>
      <c r="E81" s="413"/>
      <c r="F81" s="413"/>
      <c r="G81" s="413"/>
      <c r="H81" s="414"/>
      <c r="I81" s="414"/>
      <c r="J81" s="416">
        <v>0</v>
      </c>
    </row>
    <row r="82" spans="1:10" s="28" customFormat="1" hidden="1">
      <c r="A82" s="267">
        <v>1130400</v>
      </c>
      <c r="B82" s="108" t="s">
        <v>402</v>
      </c>
      <c r="C82" s="109" t="s">
        <v>242</v>
      </c>
      <c r="D82" s="412"/>
      <c r="E82" s="412"/>
      <c r="F82" s="412"/>
      <c r="G82" s="412"/>
      <c r="H82" s="420"/>
      <c r="I82" s="420"/>
      <c r="J82" s="416">
        <v>0</v>
      </c>
    </row>
    <row r="83" spans="1:10" s="28" customFormat="1" ht="14.25" hidden="1">
      <c r="A83" s="262">
        <v>1131000</v>
      </c>
      <c r="B83" s="110" t="s">
        <v>243</v>
      </c>
      <c r="C83" s="111" t="s">
        <v>301</v>
      </c>
      <c r="D83" s="413"/>
      <c r="E83" s="413"/>
      <c r="F83" s="413"/>
      <c r="G83" s="413"/>
      <c r="H83" s="414"/>
      <c r="I83" s="414"/>
      <c r="J83" s="416">
        <v>0</v>
      </c>
    </row>
    <row r="84" spans="1:10" s="28" customFormat="1" ht="25.5" hidden="1">
      <c r="A84" s="262">
        <v>1131100</v>
      </c>
      <c r="B84" s="103" t="s">
        <v>483</v>
      </c>
      <c r="C84" s="77" t="s">
        <v>244</v>
      </c>
      <c r="D84" s="413"/>
      <c r="E84" s="413"/>
      <c r="F84" s="413"/>
      <c r="G84" s="413"/>
      <c r="H84" s="414"/>
      <c r="I84" s="414"/>
      <c r="J84" s="416">
        <v>0</v>
      </c>
    </row>
    <row r="85" spans="1:10" s="28" customFormat="1" ht="5.25" hidden="1" customHeight="1" thickBot="1">
      <c r="A85" s="262">
        <v>1131200</v>
      </c>
      <c r="B85" s="103" t="s">
        <v>484</v>
      </c>
      <c r="C85" s="83" t="s">
        <v>245</v>
      </c>
      <c r="D85" s="413"/>
      <c r="E85" s="413"/>
      <c r="F85" s="413"/>
      <c r="G85" s="413"/>
      <c r="H85" s="414"/>
      <c r="I85" s="414"/>
      <c r="J85" s="416">
        <v>0</v>
      </c>
    </row>
    <row r="86" spans="1:10" s="28" customFormat="1" ht="12" hidden="1" customHeight="1" thickBot="1">
      <c r="A86" s="262">
        <v>1131300</v>
      </c>
      <c r="B86" s="105" t="s">
        <v>485</v>
      </c>
      <c r="C86" s="86" t="s">
        <v>246</v>
      </c>
      <c r="D86" s="417"/>
      <c r="E86" s="417"/>
      <c r="F86" s="417"/>
      <c r="G86" s="417"/>
      <c r="H86" s="418"/>
      <c r="I86" s="418"/>
      <c r="J86" s="416">
        <v>0</v>
      </c>
    </row>
    <row r="87" spans="1:10" s="28" customFormat="1" ht="14.25" hidden="1">
      <c r="A87" s="268">
        <v>1140000</v>
      </c>
      <c r="B87" s="107" t="s">
        <v>247</v>
      </c>
      <c r="C87" s="74" t="s">
        <v>301</v>
      </c>
      <c r="D87" s="411">
        <v>0</v>
      </c>
      <c r="E87" s="411"/>
      <c r="F87" s="411">
        <v>0</v>
      </c>
      <c r="G87" s="411">
        <v>0</v>
      </c>
      <c r="H87" s="421">
        <v>0</v>
      </c>
      <c r="I87" s="421">
        <v>0</v>
      </c>
      <c r="J87" s="416">
        <v>0</v>
      </c>
    </row>
    <row r="88" spans="1:10" s="28" customFormat="1" ht="25.5" hidden="1">
      <c r="A88" s="268">
        <v>1141000</v>
      </c>
      <c r="B88" s="103" t="s">
        <v>248</v>
      </c>
      <c r="C88" s="99" t="s">
        <v>847</v>
      </c>
      <c r="D88" s="413"/>
      <c r="E88" s="413"/>
      <c r="F88" s="413"/>
      <c r="G88" s="413"/>
      <c r="H88" s="414"/>
      <c r="I88" s="414"/>
      <c r="J88" s="416">
        <v>0</v>
      </c>
    </row>
    <row r="89" spans="1:10" s="28" customFormat="1" ht="25.5" hidden="1">
      <c r="A89" s="268">
        <v>1142000</v>
      </c>
      <c r="B89" s="103" t="s">
        <v>33</v>
      </c>
      <c r="C89" s="83" t="s">
        <v>34</v>
      </c>
      <c r="D89" s="413"/>
      <c r="E89" s="413"/>
      <c r="F89" s="413"/>
      <c r="G89" s="413"/>
      <c r="H89" s="414"/>
      <c r="I89" s="414"/>
      <c r="J89" s="416">
        <v>0</v>
      </c>
    </row>
    <row r="90" spans="1:10" s="28" customFormat="1" ht="25.5" hidden="1">
      <c r="A90" s="268">
        <v>1143000</v>
      </c>
      <c r="B90" s="103" t="s">
        <v>35</v>
      </c>
      <c r="C90" s="83" t="s">
        <v>36</v>
      </c>
      <c r="D90" s="413"/>
      <c r="E90" s="413"/>
      <c r="F90" s="413"/>
      <c r="G90" s="413"/>
      <c r="H90" s="414"/>
      <c r="I90" s="414"/>
      <c r="J90" s="416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359</v>
      </c>
      <c r="D91" s="417"/>
      <c r="E91" s="417"/>
      <c r="F91" s="417"/>
      <c r="G91" s="417"/>
      <c r="H91" s="418"/>
      <c r="I91" s="418"/>
      <c r="J91" s="416">
        <v>0</v>
      </c>
    </row>
    <row r="92" spans="1:10" s="28" customFormat="1" ht="14.25" hidden="1">
      <c r="A92" s="269">
        <v>1150000</v>
      </c>
      <c r="B92" s="224" t="s">
        <v>604</v>
      </c>
      <c r="C92" s="74" t="s">
        <v>301</v>
      </c>
      <c r="D92" s="411">
        <v>0</v>
      </c>
      <c r="E92" s="411"/>
      <c r="F92" s="411">
        <v>0</v>
      </c>
      <c r="G92" s="411">
        <v>0</v>
      </c>
      <c r="H92" s="421">
        <v>0</v>
      </c>
      <c r="I92" s="421">
        <v>0</v>
      </c>
      <c r="J92" s="416">
        <v>0</v>
      </c>
    </row>
    <row r="93" spans="1:10" s="28" customFormat="1" ht="25.5" hidden="1">
      <c r="A93" s="270">
        <v>1151000</v>
      </c>
      <c r="B93" s="226" t="s">
        <v>564</v>
      </c>
      <c r="C93" s="74" t="s">
        <v>301</v>
      </c>
      <c r="D93" s="422">
        <v>0</v>
      </c>
      <c r="E93" s="422"/>
      <c r="F93" s="422">
        <v>0</v>
      </c>
      <c r="G93" s="422">
        <v>0</v>
      </c>
      <c r="H93" s="426">
        <v>0</v>
      </c>
      <c r="I93" s="426">
        <v>0</v>
      </c>
      <c r="J93" s="416">
        <v>0</v>
      </c>
    </row>
    <row r="94" spans="1:10" s="28" customFormat="1" ht="25.5" hidden="1">
      <c r="A94" s="270">
        <v>1151100</v>
      </c>
      <c r="B94" s="227" t="s">
        <v>216</v>
      </c>
      <c r="C94" s="228">
        <v>461100</v>
      </c>
      <c r="D94" s="422"/>
      <c r="E94" s="422"/>
      <c r="F94" s="422"/>
      <c r="G94" s="422"/>
      <c r="H94" s="426"/>
      <c r="I94" s="426"/>
      <c r="J94" s="416">
        <v>0</v>
      </c>
    </row>
    <row r="95" spans="1:10" s="28" customFormat="1" ht="25.5" hidden="1">
      <c r="A95" s="270">
        <v>1151200</v>
      </c>
      <c r="B95" s="227" t="s">
        <v>523</v>
      </c>
      <c r="C95" s="228">
        <v>461200</v>
      </c>
      <c r="D95" s="422"/>
      <c r="E95" s="422"/>
      <c r="F95" s="422"/>
      <c r="G95" s="422"/>
      <c r="H95" s="426"/>
      <c r="I95" s="426"/>
      <c r="J95" s="416">
        <v>0</v>
      </c>
    </row>
    <row r="96" spans="1:10" s="28" customFormat="1" ht="25.5" hidden="1">
      <c r="A96" s="270">
        <v>1152000</v>
      </c>
      <c r="B96" s="229" t="s">
        <v>429</v>
      </c>
      <c r="C96" s="230" t="s">
        <v>301</v>
      </c>
      <c r="D96" s="423">
        <v>0</v>
      </c>
      <c r="E96" s="423"/>
      <c r="F96" s="423">
        <v>0</v>
      </c>
      <c r="G96" s="423">
        <v>0</v>
      </c>
      <c r="H96" s="436">
        <v>0</v>
      </c>
      <c r="I96" s="436">
        <v>0</v>
      </c>
      <c r="J96" s="416">
        <v>0</v>
      </c>
    </row>
    <row r="97" spans="1:10" s="28" customFormat="1" ht="25.5" hidden="1">
      <c r="A97" s="270">
        <v>1152100</v>
      </c>
      <c r="B97" s="231" t="s">
        <v>452</v>
      </c>
      <c r="C97" s="228">
        <v>462100</v>
      </c>
      <c r="D97" s="413"/>
      <c r="E97" s="413"/>
      <c r="F97" s="413"/>
      <c r="G97" s="413"/>
      <c r="H97" s="414"/>
      <c r="I97" s="414"/>
      <c r="J97" s="416">
        <v>0</v>
      </c>
    </row>
    <row r="98" spans="1:10" s="28" customFormat="1" ht="26.25" hidden="1" thickBot="1">
      <c r="A98" s="271">
        <v>1152200</v>
      </c>
      <c r="B98" s="233" t="s">
        <v>629</v>
      </c>
      <c r="C98" s="234">
        <v>462200</v>
      </c>
      <c r="D98" s="417"/>
      <c r="E98" s="417"/>
      <c r="F98" s="417"/>
      <c r="G98" s="417"/>
      <c r="H98" s="418"/>
      <c r="I98" s="418"/>
      <c r="J98" s="416">
        <v>0</v>
      </c>
    </row>
    <row r="99" spans="1:10" s="28" customFormat="1" ht="25.5" hidden="1">
      <c r="A99" s="269">
        <v>1153000</v>
      </c>
      <c r="B99" s="235" t="s">
        <v>630</v>
      </c>
      <c r="C99" s="236" t="s">
        <v>301</v>
      </c>
      <c r="D99" s="424">
        <v>0</v>
      </c>
      <c r="E99" s="424"/>
      <c r="F99" s="424">
        <v>0</v>
      </c>
      <c r="G99" s="424">
        <v>0</v>
      </c>
      <c r="H99" s="439">
        <v>0</v>
      </c>
      <c r="I99" s="439">
        <v>0</v>
      </c>
      <c r="J99" s="416">
        <v>0</v>
      </c>
    </row>
    <row r="100" spans="1:10" s="28" customFormat="1" ht="25.5" hidden="1">
      <c r="A100" s="270">
        <v>1153100</v>
      </c>
      <c r="B100" s="231" t="s">
        <v>631</v>
      </c>
      <c r="C100" s="228">
        <v>463100</v>
      </c>
      <c r="D100" s="423"/>
      <c r="E100" s="423"/>
      <c r="F100" s="423"/>
      <c r="G100" s="423"/>
      <c r="H100" s="436"/>
      <c r="I100" s="436"/>
      <c r="J100" s="416">
        <v>0</v>
      </c>
    </row>
    <row r="101" spans="1:10" s="28" customFormat="1" hidden="1">
      <c r="A101" s="270">
        <v>1153200</v>
      </c>
      <c r="B101" s="231" t="s">
        <v>86</v>
      </c>
      <c r="C101" s="228">
        <v>463200</v>
      </c>
      <c r="D101" s="423"/>
      <c r="E101" s="423"/>
      <c r="F101" s="423"/>
      <c r="G101" s="423"/>
      <c r="H101" s="436"/>
      <c r="I101" s="436"/>
      <c r="J101" s="416">
        <v>0</v>
      </c>
    </row>
    <row r="102" spans="1:10" s="28" customFormat="1" ht="38.25" hidden="1">
      <c r="A102" s="270">
        <v>1153300</v>
      </c>
      <c r="B102" s="231" t="s">
        <v>418</v>
      </c>
      <c r="C102" s="228">
        <v>463300</v>
      </c>
      <c r="D102" s="423"/>
      <c r="E102" s="423"/>
      <c r="F102" s="423"/>
      <c r="G102" s="423"/>
      <c r="H102" s="436"/>
      <c r="I102" s="436"/>
      <c r="J102" s="416">
        <v>0</v>
      </c>
    </row>
    <row r="103" spans="1:10" s="28" customFormat="1" ht="39" hidden="1" thickBot="1">
      <c r="A103" s="270">
        <v>1153400</v>
      </c>
      <c r="B103" s="231" t="s">
        <v>419</v>
      </c>
      <c r="C103" s="228">
        <v>463400</v>
      </c>
      <c r="D103" s="423"/>
      <c r="E103" s="423"/>
      <c r="F103" s="423"/>
      <c r="G103" s="423"/>
      <c r="H103" s="436"/>
      <c r="I103" s="436"/>
      <c r="J103" s="416">
        <v>0</v>
      </c>
    </row>
    <row r="104" spans="1:10" s="28" customFormat="1" hidden="1">
      <c r="A104" s="270">
        <v>1153500</v>
      </c>
      <c r="B104" s="237" t="s">
        <v>420</v>
      </c>
      <c r="C104" s="228">
        <v>463500</v>
      </c>
      <c r="D104" s="423"/>
      <c r="E104" s="423"/>
      <c r="F104" s="423"/>
      <c r="G104" s="423"/>
      <c r="H104" s="436"/>
      <c r="I104" s="436"/>
      <c r="J104" s="416">
        <v>0</v>
      </c>
    </row>
    <row r="105" spans="1:10" s="28" customFormat="1" ht="38.25" hidden="1">
      <c r="A105" s="270">
        <v>1153700</v>
      </c>
      <c r="B105" s="237" t="s">
        <v>421</v>
      </c>
      <c r="C105" s="228">
        <v>463700</v>
      </c>
      <c r="D105" s="423"/>
      <c r="E105" s="423"/>
      <c r="F105" s="423"/>
      <c r="G105" s="423"/>
      <c r="H105" s="436"/>
      <c r="I105" s="436"/>
      <c r="J105" s="416">
        <v>0</v>
      </c>
    </row>
    <row r="106" spans="1:10" s="28" customFormat="1" ht="38.25" hidden="1">
      <c r="A106" s="270">
        <v>1153800</v>
      </c>
      <c r="B106" s="237" t="s">
        <v>841</v>
      </c>
      <c r="C106" s="228">
        <v>463800</v>
      </c>
      <c r="D106" s="423"/>
      <c r="E106" s="423"/>
      <c r="F106" s="423"/>
      <c r="G106" s="423"/>
      <c r="H106" s="436"/>
      <c r="I106" s="436"/>
      <c r="J106" s="416">
        <v>0</v>
      </c>
    </row>
    <row r="107" spans="1:10" s="28" customFormat="1" hidden="1">
      <c r="A107" s="270">
        <v>1153900</v>
      </c>
      <c r="B107" s="237" t="s">
        <v>842</v>
      </c>
      <c r="C107" s="228">
        <v>463900</v>
      </c>
      <c r="D107" s="423"/>
      <c r="E107" s="423"/>
      <c r="F107" s="423"/>
      <c r="G107" s="423"/>
      <c r="H107" s="436"/>
      <c r="I107" s="436"/>
      <c r="J107" s="416">
        <v>0</v>
      </c>
    </row>
    <row r="108" spans="1:10" s="28" customFormat="1" ht="25.5" hidden="1">
      <c r="A108" s="270">
        <v>1154000</v>
      </c>
      <c r="B108" s="238" t="s">
        <v>843</v>
      </c>
      <c r="C108" s="230" t="s">
        <v>301</v>
      </c>
      <c r="D108" s="423">
        <v>0</v>
      </c>
      <c r="E108" s="423"/>
      <c r="F108" s="423">
        <v>0</v>
      </c>
      <c r="G108" s="423">
        <v>0</v>
      </c>
      <c r="H108" s="436">
        <v>0</v>
      </c>
      <c r="I108" s="436">
        <v>0</v>
      </c>
      <c r="J108" s="416">
        <v>0</v>
      </c>
    </row>
    <row r="109" spans="1:10" s="28" customFormat="1" ht="25.5" hidden="1">
      <c r="A109" s="270">
        <v>1154100</v>
      </c>
      <c r="B109" s="237" t="s">
        <v>176</v>
      </c>
      <c r="C109" s="228">
        <v>465100</v>
      </c>
      <c r="D109" s="425"/>
      <c r="E109" s="425"/>
      <c r="F109" s="425"/>
      <c r="G109" s="425"/>
      <c r="H109" s="478"/>
      <c r="I109" s="478"/>
      <c r="J109" s="416">
        <v>0</v>
      </c>
    </row>
    <row r="110" spans="1:10" s="28" customFormat="1" hidden="1">
      <c r="A110" s="270">
        <v>1154200</v>
      </c>
      <c r="B110" s="237" t="s">
        <v>177</v>
      </c>
      <c r="C110" s="228">
        <v>465200</v>
      </c>
      <c r="D110" s="425"/>
      <c r="E110" s="425"/>
      <c r="F110" s="425"/>
      <c r="G110" s="425"/>
      <c r="H110" s="478"/>
      <c r="I110" s="478"/>
      <c r="J110" s="416">
        <v>0</v>
      </c>
    </row>
    <row r="111" spans="1:10" s="28" customFormat="1" hidden="1">
      <c r="A111" s="270">
        <v>1154300</v>
      </c>
      <c r="B111" s="237" t="s">
        <v>178</v>
      </c>
      <c r="C111" s="228">
        <v>465300</v>
      </c>
      <c r="D111" s="425"/>
      <c r="E111" s="425"/>
      <c r="F111" s="425"/>
      <c r="G111" s="425"/>
      <c r="H111" s="478"/>
      <c r="I111" s="478"/>
      <c r="J111" s="416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5"/>
      <c r="E112" s="425"/>
      <c r="F112" s="425"/>
      <c r="G112" s="425"/>
      <c r="H112" s="478"/>
      <c r="I112" s="478"/>
      <c r="J112" s="416">
        <v>0</v>
      </c>
    </row>
    <row r="113" spans="1:10" s="28" customFormat="1" ht="38.25" hidden="1">
      <c r="A113" s="270">
        <v>1154600</v>
      </c>
      <c r="B113" s="237" t="s">
        <v>59</v>
      </c>
      <c r="C113" s="228">
        <v>465600</v>
      </c>
      <c r="D113" s="413"/>
      <c r="E113" s="413"/>
      <c r="F113" s="413"/>
      <c r="G113" s="413"/>
      <c r="H113" s="414"/>
      <c r="I113" s="414"/>
      <c r="J113" s="416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7"/>
      <c r="E114" s="417"/>
      <c r="F114" s="417"/>
      <c r="G114" s="417"/>
      <c r="H114" s="418"/>
      <c r="I114" s="418"/>
      <c r="J114" s="416">
        <v>0</v>
      </c>
    </row>
    <row r="115" spans="1:10" s="28" customFormat="1" ht="25.5" hidden="1">
      <c r="A115" s="272">
        <v>1160000</v>
      </c>
      <c r="B115" s="120" t="s">
        <v>71</v>
      </c>
      <c r="C115" s="74" t="s">
        <v>301</v>
      </c>
      <c r="D115" s="411">
        <v>0</v>
      </c>
      <c r="E115" s="411"/>
      <c r="F115" s="411">
        <v>0</v>
      </c>
      <c r="G115" s="411">
        <v>0</v>
      </c>
      <c r="H115" s="421">
        <v>0</v>
      </c>
      <c r="I115" s="421">
        <v>0</v>
      </c>
      <c r="J115" s="416">
        <v>0</v>
      </c>
    </row>
    <row r="116" spans="1:10" s="28" customFormat="1" hidden="1">
      <c r="A116" s="266">
        <v>1161000</v>
      </c>
      <c r="B116" s="122" t="s">
        <v>72</v>
      </c>
      <c r="C116" s="123" t="s">
        <v>301</v>
      </c>
      <c r="D116" s="413">
        <v>0</v>
      </c>
      <c r="E116" s="413"/>
      <c r="F116" s="413">
        <v>0</v>
      </c>
      <c r="G116" s="413">
        <v>0</v>
      </c>
      <c r="H116" s="414">
        <v>0</v>
      </c>
      <c r="I116" s="414">
        <v>0</v>
      </c>
      <c r="J116" s="416">
        <v>0</v>
      </c>
    </row>
    <row r="117" spans="1:10" s="28" customFormat="1" ht="25.5" hidden="1">
      <c r="A117" s="266">
        <v>1161100</v>
      </c>
      <c r="B117" s="14" t="s">
        <v>341</v>
      </c>
      <c r="C117" s="124">
        <v>471100</v>
      </c>
      <c r="D117" s="413"/>
      <c r="E117" s="413"/>
      <c r="F117" s="413"/>
      <c r="G117" s="413"/>
      <c r="H117" s="414"/>
      <c r="I117" s="414"/>
      <c r="J117" s="416">
        <v>0</v>
      </c>
    </row>
    <row r="118" spans="1:10" s="28" customFormat="1" ht="25.5" hidden="1">
      <c r="A118" s="266">
        <v>1161200</v>
      </c>
      <c r="B118" s="116" t="s">
        <v>582</v>
      </c>
      <c r="C118" s="124">
        <v>471200</v>
      </c>
      <c r="D118" s="413"/>
      <c r="E118" s="413"/>
      <c r="F118" s="413"/>
      <c r="G118" s="413"/>
      <c r="H118" s="414"/>
      <c r="I118" s="414"/>
      <c r="J118" s="416">
        <v>0</v>
      </c>
    </row>
    <row r="119" spans="1:10" s="28" customFormat="1" ht="25.5" hidden="1">
      <c r="A119" s="266">
        <v>1162000</v>
      </c>
      <c r="B119" s="122" t="s">
        <v>940</v>
      </c>
      <c r="C119" s="123" t="s">
        <v>301</v>
      </c>
      <c r="D119" s="413">
        <v>0</v>
      </c>
      <c r="E119" s="413"/>
      <c r="F119" s="413">
        <v>0</v>
      </c>
      <c r="G119" s="413">
        <v>0</v>
      </c>
      <c r="H119" s="414">
        <v>0</v>
      </c>
      <c r="I119" s="414">
        <v>0</v>
      </c>
      <c r="J119" s="416">
        <v>0</v>
      </c>
    </row>
    <row r="120" spans="1:10" s="28" customFormat="1" ht="25.5" hidden="1">
      <c r="A120" s="266">
        <v>1162100</v>
      </c>
      <c r="B120" s="116" t="s">
        <v>941</v>
      </c>
      <c r="C120" s="83" t="s">
        <v>109</v>
      </c>
      <c r="D120" s="413"/>
      <c r="E120" s="413"/>
      <c r="F120" s="413"/>
      <c r="G120" s="413"/>
      <c r="H120" s="414"/>
      <c r="I120" s="414"/>
      <c r="J120" s="416">
        <v>0</v>
      </c>
    </row>
    <row r="121" spans="1:10" s="28" customFormat="1" hidden="1">
      <c r="A121" s="266">
        <v>1162200</v>
      </c>
      <c r="B121" s="116" t="s">
        <v>110</v>
      </c>
      <c r="C121" s="83" t="s">
        <v>18</v>
      </c>
      <c r="D121" s="413"/>
      <c r="E121" s="413"/>
      <c r="F121" s="413"/>
      <c r="G121" s="413"/>
      <c r="H121" s="414"/>
      <c r="I121" s="414"/>
      <c r="J121" s="416">
        <v>0</v>
      </c>
    </row>
    <row r="122" spans="1:10" s="28" customFormat="1" ht="25.5" hidden="1">
      <c r="A122" s="266">
        <v>1162300</v>
      </c>
      <c r="B122" s="116" t="s">
        <v>19</v>
      </c>
      <c r="C122" s="83" t="s">
        <v>20</v>
      </c>
      <c r="D122" s="413"/>
      <c r="E122" s="413"/>
      <c r="F122" s="413"/>
      <c r="G122" s="413"/>
      <c r="H122" s="414"/>
      <c r="I122" s="414"/>
      <c r="J122" s="416">
        <v>0</v>
      </c>
    </row>
    <row r="123" spans="1:10" s="28" customFormat="1" hidden="1">
      <c r="A123" s="266">
        <v>1162400</v>
      </c>
      <c r="B123" s="116" t="s">
        <v>698</v>
      </c>
      <c r="C123" s="83" t="s">
        <v>699</v>
      </c>
      <c r="D123" s="413"/>
      <c r="E123" s="413"/>
      <c r="F123" s="413"/>
      <c r="G123" s="413"/>
      <c r="H123" s="414"/>
      <c r="I123" s="414"/>
      <c r="J123" s="416">
        <v>0</v>
      </c>
    </row>
    <row r="124" spans="1:10" s="28" customFormat="1" ht="25.5" hidden="1">
      <c r="A124" s="266">
        <v>1162500</v>
      </c>
      <c r="B124" s="116" t="s">
        <v>700</v>
      </c>
      <c r="C124" s="83" t="s">
        <v>701</v>
      </c>
      <c r="D124" s="413"/>
      <c r="E124" s="413"/>
      <c r="F124" s="413"/>
      <c r="G124" s="413"/>
      <c r="H124" s="414"/>
      <c r="I124" s="414"/>
      <c r="J124" s="416">
        <v>0</v>
      </c>
    </row>
    <row r="125" spans="1:10" s="28" customFormat="1" hidden="1">
      <c r="A125" s="266">
        <v>1162600</v>
      </c>
      <c r="B125" s="116" t="s">
        <v>423</v>
      </c>
      <c r="C125" s="83" t="s">
        <v>424</v>
      </c>
      <c r="D125" s="413"/>
      <c r="E125" s="413"/>
      <c r="F125" s="413"/>
      <c r="G125" s="413"/>
      <c r="H125" s="414"/>
      <c r="I125" s="414"/>
      <c r="J125" s="416">
        <v>0</v>
      </c>
    </row>
    <row r="126" spans="1:10" s="28" customFormat="1" ht="25.5" hidden="1">
      <c r="A126" s="266">
        <v>1162700</v>
      </c>
      <c r="B126" s="14" t="s">
        <v>425</v>
      </c>
      <c r="C126" s="83" t="s">
        <v>426</v>
      </c>
      <c r="D126" s="413"/>
      <c r="E126" s="413"/>
      <c r="F126" s="413"/>
      <c r="G126" s="413"/>
      <c r="H126" s="414"/>
      <c r="I126" s="414"/>
      <c r="J126" s="416">
        <v>0</v>
      </c>
    </row>
    <row r="127" spans="1:10" s="28" customFormat="1" hidden="1">
      <c r="A127" s="266">
        <v>1162800</v>
      </c>
      <c r="B127" s="116" t="s">
        <v>736</v>
      </c>
      <c r="C127" s="83" t="s">
        <v>737</v>
      </c>
      <c r="D127" s="413"/>
      <c r="E127" s="413"/>
      <c r="F127" s="413"/>
      <c r="G127" s="413"/>
      <c r="H127" s="414"/>
      <c r="I127" s="414"/>
      <c r="J127" s="416">
        <v>0</v>
      </c>
    </row>
    <row r="128" spans="1:10" s="28" customFormat="1" hidden="1">
      <c r="A128" s="273">
        <v>1162900</v>
      </c>
      <c r="B128" s="116" t="s">
        <v>738</v>
      </c>
      <c r="C128" s="83" t="s">
        <v>739</v>
      </c>
      <c r="D128" s="413"/>
      <c r="E128" s="413"/>
      <c r="F128" s="413"/>
      <c r="G128" s="413"/>
      <c r="H128" s="414"/>
      <c r="I128" s="414"/>
      <c r="J128" s="416">
        <v>0</v>
      </c>
    </row>
    <row r="129" spans="1:10" s="28" customFormat="1" hidden="1">
      <c r="A129" s="273">
        <v>1163000</v>
      </c>
      <c r="B129" s="122" t="s">
        <v>49</v>
      </c>
      <c r="C129" s="111" t="s">
        <v>301</v>
      </c>
      <c r="D129" s="413">
        <v>0</v>
      </c>
      <c r="E129" s="413"/>
      <c r="F129" s="413">
        <v>0</v>
      </c>
      <c r="G129" s="413">
        <v>0</v>
      </c>
      <c r="H129" s="414">
        <v>0</v>
      </c>
      <c r="I129" s="414">
        <v>0</v>
      </c>
      <c r="J129" s="416">
        <v>0</v>
      </c>
    </row>
    <row r="130" spans="1:10" s="28" customFormat="1" ht="13.5" hidden="1" thickBot="1">
      <c r="A130" s="274">
        <v>1163100</v>
      </c>
      <c r="B130" s="105" t="s">
        <v>667</v>
      </c>
      <c r="C130" s="86" t="s">
        <v>668</v>
      </c>
      <c r="D130" s="417"/>
      <c r="E130" s="417"/>
      <c r="F130" s="417"/>
      <c r="G130" s="417"/>
      <c r="H130" s="418"/>
      <c r="I130" s="418"/>
      <c r="J130" s="416">
        <v>0</v>
      </c>
    </row>
    <row r="131" spans="1:10" s="28" customFormat="1" hidden="1">
      <c r="A131" s="275">
        <v>1170000</v>
      </c>
      <c r="B131" s="126" t="s">
        <v>740</v>
      </c>
      <c r="C131" s="74" t="s">
        <v>301</v>
      </c>
      <c r="D131" s="411">
        <f>D135</f>
        <v>0</v>
      </c>
      <c r="E131" s="411"/>
      <c r="F131" s="411">
        <f>F135</f>
        <v>0</v>
      </c>
      <c r="G131" s="411">
        <f>G135</f>
        <v>0</v>
      </c>
      <c r="H131" s="421">
        <f>H135</f>
        <v>0</v>
      </c>
      <c r="I131" s="421">
        <f>I135</f>
        <v>0</v>
      </c>
      <c r="J131" s="416">
        <f>J135</f>
        <v>0</v>
      </c>
    </row>
    <row r="132" spans="1:10" s="28" customFormat="1" ht="25.5" hidden="1">
      <c r="A132" s="273">
        <v>1171000</v>
      </c>
      <c r="B132" s="129" t="s">
        <v>181</v>
      </c>
      <c r="C132" s="74" t="s">
        <v>301</v>
      </c>
      <c r="D132" s="422">
        <v>0</v>
      </c>
      <c r="E132" s="422"/>
      <c r="F132" s="422">
        <v>0</v>
      </c>
      <c r="G132" s="422">
        <v>0</v>
      </c>
      <c r="H132" s="426">
        <v>0</v>
      </c>
      <c r="I132" s="426">
        <v>0</v>
      </c>
      <c r="J132" s="416">
        <v>0</v>
      </c>
    </row>
    <row r="133" spans="1:10" s="28" customFormat="1" ht="38.25" hidden="1">
      <c r="A133" s="273">
        <v>1171100</v>
      </c>
      <c r="B133" s="14" t="s">
        <v>396</v>
      </c>
      <c r="C133" s="99" t="s">
        <v>397</v>
      </c>
      <c r="D133" s="413"/>
      <c r="E133" s="413"/>
      <c r="F133" s="413"/>
      <c r="G133" s="413"/>
      <c r="H133" s="414"/>
      <c r="I133" s="414"/>
      <c r="J133" s="416">
        <v>0</v>
      </c>
    </row>
    <row r="134" spans="1:10" s="28" customFormat="1" ht="25.5" hidden="1">
      <c r="A134" s="273">
        <v>1171200</v>
      </c>
      <c r="B134" s="116" t="s">
        <v>295</v>
      </c>
      <c r="C134" s="131" t="s">
        <v>296</v>
      </c>
      <c r="D134" s="413"/>
      <c r="E134" s="413"/>
      <c r="F134" s="413"/>
      <c r="G134" s="413"/>
      <c r="H134" s="414"/>
      <c r="I134" s="414"/>
      <c r="J134" s="416">
        <v>0</v>
      </c>
    </row>
    <row r="135" spans="1:10" s="28" customFormat="1" ht="38.25" hidden="1">
      <c r="A135" s="266">
        <v>1172000</v>
      </c>
      <c r="B135" s="132" t="s">
        <v>856</v>
      </c>
      <c r="C135" s="111" t="s">
        <v>301</v>
      </c>
      <c r="D135" s="411">
        <f>D137+D138</f>
        <v>0</v>
      </c>
      <c r="E135" s="411"/>
      <c r="F135" s="411">
        <f>F137+F138</f>
        <v>0</v>
      </c>
      <c r="G135" s="411">
        <f>G137+G138</f>
        <v>0</v>
      </c>
      <c r="H135" s="421">
        <f>H137+H138</f>
        <v>0</v>
      </c>
      <c r="I135" s="421">
        <f>I137+I138</f>
        <v>0</v>
      </c>
      <c r="J135" s="416">
        <f>F135</f>
        <v>0</v>
      </c>
    </row>
    <row r="136" spans="1:10" s="28" customFormat="1" hidden="1">
      <c r="A136" s="266">
        <v>1172100</v>
      </c>
      <c r="B136" s="103" t="s">
        <v>918</v>
      </c>
      <c r="C136" s="99" t="s">
        <v>857</v>
      </c>
      <c r="D136" s="413"/>
      <c r="E136" s="413"/>
      <c r="F136" s="413"/>
      <c r="G136" s="413"/>
      <c r="H136" s="414"/>
      <c r="I136" s="414"/>
      <c r="J136" s="416">
        <v>0</v>
      </c>
    </row>
    <row r="137" spans="1:10" s="28" customFormat="1" hidden="1">
      <c r="A137" s="266">
        <v>1172200</v>
      </c>
      <c r="B137" s="103" t="s">
        <v>919</v>
      </c>
      <c r="C137" s="133">
        <v>482200</v>
      </c>
      <c r="D137" s="413">
        <v>0</v>
      </c>
      <c r="E137" s="413"/>
      <c r="F137" s="413">
        <v>0</v>
      </c>
      <c r="G137" s="413">
        <v>0</v>
      </c>
      <c r="H137" s="414">
        <v>0</v>
      </c>
      <c r="I137" s="414">
        <v>0</v>
      </c>
      <c r="J137" s="416">
        <f>F137</f>
        <v>0</v>
      </c>
    </row>
    <row r="138" spans="1:10" s="28" customFormat="1" hidden="1">
      <c r="A138" s="266">
        <v>1172300</v>
      </c>
      <c r="B138" s="116" t="s">
        <v>858</v>
      </c>
      <c r="C138" s="83" t="s">
        <v>859</v>
      </c>
      <c r="D138" s="413">
        <v>0</v>
      </c>
      <c r="E138" s="413"/>
      <c r="F138" s="413">
        <v>0</v>
      </c>
      <c r="G138" s="413">
        <v>0</v>
      </c>
      <c r="H138" s="414">
        <v>0</v>
      </c>
      <c r="I138" s="414">
        <v>0</v>
      </c>
      <c r="J138" s="416">
        <f>F138</f>
        <v>0</v>
      </c>
    </row>
    <row r="139" spans="1:10" s="28" customFormat="1" ht="25.5" hidden="1">
      <c r="A139" s="266">
        <v>1172400</v>
      </c>
      <c r="B139" s="134" t="s">
        <v>103</v>
      </c>
      <c r="C139" s="83" t="s">
        <v>104</v>
      </c>
      <c r="D139" s="422"/>
      <c r="E139" s="413"/>
      <c r="F139" s="422"/>
      <c r="G139" s="422"/>
      <c r="H139" s="426"/>
      <c r="I139" s="426"/>
      <c r="J139" s="416">
        <v>0</v>
      </c>
    </row>
    <row r="140" spans="1:10" s="28" customFormat="1" ht="25.5" hidden="1">
      <c r="A140" s="266">
        <v>1173000</v>
      </c>
      <c r="B140" s="132" t="s">
        <v>105</v>
      </c>
      <c r="C140" s="111" t="s">
        <v>301</v>
      </c>
      <c r="D140" s="422">
        <v>0</v>
      </c>
      <c r="E140" s="422"/>
      <c r="F140" s="422">
        <v>0</v>
      </c>
      <c r="G140" s="422">
        <v>0</v>
      </c>
      <c r="H140" s="426">
        <v>0</v>
      </c>
      <c r="I140" s="426">
        <v>0</v>
      </c>
      <c r="J140" s="416">
        <v>0</v>
      </c>
    </row>
    <row r="141" spans="1:10" s="28" customFormat="1" ht="25.5" hidden="1">
      <c r="A141" s="273">
        <v>1173100</v>
      </c>
      <c r="B141" s="135" t="s">
        <v>106</v>
      </c>
      <c r="C141" s="83" t="s">
        <v>906</v>
      </c>
      <c r="D141" s="422"/>
      <c r="E141" s="413"/>
      <c r="F141" s="422"/>
      <c r="G141" s="422"/>
      <c r="H141" s="426"/>
      <c r="I141" s="426"/>
      <c r="J141" s="416">
        <v>0</v>
      </c>
    </row>
    <row r="142" spans="1:10" s="28" customFormat="1" ht="38.25" hidden="1">
      <c r="A142" s="273">
        <v>1174000</v>
      </c>
      <c r="B142" s="132" t="s">
        <v>907</v>
      </c>
      <c r="C142" s="111" t="s">
        <v>301</v>
      </c>
      <c r="D142" s="422">
        <v>0</v>
      </c>
      <c r="E142" s="422"/>
      <c r="F142" s="422">
        <v>0</v>
      </c>
      <c r="G142" s="422">
        <v>0</v>
      </c>
      <c r="H142" s="426">
        <v>0</v>
      </c>
      <c r="I142" s="426">
        <v>0</v>
      </c>
      <c r="J142" s="416">
        <v>0</v>
      </c>
    </row>
    <row r="143" spans="1:10" s="28" customFormat="1" ht="25.5" hidden="1">
      <c r="A143" s="273">
        <v>1174100</v>
      </c>
      <c r="B143" s="135" t="s">
        <v>920</v>
      </c>
      <c r="C143" s="83" t="s">
        <v>908</v>
      </c>
      <c r="D143" s="422"/>
      <c r="E143" s="422"/>
      <c r="F143" s="422"/>
      <c r="G143" s="422"/>
      <c r="H143" s="426"/>
      <c r="I143" s="426"/>
      <c r="J143" s="416">
        <v>0</v>
      </c>
    </row>
    <row r="144" spans="1:10" s="28" customFormat="1" ht="25.5" hidden="1">
      <c r="A144" s="273">
        <v>1174200</v>
      </c>
      <c r="B144" s="134" t="s">
        <v>365</v>
      </c>
      <c r="C144" s="83" t="s">
        <v>366</v>
      </c>
      <c r="D144" s="422"/>
      <c r="E144" s="422"/>
      <c r="F144" s="422"/>
      <c r="G144" s="422"/>
      <c r="H144" s="426"/>
      <c r="I144" s="426"/>
      <c r="J144" s="416">
        <v>0</v>
      </c>
    </row>
    <row r="145" spans="1:10" s="28" customFormat="1" ht="39" hidden="1" thickBot="1">
      <c r="A145" s="273">
        <v>1175000</v>
      </c>
      <c r="B145" s="132" t="s">
        <v>469</v>
      </c>
      <c r="C145" s="111" t="s">
        <v>301</v>
      </c>
      <c r="D145" s="422">
        <v>0</v>
      </c>
      <c r="E145" s="422"/>
      <c r="F145" s="422">
        <v>0</v>
      </c>
      <c r="G145" s="422">
        <v>0</v>
      </c>
      <c r="H145" s="426">
        <v>0</v>
      </c>
      <c r="I145" s="426">
        <v>0</v>
      </c>
      <c r="J145" s="416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22"/>
      <c r="E146" s="422"/>
      <c r="F146" s="422"/>
      <c r="G146" s="422"/>
      <c r="H146" s="426"/>
      <c r="I146" s="426"/>
      <c r="J146" s="416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301</v>
      </c>
      <c r="D147" s="422">
        <v>0</v>
      </c>
      <c r="E147" s="422"/>
      <c r="F147" s="422">
        <v>0</v>
      </c>
      <c r="G147" s="422">
        <v>0</v>
      </c>
      <c r="H147" s="426">
        <v>0</v>
      </c>
      <c r="I147" s="426">
        <v>0</v>
      </c>
      <c r="J147" s="416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2"/>
      <c r="E148" s="413"/>
      <c r="F148" s="422"/>
      <c r="G148" s="422"/>
      <c r="H148" s="426"/>
      <c r="I148" s="426"/>
      <c r="J148" s="416">
        <v>0</v>
      </c>
    </row>
    <row r="149" spans="1:10" s="28" customFormat="1" ht="13.5" hidden="1" thickBot="1">
      <c r="A149" s="273">
        <v>1177000</v>
      </c>
      <c r="B149" s="132" t="s">
        <v>482</v>
      </c>
      <c r="C149" s="111" t="s">
        <v>301</v>
      </c>
      <c r="D149" s="422">
        <v>0</v>
      </c>
      <c r="E149" s="422"/>
      <c r="F149" s="422">
        <v>0</v>
      </c>
      <c r="G149" s="422">
        <v>0</v>
      </c>
      <c r="H149" s="426">
        <v>0</v>
      </c>
      <c r="I149" s="426">
        <v>0</v>
      </c>
      <c r="J149" s="416">
        <v>0</v>
      </c>
    </row>
    <row r="150" spans="1:10" s="28" customFormat="1" ht="13.5" hidden="1" thickBot="1">
      <c r="A150" s="274">
        <v>1177100</v>
      </c>
      <c r="B150" s="136" t="s">
        <v>590</v>
      </c>
      <c r="C150" s="86" t="s">
        <v>209</v>
      </c>
      <c r="D150" s="417"/>
      <c r="E150" s="417"/>
      <c r="F150" s="417"/>
      <c r="G150" s="417"/>
      <c r="H150" s="418"/>
      <c r="I150" s="418"/>
      <c r="J150" s="416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301</v>
      </c>
      <c r="D151" s="427">
        <f>D152</f>
        <v>0</v>
      </c>
      <c r="E151" s="427"/>
      <c r="F151" s="427">
        <f>F152</f>
        <v>0</v>
      </c>
      <c r="G151" s="427">
        <f>G152</f>
        <v>0</v>
      </c>
      <c r="H151" s="428">
        <f>H152</f>
        <v>0</v>
      </c>
      <c r="I151" s="428">
        <f>I152</f>
        <v>0</v>
      </c>
      <c r="J151" s="416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411">
        <f>SUM(D153:D158)</f>
        <v>0</v>
      </c>
      <c r="E152" s="411">
        <f>E157</f>
        <v>0</v>
      </c>
      <c r="F152" s="411">
        <f>F157</f>
        <v>0</v>
      </c>
      <c r="G152" s="411">
        <f>SUM(G153:G155)</f>
        <v>0</v>
      </c>
      <c r="H152" s="421">
        <f>+SUM(H153:H155)</f>
        <v>0</v>
      </c>
      <c r="I152" s="421">
        <f>SUM(I153:I157)</f>
        <v>0</v>
      </c>
      <c r="J152" s="416">
        <f>F152</f>
        <v>0</v>
      </c>
    </row>
    <row r="153" spans="1:10" s="28" customFormat="1">
      <c r="A153" s="273" t="s">
        <v>538</v>
      </c>
      <c r="B153" s="134" t="s">
        <v>832</v>
      </c>
      <c r="C153" s="241" t="s">
        <v>833</v>
      </c>
      <c r="D153" s="422"/>
      <c r="E153" s="413"/>
      <c r="F153" s="422"/>
      <c r="G153" s="422"/>
      <c r="H153" s="426"/>
      <c r="I153" s="426"/>
      <c r="J153" s="416">
        <f>F153</f>
        <v>0</v>
      </c>
    </row>
    <row r="154" spans="1:10" s="28" customFormat="1">
      <c r="A154" s="273" t="s">
        <v>834</v>
      </c>
      <c r="B154" s="134" t="s">
        <v>811</v>
      </c>
      <c r="C154" s="241" t="s">
        <v>812</v>
      </c>
      <c r="D154" s="422"/>
      <c r="E154" s="413"/>
      <c r="F154" s="422"/>
      <c r="G154" s="422"/>
      <c r="H154" s="426"/>
      <c r="I154" s="426"/>
      <c r="J154" s="416">
        <f>F154</f>
        <v>0</v>
      </c>
    </row>
    <row r="155" spans="1:10" s="28" customFormat="1" ht="25.5">
      <c r="A155" s="273" t="s">
        <v>813</v>
      </c>
      <c r="B155" s="134" t="s">
        <v>814</v>
      </c>
      <c r="C155" s="241" t="s">
        <v>815</v>
      </c>
      <c r="D155" s="430">
        <v>0</v>
      </c>
      <c r="E155" s="448"/>
      <c r="F155" s="430">
        <v>0</v>
      </c>
      <c r="G155" s="431">
        <v>0</v>
      </c>
      <c r="H155" s="480">
        <v>0</v>
      </c>
      <c r="I155" s="480">
        <v>0</v>
      </c>
      <c r="J155" s="432">
        <f>F155</f>
        <v>0</v>
      </c>
    </row>
    <row r="156" spans="1:10" s="28" customFormat="1">
      <c r="A156" s="277" t="s">
        <v>816</v>
      </c>
      <c r="B156" s="134" t="s">
        <v>915</v>
      </c>
      <c r="C156" s="241" t="s">
        <v>916</v>
      </c>
      <c r="D156" s="422"/>
      <c r="E156" s="413"/>
      <c r="F156" s="422"/>
      <c r="G156" s="422"/>
      <c r="H156" s="426"/>
      <c r="I156" s="426"/>
      <c r="J156" s="416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22">
        <v>0</v>
      </c>
      <c r="E157" s="413">
        <v>0</v>
      </c>
      <c r="F157" s="422">
        <f>D157+E157</f>
        <v>0</v>
      </c>
      <c r="G157" s="422">
        <v>0</v>
      </c>
      <c r="H157" s="426">
        <v>0</v>
      </c>
      <c r="I157" s="426">
        <v>0</v>
      </c>
      <c r="J157" s="416">
        <f>F157</f>
        <v>0</v>
      </c>
    </row>
    <row r="158" spans="1:10" s="28" customFormat="1">
      <c r="A158" s="277" t="s">
        <v>115</v>
      </c>
      <c r="B158" s="134" t="s">
        <v>803</v>
      </c>
      <c r="C158" s="241" t="s">
        <v>755</v>
      </c>
      <c r="D158" s="429"/>
      <c r="E158" s="433"/>
      <c r="F158" s="429"/>
      <c r="G158" s="429"/>
      <c r="H158" s="440"/>
      <c r="I158" s="440"/>
      <c r="J158" s="434">
        <v>0</v>
      </c>
    </row>
    <row r="159" spans="1:10" s="28" customFormat="1">
      <c r="A159" s="277" t="s">
        <v>756</v>
      </c>
      <c r="B159" s="134" t="s">
        <v>757</v>
      </c>
      <c r="C159" s="241" t="s">
        <v>758</v>
      </c>
      <c r="D159" s="429"/>
      <c r="E159" s="433"/>
      <c r="F159" s="429"/>
      <c r="G159" s="429"/>
      <c r="H159" s="440"/>
      <c r="I159" s="440"/>
      <c r="J159" s="434">
        <v>0</v>
      </c>
    </row>
    <row r="160" spans="1:10" s="28" customFormat="1" ht="11.25" customHeight="1" thickBot="1">
      <c r="A160" s="278" t="s">
        <v>669</v>
      </c>
      <c r="B160" s="243" t="s">
        <v>542</v>
      </c>
      <c r="C160" s="244" t="s">
        <v>543</v>
      </c>
      <c r="D160" s="429"/>
      <c r="E160" s="433"/>
      <c r="F160" s="429"/>
      <c r="G160" s="429"/>
      <c r="H160" s="440"/>
      <c r="I160" s="440"/>
      <c r="J160" s="434">
        <v>0</v>
      </c>
    </row>
    <row r="161" spans="1:10" s="28" customFormat="1" ht="13.5" hidden="1" thickBot="1">
      <c r="A161" s="270" t="s">
        <v>670</v>
      </c>
      <c r="B161" s="245" t="s">
        <v>882</v>
      </c>
      <c r="C161" s="228" t="s">
        <v>883</v>
      </c>
      <c r="D161" s="429"/>
      <c r="E161" s="433"/>
      <c r="F161" s="429"/>
      <c r="G161" s="429"/>
      <c r="H161" s="440"/>
      <c r="I161" s="440"/>
      <c r="J161" s="434">
        <v>0</v>
      </c>
    </row>
    <row r="162" spans="1:10" s="28" customFormat="1" ht="13.5" hidden="1" thickBot="1">
      <c r="A162" s="270" t="s">
        <v>884</v>
      </c>
      <c r="B162" s="245" t="s">
        <v>885</v>
      </c>
      <c r="C162" s="228" t="s">
        <v>886</v>
      </c>
      <c r="D162" s="429"/>
      <c r="E162" s="433"/>
      <c r="F162" s="429"/>
      <c r="G162" s="429"/>
      <c r="H162" s="440"/>
      <c r="I162" s="440"/>
      <c r="J162" s="434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301</v>
      </c>
      <c r="D163" s="429">
        <v>0</v>
      </c>
      <c r="E163" s="429"/>
      <c r="F163" s="429">
        <v>0</v>
      </c>
      <c r="G163" s="429">
        <v>0</v>
      </c>
      <c r="H163" s="440">
        <v>0</v>
      </c>
      <c r="I163" s="440">
        <v>0</v>
      </c>
      <c r="J163" s="434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9"/>
      <c r="E164" s="433"/>
      <c r="F164" s="429"/>
      <c r="G164" s="429"/>
      <c r="H164" s="440"/>
      <c r="I164" s="440"/>
      <c r="J164" s="434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9"/>
      <c r="E165" s="433"/>
      <c r="F165" s="429"/>
      <c r="G165" s="429"/>
      <c r="H165" s="440"/>
      <c r="I165" s="440"/>
      <c r="J165" s="434">
        <v>0</v>
      </c>
    </row>
    <row r="166" spans="1:10" ht="26.25" hidden="1" thickBot="1">
      <c r="A166" s="277" t="s">
        <v>552</v>
      </c>
      <c r="B166" s="134" t="s">
        <v>257</v>
      </c>
      <c r="C166" s="241" t="s">
        <v>258</v>
      </c>
      <c r="D166" s="429"/>
      <c r="E166" s="433"/>
      <c r="F166" s="429"/>
      <c r="G166" s="429"/>
      <c r="H166" s="440"/>
      <c r="I166" s="440"/>
      <c r="J166" s="434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9"/>
      <c r="E167" s="433"/>
      <c r="F167" s="429"/>
      <c r="G167" s="429"/>
      <c r="H167" s="440"/>
      <c r="I167" s="440"/>
      <c r="J167" s="434">
        <v>0</v>
      </c>
    </row>
    <row r="168" spans="1:10" ht="13.5" hidden="1" thickBot="1">
      <c r="A168" s="277" t="s">
        <v>262</v>
      </c>
      <c r="B168" s="132" t="s">
        <v>263</v>
      </c>
      <c r="C168" s="123" t="s">
        <v>301</v>
      </c>
      <c r="D168" s="429">
        <v>0</v>
      </c>
      <c r="E168" s="429"/>
      <c r="F168" s="429">
        <v>0</v>
      </c>
      <c r="G168" s="429">
        <v>0</v>
      </c>
      <c r="H168" s="440">
        <v>0</v>
      </c>
      <c r="I168" s="440">
        <v>0</v>
      </c>
      <c r="J168" s="434">
        <v>0</v>
      </c>
    </row>
    <row r="169" spans="1:10" ht="13.5" hidden="1" thickBot="1">
      <c r="A169" s="277" t="s">
        <v>264</v>
      </c>
      <c r="B169" s="135" t="s">
        <v>921</v>
      </c>
      <c r="C169" s="241" t="s">
        <v>265</v>
      </c>
      <c r="D169" s="429"/>
      <c r="E169" s="433"/>
      <c r="F169" s="429"/>
      <c r="G169" s="429"/>
      <c r="H169" s="440"/>
      <c r="I169" s="440"/>
      <c r="J169" s="434">
        <v>0</v>
      </c>
    </row>
    <row r="170" spans="1:10" ht="13.5" hidden="1" thickBot="1">
      <c r="A170" s="280" t="s">
        <v>266</v>
      </c>
      <c r="B170" s="155" t="s">
        <v>887</v>
      </c>
      <c r="C170" s="123" t="s">
        <v>301</v>
      </c>
      <c r="D170" s="429">
        <v>0</v>
      </c>
      <c r="E170" s="429"/>
      <c r="F170" s="429">
        <v>0</v>
      </c>
      <c r="G170" s="429">
        <v>0</v>
      </c>
      <c r="H170" s="440">
        <v>0</v>
      </c>
      <c r="I170" s="440">
        <v>0</v>
      </c>
      <c r="J170" s="434">
        <v>0</v>
      </c>
    </row>
    <row r="171" spans="1:10" ht="13.5" hidden="1" thickBot="1">
      <c r="A171" s="277" t="s">
        <v>268</v>
      </c>
      <c r="B171" s="135" t="s">
        <v>922</v>
      </c>
      <c r="C171" s="241" t="s">
        <v>269</v>
      </c>
      <c r="D171" s="429"/>
      <c r="E171" s="429"/>
      <c r="F171" s="429"/>
      <c r="G171" s="429"/>
      <c r="H171" s="440"/>
      <c r="I171" s="440"/>
      <c r="J171" s="434">
        <v>0</v>
      </c>
    </row>
    <row r="172" spans="1:10" ht="13.5" hidden="1" thickBot="1">
      <c r="A172" s="277" t="s">
        <v>270</v>
      </c>
      <c r="B172" s="135" t="s">
        <v>923</v>
      </c>
      <c r="C172" s="241" t="s">
        <v>271</v>
      </c>
      <c r="D172" s="429"/>
      <c r="E172" s="429"/>
      <c r="F172" s="429"/>
      <c r="G172" s="429"/>
      <c r="H172" s="440"/>
      <c r="I172" s="440"/>
      <c r="J172" s="429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9"/>
      <c r="E173" s="429"/>
      <c r="F173" s="429"/>
      <c r="G173" s="429"/>
      <c r="H173" s="440"/>
      <c r="I173" s="440"/>
      <c r="J173" s="429"/>
    </row>
    <row r="174" spans="1:10" ht="13.5" hidden="1" thickBot="1">
      <c r="A174" s="281">
        <v>1244000</v>
      </c>
      <c r="B174" s="250" t="s">
        <v>888</v>
      </c>
      <c r="C174" s="244" t="s">
        <v>947</v>
      </c>
      <c r="D174" s="435"/>
      <c r="E174" s="435"/>
      <c r="F174" s="435"/>
      <c r="G174" s="435"/>
      <c r="H174" s="443"/>
      <c r="I174" s="443"/>
      <c r="J174" s="435"/>
    </row>
    <row r="175" spans="1:10" ht="13.5" thickBot="1">
      <c r="A175" s="282">
        <v>1000000</v>
      </c>
      <c r="B175" s="252" t="s">
        <v>889</v>
      </c>
      <c r="C175" s="248" t="s">
        <v>301</v>
      </c>
      <c r="D175" s="441">
        <f>D32+D151</f>
        <v>0</v>
      </c>
      <c r="E175" s="441">
        <f>E32</f>
        <v>0</v>
      </c>
      <c r="F175" s="444">
        <f>F32+F151</f>
        <v>0</v>
      </c>
      <c r="G175" s="444">
        <f>G32+G151</f>
        <v>5</v>
      </c>
      <c r="H175" s="445">
        <f>H32+H151+H157</f>
        <v>10</v>
      </c>
      <c r="I175" s="445">
        <f>I32+I151</f>
        <v>16</v>
      </c>
      <c r="J175" s="444">
        <f>J32+J151</f>
        <v>0</v>
      </c>
    </row>
    <row r="176" spans="1:10">
      <c r="A176" s="399"/>
      <c r="B176" s="6"/>
      <c r="C176" s="9"/>
      <c r="D176" s="446"/>
      <c r="E176" s="446"/>
      <c r="F176" s="437"/>
      <c r="G176" s="438"/>
      <c r="H176" s="438"/>
      <c r="I176" s="438"/>
      <c r="J176" s="438"/>
    </row>
    <row r="177" spans="1:10">
      <c r="A177" s="2088" t="s">
        <v>1086</v>
      </c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8" t="s">
        <v>1011</v>
      </c>
      <c r="B179" s="2088"/>
      <c r="C179" s="2088"/>
      <c r="D179" s="2088"/>
      <c r="E179" s="2088"/>
      <c r="F179" s="2088"/>
      <c r="G179" s="2088"/>
      <c r="H179" s="2088"/>
      <c r="I179" s="2088"/>
      <c r="J179" s="2088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140" t="s">
        <v>942</v>
      </c>
      <c r="B181" s="2140"/>
      <c r="C181" s="2140"/>
      <c r="D181" s="2140"/>
      <c r="E181" s="2140"/>
      <c r="F181" s="2140"/>
      <c r="G181" s="2140"/>
      <c r="H181" s="2140"/>
      <c r="I181" s="2140"/>
      <c r="J181" s="2140"/>
    </row>
    <row r="182" spans="1:10">
      <c r="A182" s="2088" t="s">
        <v>839</v>
      </c>
      <c r="B182" s="2088"/>
      <c r="C182" s="2088"/>
      <c r="D182" s="2088"/>
      <c r="E182" s="2088"/>
      <c r="F182" s="2088"/>
      <c r="G182" s="2088"/>
      <c r="H182" s="2088"/>
      <c r="I182" s="2088"/>
      <c r="J182" s="2088"/>
    </row>
    <row r="183" spans="1:10">
      <c r="A183" s="2088" t="s">
        <v>388</v>
      </c>
      <c r="B183" s="2088"/>
      <c r="C183" s="2088"/>
      <c r="D183" s="2088"/>
      <c r="E183" s="2088"/>
      <c r="F183" s="2088"/>
      <c r="G183" s="2088"/>
      <c r="H183" s="2088"/>
      <c r="I183" s="2088"/>
      <c r="J183" s="2088"/>
    </row>
    <row r="184" spans="1:10" ht="14.25">
      <c r="A184" s="2139" t="s">
        <v>934</v>
      </c>
      <c r="B184" s="2139"/>
      <c r="C184" s="2139"/>
      <c r="D184" s="2139"/>
      <c r="E184" s="2139"/>
      <c r="F184" s="2139"/>
      <c r="G184" s="2139"/>
      <c r="H184" s="2139"/>
      <c r="I184" s="2139"/>
      <c r="J184" s="2139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10.28515625" style="667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>
      <c r="A8" s="677" t="s">
        <v>1418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>
      <c r="B11" s="882"/>
      <c r="C11" s="883"/>
      <c r="D11" s="882"/>
      <c r="E11" s="882"/>
      <c r="F11" s="882"/>
      <c r="G11" s="882"/>
      <c r="H11" s="884"/>
    </row>
    <row r="12" spans="1:10">
      <c r="A12" s="885" t="s">
        <v>392</v>
      </c>
      <c r="B12" s="878" t="s">
        <v>957</v>
      </c>
      <c r="C12" s="879"/>
      <c r="D12" s="878"/>
      <c r="E12" s="87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887"/>
      <c r="F13" s="887"/>
      <c r="G13" s="888"/>
    </row>
    <row r="14" spans="1:10">
      <c r="A14" s="2141" t="s">
        <v>1417</v>
      </c>
      <c r="B14" s="2060"/>
      <c r="F14" s="670"/>
      <c r="G14" s="670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 ht="14.25">
      <c r="A17" s="888"/>
      <c r="B17" s="2059" t="s">
        <v>1085</v>
      </c>
      <c r="C17" s="2059"/>
      <c r="D17" s="2059"/>
      <c r="E17" s="2059"/>
      <c r="F17" s="2059"/>
      <c r="G17" s="1288"/>
      <c r="H17" s="1288"/>
      <c r="I17" s="1289"/>
      <c r="J17" s="1289"/>
    </row>
    <row r="18" spans="1:10" s="677" customFormat="1" ht="14.25">
      <c r="A18" s="888"/>
      <c r="B18" s="2059"/>
      <c r="C18" s="2059"/>
      <c r="D18" s="2059"/>
      <c r="E18" s="2059"/>
      <c r="F18" s="2059"/>
      <c r="G18" s="1288"/>
      <c r="H18" s="1288"/>
      <c r="I18" s="1289"/>
      <c r="J18" s="1289"/>
    </row>
    <row r="19" spans="1:10" s="672" customFormat="1" thickBot="1">
      <c r="A19" s="682" t="s">
        <v>1457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thickBot="1">
      <c r="A20" s="682" t="s">
        <v>78</v>
      </c>
      <c r="B20" s="897"/>
      <c r="C20" s="894"/>
      <c r="G20" s="897" t="s">
        <v>277</v>
      </c>
      <c r="H20" s="898" t="s">
        <v>837</v>
      </c>
      <c r="I20" s="899">
        <v>1</v>
      </c>
      <c r="J20" s="900">
        <v>3</v>
      </c>
    </row>
    <row r="21" spans="1:10" s="897" customFormat="1" thickBot="1">
      <c r="A21" s="682" t="s">
        <v>516</v>
      </c>
      <c r="C21" s="894"/>
      <c r="G21" s="897" t="s">
        <v>1003</v>
      </c>
    </row>
    <row r="22" spans="1:10" s="897" customFormat="1" thickBot="1">
      <c r="A22" s="682" t="s">
        <v>465</v>
      </c>
      <c r="C22" s="901"/>
      <c r="D22" s="902"/>
      <c r="G22" s="897" t="s">
        <v>466</v>
      </c>
    </row>
    <row r="23" spans="1:10" s="874" customFormat="1" thickBot="1">
      <c r="A23" s="682" t="s">
        <v>603</v>
      </c>
      <c r="B23" s="897"/>
      <c r="C23" s="894"/>
      <c r="G23" s="897" t="s">
        <v>792</v>
      </c>
      <c r="I23" s="903"/>
    </row>
    <row r="24" spans="1:10" s="874" customFormat="1" ht="12">
      <c r="A24" s="682" t="s">
        <v>251</v>
      </c>
      <c r="B24" s="904"/>
      <c r="C24" s="905"/>
      <c r="F24" s="906"/>
      <c r="G24" s="897" t="s">
        <v>794</v>
      </c>
    </row>
    <row r="25" spans="1:10" s="874" customForma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thickBot="1">
      <c r="A28" s="685"/>
      <c r="B28" s="874"/>
      <c r="C28" s="913"/>
      <c r="E28" s="914"/>
      <c r="F28" s="874"/>
      <c r="G28" s="874"/>
    </row>
    <row r="29" spans="1:10" s="677" customFormat="1" ht="42.75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105.75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11.2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39.75" thickBot="1">
      <c r="A32" s="916">
        <v>1100000</v>
      </c>
      <c r="B32" s="716" t="s">
        <v>1517</v>
      </c>
      <c r="C32" s="717" t="s">
        <v>301</v>
      </c>
      <c r="D32" s="831">
        <f>D33+D42+D138</f>
        <v>0</v>
      </c>
      <c r="E32" s="831">
        <f>E33+E42+E51+E66+E69+E63</f>
        <v>0</v>
      </c>
      <c r="F32" s="831">
        <f>F33+F42+F138</f>
        <v>0</v>
      </c>
      <c r="G32" s="831">
        <f>G33+G42+G131</f>
        <v>5</v>
      </c>
      <c r="H32" s="831">
        <f>H33+H42+H131</f>
        <v>10</v>
      </c>
      <c r="I32" s="831">
        <f>I33+I42+I131</f>
        <v>16</v>
      </c>
      <c r="J32" s="831">
        <f>J33+J42+J131</f>
        <v>0</v>
      </c>
    </row>
    <row r="33" spans="1:10" s="677" customFormat="1" ht="90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>
        <f>E35</f>
        <v>0</v>
      </c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14.25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990" customFormat="1" ht="25.5">
      <c r="A35" s="1325">
        <v>1111000</v>
      </c>
      <c r="B35" s="1326" t="s">
        <v>558</v>
      </c>
      <c r="C35" s="1327" t="s">
        <v>673</v>
      </c>
      <c r="D35" s="851">
        <v>0</v>
      </c>
      <c r="E35" s="848">
        <v>0</v>
      </c>
      <c r="F35" s="851">
        <f>D35+E35</f>
        <v>0</v>
      </c>
      <c r="G35" s="851">
        <v>0</v>
      </c>
      <c r="H35" s="851">
        <v>0</v>
      </c>
      <c r="I35" s="851">
        <v>0</v>
      </c>
      <c r="J35" s="851">
        <f>F35</f>
        <v>0</v>
      </c>
    </row>
    <row r="36" spans="1:10" s="677" customFormat="1" ht="25.5">
      <c r="A36" s="919">
        <v>1112000</v>
      </c>
      <c r="B36" s="730" t="s">
        <v>221</v>
      </c>
      <c r="C36" s="731" t="s">
        <v>674</v>
      </c>
      <c r="D36" s="849">
        <v>0</v>
      </c>
      <c r="E36" s="849"/>
      <c r="F36" s="839">
        <f t="shared" ref="F36:F41" si="0">D36+E36</f>
        <v>0</v>
      </c>
      <c r="G36" s="849"/>
      <c r="H36" s="849">
        <v>0</v>
      </c>
      <c r="I36" s="849">
        <v>0</v>
      </c>
      <c r="J36" s="849">
        <f>F36</f>
        <v>0</v>
      </c>
    </row>
    <row r="37" spans="1:10" s="677" customFormat="1" ht="0.75" customHeight="1" thickBot="1">
      <c r="A37" s="919">
        <v>1113000</v>
      </c>
      <c r="B37" s="730" t="s">
        <v>675</v>
      </c>
      <c r="C37" s="731" t="s">
        <v>676</v>
      </c>
      <c r="D37" s="849"/>
      <c r="E37" s="849"/>
      <c r="F37" s="839">
        <f t="shared" si="0"/>
        <v>0</v>
      </c>
      <c r="G37" s="849"/>
      <c r="H37" s="849"/>
      <c r="I37" s="849"/>
      <c r="J37" s="959">
        <v>0</v>
      </c>
    </row>
    <row r="38" spans="1:10" s="677" customFormat="1" ht="39" hidden="1" thickBot="1">
      <c r="A38" s="919">
        <v>1114000</v>
      </c>
      <c r="B38" s="730" t="s">
        <v>339</v>
      </c>
      <c r="C38" s="731" t="s">
        <v>340</v>
      </c>
      <c r="D38" s="849"/>
      <c r="E38" s="849"/>
      <c r="F38" s="839">
        <f t="shared" si="0"/>
        <v>0</v>
      </c>
      <c r="G38" s="849"/>
      <c r="H38" s="849"/>
      <c r="I38" s="849"/>
      <c r="J38" s="959">
        <v>0</v>
      </c>
    </row>
    <row r="39" spans="1:10" s="677" customFormat="1" ht="13.5" hidden="1" thickBot="1">
      <c r="A39" s="919">
        <v>1115000</v>
      </c>
      <c r="B39" s="730" t="s">
        <v>508</v>
      </c>
      <c r="C39" s="731" t="s">
        <v>329</v>
      </c>
      <c r="D39" s="849"/>
      <c r="E39" s="849"/>
      <c r="F39" s="839">
        <f t="shared" si="0"/>
        <v>0</v>
      </c>
      <c r="G39" s="849"/>
      <c r="H39" s="849"/>
      <c r="I39" s="849"/>
      <c r="J39" s="959">
        <v>0</v>
      </c>
    </row>
    <row r="40" spans="1:10" s="677" customFormat="1" ht="26.25" hidden="1" thickBot="1">
      <c r="A40" s="919">
        <v>1116000</v>
      </c>
      <c r="B40" s="730" t="s">
        <v>863</v>
      </c>
      <c r="C40" s="731" t="s">
        <v>330</v>
      </c>
      <c r="D40" s="849"/>
      <c r="E40" s="849"/>
      <c r="F40" s="839">
        <f t="shared" si="0"/>
        <v>0</v>
      </c>
      <c r="G40" s="849"/>
      <c r="H40" s="849"/>
      <c r="I40" s="849"/>
      <c r="J40" s="959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44">
        <v>0</v>
      </c>
      <c r="E41" s="844"/>
      <c r="F41" s="839">
        <f t="shared" si="0"/>
        <v>0</v>
      </c>
      <c r="G41" s="844">
        <v>0</v>
      </c>
      <c r="H41" s="844">
        <v>0</v>
      </c>
      <c r="I41" s="844">
        <v>0</v>
      </c>
      <c r="J41" s="959">
        <f>F41</f>
        <v>0</v>
      </c>
    </row>
    <row r="42" spans="1:10" s="677" customFormat="1" ht="29.25" thickBot="1">
      <c r="A42" s="922">
        <v>1120000</v>
      </c>
      <c r="B42" s="738" t="s">
        <v>15</v>
      </c>
      <c r="C42" s="717" t="s">
        <v>301</v>
      </c>
      <c r="D42" s="838">
        <f>D43+D55+D66+D69+D51+D64</f>
        <v>0</v>
      </c>
      <c r="E42" s="838">
        <f>E43</f>
        <v>0</v>
      </c>
      <c r="F42" s="838">
        <f>F43+F55+F66+F69+F51+F64</f>
        <v>0</v>
      </c>
      <c r="G42" s="838">
        <f>G43+G51+G55+G64+G66+G69</f>
        <v>5</v>
      </c>
      <c r="H42" s="838">
        <f>H43+H51+H55+H64+H66+H69</f>
        <v>10</v>
      </c>
      <c r="I42" s="838">
        <f>I43+I51+I55+I64+I66+I69</f>
        <v>16</v>
      </c>
      <c r="J42" s="959">
        <f>F42</f>
        <v>0</v>
      </c>
    </row>
    <row r="43" spans="1:10" s="677" customFormat="1" ht="14.25">
      <c r="A43" s="917">
        <v>1121000</v>
      </c>
      <c r="B43" s="740" t="s">
        <v>16</v>
      </c>
      <c r="C43" s="741"/>
      <c r="D43" s="839">
        <f>SUM(D44:D49)</f>
        <v>0</v>
      </c>
      <c r="E43" s="839">
        <f>E45+E47</f>
        <v>0</v>
      </c>
      <c r="F43" s="839">
        <f>SUM(F44:F49)</f>
        <v>0</v>
      </c>
      <c r="G43" s="839">
        <f>SUM(G44:G49)</f>
        <v>0</v>
      </c>
      <c r="H43" s="839">
        <f>SUM(H44:H49)</f>
        <v>0</v>
      </c>
      <c r="I43" s="839">
        <f>SUM(I44:I49)</f>
        <v>0</v>
      </c>
      <c r="J43" s="959">
        <f>SUM(J44:J49)</f>
        <v>0</v>
      </c>
    </row>
    <row r="44" spans="1:10" s="677" customFormat="1" ht="25.5">
      <c r="A44" s="919">
        <v>1121100</v>
      </c>
      <c r="B44" s="742" t="s">
        <v>321</v>
      </c>
      <c r="C44" s="731" t="s">
        <v>322</v>
      </c>
      <c r="D44" s="849"/>
      <c r="E44" s="849"/>
      <c r="F44" s="849">
        <f t="shared" ref="F44:F49" si="1">D44+E44</f>
        <v>0</v>
      </c>
      <c r="G44" s="849"/>
      <c r="H44" s="849"/>
      <c r="I44" s="849"/>
      <c r="J44" s="959">
        <v>0</v>
      </c>
    </row>
    <row r="45" spans="1:10" s="677" customFormat="1">
      <c r="A45" s="919">
        <v>1121200</v>
      </c>
      <c r="B45" s="743" t="s">
        <v>1476</v>
      </c>
      <c r="C45" s="731" t="s">
        <v>324</v>
      </c>
      <c r="D45" s="849">
        <v>0</v>
      </c>
      <c r="E45" s="850">
        <v>0</v>
      </c>
      <c r="F45" s="850">
        <f t="shared" si="1"/>
        <v>0</v>
      </c>
      <c r="G45" s="849">
        <v>0</v>
      </c>
      <c r="H45" s="849">
        <v>0</v>
      </c>
      <c r="I45" s="849">
        <v>0</v>
      </c>
      <c r="J45" s="959">
        <f>F45</f>
        <v>0</v>
      </c>
    </row>
    <row r="46" spans="1:10" s="677" customFormat="1">
      <c r="A46" s="919">
        <v>1121300</v>
      </c>
      <c r="B46" s="742" t="s">
        <v>640</v>
      </c>
      <c r="C46" s="731" t="s">
        <v>325</v>
      </c>
      <c r="D46" s="849">
        <v>0</v>
      </c>
      <c r="E46" s="850"/>
      <c r="F46" s="850">
        <f t="shared" si="1"/>
        <v>0</v>
      </c>
      <c r="G46" s="849">
        <v>0</v>
      </c>
      <c r="H46" s="849">
        <v>0</v>
      </c>
      <c r="I46" s="849">
        <v>0</v>
      </c>
      <c r="J46" s="959">
        <f>F46</f>
        <v>0</v>
      </c>
    </row>
    <row r="47" spans="1:10" s="677" customFormat="1">
      <c r="A47" s="919">
        <v>1121400</v>
      </c>
      <c r="B47" s="742" t="s">
        <v>641</v>
      </c>
      <c r="C47" s="731" t="s">
        <v>326</v>
      </c>
      <c r="D47" s="849">
        <v>0</v>
      </c>
      <c r="E47" s="850"/>
      <c r="F47" s="850">
        <f t="shared" si="1"/>
        <v>0</v>
      </c>
      <c r="G47" s="849">
        <v>0</v>
      </c>
      <c r="H47" s="849">
        <v>0</v>
      </c>
      <c r="I47" s="849">
        <v>0</v>
      </c>
      <c r="J47" s="959">
        <f>F47</f>
        <v>0</v>
      </c>
    </row>
    <row r="48" spans="1:10" s="677" customFormat="1">
      <c r="A48" s="919">
        <v>1121500</v>
      </c>
      <c r="B48" s="742" t="s">
        <v>60</v>
      </c>
      <c r="C48" s="731" t="s">
        <v>327</v>
      </c>
      <c r="D48" s="839"/>
      <c r="E48" s="849"/>
      <c r="F48" s="849">
        <f t="shared" si="1"/>
        <v>0</v>
      </c>
      <c r="G48" s="839"/>
      <c r="H48" s="839"/>
      <c r="I48" s="839"/>
      <c r="J48" s="959">
        <v>0</v>
      </c>
    </row>
    <row r="49" spans="1:10" s="677" customFormat="1">
      <c r="A49" s="919">
        <v>1121600</v>
      </c>
      <c r="B49" s="742" t="s">
        <v>61</v>
      </c>
      <c r="C49" s="731" t="s">
        <v>328</v>
      </c>
      <c r="D49" s="849"/>
      <c r="E49" s="849"/>
      <c r="F49" s="849">
        <f t="shared" si="1"/>
        <v>0</v>
      </c>
      <c r="G49" s="849"/>
      <c r="H49" s="849"/>
      <c r="I49" s="849"/>
      <c r="J49" s="959">
        <v>0</v>
      </c>
    </row>
    <row r="50" spans="1:10" s="677" customFormat="1" ht="13.5" thickBot="1">
      <c r="A50" s="923">
        <v>1121700</v>
      </c>
      <c r="B50" s="746" t="s">
        <v>62</v>
      </c>
      <c r="C50" s="735" t="s">
        <v>637</v>
      </c>
      <c r="D50" s="844"/>
      <c r="E50" s="844"/>
      <c r="F50" s="844"/>
      <c r="G50" s="844"/>
      <c r="H50" s="844"/>
      <c r="I50" s="844"/>
      <c r="J50" s="959">
        <v>0</v>
      </c>
    </row>
    <row r="51" spans="1:10" s="677" customFormat="1" ht="28.5">
      <c r="A51" s="917">
        <v>1122000</v>
      </c>
      <c r="B51" s="747" t="s">
        <v>638</v>
      </c>
      <c r="C51" s="723" t="s">
        <v>301</v>
      </c>
      <c r="D51" s="847">
        <f t="shared" ref="D51:J51" si="2">D52</f>
        <v>0</v>
      </c>
      <c r="E51" s="847">
        <f t="shared" si="2"/>
        <v>0</v>
      </c>
      <c r="F51" s="847">
        <f t="shared" si="2"/>
        <v>0</v>
      </c>
      <c r="G51" s="847">
        <f t="shared" si="2"/>
        <v>0</v>
      </c>
      <c r="H51" s="847">
        <f t="shared" si="2"/>
        <v>0</v>
      </c>
      <c r="I51" s="847">
        <f t="shared" si="2"/>
        <v>0</v>
      </c>
      <c r="J51" s="959">
        <f t="shared" si="2"/>
        <v>0</v>
      </c>
    </row>
    <row r="52" spans="1:10" s="677" customFormat="1">
      <c r="A52" s="924">
        <v>1122100</v>
      </c>
      <c r="B52" s="742" t="s">
        <v>63</v>
      </c>
      <c r="C52" s="727" t="s">
        <v>639</v>
      </c>
      <c r="D52" s="849">
        <v>0</v>
      </c>
      <c r="E52" s="850">
        <v>0</v>
      </c>
      <c r="F52" s="850">
        <f>D52+E52</f>
        <v>0</v>
      </c>
      <c r="G52" s="850">
        <v>0</v>
      </c>
      <c r="H52" s="850">
        <v>0</v>
      </c>
      <c r="I52" s="850">
        <v>0</v>
      </c>
      <c r="J52" s="1199">
        <f>F52</f>
        <v>0</v>
      </c>
    </row>
    <row r="53" spans="1:10" s="677" customFormat="1">
      <c r="A53" s="924">
        <v>1122200</v>
      </c>
      <c r="B53" s="742" t="s">
        <v>404</v>
      </c>
      <c r="C53" s="731" t="s">
        <v>860</v>
      </c>
      <c r="D53" s="849"/>
      <c r="E53" s="849"/>
      <c r="F53" s="849">
        <f>D53+E53</f>
        <v>0</v>
      </c>
      <c r="G53" s="849"/>
      <c r="H53" s="849"/>
      <c r="I53" s="849"/>
      <c r="J53" s="959">
        <v>0</v>
      </c>
    </row>
    <row r="54" spans="1:10" s="677" customFormat="1" ht="13.5" thickBot="1">
      <c r="A54" s="922">
        <v>1122300</v>
      </c>
      <c r="B54" s="746" t="s">
        <v>121</v>
      </c>
      <c r="C54" s="735" t="s">
        <v>861</v>
      </c>
      <c r="D54" s="844"/>
      <c r="E54" s="844"/>
      <c r="F54" s="849">
        <f>D54+E54</f>
        <v>0</v>
      </c>
      <c r="G54" s="844"/>
      <c r="H54" s="844"/>
      <c r="I54" s="844"/>
      <c r="J54" s="959">
        <v>0</v>
      </c>
    </row>
    <row r="55" spans="1:10" s="677" customFormat="1" ht="28.5">
      <c r="A55" s="917">
        <v>1123000</v>
      </c>
      <c r="B55" s="747" t="s">
        <v>47</v>
      </c>
      <c r="C55" s="723" t="s">
        <v>301</v>
      </c>
      <c r="D55" s="847">
        <f>SUM(D56:D63)</f>
        <v>0</v>
      </c>
      <c r="E55" s="847"/>
      <c r="F55" s="847">
        <f>SUM(F56:F63)</f>
        <v>0</v>
      </c>
      <c r="G55" s="847">
        <f>SUM(G56:G63)</f>
        <v>0</v>
      </c>
      <c r="H55" s="847">
        <f>SUM(H56:H63)</f>
        <v>0</v>
      </c>
      <c r="I55" s="847">
        <f>SUM(I56:I63)</f>
        <v>0</v>
      </c>
      <c r="J55" s="959">
        <f>F55</f>
        <v>0</v>
      </c>
    </row>
    <row r="56" spans="1:10" s="677" customFormat="1">
      <c r="A56" s="924">
        <v>1123100</v>
      </c>
      <c r="B56" s="742" t="s">
        <v>122</v>
      </c>
      <c r="C56" s="727" t="s">
        <v>308</v>
      </c>
      <c r="D56" s="849"/>
      <c r="E56" s="849"/>
      <c r="F56" s="849">
        <f>D56+E56</f>
        <v>0</v>
      </c>
      <c r="G56" s="849"/>
      <c r="H56" s="849"/>
      <c r="I56" s="849"/>
      <c r="J56" s="959">
        <f>F56</f>
        <v>0</v>
      </c>
    </row>
    <row r="57" spans="1:10" s="677" customFormat="1">
      <c r="A57" s="924">
        <v>1123200</v>
      </c>
      <c r="B57" s="742" t="s">
        <v>123</v>
      </c>
      <c r="C57" s="731" t="s">
        <v>309</v>
      </c>
      <c r="D57" s="849">
        <v>0</v>
      </c>
      <c r="E57" s="849"/>
      <c r="F57" s="849">
        <f t="shared" ref="F57:F63" si="3">D57+E57</f>
        <v>0</v>
      </c>
      <c r="G57" s="849">
        <v>0</v>
      </c>
      <c r="H57" s="849">
        <v>0</v>
      </c>
      <c r="I57" s="849">
        <v>0</v>
      </c>
      <c r="J57" s="959">
        <f>F57</f>
        <v>0</v>
      </c>
    </row>
    <row r="58" spans="1:10" s="677" customFormat="1" ht="25.5">
      <c r="A58" s="924">
        <v>1123300</v>
      </c>
      <c r="B58" s="742" t="s">
        <v>124</v>
      </c>
      <c r="C58" s="731" t="s">
        <v>310</v>
      </c>
      <c r="D58" s="849"/>
      <c r="E58" s="849"/>
      <c r="F58" s="849">
        <f t="shared" si="3"/>
        <v>0</v>
      </c>
      <c r="G58" s="849"/>
      <c r="H58" s="849"/>
      <c r="I58" s="849"/>
      <c r="J58" s="959"/>
    </row>
    <row r="59" spans="1:10" s="677" customFormat="1">
      <c r="A59" s="924">
        <v>1123400</v>
      </c>
      <c r="B59" s="742" t="s">
        <v>467</v>
      </c>
      <c r="C59" s="731" t="s">
        <v>311</v>
      </c>
      <c r="D59" s="849">
        <v>0</v>
      </c>
      <c r="E59" s="849"/>
      <c r="F59" s="849">
        <f t="shared" si="3"/>
        <v>0</v>
      </c>
      <c r="G59" s="849">
        <v>0</v>
      </c>
      <c r="H59" s="849">
        <v>0</v>
      </c>
      <c r="I59" s="849">
        <v>0</v>
      </c>
      <c r="J59" s="959">
        <f t="shared" ref="J59:J65" si="4">F59</f>
        <v>0</v>
      </c>
    </row>
    <row r="60" spans="1:10" s="677" customFormat="1">
      <c r="A60" s="924">
        <v>1123500</v>
      </c>
      <c r="B60" s="750" t="s">
        <v>468</v>
      </c>
      <c r="C60" s="751">
        <v>423500</v>
      </c>
      <c r="D60" s="849"/>
      <c r="E60" s="849"/>
      <c r="F60" s="849">
        <f t="shared" si="3"/>
        <v>0</v>
      </c>
      <c r="G60" s="849"/>
      <c r="H60" s="849"/>
      <c r="I60" s="849"/>
      <c r="J60" s="959">
        <f t="shared" si="4"/>
        <v>0</v>
      </c>
    </row>
    <row r="61" spans="1:10" s="677" customFormat="1">
      <c r="A61" s="924">
        <v>1123600</v>
      </c>
      <c r="B61" s="742" t="s">
        <v>158</v>
      </c>
      <c r="C61" s="731" t="s">
        <v>312</v>
      </c>
      <c r="D61" s="849"/>
      <c r="E61" s="849"/>
      <c r="F61" s="849">
        <f t="shared" si="3"/>
        <v>0</v>
      </c>
      <c r="G61" s="849"/>
      <c r="H61" s="849"/>
      <c r="I61" s="849"/>
      <c r="J61" s="959">
        <f t="shared" si="4"/>
        <v>0</v>
      </c>
    </row>
    <row r="62" spans="1:10" s="677" customFormat="1">
      <c r="A62" s="924">
        <v>1123700</v>
      </c>
      <c r="B62" s="742" t="s">
        <v>159</v>
      </c>
      <c r="C62" s="731" t="s">
        <v>313</v>
      </c>
      <c r="D62" s="849">
        <v>0</v>
      </c>
      <c r="E62" s="849"/>
      <c r="F62" s="849">
        <f t="shared" si="3"/>
        <v>0</v>
      </c>
      <c r="G62" s="849">
        <v>0</v>
      </c>
      <c r="H62" s="849">
        <v>0</v>
      </c>
      <c r="I62" s="849">
        <v>0</v>
      </c>
      <c r="J62" s="959">
        <f t="shared" si="4"/>
        <v>0</v>
      </c>
    </row>
    <row r="63" spans="1:10" s="677" customFormat="1" ht="13.5" thickBot="1">
      <c r="A63" s="922">
        <v>1123800</v>
      </c>
      <c r="B63" s="746" t="s">
        <v>160</v>
      </c>
      <c r="C63" s="735" t="s">
        <v>314</v>
      </c>
      <c r="D63" s="844">
        <v>0</v>
      </c>
      <c r="E63" s="845">
        <v>0</v>
      </c>
      <c r="F63" s="849">
        <f t="shared" si="3"/>
        <v>0</v>
      </c>
      <c r="G63" s="845">
        <v>0</v>
      </c>
      <c r="H63" s="844">
        <v>0</v>
      </c>
      <c r="I63" s="844">
        <v>0</v>
      </c>
      <c r="J63" s="959">
        <f t="shared" si="4"/>
        <v>0</v>
      </c>
    </row>
    <row r="64" spans="1:10" s="677" customFormat="1" ht="28.5">
      <c r="A64" s="917">
        <v>1124000</v>
      </c>
      <c r="B64" s="747" t="s">
        <v>179</v>
      </c>
      <c r="C64" s="723" t="s">
        <v>301</v>
      </c>
      <c r="D64" s="847">
        <f>D65</f>
        <v>0</v>
      </c>
      <c r="E64" s="847"/>
      <c r="F64" s="847">
        <f>F65</f>
        <v>0</v>
      </c>
      <c r="G64" s="847">
        <f>G65</f>
        <v>0</v>
      </c>
      <c r="H64" s="847">
        <f>H65</f>
        <v>0</v>
      </c>
      <c r="I64" s="847">
        <f>I65</f>
        <v>0</v>
      </c>
      <c r="J64" s="959">
        <f t="shared" si="4"/>
        <v>0</v>
      </c>
    </row>
    <row r="65" spans="1:10" s="677" customFormat="1" ht="13.5" thickBot="1">
      <c r="A65" s="922">
        <v>1124100</v>
      </c>
      <c r="B65" s="746" t="s">
        <v>161</v>
      </c>
      <c r="C65" s="735" t="s">
        <v>180</v>
      </c>
      <c r="D65" s="844"/>
      <c r="E65" s="844"/>
      <c r="F65" s="844"/>
      <c r="G65" s="844"/>
      <c r="H65" s="844"/>
      <c r="I65" s="844"/>
      <c r="J65" s="959">
        <f t="shared" si="4"/>
        <v>0</v>
      </c>
    </row>
    <row r="66" spans="1:10" s="677" customFormat="1" ht="28.5">
      <c r="A66" s="917">
        <v>1125000</v>
      </c>
      <c r="B66" s="747" t="s">
        <v>768</v>
      </c>
      <c r="C66" s="723" t="s">
        <v>301</v>
      </c>
      <c r="D66" s="847">
        <f t="shared" ref="D66:J66" si="5">D67+D68</f>
        <v>0</v>
      </c>
      <c r="E66" s="847">
        <f t="shared" si="5"/>
        <v>0</v>
      </c>
      <c r="F66" s="847">
        <f t="shared" si="5"/>
        <v>0</v>
      </c>
      <c r="G66" s="847">
        <f t="shared" si="5"/>
        <v>5</v>
      </c>
      <c r="H66" s="847">
        <f t="shared" si="5"/>
        <v>10</v>
      </c>
      <c r="I66" s="847">
        <f t="shared" si="5"/>
        <v>16</v>
      </c>
      <c r="J66" s="959">
        <f t="shared" si="5"/>
        <v>0</v>
      </c>
    </row>
    <row r="67" spans="1:10" s="677" customFormat="1" ht="25.5">
      <c r="A67" s="924">
        <v>1125100</v>
      </c>
      <c r="B67" s="742" t="s">
        <v>162</v>
      </c>
      <c r="C67" s="727" t="s">
        <v>769</v>
      </c>
      <c r="D67" s="849">
        <v>0</v>
      </c>
      <c r="E67" s="849">
        <v>0</v>
      </c>
      <c r="F67" s="849">
        <f>D67+E67</f>
        <v>0</v>
      </c>
      <c r="G67" s="849">
        <v>0</v>
      </c>
      <c r="H67" s="849">
        <v>0</v>
      </c>
      <c r="I67" s="849">
        <v>0</v>
      </c>
      <c r="J67" s="959">
        <f t="shared" ref="J67:J73" si="6">F67</f>
        <v>0</v>
      </c>
    </row>
    <row r="68" spans="1:10" s="677" customFormat="1" ht="26.25" thickBot="1">
      <c r="A68" s="922">
        <v>1125200</v>
      </c>
      <c r="B68" s="746" t="s">
        <v>580</v>
      </c>
      <c r="C68" s="735" t="s">
        <v>870</v>
      </c>
      <c r="D68" s="844">
        <v>0</v>
      </c>
      <c r="E68" s="845">
        <v>0</v>
      </c>
      <c r="F68" s="849">
        <f>D68+E68</f>
        <v>0</v>
      </c>
      <c r="G68" s="844">
        <v>5</v>
      </c>
      <c r="H68" s="845">
        <v>10</v>
      </c>
      <c r="I68" s="845">
        <v>16</v>
      </c>
      <c r="J68" s="959">
        <f t="shared" si="6"/>
        <v>0</v>
      </c>
    </row>
    <row r="69" spans="1:10" s="677" customFormat="1" ht="14.25">
      <c r="A69" s="917">
        <v>1126000</v>
      </c>
      <c r="B69" s="747" t="s">
        <v>871</v>
      </c>
      <c r="C69" s="723" t="s">
        <v>301</v>
      </c>
      <c r="D69" s="847">
        <f>SUM(D70:D77)</f>
        <v>0</v>
      </c>
      <c r="E69" s="847">
        <f>E77</f>
        <v>0</v>
      </c>
      <c r="F69" s="847">
        <f>SUM(F70:F77)</f>
        <v>0</v>
      </c>
      <c r="G69" s="847">
        <f>SUM(G70:G77)</f>
        <v>0</v>
      </c>
      <c r="H69" s="848">
        <f>SUM(H70:H77)</f>
        <v>0</v>
      </c>
      <c r="I69" s="848">
        <f>SUM(I70:I77)</f>
        <v>0</v>
      </c>
      <c r="J69" s="959">
        <f t="shared" si="6"/>
        <v>0</v>
      </c>
    </row>
    <row r="70" spans="1:10" s="677" customFormat="1">
      <c r="A70" s="917">
        <v>1126100</v>
      </c>
      <c r="B70" s="742" t="s">
        <v>829</v>
      </c>
      <c r="C70" s="727" t="s">
        <v>872</v>
      </c>
      <c r="D70" s="849">
        <v>0</v>
      </c>
      <c r="E70" s="850">
        <v>0</v>
      </c>
      <c r="F70" s="849">
        <f>D70+E70</f>
        <v>0</v>
      </c>
      <c r="G70" s="849">
        <v>0</v>
      </c>
      <c r="H70" s="850">
        <v>0</v>
      </c>
      <c r="I70" s="850">
        <v>0</v>
      </c>
      <c r="J70" s="959">
        <f t="shared" si="6"/>
        <v>0</v>
      </c>
    </row>
    <row r="71" spans="1:10" s="677" customFormat="1">
      <c r="A71" s="917">
        <v>1126200</v>
      </c>
      <c r="B71" s="742" t="s">
        <v>830</v>
      </c>
      <c r="C71" s="731" t="s">
        <v>873</v>
      </c>
      <c r="D71" s="849"/>
      <c r="E71" s="849"/>
      <c r="F71" s="849">
        <f t="shared" ref="F71:F76" si="7">D71+E71</f>
        <v>0</v>
      </c>
      <c r="G71" s="849"/>
      <c r="H71" s="850"/>
      <c r="I71" s="850"/>
      <c r="J71" s="959">
        <f t="shared" si="6"/>
        <v>0</v>
      </c>
    </row>
    <row r="72" spans="1:10" s="677" customFormat="1">
      <c r="A72" s="917">
        <v>1126300</v>
      </c>
      <c r="B72" s="742" t="s">
        <v>331</v>
      </c>
      <c r="C72" s="731" t="s">
        <v>332</v>
      </c>
      <c r="D72" s="849"/>
      <c r="E72" s="849"/>
      <c r="F72" s="849">
        <f t="shared" si="7"/>
        <v>0</v>
      </c>
      <c r="G72" s="849"/>
      <c r="H72" s="850"/>
      <c r="I72" s="850"/>
      <c r="J72" s="959">
        <f t="shared" si="6"/>
        <v>0</v>
      </c>
    </row>
    <row r="73" spans="1:10" s="677" customFormat="1">
      <c r="A73" s="919">
        <v>1126400</v>
      </c>
      <c r="B73" s="752" t="s">
        <v>831</v>
      </c>
      <c r="C73" s="731" t="s">
        <v>333</v>
      </c>
      <c r="D73" s="849">
        <v>0</v>
      </c>
      <c r="E73" s="849"/>
      <c r="F73" s="849">
        <f t="shared" si="7"/>
        <v>0</v>
      </c>
      <c r="G73" s="849">
        <v>0</v>
      </c>
      <c r="H73" s="850">
        <v>0</v>
      </c>
      <c r="I73" s="850">
        <v>0</v>
      </c>
      <c r="J73" s="959">
        <f t="shared" si="6"/>
        <v>0</v>
      </c>
    </row>
    <row r="74" spans="1:10" s="677" customFormat="1" ht="25.5">
      <c r="A74" s="921">
        <v>1126500</v>
      </c>
      <c r="B74" s="753" t="s">
        <v>791</v>
      </c>
      <c r="C74" s="731" t="s">
        <v>334</v>
      </c>
      <c r="D74" s="849"/>
      <c r="E74" s="849"/>
      <c r="F74" s="849">
        <f t="shared" si="7"/>
        <v>0</v>
      </c>
      <c r="G74" s="849"/>
      <c r="H74" s="850"/>
      <c r="I74" s="850"/>
      <c r="J74" s="959">
        <v>0</v>
      </c>
    </row>
    <row r="75" spans="1:10" s="677" customFormat="1">
      <c r="A75" s="919">
        <v>1126600</v>
      </c>
      <c r="B75" s="752" t="s">
        <v>195</v>
      </c>
      <c r="C75" s="731" t="s">
        <v>335</v>
      </c>
      <c r="D75" s="849"/>
      <c r="E75" s="849"/>
      <c r="F75" s="849">
        <f t="shared" si="7"/>
        <v>0</v>
      </c>
      <c r="G75" s="849"/>
      <c r="H75" s="850"/>
      <c r="I75" s="850"/>
      <c r="J75" s="959">
        <f>F75</f>
        <v>0</v>
      </c>
    </row>
    <row r="76" spans="1:10" s="677" customFormat="1">
      <c r="A76" s="919">
        <v>1126700</v>
      </c>
      <c r="B76" s="752" t="s">
        <v>196</v>
      </c>
      <c r="C76" s="731" t="s">
        <v>336</v>
      </c>
      <c r="D76" s="849">
        <v>0</v>
      </c>
      <c r="E76" s="849">
        <v>0</v>
      </c>
      <c r="F76" s="849">
        <f t="shared" si="7"/>
        <v>0</v>
      </c>
      <c r="G76" s="850">
        <v>0</v>
      </c>
      <c r="H76" s="850">
        <v>0</v>
      </c>
      <c r="I76" s="850">
        <v>0</v>
      </c>
      <c r="J76" s="959">
        <f>F76</f>
        <v>0</v>
      </c>
    </row>
    <row r="77" spans="1:10" s="677" customFormat="1" ht="12.75" customHeight="1" thickBot="1">
      <c r="A77" s="923">
        <v>1126800</v>
      </c>
      <c r="B77" s="754" t="s">
        <v>398</v>
      </c>
      <c r="C77" s="735" t="s">
        <v>337</v>
      </c>
      <c r="D77" s="844">
        <v>0</v>
      </c>
      <c r="E77" s="844">
        <v>0</v>
      </c>
      <c r="F77" s="849">
        <f>D77+E77</f>
        <v>0</v>
      </c>
      <c r="G77" s="844">
        <v>0</v>
      </c>
      <c r="H77" s="845">
        <v>0</v>
      </c>
      <c r="I77" s="845">
        <v>0</v>
      </c>
      <c r="J77" s="959">
        <f>F77</f>
        <v>0</v>
      </c>
    </row>
    <row r="78" spans="1:10" s="677" customFormat="1" ht="15" hidden="1" thickBot="1">
      <c r="A78" s="925">
        <v>1130000</v>
      </c>
      <c r="B78" s="756" t="s">
        <v>238</v>
      </c>
      <c r="C78" s="723" t="s">
        <v>301</v>
      </c>
      <c r="D78" s="847">
        <v>0</v>
      </c>
      <c r="E78" s="847"/>
      <c r="F78" s="847">
        <v>0</v>
      </c>
      <c r="G78" s="847">
        <v>0</v>
      </c>
      <c r="H78" s="848">
        <v>0</v>
      </c>
      <c r="I78" s="848">
        <v>0</v>
      </c>
      <c r="J78" s="959">
        <v>0</v>
      </c>
    </row>
    <row r="79" spans="1:10" s="677" customFormat="1" ht="13.5" hidden="1" thickBot="1">
      <c r="A79" s="925">
        <v>1130100</v>
      </c>
      <c r="B79" s="752" t="s">
        <v>399</v>
      </c>
      <c r="C79" s="727" t="s">
        <v>239</v>
      </c>
      <c r="D79" s="849"/>
      <c r="E79" s="849"/>
      <c r="F79" s="849"/>
      <c r="G79" s="849"/>
      <c r="H79" s="850"/>
      <c r="I79" s="850"/>
      <c r="J79" s="959">
        <v>0</v>
      </c>
    </row>
    <row r="80" spans="1:10" s="677" customFormat="1" ht="13.5" hidden="1" thickBot="1">
      <c r="A80" s="925">
        <v>1130200</v>
      </c>
      <c r="B80" s="752" t="s">
        <v>400</v>
      </c>
      <c r="C80" s="731" t="s">
        <v>240</v>
      </c>
      <c r="D80" s="849"/>
      <c r="E80" s="849"/>
      <c r="F80" s="849"/>
      <c r="G80" s="849"/>
      <c r="H80" s="850"/>
      <c r="I80" s="850"/>
      <c r="J80" s="959">
        <v>0</v>
      </c>
    </row>
    <row r="81" spans="1:10" s="677" customFormat="1" ht="13.5" hidden="1" thickBot="1">
      <c r="A81" s="925">
        <v>1130300</v>
      </c>
      <c r="B81" s="752" t="s">
        <v>401</v>
      </c>
      <c r="C81" s="731" t="s">
        <v>241</v>
      </c>
      <c r="D81" s="849"/>
      <c r="E81" s="849"/>
      <c r="F81" s="849"/>
      <c r="G81" s="849"/>
      <c r="H81" s="850"/>
      <c r="I81" s="850"/>
      <c r="J81" s="959">
        <v>0</v>
      </c>
    </row>
    <row r="82" spans="1:10" s="677" customFormat="1" ht="13.5" hidden="1" thickBot="1">
      <c r="A82" s="925">
        <v>1130400</v>
      </c>
      <c r="B82" s="757" t="s">
        <v>402</v>
      </c>
      <c r="C82" s="758" t="s">
        <v>242</v>
      </c>
      <c r="D82" s="839"/>
      <c r="E82" s="839"/>
      <c r="F82" s="839"/>
      <c r="G82" s="839"/>
      <c r="H82" s="851"/>
      <c r="I82" s="851"/>
      <c r="J82" s="959">
        <v>0</v>
      </c>
    </row>
    <row r="83" spans="1:10" s="677" customFormat="1" ht="15" hidden="1" thickBot="1">
      <c r="A83" s="919">
        <v>1131000</v>
      </c>
      <c r="B83" s="759" t="s">
        <v>243</v>
      </c>
      <c r="C83" s="760" t="s">
        <v>301</v>
      </c>
      <c r="D83" s="849"/>
      <c r="E83" s="849"/>
      <c r="F83" s="849"/>
      <c r="G83" s="849"/>
      <c r="H83" s="850"/>
      <c r="I83" s="850"/>
      <c r="J83" s="959">
        <v>0</v>
      </c>
    </row>
    <row r="84" spans="1:10" s="677" customFormat="1" ht="26.25" hidden="1" thickBot="1">
      <c r="A84" s="919">
        <v>1131100</v>
      </c>
      <c r="B84" s="752" t="s">
        <v>483</v>
      </c>
      <c r="C84" s="727" t="s">
        <v>244</v>
      </c>
      <c r="D84" s="849"/>
      <c r="E84" s="849"/>
      <c r="F84" s="849"/>
      <c r="G84" s="849"/>
      <c r="H84" s="850"/>
      <c r="I84" s="850"/>
      <c r="J84" s="959">
        <v>0</v>
      </c>
    </row>
    <row r="85" spans="1:10" s="677" customFormat="1" ht="5.25" hidden="1" customHeight="1">
      <c r="A85" s="919">
        <v>1131200</v>
      </c>
      <c r="B85" s="752" t="s">
        <v>484</v>
      </c>
      <c r="C85" s="731" t="s">
        <v>245</v>
      </c>
      <c r="D85" s="849"/>
      <c r="E85" s="849"/>
      <c r="F85" s="849"/>
      <c r="G85" s="849"/>
      <c r="H85" s="850"/>
      <c r="I85" s="850"/>
      <c r="J85" s="959">
        <v>0</v>
      </c>
    </row>
    <row r="86" spans="1:10" s="677" customFormat="1" ht="12" hidden="1" customHeight="1" thickBot="1">
      <c r="A86" s="919">
        <v>1131300</v>
      </c>
      <c r="B86" s="754" t="s">
        <v>485</v>
      </c>
      <c r="C86" s="735" t="s">
        <v>246</v>
      </c>
      <c r="D86" s="844"/>
      <c r="E86" s="844"/>
      <c r="F86" s="844"/>
      <c r="G86" s="844"/>
      <c r="H86" s="845"/>
      <c r="I86" s="845"/>
      <c r="J86" s="959">
        <v>0</v>
      </c>
    </row>
    <row r="87" spans="1:10" s="677" customFormat="1" ht="15" hidden="1" thickBot="1">
      <c r="A87" s="926">
        <v>1140000</v>
      </c>
      <c r="B87" s="756" t="s">
        <v>247</v>
      </c>
      <c r="C87" s="723" t="s">
        <v>301</v>
      </c>
      <c r="D87" s="847">
        <v>0</v>
      </c>
      <c r="E87" s="847"/>
      <c r="F87" s="847">
        <v>0</v>
      </c>
      <c r="G87" s="847">
        <v>0</v>
      </c>
      <c r="H87" s="848">
        <v>0</v>
      </c>
      <c r="I87" s="848">
        <v>0</v>
      </c>
      <c r="J87" s="959">
        <v>0</v>
      </c>
    </row>
    <row r="88" spans="1:10" s="677" customFormat="1" ht="26.25" hidden="1" thickBot="1">
      <c r="A88" s="926">
        <v>1141000</v>
      </c>
      <c r="B88" s="752" t="s">
        <v>248</v>
      </c>
      <c r="C88" s="727" t="s">
        <v>847</v>
      </c>
      <c r="D88" s="849"/>
      <c r="E88" s="849"/>
      <c r="F88" s="849"/>
      <c r="G88" s="849"/>
      <c r="H88" s="850"/>
      <c r="I88" s="850"/>
      <c r="J88" s="959">
        <v>0</v>
      </c>
    </row>
    <row r="89" spans="1:10" s="677" customFormat="1" ht="26.25" hidden="1" thickBot="1">
      <c r="A89" s="926">
        <v>1142000</v>
      </c>
      <c r="B89" s="752" t="s">
        <v>33</v>
      </c>
      <c r="C89" s="731" t="s">
        <v>34</v>
      </c>
      <c r="D89" s="849"/>
      <c r="E89" s="849"/>
      <c r="F89" s="849"/>
      <c r="G89" s="849"/>
      <c r="H89" s="850"/>
      <c r="I89" s="850"/>
      <c r="J89" s="959">
        <v>0</v>
      </c>
    </row>
    <row r="90" spans="1:10" s="677" customFormat="1" ht="26.25" hidden="1" thickBot="1">
      <c r="A90" s="926">
        <v>1143000</v>
      </c>
      <c r="B90" s="752" t="s">
        <v>35</v>
      </c>
      <c r="C90" s="731" t="s">
        <v>36</v>
      </c>
      <c r="D90" s="849"/>
      <c r="E90" s="849"/>
      <c r="F90" s="849"/>
      <c r="G90" s="849"/>
      <c r="H90" s="850"/>
      <c r="I90" s="850"/>
      <c r="J90" s="959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44"/>
      <c r="E91" s="844"/>
      <c r="F91" s="844"/>
      <c r="G91" s="844"/>
      <c r="H91" s="845"/>
      <c r="I91" s="845"/>
      <c r="J91" s="959">
        <v>0</v>
      </c>
    </row>
    <row r="92" spans="1:10" s="677" customFormat="1" ht="15" hidden="1" thickBot="1">
      <c r="A92" s="927">
        <v>1150000</v>
      </c>
      <c r="B92" s="928" t="s">
        <v>604</v>
      </c>
      <c r="C92" s="723" t="s">
        <v>301</v>
      </c>
      <c r="D92" s="847">
        <v>0</v>
      </c>
      <c r="E92" s="847"/>
      <c r="F92" s="847">
        <v>0</v>
      </c>
      <c r="G92" s="847">
        <v>0</v>
      </c>
      <c r="H92" s="848">
        <v>0</v>
      </c>
      <c r="I92" s="848">
        <v>0</v>
      </c>
      <c r="J92" s="959">
        <v>0</v>
      </c>
    </row>
    <row r="93" spans="1:10" s="677" customFormat="1" ht="26.25" hidden="1" thickBot="1">
      <c r="A93" s="929">
        <v>1151000</v>
      </c>
      <c r="B93" s="930" t="s">
        <v>564</v>
      </c>
      <c r="C93" s="723" t="s">
        <v>301</v>
      </c>
      <c r="D93" s="852">
        <v>0</v>
      </c>
      <c r="E93" s="852"/>
      <c r="F93" s="852">
        <v>0</v>
      </c>
      <c r="G93" s="852">
        <v>0</v>
      </c>
      <c r="H93" s="853">
        <v>0</v>
      </c>
      <c r="I93" s="853">
        <v>0</v>
      </c>
      <c r="J93" s="959">
        <v>0</v>
      </c>
    </row>
    <row r="94" spans="1:10" s="677" customFormat="1" ht="26.25" hidden="1" thickBot="1">
      <c r="A94" s="929">
        <v>1151100</v>
      </c>
      <c r="B94" s="932" t="s">
        <v>216</v>
      </c>
      <c r="C94" s="933">
        <v>461100</v>
      </c>
      <c r="D94" s="852"/>
      <c r="E94" s="852"/>
      <c r="F94" s="852"/>
      <c r="G94" s="852"/>
      <c r="H94" s="853"/>
      <c r="I94" s="853"/>
      <c r="J94" s="959">
        <v>0</v>
      </c>
    </row>
    <row r="95" spans="1:10" s="677" customFormat="1" ht="26.25" hidden="1" thickBot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3"/>
      <c r="I95" s="853"/>
      <c r="J95" s="959">
        <v>0</v>
      </c>
    </row>
    <row r="96" spans="1:10" s="677" customFormat="1" ht="26.25" hidden="1" thickBot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1114">
        <v>0</v>
      </c>
      <c r="I96" s="1114">
        <v>0</v>
      </c>
      <c r="J96" s="959">
        <v>0</v>
      </c>
    </row>
    <row r="97" spans="1:10" s="677" customFormat="1" ht="26.25" hidden="1" thickBot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849"/>
      <c r="H97" s="850"/>
      <c r="I97" s="850"/>
      <c r="J97" s="959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844"/>
      <c r="H98" s="845"/>
      <c r="I98" s="845"/>
      <c r="J98" s="959">
        <v>0</v>
      </c>
    </row>
    <row r="99" spans="1:10" s="677" customFormat="1" ht="26.25" hidden="1" thickBot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1115">
        <v>0</v>
      </c>
      <c r="I99" s="1115">
        <v>0</v>
      </c>
      <c r="J99" s="959">
        <v>0</v>
      </c>
    </row>
    <row r="100" spans="1:10" s="677" customFormat="1" ht="26.25" hidden="1" thickBot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1114"/>
      <c r="I100" s="1114"/>
      <c r="J100" s="959">
        <v>0</v>
      </c>
    </row>
    <row r="101" spans="1:10" s="677" customFormat="1" ht="13.5" hidden="1" thickBot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1114"/>
      <c r="I101" s="1114"/>
      <c r="J101" s="959">
        <v>0</v>
      </c>
    </row>
    <row r="102" spans="1:10" s="677" customFormat="1" ht="39" hidden="1" thickBot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1114"/>
      <c r="I102" s="1114"/>
      <c r="J102" s="959">
        <v>0</v>
      </c>
    </row>
    <row r="103" spans="1:10" s="677" customFormat="1" ht="39" hidden="1" thickBot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1114"/>
      <c r="I103" s="1114"/>
      <c r="J103" s="959">
        <v>0</v>
      </c>
    </row>
    <row r="104" spans="1:10" s="677" customFormat="1" ht="13.5" hidden="1" thickBot="1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1114"/>
      <c r="I104" s="1114"/>
      <c r="J104" s="959">
        <v>0</v>
      </c>
    </row>
    <row r="105" spans="1:10" s="677" customFormat="1" ht="39" hidden="1" thickBot="1">
      <c r="A105" s="929">
        <v>1153700</v>
      </c>
      <c r="B105" s="946" t="s">
        <v>421</v>
      </c>
      <c r="C105" s="933">
        <v>463700</v>
      </c>
      <c r="D105" s="936"/>
      <c r="E105" s="936"/>
      <c r="F105" s="936"/>
      <c r="G105" s="936"/>
      <c r="H105" s="1114"/>
      <c r="I105" s="1114"/>
      <c r="J105" s="959">
        <v>0</v>
      </c>
    </row>
    <row r="106" spans="1:10" s="677" customFormat="1" ht="39" hidden="1" thickBot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1114"/>
      <c r="I106" s="1114"/>
      <c r="J106" s="959">
        <v>0</v>
      </c>
    </row>
    <row r="107" spans="1:10" s="677" customFormat="1" ht="13.5" hidden="1" thickBot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1114"/>
      <c r="I107" s="1114"/>
      <c r="J107" s="959">
        <v>0</v>
      </c>
    </row>
    <row r="108" spans="1:10" s="677" customFormat="1" ht="26.25" hidden="1" thickBot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1114">
        <v>0</v>
      </c>
      <c r="I108" s="1114">
        <v>0</v>
      </c>
      <c r="J108" s="959">
        <v>0</v>
      </c>
    </row>
    <row r="109" spans="1:10" s="677" customFormat="1" ht="26.25" hidden="1" thickBot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8"/>
      <c r="H109" s="1116"/>
      <c r="I109" s="1116"/>
      <c r="J109" s="959">
        <v>0</v>
      </c>
    </row>
    <row r="110" spans="1:10" s="677" customFormat="1" ht="13.5" hidden="1" thickBot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8"/>
      <c r="H110" s="1116"/>
      <c r="I110" s="1116"/>
      <c r="J110" s="959">
        <v>0</v>
      </c>
    </row>
    <row r="111" spans="1:10" s="677" customFormat="1" ht="13.5" hidden="1" thickBot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8"/>
      <c r="H111" s="1116"/>
      <c r="I111" s="1116"/>
      <c r="J111" s="959">
        <v>0</v>
      </c>
    </row>
    <row r="112" spans="1:10" s="677" customFormat="1" ht="36" hidden="1" customHeight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8"/>
      <c r="H112" s="1116"/>
      <c r="I112" s="1116"/>
      <c r="J112" s="959">
        <v>0</v>
      </c>
    </row>
    <row r="113" spans="1:10" s="677" customFormat="1" ht="39" hidden="1" thickBot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849"/>
      <c r="H113" s="850"/>
      <c r="I113" s="850"/>
      <c r="J113" s="959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844"/>
      <c r="H114" s="845"/>
      <c r="I114" s="845"/>
      <c r="J114" s="959">
        <v>0</v>
      </c>
    </row>
    <row r="115" spans="1:10" s="677" customFormat="1" ht="26.25" hidden="1" thickBot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8">
        <v>0</v>
      </c>
      <c r="I115" s="848">
        <v>0</v>
      </c>
      <c r="J115" s="959">
        <v>0</v>
      </c>
    </row>
    <row r="116" spans="1:10" s="677" customFormat="1" ht="13.5" hidden="1" thickBot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50">
        <v>0</v>
      </c>
      <c r="I116" s="850">
        <v>0</v>
      </c>
      <c r="J116" s="959">
        <v>0</v>
      </c>
    </row>
    <row r="117" spans="1:10" s="677" customFormat="1" ht="26.25" hidden="1" thickBot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50"/>
      <c r="I117" s="850"/>
      <c r="J117" s="959">
        <v>0</v>
      </c>
    </row>
    <row r="118" spans="1:10" s="677" customFormat="1" ht="26.25" hidden="1" thickBot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50"/>
      <c r="I118" s="850"/>
      <c r="J118" s="959">
        <v>0</v>
      </c>
    </row>
    <row r="119" spans="1:10" s="677" customFormat="1" ht="26.25" hidden="1" thickBot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50">
        <v>0</v>
      </c>
      <c r="I119" s="850">
        <v>0</v>
      </c>
      <c r="J119" s="959">
        <v>0</v>
      </c>
    </row>
    <row r="120" spans="1:10" s="677" customFormat="1" ht="26.25" hidden="1" thickBot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50"/>
      <c r="I120" s="850"/>
      <c r="J120" s="959">
        <v>0</v>
      </c>
    </row>
    <row r="121" spans="1:10" s="677" customFormat="1" ht="13.5" hidden="1" thickBot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50"/>
      <c r="I121" s="850"/>
      <c r="J121" s="959">
        <v>0</v>
      </c>
    </row>
    <row r="122" spans="1:10" s="677" customFormat="1" ht="26.25" hidden="1" thickBot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50"/>
      <c r="I122" s="850"/>
      <c r="J122" s="959">
        <v>0</v>
      </c>
    </row>
    <row r="123" spans="1:10" s="677" customFormat="1" ht="13.5" hidden="1" thickBot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50"/>
      <c r="I123" s="850"/>
      <c r="J123" s="959">
        <v>0</v>
      </c>
    </row>
    <row r="124" spans="1:10" s="677" customFormat="1" ht="26.25" hidden="1" thickBot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50"/>
      <c r="I124" s="850"/>
      <c r="J124" s="959">
        <v>0</v>
      </c>
    </row>
    <row r="125" spans="1:10" s="677" customFormat="1" ht="13.5" hidden="1" thickBot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50"/>
      <c r="I125" s="850"/>
      <c r="J125" s="959">
        <v>0</v>
      </c>
    </row>
    <row r="126" spans="1:10" s="677" customFormat="1" ht="26.25" hidden="1" thickBot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50"/>
      <c r="I126" s="850"/>
      <c r="J126" s="959">
        <v>0</v>
      </c>
    </row>
    <row r="127" spans="1:10" s="677" customFormat="1" ht="13.5" hidden="1" thickBot="1">
      <c r="A127" s="924">
        <v>1162800</v>
      </c>
      <c r="B127" s="765" t="s">
        <v>1488</v>
      </c>
      <c r="C127" s="731" t="s">
        <v>737</v>
      </c>
      <c r="D127" s="849"/>
      <c r="E127" s="849"/>
      <c r="F127" s="849"/>
      <c r="G127" s="849"/>
      <c r="H127" s="850"/>
      <c r="I127" s="850"/>
      <c r="J127" s="959">
        <v>0</v>
      </c>
    </row>
    <row r="128" spans="1:10" s="677" customFormat="1" ht="13.5" hidden="1" thickBot="1">
      <c r="A128" s="953">
        <v>1162900</v>
      </c>
      <c r="B128" s="765" t="s">
        <v>1489</v>
      </c>
      <c r="C128" s="731" t="s">
        <v>739</v>
      </c>
      <c r="D128" s="849"/>
      <c r="E128" s="849"/>
      <c r="F128" s="849"/>
      <c r="G128" s="849"/>
      <c r="H128" s="850"/>
      <c r="I128" s="850"/>
      <c r="J128" s="959">
        <v>0</v>
      </c>
    </row>
    <row r="129" spans="1:10" s="677" customFormat="1" ht="13.5" hidden="1" thickBot="1">
      <c r="A129" s="953">
        <v>1163000</v>
      </c>
      <c r="B129" s="771" t="s">
        <v>49</v>
      </c>
      <c r="C129" s="760" t="s">
        <v>301</v>
      </c>
      <c r="D129" s="849">
        <v>0</v>
      </c>
      <c r="E129" s="849"/>
      <c r="F129" s="849">
        <v>0</v>
      </c>
      <c r="G129" s="849">
        <v>0</v>
      </c>
      <c r="H129" s="850">
        <v>0</v>
      </c>
      <c r="I129" s="850">
        <v>0</v>
      </c>
      <c r="J129" s="959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844"/>
      <c r="E130" s="844"/>
      <c r="F130" s="844"/>
      <c r="G130" s="844"/>
      <c r="H130" s="845"/>
      <c r="I130" s="845"/>
      <c r="J130" s="959">
        <v>0</v>
      </c>
    </row>
    <row r="131" spans="1:10" s="677" customFormat="1" ht="13.5" hidden="1" thickBot="1">
      <c r="A131" s="955">
        <v>1170000</v>
      </c>
      <c r="B131" s="777" t="s">
        <v>740</v>
      </c>
      <c r="C131" s="723" t="s">
        <v>301</v>
      </c>
      <c r="D131" s="847">
        <f>D135</f>
        <v>0</v>
      </c>
      <c r="E131" s="847"/>
      <c r="F131" s="847">
        <f>F135</f>
        <v>0</v>
      </c>
      <c r="G131" s="847">
        <f>G135</f>
        <v>0</v>
      </c>
      <c r="H131" s="848">
        <f>H135</f>
        <v>0</v>
      </c>
      <c r="I131" s="848">
        <f>I135</f>
        <v>0</v>
      </c>
      <c r="J131" s="959">
        <f>J135</f>
        <v>0</v>
      </c>
    </row>
    <row r="132" spans="1:10" s="677" customFormat="1" ht="39" hidden="1" thickBot="1">
      <c r="A132" s="953">
        <v>1171000</v>
      </c>
      <c r="B132" s="781" t="s">
        <v>181</v>
      </c>
      <c r="C132" s="723" t="s">
        <v>301</v>
      </c>
      <c r="D132" s="852">
        <v>0</v>
      </c>
      <c r="E132" s="852"/>
      <c r="F132" s="852">
        <v>0</v>
      </c>
      <c r="G132" s="852">
        <v>0</v>
      </c>
      <c r="H132" s="853">
        <v>0</v>
      </c>
      <c r="I132" s="853">
        <v>0</v>
      </c>
      <c r="J132" s="959">
        <v>0</v>
      </c>
    </row>
    <row r="133" spans="1:10" s="677" customFormat="1" ht="39" hidden="1" thickBot="1">
      <c r="A133" s="953">
        <v>1171100</v>
      </c>
      <c r="B133" s="730" t="s">
        <v>1490</v>
      </c>
      <c r="C133" s="727" t="s">
        <v>397</v>
      </c>
      <c r="D133" s="849"/>
      <c r="E133" s="849"/>
      <c r="F133" s="849"/>
      <c r="G133" s="849"/>
      <c r="H133" s="850"/>
      <c r="I133" s="850"/>
      <c r="J133" s="959">
        <v>0</v>
      </c>
    </row>
    <row r="134" spans="1:10" s="677" customFormat="1" ht="26.25" hidden="1" thickBot="1">
      <c r="A134" s="953">
        <v>1171200</v>
      </c>
      <c r="B134" s="765" t="s">
        <v>1491</v>
      </c>
      <c r="C134" s="783" t="s">
        <v>296</v>
      </c>
      <c r="D134" s="849"/>
      <c r="E134" s="849"/>
      <c r="F134" s="849"/>
      <c r="G134" s="849"/>
      <c r="H134" s="850"/>
      <c r="I134" s="850"/>
      <c r="J134" s="959">
        <v>0</v>
      </c>
    </row>
    <row r="135" spans="1:10" s="677" customFormat="1" ht="51.75" hidden="1" thickBot="1">
      <c r="A135" s="924">
        <v>1172000</v>
      </c>
      <c r="B135" s="784" t="s">
        <v>856</v>
      </c>
      <c r="C135" s="760" t="s">
        <v>301</v>
      </c>
      <c r="D135" s="847">
        <f>D137+D138</f>
        <v>0</v>
      </c>
      <c r="E135" s="847"/>
      <c r="F135" s="847">
        <f>F137+F138</f>
        <v>0</v>
      </c>
      <c r="G135" s="847">
        <f>G137+G138</f>
        <v>0</v>
      </c>
      <c r="H135" s="848">
        <f>H137+H138</f>
        <v>0</v>
      </c>
      <c r="I135" s="848">
        <f>I137+I138</f>
        <v>0</v>
      </c>
      <c r="J135" s="959">
        <f>F135</f>
        <v>0</v>
      </c>
    </row>
    <row r="136" spans="1:10" s="677" customFormat="1" ht="13.5" hidden="1" thickBot="1">
      <c r="A136" s="924">
        <v>1172100</v>
      </c>
      <c r="B136" s="752" t="s">
        <v>918</v>
      </c>
      <c r="C136" s="727" t="s">
        <v>857</v>
      </c>
      <c r="D136" s="849"/>
      <c r="E136" s="849"/>
      <c r="F136" s="849"/>
      <c r="G136" s="849"/>
      <c r="H136" s="850"/>
      <c r="I136" s="850"/>
      <c r="J136" s="959">
        <v>0</v>
      </c>
    </row>
    <row r="137" spans="1:10" s="677" customFormat="1" ht="13.5" hidden="1" thickBot="1">
      <c r="A137" s="924">
        <v>1172200</v>
      </c>
      <c r="B137" s="752" t="s">
        <v>919</v>
      </c>
      <c r="C137" s="785">
        <v>482200</v>
      </c>
      <c r="D137" s="849">
        <v>0</v>
      </c>
      <c r="E137" s="849"/>
      <c r="F137" s="849">
        <v>0</v>
      </c>
      <c r="G137" s="849">
        <v>0</v>
      </c>
      <c r="H137" s="850">
        <v>0</v>
      </c>
      <c r="I137" s="850">
        <v>0</v>
      </c>
      <c r="J137" s="959">
        <f>F137</f>
        <v>0</v>
      </c>
    </row>
    <row r="138" spans="1:10" s="677" customFormat="1" ht="13.5" hidden="1" thickBot="1">
      <c r="A138" s="924">
        <v>1172300</v>
      </c>
      <c r="B138" s="765" t="s">
        <v>1492</v>
      </c>
      <c r="C138" s="731" t="s">
        <v>859</v>
      </c>
      <c r="D138" s="849">
        <v>0</v>
      </c>
      <c r="E138" s="849"/>
      <c r="F138" s="849">
        <v>0</v>
      </c>
      <c r="G138" s="849">
        <v>0</v>
      </c>
      <c r="H138" s="850">
        <v>0</v>
      </c>
      <c r="I138" s="850">
        <v>0</v>
      </c>
      <c r="J138" s="959">
        <f>F138</f>
        <v>0</v>
      </c>
    </row>
    <row r="139" spans="1:10" s="677" customFormat="1" ht="26.25" hidden="1" thickBot="1">
      <c r="A139" s="924">
        <v>1172400</v>
      </c>
      <c r="B139" s="786" t="s">
        <v>1493</v>
      </c>
      <c r="C139" s="731" t="s">
        <v>104</v>
      </c>
      <c r="D139" s="852"/>
      <c r="E139" s="849"/>
      <c r="F139" s="852"/>
      <c r="G139" s="852"/>
      <c r="H139" s="853"/>
      <c r="I139" s="853"/>
      <c r="J139" s="959">
        <v>0</v>
      </c>
    </row>
    <row r="140" spans="1:10" s="677" customFormat="1" ht="26.25" hidden="1" thickBot="1">
      <c r="A140" s="924">
        <v>1173000</v>
      </c>
      <c r="B140" s="784" t="s">
        <v>105</v>
      </c>
      <c r="C140" s="760" t="s">
        <v>301</v>
      </c>
      <c r="D140" s="852">
        <v>0</v>
      </c>
      <c r="E140" s="852"/>
      <c r="F140" s="852">
        <v>0</v>
      </c>
      <c r="G140" s="852">
        <v>0</v>
      </c>
      <c r="H140" s="853">
        <v>0</v>
      </c>
      <c r="I140" s="853">
        <v>0</v>
      </c>
      <c r="J140" s="959">
        <v>0</v>
      </c>
    </row>
    <row r="141" spans="1:10" s="677" customFormat="1" ht="26.25" hidden="1" thickBot="1">
      <c r="A141" s="953">
        <v>1173100</v>
      </c>
      <c r="B141" s="787" t="s">
        <v>106</v>
      </c>
      <c r="C141" s="731" t="s">
        <v>906</v>
      </c>
      <c r="D141" s="852"/>
      <c r="E141" s="849"/>
      <c r="F141" s="852"/>
      <c r="G141" s="852"/>
      <c r="H141" s="853"/>
      <c r="I141" s="853"/>
      <c r="J141" s="959">
        <v>0</v>
      </c>
    </row>
    <row r="142" spans="1:10" s="677" customFormat="1" ht="39" hidden="1" thickBot="1">
      <c r="A142" s="953">
        <v>1174000</v>
      </c>
      <c r="B142" s="784" t="s">
        <v>907</v>
      </c>
      <c r="C142" s="760" t="s">
        <v>301</v>
      </c>
      <c r="D142" s="852">
        <v>0</v>
      </c>
      <c r="E142" s="852"/>
      <c r="F142" s="852">
        <v>0</v>
      </c>
      <c r="G142" s="852">
        <v>0</v>
      </c>
      <c r="H142" s="853">
        <v>0</v>
      </c>
      <c r="I142" s="853">
        <v>0</v>
      </c>
      <c r="J142" s="959">
        <v>0</v>
      </c>
    </row>
    <row r="143" spans="1:10" s="677" customFormat="1" ht="26.25" hidden="1" thickBot="1">
      <c r="A143" s="953">
        <v>1174100</v>
      </c>
      <c r="B143" s="787" t="s">
        <v>920</v>
      </c>
      <c r="C143" s="731" t="s">
        <v>908</v>
      </c>
      <c r="D143" s="852"/>
      <c r="E143" s="852"/>
      <c r="F143" s="852"/>
      <c r="G143" s="852"/>
      <c r="H143" s="853"/>
      <c r="I143" s="853"/>
      <c r="J143" s="959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852"/>
      <c r="E144" s="852"/>
      <c r="F144" s="852"/>
      <c r="G144" s="852"/>
      <c r="H144" s="853"/>
      <c r="I144" s="853"/>
      <c r="J144" s="959">
        <v>0</v>
      </c>
    </row>
    <row r="145" spans="1:10" s="677" customFormat="1" ht="51.75" hidden="1" thickBot="1">
      <c r="A145" s="953">
        <v>1175000</v>
      </c>
      <c r="B145" s="784" t="s">
        <v>469</v>
      </c>
      <c r="C145" s="760" t="s">
        <v>301</v>
      </c>
      <c r="D145" s="852">
        <v>0</v>
      </c>
      <c r="E145" s="852"/>
      <c r="F145" s="852">
        <v>0</v>
      </c>
      <c r="G145" s="852">
        <v>0</v>
      </c>
      <c r="H145" s="853">
        <v>0</v>
      </c>
      <c r="I145" s="853">
        <v>0</v>
      </c>
      <c r="J145" s="959">
        <v>0</v>
      </c>
    </row>
    <row r="146" spans="1:10" s="677" customFormat="1" ht="39" hidden="1" thickBot="1">
      <c r="A146" s="953">
        <v>1175100</v>
      </c>
      <c r="B146" s="786" t="s">
        <v>1495</v>
      </c>
      <c r="C146" s="731" t="s">
        <v>193</v>
      </c>
      <c r="D146" s="852"/>
      <c r="E146" s="852"/>
      <c r="F146" s="852"/>
      <c r="G146" s="852"/>
      <c r="H146" s="853"/>
      <c r="I146" s="853"/>
      <c r="J146" s="959">
        <v>0</v>
      </c>
    </row>
    <row r="147" spans="1:10" s="677" customFormat="1" ht="13.5" hidden="1" thickBot="1">
      <c r="A147" s="953">
        <v>1176000</v>
      </c>
      <c r="B147" s="784" t="s">
        <v>194</v>
      </c>
      <c r="C147" s="760" t="s">
        <v>301</v>
      </c>
      <c r="D147" s="852">
        <v>0</v>
      </c>
      <c r="E147" s="852"/>
      <c r="F147" s="852">
        <v>0</v>
      </c>
      <c r="G147" s="852">
        <v>0</v>
      </c>
      <c r="H147" s="853">
        <v>0</v>
      </c>
      <c r="I147" s="853">
        <v>0</v>
      </c>
      <c r="J147" s="959">
        <v>0</v>
      </c>
    </row>
    <row r="148" spans="1:10" s="677" customFormat="1" ht="13.5" hidden="1" thickBot="1">
      <c r="A148" s="953">
        <v>1176100</v>
      </c>
      <c r="B148" s="786" t="s">
        <v>1496</v>
      </c>
      <c r="C148" s="731" t="s">
        <v>8</v>
      </c>
      <c r="D148" s="852"/>
      <c r="E148" s="849"/>
      <c r="F148" s="852"/>
      <c r="G148" s="852"/>
      <c r="H148" s="853"/>
      <c r="I148" s="853"/>
      <c r="J148" s="959">
        <v>0</v>
      </c>
    </row>
    <row r="149" spans="1:10" s="677" customFormat="1" ht="13.5" hidden="1" thickBot="1">
      <c r="A149" s="953">
        <v>1177000</v>
      </c>
      <c r="B149" s="784" t="s">
        <v>482</v>
      </c>
      <c r="C149" s="760" t="s">
        <v>301</v>
      </c>
      <c r="D149" s="852">
        <v>0</v>
      </c>
      <c r="E149" s="852"/>
      <c r="F149" s="852">
        <v>0</v>
      </c>
      <c r="G149" s="852">
        <v>0</v>
      </c>
      <c r="H149" s="853">
        <v>0</v>
      </c>
      <c r="I149" s="853">
        <v>0</v>
      </c>
      <c r="J149" s="959">
        <v>0</v>
      </c>
    </row>
    <row r="150" spans="1:10" s="677" customFormat="1" ht="13.5" hidden="1" thickBot="1">
      <c r="A150" s="954">
        <v>1177100</v>
      </c>
      <c r="B150" s="788" t="s">
        <v>1497</v>
      </c>
      <c r="C150" s="735" t="s">
        <v>209</v>
      </c>
      <c r="D150" s="844"/>
      <c r="E150" s="844"/>
      <c r="F150" s="844"/>
      <c r="G150" s="844"/>
      <c r="H150" s="845"/>
      <c r="I150" s="845"/>
      <c r="J150" s="959">
        <v>0</v>
      </c>
    </row>
    <row r="151" spans="1:10" s="677" customFormat="1" ht="26.25" thickBot="1">
      <c r="A151" s="957" t="s">
        <v>212</v>
      </c>
      <c r="B151" s="795" t="s">
        <v>534</v>
      </c>
      <c r="C151" s="796" t="s">
        <v>301</v>
      </c>
      <c r="D151" s="958">
        <f>D152</f>
        <v>0</v>
      </c>
      <c r="E151" s="958"/>
      <c r="F151" s="958">
        <f>F152</f>
        <v>0</v>
      </c>
      <c r="G151" s="958">
        <f>G152</f>
        <v>0</v>
      </c>
      <c r="H151" s="1117">
        <f>H152</f>
        <v>0</v>
      </c>
      <c r="I151" s="1117">
        <f>I152</f>
        <v>0</v>
      </c>
      <c r="J151" s="959">
        <f>F152</f>
        <v>0</v>
      </c>
    </row>
    <row r="152" spans="1:10" s="677" customFormat="1">
      <c r="A152" s="955" t="s">
        <v>536</v>
      </c>
      <c r="B152" s="804" t="s">
        <v>537</v>
      </c>
      <c r="C152" s="723" t="s">
        <v>301</v>
      </c>
      <c r="D152" s="847">
        <f>SUM(D153:D158)</f>
        <v>0</v>
      </c>
      <c r="E152" s="847">
        <f>E157</f>
        <v>0</v>
      </c>
      <c r="F152" s="847">
        <f>F157</f>
        <v>0</v>
      </c>
      <c r="G152" s="847">
        <f>SUM(G153:G155)</f>
        <v>0</v>
      </c>
      <c r="H152" s="848">
        <f>+SUM(H153:H155)</f>
        <v>0</v>
      </c>
      <c r="I152" s="848">
        <f>SUM(I153:I157)</f>
        <v>0</v>
      </c>
      <c r="J152" s="959">
        <f>F152</f>
        <v>0</v>
      </c>
    </row>
    <row r="153" spans="1:10" s="677" customFormat="1">
      <c r="A153" s="953" t="s">
        <v>538</v>
      </c>
      <c r="B153" s="786" t="s">
        <v>1498</v>
      </c>
      <c r="C153" s="960" t="s">
        <v>833</v>
      </c>
      <c r="D153" s="852"/>
      <c r="E153" s="849"/>
      <c r="F153" s="852"/>
      <c r="G153" s="852"/>
      <c r="H153" s="853"/>
      <c r="I153" s="853"/>
      <c r="J153" s="959">
        <f>F153</f>
        <v>0</v>
      </c>
    </row>
    <row r="154" spans="1:10" s="677" customFormat="1">
      <c r="A154" s="953" t="s">
        <v>834</v>
      </c>
      <c r="B154" s="786" t="s">
        <v>1499</v>
      </c>
      <c r="C154" s="960" t="s">
        <v>812</v>
      </c>
      <c r="D154" s="852"/>
      <c r="E154" s="849"/>
      <c r="F154" s="852"/>
      <c r="G154" s="852"/>
      <c r="H154" s="853"/>
      <c r="I154" s="853"/>
      <c r="J154" s="959">
        <f>F154</f>
        <v>0</v>
      </c>
    </row>
    <row r="155" spans="1:10" s="677" customFormat="1" ht="25.5">
      <c r="A155" s="953" t="s">
        <v>813</v>
      </c>
      <c r="B155" s="786" t="s">
        <v>1500</v>
      </c>
      <c r="C155" s="960" t="s">
        <v>815</v>
      </c>
      <c r="D155" s="1310">
        <v>0</v>
      </c>
      <c r="E155" s="1202"/>
      <c r="F155" s="1310">
        <v>0</v>
      </c>
      <c r="G155" s="1203">
        <v>0</v>
      </c>
      <c r="H155" s="1328">
        <v>0</v>
      </c>
      <c r="I155" s="1328">
        <v>0</v>
      </c>
      <c r="J155" s="1205">
        <f>F155</f>
        <v>0</v>
      </c>
    </row>
    <row r="156" spans="1:10" s="677" customFormat="1">
      <c r="A156" s="962" t="s">
        <v>816</v>
      </c>
      <c r="B156" s="786" t="s">
        <v>1501</v>
      </c>
      <c r="C156" s="960" t="s">
        <v>916</v>
      </c>
      <c r="D156" s="852"/>
      <c r="E156" s="849"/>
      <c r="F156" s="852"/>
      <c r="G156" s="852"/>
      <c r="H156" s="853"/>
      <c r="I156" s="853"/>
      <c r="J156" s="959">
        <v>0</v>
      </c>
    </row>
    <row r="157" spans="1:10" s="677" customFormat="1">
      <c r="A157" s="962" t="s">
        <v>112</v>
      </c>
      <c r="B157" s="787" t="s">
        <v>113</v>
      </c>
      <c r="C157" s="960" t="s">
        <v>114</v>
      </c>
      <c r="D157" s="852">
        <v>0</v>
      </c>
      <c r="E157" s="849">
        <v>0</v>
      </c>
      <c r="F157" s="852">
        <f>D157+E157</f>
        <v>0</v>
      </c>
      <c r="G157" s="852">
        <v>0</v>
      </c>
      <c r="H157" s="853">
        <v>0</v>
      </c>
      <c r="I157" s="853">
        <v>0</v>
      </c>
      <c r="J157" s="959">
        <f>F157</f>
        <v>0</v>
      </c>
    </row>
    <row r="158" spans="1:10" s="677" customFormat="1">
      <c r="A158" s="962" t="s">
        <v>115</v>
      </c>
      <c r="B158" s="786" t="s">
        <v>1502</v>
      </c>
      <c r="C158" s="960" t="s">
        <v>755</v>
      </c>
      <c r="D158" s="854"/>
      <c r="E158" s="835"/>
      <c r="F158" s="854"/>
      <c r="G158" s="854"/>
      <c r="H158" s="855"/>
      <c r="I158" s="855"/>
      <c r="J158" s="920">
        <v>0</v>
      </c>
    </row>
    <row r="159" spans="1:10" s="677" customFormat="1">
      <c r="A159" s="962" t="s">
        <v>756</v>
      </c>
      <c r="B159" s="786" t="s">
        <v>1503</v>
      </c>
      <c r="C159" s="960" t="s">
        <v>758</v>
      </c>
      <c r="D159" s="854"/>
      <c r="E159" s="835"/>
      <c r="F159" s="854"/>
      <c r="G159" s="854"/>
      <c r="H159" s="855"/>
      <c r="I159" s="855"/>
      <c r="J159" s="920">
        <v>0</v>
      </c>
    </row>
    <row r="160" spans="1:10" s="677" customFormat="1" ht="11.25" customHeight="1" thickBot="1">
      <c r="A160" s="963" t="s">
        <v>669</v>
      </c>
      <c r="B160" s="964" t="s">
        <v>1504</v>
      </c>
      <c r="C160" s="965" t="s">
        <v>543</v>
      </c>
      <c r="D160" s="854"/>
      <c r="E160" s="835"/>
      <c r="F160" s="854"/>
      <c r="G160" s="854"/>
      <c r="H160" s="855"/>
      <c r="I160" s="855"/>
      <c r="J160" s="920">
        <v>0</v>
      </c>
    </row>
    <row r="161" spans="1:10" s="677" customFormat="1" ht="13.5" hidden="1" thickBot="1">
      <c r="A161" s="929" t="s">
        <v>670</v>
      </c>
      <c r="B161" s="966" t="s">
        <v>882</v>
      </c>
      <c r="C161" s="933" t="s">
        <v>883</v>
      </c>
      <c r="D161" s="854"/>
      <c r="E161" s="835"/>
      <c r="F161" s="854"/>
      <c r="G161" s="854"/>
      <c r="H161" s="855"/>
      <c r="I161" s="855"/>
      <c r="J161" s="920">
        <v>0</v>
      </c>
    </row>
    <row r="162" spans="1:10" s="677" customFormat="1" ht="13.5" hidden="1" thickBot="1">
      <c r="A162" s="929" t="s">
        <v>884</v>
      </c>
      <c r="B162" s="966" t="s">
        <v>885</v>
      </c>
      <c r="C162" s="933" t="s">
        <v>886</v>
      </c>
      <c r="D162" s="854"/>
      <c r="E162" s="835"/>
      <c r="F162" s="854"/>
      <c r="G162" s="854"/>
      <c r="H162" s="855"/>
      <c r="I162" s="855"/>
      <c r="J162" s="920">
        <v>0</v>
      </c>
    </row>
    <row r="163" spans="1:10" s="677" customFormat="1" ht="13.5" hidden="1" thickBot="1">
      <c r="A163" s="967" t="s">
        <v>544</v>
      </c>
      <c r="B163" s="968" t="s">
        <v>545</v>
      </c>
      <c r="C163" s="969" t="s">
        <v>301</v>
      </c>
      <c r="D163" s="854">
        <v>0</v>
      </c>
      <c r="E163" s="854"/>
      <c r="F163" s="854">
        <v>0</v>
      </c>
      <c r="G163" s="854">
        <v>0</v>
      </c>
      <c r="H163" s="855">
        <v>0</v>
      </c>
      <c r="I163" s="855">
        <v>0</v>
      </c>
      <c r="J163" s="920">
        <v>0</v>
      </c>
    </row>
    <row r="164" spans="1:10" ht="13.5" hidden="1" thickBot="1">
      <c r="A164" s="962" t="s">
        <v>546</v>
      </c>
      <c r="B164" s="787" t="s">
        <v>547</v>
      </c>
      <c r="C164" s="960" t="s">
        <v>548</v>
      </c>
      <c r="D164" s="854"/>
      <c r="E164" s="835"/>
      <c r="F164" s="854"/>
      <c r="G164" s="854"/>
      <c r="H164" s="855"/>
      <c r="I164" s="855"/>
      <c r="J164" s="920">
        <v>0</v>
      </c>
    </row>
    <row r="165" spans="1:10" ht="13.5" hidden="1" thickBot="1">
      <c r="A165" s="962" t="s">
        <v>549</v>
      </c>
      <c r="B165" s="787" t="s">
        <v>550</v>
      </c>
      <c r="C165" s="960" t="s">
        <v>551</v>
      </c>
      <c r="D165" s="854"/>
      <c r="E165" s="835"/>
      <c r="F165" s="854"/>
      <c r="G165" s="854"/>
      <c r="H165" s="855"/>
      <c r="I165" s="855"/>
      <c r="J165" s="920">
        <v>0</v>
      </c>
    </row>
    <row r="166" spans="1:10" ht="26.25" hidden="1" thickBot="1">
      <c r="A166" s="962" t="s">
        <v>552</v>
      </c>
      <c r="B166" s="786" t="s">
        <v>1505</v>
      </c>
      <c r="C166" s="960" t="s">
        <v>258</v>
      </c>
      <c r="D166" s="854"/>
      <c r="E166" s="835"/>
      <c r="F166" s="854"/>
      <c r="G166" s="854"/>
      <c r="H166" s="855"/>
      <c r="I166" s="855"/>
      <c r="J166" s="920">
        <v>0</v>
      </c>
    </row>
    <row r="167" spans="1:10" ht="13.5" hidden="1" thickBot="1">
      <c r="A167" s="962" t="s">
        <v>259</v>
      </c>
      <c r="B167" s="786" t="s">
        <v>1506</v>
      </c>
      <c r="C167" s="960" t="s">
        <v>261</v>
      </c>
      <c r="D167" s="854"/>
      <c r="E167" s="835"/>
      <c r="F167" s="854"/>
      <c r="G167" s="854"/>
      <c r="H167" s="855"/>
      <c r="I167" s="855"/>
      <c r="J167" s="920">
        <v>0</v>
      </c>
    </row>
    <row r="168" spans="1:10" ht="13.5" hidden="1" thickBot="1">
      <c r="A168" s="962" t="s">
        <v>262</v>
      </c>
      <c r="B168" s="784" t="s">
        <v>263</v>
      </c>
      <c r="C168" s="772" t="s">
        <v>301</v>
      </c>
      <c r="D168" s="854">
        <v>0</v>
      </c>
      <c r="E168" s="854"/>
      <c r="F168" s="854">
        <v>0</v>
      </c>
      <c r="G168" s="854">
        <v>0</v>
      </c>
      <c r="H168" s="855">
        <v>0</v>
      </c>
      <c r="I168" s="855">
        <v>0</v>
      </c>
      <c r="J168" s="920">
        <v>0</v>
      </c>
    </row>
    <row r="169" spans="1:10" ht="13.5" hidden="1" thickBot="1">
      <c r="A169" s="962" t="s">
        <v>264</v>
      </c>
      <c r="B169" s="787" t="s">
        <v>921</v>
      </c>
      <c r="C169" s="960" t="s">
        <v>265</v>
      </c>
      <c r="D169" s="854"/>
      <c r="E169" s="835"/>
      <c r="F169" s="854"/>
      <c r="G169" s="854"/>
      <c r="H169" s="855"/>
      <c r="I169" s="855"/>
      <c r="J169" s="920">
        <v>0</v>
      </c>
    </row>
    <row r="170" spans="1:10" ht="13.5" hidden="1" thickBot="1">
      <c r="A170" s="970" t="s">
        <v>266</v>
      </c>
      <c r="B170" s="811" t="s">
        <v>887</v>
      </c>
      <c r="C170" s="772" t="s">
        <v>301</v>
      </c>
      <c r="D170" s="854">
        <v>0</v>
      </c>
      <c r="E170" s="854"/>
      <c r="F170" s="854">
        <v>0</v>
      </c>
      <c r="G170" s="854">
        <v>0</v>
      </c>
      <c r="H170" s="855">
        <v>0</v>
      </c>
      <c r="I170" s="855">
        <v>0</v>
      </c>
      <c r="J170" s="920">
        <v>0</v>
      </c>
    </row>
    <row r="171" spans="1:10" ht="13.5" hidden="1" thickBot="1">
      <c r="A171" s="962" t="s">
        <v>268</v>
      </c>
      <c r="B171" s="787" t="s">
        <v>922</v>
      </c>
      <c r="C171" s="960" t="s">
        <v>269</v>
      </c>
      <c r="D171" s="854"/>
      <c r="E171" s="854"/>
      <c r="F171" s="854"/>
      <c r="G171" s="854"/>
      <c r="H171" s="855"/>
      <c r="I171" s="855"/>
      <c r="J171" s="920">
        <v>0</v>
      </c>
    </row>
    <row r="172" spans="1:10" ht="13.5" hidden="1" thickBot="1">
      <c r="A172" s="962" t="s">
        <v>270</v>
      </c>
      <c r="B172" s="787" t="s">
        <v>923</v>
      </c>
      <c r="C172" s="960" t="s">
        <v>271</v>
      </c>
      <c r="D172" s="854"/>
      <c r="E172" s="854"/>
      <c r="F172" s="854"/>
      <c r="G172" s="854"/>
      <c r="H172" s="855"/>
      <c r="I172" s="855"/>
      <c r="J172" s="854"/>
    </row>
    <row r="173" spans="1:10" ht="13.5" hidden="1" thickBot="1">
      <c r="A173" s="962" t="s">
        <v>272</v>
      </c>
      <c r="B173" s="786" t="s">
        <v>1507</v>
      </c>
      <c r="C173" s="960" t="s">
        <v>274</v>
      </c>
      <c r="D173" s="854"/>
      <c r="E173" s="854"/>
      <c r="F173" s="854"/>
      <c r="G173" s="854"/>
      <c r="H173" s="855"/>
      <c r="I173" s="855"/>
      <c r="J173" s="854"/>
    </row>
    <row r="174" spans="1:10" ht="13.5" hidden="1" thickBot="1">
      <c r="A174" s="971">
        <v>1244000</v>
      </c>
      <c r="B174" s="972" t="s">
        <v>1519</v>
      </c>
      <c r="C174" s="965" t="s">
        <v>947</v>
      </c>
      <c r="D174" s="872"/>
      <c r="E174" s="872"/>
      <c r="F174" s="872"/>
      <c r="G174" s="872"/>
      <c r="H174" s="1320"/>
      <c r="I174" s="1320"/>
      <c r="J174" s="872"/>
    </row>
    <row r="175" spans="1:10" ht="13.5" thickBot="1">
      <c r="A175" s="973">
        <v>1000000</v>
      </c>
      <c r="B175" s="974" t="s">
        <v>889</v>
      </c>
      <c r="C175" s="975" t="s">
        <v>301</v>
      </c>
      <c r="D175" s="1129">
        <f>D32+D151</f>
        <v>0</v>
      </c>
      <c r="E175" s="1129">
        <f>E32</f>
        <v>0</v>
      </c>
      <c r="F175" s="1329">
        <f>F32+F151</f>
        <v>0</v>
      </c>
      <c r="G175" s="1329">
        <f>G32+G151</f>
        <v>5</v>
      </c>
      <c r="H175" s="1330">
        <f>H32+H151+H157</f>
        <v>10</v>
      </c>
      <c r="I175" s="1330">
        <f>I32+I151</f>
        <v>16</v>
      </c>
      <c r="J175" s="1329">
        <f>J32+J151</f>
        <v>0</v>
      </c>
    </row>
    <row r="176" spans="1:10">
      <c r="A176" s="1331"/>
      <c r="B176" s="819"/>
      <c r="C176" s="820"/>
      <c r="D176" s="1332"/>
      <c r="E176" s="1332"/>
      <c r="F176" s="938"/>
      <c r="G176" s="981"/>
      <c r="H176" s="981"/>
      <c r="I176" s="981"/>
      <c r="J176" s="981"/>
    </row>
    <row r="177" spans="1:10">
      <c r="A177" s="2028" t="s">
        <v>1086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1546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 t="s">
        <v>1511</v>
      </c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>
      <c r="A183" s="2028" t="s">
        <v>388</v>
      </c>
      <c r="B183" s="2028"/>
      <c r="C183" s="2028"/>
      <c r="D183" s="2028"/>
      <c r="E183" s="2028"/>
      <c r="F183" s="2028"/>
      <c r="G183" s="2028"/>
      <c r="H183" s="2028"/>
      <c r="I183" s="2028"/>
      <c r="J183" s="2028"/>
    </row>
    <row r="184" spans="1:10" ht="14.25">
      <c r="A184" s="2036" t="s">
        <v>1521</v>
      </c>
      <c r="B184" s="2036"/>
      <c r="C184" s="2036"/>
      <c r="D184" s="2036"/>
      <c r="E184" s="2036"/>
      <c r="F184" s="2036"/>
      <c r="G184" s="2036"/>
      <c r="H184" s="2036"/>
      <c r="I184" s="2036"/>
      <c r="J184" s="2036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976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976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979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>
      <c r="F2" s="173"/>
      <c r="G2" s="173"/>
      <c r="H2" s="173"/>
      <c r="I2" s="173"/>
    </row>
    <row r="3" spans="1:10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>
      <c r="A8" s="28" t="s">
        <v>1418</v>
      </c>
      <c r="F8" s="179"/>
      <c r="G8" s="179"/>
    </row>
    <row r="9" spans="1:10" s="28" customFormat="1" ht="10.5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392</v>
      </c>
      <c r="B12" s="177" t="s">
        <v>957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504</v>
      </c>
      <c r="B13" s="188"/>
      <c r="C13" s="184"/>
      <c r="D13" s="188"/>
      <c r="E13" s="188"/>
      <c r="F13" s="188"/>
      <c r="G13" s="189"/>
    </row>
    <row r="14" spans="1:10">
      <c r="A14" s="2132" t="s">
        <v>1417</v>
      </c>
      <c r="B14" s="2133"/>
      <c r="F14" s="179"/>
      <c r="G14" s="179"/>
    </row>
    <row r="15" spans="1:10" ht="18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14.25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14.25">
      <c r="A17" s="189"/>
      <c r="B17" s="2160" t="s">
        <v>1085</v>
      </c>
      <c r="C17" s="2160"/>
      <c r="D17" s="2160"/>
      <c r="E17" s="2160"/>
      <c r="F17" s="2160"/>
      <c r="G17" s="190"/>
      <c r="H17" s="190"/>
      <c r="I17" s="629"/>
      <c r="J17" s="629"/>
    </row>
    <row r="18" spans="1:10" s="28" customFormat="1" ht="14.25">
      <c r="A18" s="189"/>
      <c r="B18" s="2160"/>
      <c r="C18" s="2160"/>
      <c r="D18" s="2160"/>
      <c r="E18" s="2160"/>
      <c r="F18" s="2160"/>
      <c r="G18" s="190"/>
      <c r="H18" s="190"/>
      <c r="I18" s="629"/>
      <c r="J18" s="629"/>
    </row>
    <row r="19" spans="1:10" s="201" customFormat="1" thickBot="1">
      <c r="A19" s="38" t="s">
        <v>1457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837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1003</v>
      </c>
    </row>
    <row r="22" spans="1:10" s="204" customFormat="1" thickBot="1">
      <c r="A22" s="38" t="s">
        <v>465</v>
      </c>
      <c r="C22" s="208"/>
      <c r="D22" s="209"/>
      <c r="G22" s="204" t="s">
        <v>466</v>
      </c>
    </row>
    <row r="23" spans="1:10" s="173" customForma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794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105.75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11.25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301</v>
      </c>
      <c r="D32" s="407">
        <f>D33+D42+D138</f>
        <v>0</v>
      </c>
      <c r="E32" s="407">
        <f>E33+E42+E51+E66+E69+E63</f>
        <v>0</v>
      </c>
      <c r="F32" s="407">
        <f>F33+F42+F138</f>
        <v>0</v>
      </c>
      <c r="G32" s="407">
        <f>G33+G42+G131</f>
        <v>5</v>
      </c>
      <c r="H32" s="407">
        <f>H33+H42+H131</f>
        <v>10</v>
      </c>
      <c r="I32" s="407">
        <f>I33+I42+I131</f>
        <v>16</v>
      </c>
      <c r="J32" s="407">
        <f>J33+J42+J131</f>
        <v>0</v>
      </c>
    </row>
    <row r="33" spans="1:10" s="28" customFormat="1" ht="77.25" thickBot="1">
      <c r="A33" s="259">
        <v>1110000</v>
      </c>
      <c r="B33" s="70" t="s">
        <v>671</v>
      </c>
      <c r="C33" s="69" t="s">
        <v>301</v>
      </c>
      <c r="D33" s="408">
        <f>D34</f>
        <v>0</v>
      </c>
      <c r="E33" s="408">
        <f>E35</f>
        <v>0</v>
      </c>
      <c r="F33" s="408">
        <f>F34</f>
        <v>0</v>
      </c>
      <c r="G33" s="408">
        <f>G34</f>
        <v>0</v>
      </c>
      <c r="H33" s="408">
        <f>H34</f>
        <v>0</v>
      </c>
      <c r="I33" s="408">
        <f>I34</f>
        <v>0</v>
      </c>
      <c r="J33" s="408">
        <f>J34</f>
        <v>0</v>
      </c>
    </row>
    <row r="34" spans="1:10" s="28" customFormat="1" ht="14.25">
      <c r="A34" s="260">
        <v>1110000</v>
      </c>
      <c r="B34" s="73" t="s">
        <v>672</v>
      </c>
      <c r="C34" s="74" t="s">
        <v>301</v>
      </c>
      <c r="D34" s="409">
        <f>SUM(D35:D41)</f>
        <v>0</v>
      </c>
      <c r="E34" s="409"/>
      <c r="F34" s="409">
        <f>SUM(F35:F41)</f>
        <v>0</v>
      </c>
      <c r="G34" s="409">
        <f>SUM(G35:G41)</f>
        <v>0</v>
      </c>
      <c r="H34" s="409">
        <f>SUM(H35:H41)</f>
        <v>0</v>
      </c>
      <c r="I34" s="409">
        <f>SUM(I35:I41)</f>
        <v>0</v>
      </c>
      <c r="J34" s="409">
        <f>SUM(J35:J41)</f>
        <v>0</v>
      </c>
    </row>
    <row r="35" spans="1:10" s="398" customFormat="1" ht="25.5">
      <c r="A35" s="395">
        <v>1111000</v>
      </c>
      <c r="B35" s="396" t="s">
        <v>558</v>
      </c>
      <c r="C35" s="397" t="s">
        <v>673</v>
      </c>
      <c r="D35" s="415">
        <v>0</v>
      </c>
      <c r="E35" s="421">
        <v>0</v>
      </c>
      <c r="F35" s="415">
        <f>D35+E35</f>
        <v>0</v>
      </c>
      <c r="G35" s="420">
        <v>0</v>
      </c>
      <c r="H35" s="420">
        <v>0</v>
      </c>
      <c r="I35" s="420">
        <v>0</v>
      </c>
      <c r="J35" s="420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674</v>
      </c>
      <c r="D36" s="413">
        <v>0</v>
      </c>
      <c r="E36" s="413"/>
      <c r="F36" s="410">
        <f t="shared" ref="F36:F41" si="0">D36+E36</f>
        <v>0</v>
      </c>
      <c r="G36" s="413"/>
      <c r="H36" s="413">
        <v>0</v>
      </c>
      <c r="I36" s="413">
        <v>0</v>
      </c>
      <c r="J36" s="413">
        <f>F36</f>
        <v>0</v>
      </c>
    </row>
    <row r="37" spans="1:10" s="28" customFormat="1" ht="0.75" customHeight="1" thickBot="1">
      <c r="A37" s="262">
        <v>1113000</v>
      </c>
      <c r="B37" s="14" t="s">
        <v>675</v>
      </c>
      <c r="C37" s="81" t="s">
        <v>676</v>
      </c>
      <c r="D37" s="413"/>
      <c r="E37" s="413"/>
      <c r="F37" s="410">
        <f t="shared" si="0"/>
        <v>0</v>
      </c>
      <c r="G37" s="413"/>
      <c r="H37" s="413"/>
      <c r="I37" s="413"/>
      <c r="J37" s="416">
        <v>0</v>
      </c>
    </row>
    <row r="38" spans="1:10" s="28" customFormat="1" ht="39" hidden="1" thickBot="1">
      <c r="A38" s="262">
        <v>1114000</v>
      </c>
      <c r="B38" s="14" t="s">
        <v>339</v>
      </c>
      <c r="C38" s="81" t="s">
        <v>340</v>
      </c>
      <c r="D38" s="413"/>
      <c r="E38" s="413"/>
      <c r="F38" s="410">
        <f t="shared" si="0"/>
        <v>0</v>
      </c>
      <c r="G38" s="413"/>
      <c r="H38" s="413"/>
      <c r="I38" s="413"/>
      <c r="J38" s="416">
        <v>0</v>
      </c>
    </row>
    <row r="39" spans="1:10" s="28" customFormat="1" ht="13.5" hidden="1" thickBot="1">
      <c r="A39" s="262">
        <v>1115000</v>
      </c>
      <c r="B39" s="14" t="s">
        <v>508</v>
      </c>
      <c r="C39" s="81" t="s">
        <v>329</v>
      </c>
      <c r="D39" s="413"/>
      <c r="E39" s="413"/>
      <c r="F39" s="410">
        <f t="shared" si="0"/>
        <v>0</v>
      </c>
      <c r="G39" s="413"/>
      <c r="H39" s="413"/>
      <c r="I39" s="413"/>
      <c r="J39" s="416">
        <v>0</v>
      </c>
    </row>
    <row r="40" spans="1:10" s="28" customFormat="1" ht="26.25" hidden="1" thickBot="1">
      <c r="A40" s="262">
        <v>1116000</v>
      </c>
      <c r="B40" s="14" t="s">
        <v>863</v>
      </c>
      <c r="C40" s="83" t="s">
        <v>330</v>
      </c>
      <c r="D40" s="413"/>
      <c r="E40" s="413"/>
      <c r="F40" s="410">
        <f t="shared" si="0"/>
        <v>0</v>
      </c>
      <c r="G40" s="413"/>
      <c r="H40" s="413"/>
      <c r="I40" s="413"/>
      <c r="J40" s="416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7">
        <v>0</v>
      </c>
      <c r="E41" s="417"/>
      <c r="F41" s="410">
        <f t="shared" si="0"/>
        <v>0</v>
      </c>
      <c r="G41" s="417">
        <v>0</v>
      </c>
      <c r="H41" s="417">
        <v>0</v>
      </c>
      <c r="I41" s="417">
        <v>0</v>
      </c>
      <c r="J41" s="416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419">
        <f>D43+D55+D66+D69+D51+D64</f>
        <v>0</v>
      </c>
      <c r="E42" s="419">
        <f>E43</f>
        <v>0</v>
      </c>
      <c r="F42" s="419">
        <f>F43+F55+F66+F69+F51+F64</f>
        <v>0</v>
      </c>
      <c r="G42" s="419">
        <f>G43+G51+G55+G64+G66+G69</f>
        <v>5</v>
      </c>
      <c r="H42" s="419">
        <f>H43+H51+H55+H64+H66+H69</f>
        <v>10</v>
      </c>
      <c r="I42" s="419">
        <f>I43+I51+I55+I64+I66+I69</f>
        <v>16</v>
      </c>
      <c r="J42" s="416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12">
        <f>SUM(D44:D49)</f>
        <v>0</v>
      </c>
      <c r="E43" s="412">
        <f>E45+E47</f>
        <v>0</v>
      </c>
      <c r="F43" s="412">
        <f>SUM(F44:F49)</f>
        <v>0</v>
      </c>
      <c r="G43" s="412">
        <f>SUM(G44:G49)</f>
        <v>0</v>
      </c>
      <c r="H43" s="412">
        <f>SUM(H44:H49)</f>
        <v>0</v>
      </c>
      <c r="I43" s="412">
        <f>SUM(I44:I49)</f>
        <v>0</v>
      </c>
      <c r="J43" s="416">
        <f>SUM(J44:J49)</f>
        <v>0</v>
      </c>
    </row>
    <row r="44" spans="1:10" s="28" customFormat="1" ht="25.5">
      <c r="A44" s="262">
        <v>1121100</v>
      </c>
      <c r="B44" s="93" t="s">
        <v>321</v>
      </c>
      <c r="C44" s="83" t="s">
        <v>322</v>
      </c>
      <c r="D44" s="413"/>
      <c r="E44" s="413"/>
      <c r="F44" s="413">
        <f t="shared" ref="F44:F49" si="1">D44+E44</f>
        <v>0</v>
      </c>
      <c r="G44" s="413"/>
      <c r="H44" s="413"/>
      <c r="I44" s="413"/>
      <c r="J44" s="416">
        <v>0</v>
      </c>
    </row>
    <row r="45" spans="1:10" s="28" customFormat="1">
      <c r="A45" s="262">
        <v>1121200</v>
      </c>
      <c r="B45" s="94" t="s">
        <v>323</v>
      </c>
      <c r="C45" s="81" t="s">
        <v>324</v>
      </c>
      <c r="D45" s="413">
        <v>0</v>
      </c>
      <c r="E45" s="414">
        <v>0</v>
      </c>
      <c r="F45" s="414">
        <f t="shared" si="1"/>
        <v>0</v>
      </c>
      <c r="G45" s="413">
        <v>0</v>
      </c>
      <c r="H45" s="413">
        <v>0</v>
      </c>
      <c r="I45" s="413">
        <v>0</v>
      </c>
      <c r="J45" s="416">
        <f>F45</f>
        <v>0</v>
      </c>
    </row>
    <row r="46" spans="1:10" s="28" customFormat="1">
      <c r="A46" s="262">
        <v>1121300</v>
      </c>
      <c r="B46" s="93" t="s">
        <v>640</v>
      </c>
      <c r="C46" s="83" t="s">
        <v>325</v>
      </c>
      <c r="D46" s="413">
        <v>0</v>
      </c>
      <c r="E46" s="414"/>
      <c r="F46" s="414">
        <f t="shared" si="1"/>
        <v>0</v>
      </c>
      <c r="G46" s="413">
        <v>0</v>
      </c>
      <c r="H46" s="413">
        <v>0</v>
      </c>
      <c r="I46" s="413">
        <v>0</v>
      </c>
      <c r="J46" s="416">
        <f>F46</f>
        <v>0</v>
      </c>
    </row>
    <row r="47" spans="1:10" s="28" customFormat="1">
      <c r="A47" s="262">
        <v>1121400</v>
      </c>
      <c r="B47" s="93" t="s">
        <v>641</v>
      </c>
      <c r="C47" s="81" t="s">
        <v>326</v>
      </c>
      <c r="D47" s="413">
        <v>0</v>
      </c>
      <c r="E47" s="414"/>
      <c r="F47" s="414">
        <f t="shared" si="1"/>
        <v>0</v>
      </c>
      <c r="G47" s="413">
        <v>0</v>
      </c>
      <c r="H47" s="413">
        <v>0</v>
      </c>
      <c r="I47" s="413">
        <v>0</v>
      </c>
      <c r="J47" s="416">
        <f>F47</f>
        <v>0</v>
      </c>
    </row>
    <row r="48" spans="1:10" s="28" customFormat="1">
      <c r="A48" s="262">
        <v>1121500</v>
      </c>
      <c r="B48" s="93" t="s">
        <v>60</v>
      </c>
      <c r="C48" s="83" t="s">
        <v>327</v>
      </c>
      <c r="D48" s="412"/>
      <c r="E48" s="413"/>
      <c r="F48" s="413">
        <f t="shared" si="1"/>
        <v>0</v>
      </c>
      <c r="G48" s="412"/>
      <c r="H48" s="412"/>
      <c r="I48" s="412"/>
      <c r="J48" s="416">
        <v>0</v>
      </c>
    </row>
    <row r="49" spans="1:10" s="28" customFormat="1">
      <c r="A49" s="262">
        <v>1121600</v>
      </c>
      <c r="B49" s="93" t="s">
        <v>61</v>
      </c>
      <c r="C49" s="81" t="s">
        <v>328</v>
      </c>
      <c r="D49" s="413"/>
      <c r="E49" s="413"/>
      <c r="F49" s="413">
        <f t="shared" si="1"/>
        <v>0</v>
      </c>
      <c r="G49" s="413"/>
      <c r="H49" s="413"/>
      <c r="I49" s="413"/>
      <c r="J49" s="416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637</v>
      </c>
      <c r="D50" s="417"/>
      <c r="E50" s="417"/>
      <c r="F50" s="417"/>
      <c r="G50" s="417"/>
      <c r="H50" s="417"/>
      <c r="I50" s="417"/>
      <c r="J50" s="416">
        <v>0</v>
      </c>
    </row>
    <row r="51" spans="1:10" s="28" customFormat="1" ht="28.5">
      <c r="A51" s="260">
        <v>1122000</v>
      </c>
      <c r="B51" s="97" t="s">
        <v>638</v>
      </c>
      <c r="C51" s="74" t="s">
        <v>301</v>
      </c>
      <c r="D51" s="411">
        <f t="shared" ref="D51:J51" si="2">D52</f>
        <v>0</v>
      </c>
      <c r="E51" s="411">
        <f t="shared" si="2"/>
        <v>0</v>
      </c>
      <c r="F51" s="411">
        <f t="shared" si="2"/>
        <v>0</v>
      </c>
      <c r="G51" s="411">
        <f t="shared" si="2"/>
        <v>0</v>
      </c>
      <c r="H51" s="411">
        <f t="shared" si="2"/>
        <v>0</v>
      </c>
      <c r="I51" s="411">
        <f t="shared" si="2"/>
        <v>0</v>
      </c>
      <c r="J51" s="416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639</v>
      </c>
      <c r="D52" s="413">
        <v>0</v>
      </c>
      <c r="E52" s="414">
        <v>0</v>
      </c>
      <c r="F52" s="414">
        <f>D52+E52</f>
        <v>0</v>
      </c>
      <c r="G52" s="414">
        <v>0</v>
      </c>
      <c r="H52" s="414">
        <v>0</v>
      </c>
      <c r="I52" s="414">
        <v>0</v>
      </c>
      <c r="J52" s="447">
        <f>F52</f>
        <v>0</v>
      </c>
    </row>
    <row r="53" spans="1:10" s="28" customFormat="1">
      <c r="A53" s="266">
        <v>1122200</v>
      </c>
      <c r="B53" s="93" t="s">
        <v>404</v>
      </c>
      <c r="C53" s="83" t="s">
        <v>860</v>
      </c>
      <c r="D53" s="413"/>
      <c r="E53" s="413"/>
      <c r="F53" s="413">
        <f>D53+E53</f>
        <v>0</v>
      </c>
      <c r="G53" s="413"/>
      <c r="H53" s="413"/>
      <c r="I53" s="413"/>
      <c r="J53" s="416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861</v>
      </c>
      <c r="D54" s="417"/>
      <c r="E54" s="417"/>
      <c r="F54" s="413">
        <f>D54+E54</f>
        <v>0</v>
      </c>
      <c r="G54" s="417"/>
      <c r="H54" s="417"/>
      <c r="I54" s="417"/>
      <c r="J54" s="416">
        <v>0</v>
      </c>
    </row>
    <row r="55" spans="1:10" s="28" customFormat="1" ht="28.5">
      <c r="A55" s="260">
        <v>1123000</v>
      </c>
      <c r="B55" s="97" t="s">
        <v>47</v>
      </c>
      <c r="C55" s="74" t="s">
        <v>301</v>
      </c>
      <c r="D55" s="411">
        <f>SUM(D56:D63)</f>
        <v>0</v>
      </c>
      <c r="E55" s="411"/>
      <c r="F55" s="411">
        <f>SUM(F56:F63)</f>
        <v>0</v>
      </c>
      <c r="G55" s="411">
        <f>SUM(G56:G63)</f>
        <v>0</v>
      </c>
      <c r="H55" s="411">
        <f>SUM(H56:H63)</f>
        <v>0</v>
      </c>
      <c r="I55" s="411">
        <f>SUM(I56:I63)</f>
        <v>0</v>
      </c>
      <c r="J55" s="416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308</v>
      </c>
      <c r="D56" s="413"/>
      <c r="E56" s="413"/>
      <c r="F56" s="413">
        <f>D56+E56</f>
        <v>0</v>
      </c>
      <c r="G56" s="413"/>
      <c r="H56" s="413"/>
      <c r="I56" s="413"/>
      <c r="J56" s="416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309</v>
      </c>
      <c r="D57" s="413">
        <v>0</v>
      </c>
      <c r="E57" s="413"/>
      <c r="F57" s="413">
        <f t="shared" ref="F57:F63" si="3">D57+E57</f>
        <v>0</v>
      </c>
      <c r="G57" s="413">
        <v>0</v>
      </c>
      <c r="H57" s="413">
        <v>0</v>
      </c>
      <c r="I57" s="413">
        <v>0</v>
      </c>
      <c r="J57" s="416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310</v>
      </c>
      <c r="D58" s="413"/>
      <c r="E58" s="413"/>
      <c r="F58" s="413">
        <f t="shared" si="3"/>
        <v>0</v>
      </c>
      <c r="G58" s="413"/>
      <c r="H58" s="413"/>
      <c r="I58" s="413"/>
      <c r="J58" s="416"/>
    </row>
    <row r="59" spans="1:10" s="28" customFormat="1">
      <c r="A59" s="266">
        <v>1123400</v>
      </c>
      <c r="B59" s="93" t="s">
        <v>467</v>
      </c>
      <c r="C59" s="83" t="s">
        <v>311</v>
      </c>
      <c r="D59" s="413">
        <v>0</v>
      </c>
      <c r="E59" s="413"/>
      <c r="F59" s="413">
        <f t="shared" si="3"/>
        <v>0</v>
      </c>
      <c r="G59" s="413">
        <v>0</v>
      </c>
      <c r="H59" s="413">
        <v>0</v>
      </c>
      <c r="I59" s="413">
        <v>0</v>
      </c>
      <c r="J59" s="416">
        <f t="shared" ref="J59:J65" si="4">F59</f>
        <v>0</v>
      </c>
    </row>
    <row r="60" spans="1:10" s="28" customFormat="1">
      <c r="A60" s="266">
        <v>1123500</v>
      </c>
      <c r="B60" s="101" t="s">
        <v>468</v>
      </c>
      <c r="C60" s="102">
        <v>423500</v>
      </c>
      <c r="D60" s="413"/>
      <c r="E60" s="413"/>
      <c r="F60" s="413">
        <f t="shared" si="3"/>
        <v>0</v>
      </c>
      <c r="G60" s="413"/>
      <c r="H60" s="413"/>
      <c r="I60" s="413"/>
      <c r="J60" s="416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312</v>
      </c>
      <c r="D61" s="413"/>
      <c r="E61" s="413"/>
      <c r="F61" s="413">
        <f t="shared" si="3"/>
        <v>0</v>
      </c>
      <c r="G61" s="413"/>
      <c r="H61" s="413"/>
      <c r="I61" s="413"/>
      <c r="J61" s="416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313</v>
      </c>
      <c r="D62" s="413">
        <v>0</v>
      </c>
      <c r="E62" s="413"/>
      <c r="F62" s="413">
        <f t="shared" si="3"/>
        <v>0</v>
      </c>
      <c r="G62" s="413">
        <v>0</v>
      </c>
      <c r="H62" s="413">
        <v>0</v>
      </c>
      <c r="I62" s="413">
        <v>0</v>
      </c>
      <c r="J62" s="416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314</v>
      </c>
      <c r="D63" s="417">
        <v>0</v>
      </c>
      <c r="E63" s="418">
        <v>0</v>
      </c>
      <c r="F63" s="413">
        <f t="shared" si="3"/>
        <v>0</v>
      </c>
      <c r="G63" s="418">
        <v>0</v>
      </c>
      <c r="H63" s="417">
        <v>0</v>
      </c>
      <c r="I63" s="417">
        <v>0</v>
      </c>
      <c r="J63" s="416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301</v>
      </c>
      <c r="D64" s="411">
        <f>D65</f>
        <v>0</v>
      </c>
      <c r="E64" s="411"/>
      <c r="F64" s="411">
        <f>F65</f>
        <v>0</v>
      </c>
      <c r="G64" s="411">
        <f>G65</f>
        <v>0</v>
      </c>
      <c r="H64" s="411">
        <f>H65</f>
        <v>0</v>
      </c>
      <c r="I64" s="411">
        <f>I65</f>
        <v>0</v>
      </c>
      <c r="J64" s="416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7"/>
      <c r="E65" s="417"/>
      <c r="F65" s="417"/>
      <c r="G65" s="417"/>
      <c r="H65" s="417"/>
      <c r="I65" s="417"/>
      <c r="J65" s="416">
        <f t="shared" si="4"/>
        <v>0</v>
      </c>
    </row>
    <row r="66" spans="1:10" s="28" customFormat="1" ht="28.5">
      <c r="A66" s="260">
        <v>1125000</v>
      </c>
      <c r="B66" s="97" t="s">
        <v>768</v>
      </c>
      <c r="C66" s="74" t="s">
        <v>301</v>
      </c>
      <c r="D66" s="411">
        <f t="shared" ref="D66:J66" si="5">D67+D68</f>
        <v>0</v>
      </c>
      <c r="E66" s="411">
        <f t="shared" si="5"/>
        <v>0</v>
      </c>
      <c r="F66" s="411">
        <f t="shared" si="5"/>
        <v>0</v>
      </c>
      <c r="G66" s="411">
        <f t="shared" si="5"/>
        <v>5</v>
      </c>
      <c r="H66" s="411">
        <f t="shared" si="5"/>
        <v>10</v>
      </c>
      <c r="I66" s="411">
        <f t="shared" si="5"/>
        <v>16</v>
      </c>
      <c r="J66" s="416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769</v>
      </c>
      <c r="D67" s="413">
        <v>0</v>
      </c>
      <c r="E67" s="413">
        <v>0</v>
      </c>
      <c r="F67" s="413">
        <f>D67+E67</f>
        <v>0</v>
      </c>
      <c r="G67" s="413">
        <v>0</v>
      </c>
      <c r="H67" s="413">
        <v>0</v>
      </c>
      <c r="I67" s="413">
        <v>0</v>
      </c>
      <c r="J67" s="416">
        <f t="shared" ref="J67:J73" si="6">F67</f>
        <v>0</v>
      </c>
    </row>
    <row r="68" spans="1:10" s="28" customFormat="1" ht="26.25" thickBot="1">
      <c r="A68" s="264">
        <v>1125200</v>
      </c>
      <c r="B68" s="96" t="s">
        <v>580</v>
      </c>
      <c r="C68" s="100" t="s">
        <v>870</v>
      </c>
      <c r="D68" s="417">
        <v>0</v>
      </c>
      <c r="E68" s="418">
        <v>0</v>
      </c>
      <c r="F68" s="413">
        <f>D68+E68</f>
        <v>0</v>
      </c>
      <c r="G68" s="417">
        <v>5</v>
      </c>
      <c r="H68" s="418">
        <v>10</v>
      </c>
      <c r="I68" s="418">
        <v>16</v>
      </c>
      <c r="J68" s="416">
        <f t="shared" si="6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411">
        <f>SUM(D70:D77)</f>
        <v>0</v>
      </c>
      <c r="E69" s="411">
        <f>E77</f>
        <v>0</v>
      </c>
      <c r="F69" s="411">
        <f>SUM(F70:F77)</f>
        <v>0</v>
      </c>
      <c r="G69" s="411">
        <f>SUM(G70:G77)</f>
        <v>0</v>
      </c>
      <c r="H69" s="421">
        <f>SUM(H70:H77)</f>
        <v>0</v>
      </c>
      <c r="I69" s="421">
        <f>SUM(I70:I77)</f>
        <v>0</v>
      </c>
      <c r="J69" s="416">
        <f t="shared" si="6"/>
        <v>0</v>
      </c>
    </row>
    <row r="70" spans="1:10" s="28" customFormat="1">
      <c r="A70" s="260">
        <v>1126100</v>
      </c>
      <c r="B70" s="93" t="s">
        <v>829</v>
      </c>
      <c r="C70" s="77" t="s">
        <v>872</v>
      </c>
      <c r="D70" s="413">
        <v>0</v>
      </c>
      <c r="E70" s="414">
        <v>0</v>
      </c>
      <c r="F70" s="413">
        <f>D70+E70</f>
        <v>0</v>
      </c>
      <c r="G70" s="413">
        <v>0</v>
      </c>
      <c r="H70" s="414">
        <v>0</v>
      </c>
      <c r="I70" s="414">
        <v>0</v>
      </c>
      <c r="J70" s="416">
        <f t="shared" si="6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413"/>
      <c r="E71" s="413"/>
      <c r="F71" s="413">
        <f t="shared" ref="F71:F76" si="7">D71+E71</f>
        <v>0</v>
      </c>
      <c r="G71" s="413"/>
      <c r="H71" s="414"/>
      <c r="I71" s="414"/>
      <c r="J71" s="416">
        <f t="shared" si="6"/>
        <v>0</v>
      </c>
    </row>
    <row r="72" spans="1:10" s="28" customFormat="1">
      <c r="A72" s="260">
        <v>1126300</v>
      </c>
      <c r="B72" s="93" t="s">
        <v>331</v>
      </c>
      <c r="C72" s="83" t="s">
        <v>332</v>
      </c>
      <c r="D72" s="413"/>
      <c r="E72" s="413"/>
      <c r="F72" s="413">
        <f t="shared" si="7"/>
        <v>0</v>
      </c>
      <c r="G72" s="413"/>
      <c r="H72" s="414"/>
      <c r="I72" s="414"/>
      <c r="J72" s="416">
        <f t="shared" si="6"/>
        <v>0</v>
      </c>
    </row>
    <row r="73" spans="1:10" s="28" customFormat="1">
      <c r="A73" s="262">
        <v>1126400</v>
      </c>
      <c r="B73" s="103" t="s">
        <v>831</v>
      </c>
      <c r="C73" s="81" t="s">
        <v>333</v>
      </c>
      <c r="D73" s="413">
        <v>0</v>
      </c>
      <c r="E73" s="413"/>
      <c r="F73" s="413">
        <f t="shared" si="7"/>
        <v>0</v>
      </c>
      <c r="G73" s="413">
        <v>0</v>
      </c>
      <c r="H73" s="414">
        <v>0</v>
      </c>
      <c r="I73" s="414">
        <v>0</v>
      </c>
      <c r="J73" s="416">
        <f t="shared" si="6"/>
        <v>0</v>
      </c>
    </row>
    <row r="74" spans="1:10" s="28" customFormat="1" ht="25.5">
      <c r="A74" s="263">
        <v>1126500</v>
      </c>
      <c r="B74" s="104" t="s">
        <v>791</v>
      </c>
      <c r="C74" s="83" t="s">
        <v>334</v>
      </c>
      <c r="D74" s="413"/>
      <c r="E74" s="413"/>
      <c r="F74" s="413">
        <f t="shared" si="7"/>
        <v>0</v>
      </c>
      <c r="G74" s="413"/>
      <c r="H74" s="414"/>
      <c r="I74" s="414"/>
      <c r="J74" s="416">
        <v>0</v>
      </c>
    </row>
    <row r="75" spans="1:10" s="28" customFormat="1">
      <c r="A75" s="262">
        <v>1126600</v>
      </c>
      <c r="B75" s="103" t="s">
        <v>195</v>
      </c>
      <c r="C75" s="81" t="s">
        <v>335</v>
      </c>
      <c r="D75" s="413"/>
      <c r="E75" s="413"/>
      <c r="F75" s="413">
        <f t="shared" si="7"/>
        <v>0</v>
      </c>
      <c r="G75" s="413"/>
      <c r="H75" s="414"/>
      <c r="I75" s="414"/>
      <c r="J75" s="416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413">
        <v>0</v>
      </c>
      <c r="E76" s="413">
        <v>0</v>
      </c>
      <c r="F76" s="413">
        <f t="shared" si="7"/>
        <v>0</v>
      </c>
      <c r="G76" s="414">
        <v>0</v>
      </c>
      <c r="H76" s="414">
        <v>0</v>
      </c>
      <c r="I76" s="414">
        <v>0</v>
      </c>
      <c r="J76" s="416">
        <f>F76</f>
        <v>0</v>
      </c>
    </row>
    <row r="77" spans="1:10" s="28" customFormat="1" ht="12.75" customHeight="1" thickBot="1">
      <c r="A77" s="265">
        <v>1126800</v>
      </c>
      <c r="B77" s="105" t="s">
        <v>398</v>
      </c>
      <c r="C77" s="86" t="s">
        <v>337</v>
      </c>
      <c r="D77" s="417">
        <v>0</v>
      </c>
      <c r="E77" s="417">
        <v>0</v>
      </c>
      <c r="F77" s="413">
        <f>D77+E77</f>
        <v>0</v>
      </c>
      <c r="G77" s="417">
        <v>0</v>
      </c>
      <c r="H77" s="418">
        <v>0</v>
      </c>
      <c r="I77" s="418">
        <v>0</v>
      </c>
      <c r="J77" s="416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301</v>
      </c>
      <c r="D78" s="411">
        <v>0</v>
      </c>
      <c r="E78" s="411"/>
      <c r="F78" s="411">
        <v>0</v>
      </c>
      <c r="G78" s="411">
        <v>0</v>
      </c>
      <c r="H78" s="421">
        <v>0</v>
      </c>
      <c r="I78" s="421">
        <v>0</v>
      </c>
      <c r="J78" s="416">
        <v>0</v>
      </c>
    </row>
    <row r="79" spans="1:10" s="28" customFormat="1" ht="13.5" hidden="1" thickBot="1">
      <c r="A79" s="267">
        <v>1130100</v>
      </c>
      <c r="B79" s="103" t="s">
        <v>399</v>
      </c>
      <c r="C79" s="99" t="s">
        <v>239</v>
      </c>
      <c r="D79" s="413"/>
      <c r="E79" s="413"/>
      <c r="F79" s="413"/>
      <c r="G79" s="413"/>
      <c r="H79" s="414"/>
      <c r="I79" s="414"/>
      <c r="J79" s="416">
        <v>0</v>
      </c>
    </row>
    <row r="80" spans="1:10" s="28" customFormat="1" ht="13.5" hidden="1" thickBot="1">
      <c r="A80" s="267">
        <v>1130200</v>
      </c>
      <c r="B80" s="103" t="s">
        <v>400</v>
      </c>
      <c r="C80" s="83" t="s">
        <v>240</v>
      </c>
      <c r="D80" s="413"/>
      <c r="E80" s="413"/>
      <c r="F80" s="413"/>
      <c r="G80" s="413"/>
      <c r="H80" s="414"/>
      <c r="I80" s="414"/>
      <c r="J80" s="416">
        <v>0</v>
      </c>
    </row>
    <row r="81" spans="1:10" s="28" customFormat="1" ht="13.5" hidden="1" thickBot="1">
      <c r="A81" s="267">
        <v>1130300</v>
      </c>
      <c r="B81" s="103" t="s">
        <v>401</v>
      </c>
      <c r="C81" s="83" t="s">
        <v>241</v>
      </c>
      <c r="D81" s="413"/>
      <c r="E81" s="413"/>
      <c r="F81" s="413"/>
      <c r="G81" s="413"/>
      <c r="H81" s="414"/>
      <c r="I81" s="414"/>
      <c r="J81" s="416">
        <v>0</v>
      </c>
    </row>
    <row r="82" spans="1:10" s="28" customFormat="1" ht="13.5" hidden="1" thickBot="1">
      <c r="A82" s="267">
        <v>1130400</v>
      </c>
      <c r="B82" s="108" t="s">
        <v>402</v>
      </c>
      <c r="C82" s="109" t="s">
        <v>242</v>
      </c>
      <c r="D82" s="412"/>
      <c r="E82" s="412"/>
      <c r="F82" s="412"/>
      <c r="G82" s="412"/>
      <c r="H82" s="420"/>
      <c r="I82" s="420"/>
      <c r="J82" s="416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301</v>
      </c>
      <c r="D83" s="413"/>
      <c r="E83" s="413"/>
      <c r="F83" s="413"/>
      <c r="G83" s="413"/>
      <c r="H83" s="414"/>
      <c r="I83" s="414"/>
      <c r="J83" s="416">
        <v>0</v>
      </c>
    </row>
    <row r="84" spans="1:10" s="28" customFormat="1" ht="26.25" hidden="1" thickBot="1">
      <c r="A84" s="262">
        <v>1131100</v>
      </c>
      <c r="B84" s="103" t="s">
        <v>483</v>
      </c>
      <c r="C84" s="77" t="s">
        <v>244</v>
      </c>
      <c r="D84" s="413"/>
      <c r="E84" s="413"/>
      <c r="F84" s="413"/>
      <c r="G84" s="413"/>
      <c r="H84" s="414"/>
      <c r="I84" s="414"/>
      <c r="J84" s="416">
        <v>0</v>
      </c>
    </row>
    <row r="85" spans="1:10" s="28" customFormat="1" ht="5.25" hidden="1" customHeight="1">
      <c r="A85" s="262">
        <v>1131200</v>
      </c>
      <c r="B85" s="103" t="s">
        <v>484</v>
      </c>
      <c r="C85" s="83" t="s">
        <v>245</v>
      </c>
      <c r="D85" s="413"/>
      <c r="E85" s="413"/>
      <c r="F85" s="413"/>
      <c r="G85" s="413"/>
      <c r="H85" s="414"/>
      <c r="I85" s="414"/>
      <c r="J85" s="416">
        <v>0</v>
      </c>
    </row>
    <row r="86" spans="1:10" s="28" customFormat="1" ht="12" hidden="1" customHeight="1" thickBot="1">
      <c r="A86" s="262">
        <v>1131300</v>
      </c>
      <c r="B86" s="105" t="s">
        <v>485</v>
      </c>
      <c r="C86" s="86" t="s">
        <v>246</v>
      </c>
      <c r="D86" s="417"/>
      <c r="E86" s="417"/>
      <c r="F86" s="417"/>
      <c r="G86" s="417"/>
      <c r="H86" s="418"/>
      <c r="I86" s="418"/>
      <c r="J86" s="416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301</v>
      </c>
      <c r="D87" s="411">
        <v>0</v>
      </c>
      <c r="E87" s="411"/>
      <c r="F87" s="411">
        <v>0</v>
      </c>
      <c r="G87" s="411">
        <v>0</v>
      </c>
      <c r="H87" s="421">
        <v>0</v>
      </c>
      <c r="I87" s="421">
        <v>0</v>
      </c>
      <c r="J87" s="416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847</v>
      </c>
      <c r="D88" s="413"/>
      <c r="E88" s="413"/>
      <c r="F88" s="413"/>
      <c r="G88" s="413"/>
      <c r="H88" s="414"/>
      <c r="I88" s="414"/>
      <c r="J88" s="416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3"/>
      <c r="E89" s="413"/>
      <c r="F89" s="413"/>
      <c r="G89" s="413"/>
      <c r="H89" s="414"/>
      <c r="I89" s="414"/>
      <c r="J89" s="416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3"/>
      <c r="E90" s="413"/>
      <c r="F90" s="413"/>
      <c r="G90" s="413"/>
      <c r="H90" s="414"/>
      <c r="I90" s="414"/>
      <c r="J90" s="416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359</v>
      </c>
      <c r="D91" s="417"/>
      <c r="E91" s="417"/>
      <c r="F91" s="417"/>
      <c r="G91" s="417"/>
      <c r="H91" s="418"/>
      <c r="I91" s="418"/>
      <c r="J91" s="416">
        <v>0</v>
      </c>
    </row>
    <row r="92" spans="1:10" s="28" customFormat="1" ht="15" hidden="1" thickBot="1">
      <c r="A92" s="269">
        <v>1150000</v>
      </c>
      <c r="B92" s="224" t="s">
        <v>604</v>
      </c>
      <c r="C92" s="74" t="s">
        <v>301</v>
      </c>
      <c r="D92" s="411">
        <v>0</v>
      </c>
      <c r="E92" s="411"/>
      <c r="F92" s="411">
        <v>0</v>
      </c>
      <c r="G92" s="411">
        <v>0</v>
      </c>
      <c r="H92" s="421">
        <v>0</v>
      </c>
      <c r="I92" s="421">
        <v>0</v>
      </c>
      <c r="J92" s="416">
        <v>0</v>
      </c>
    </row>
    <row r="93" spans="1:10" s="28" customFormat="1" ht="26.25" hidden="1" thickBot="1">
      <c r="A93" s="270">
        <v>1151000</v>
      </c>
      <c r="B93" s="226" t="s">
        <v>564</v>
      </c>
      <c r="C93" s="74" t="s">
        <v>301</v>
      </c>
      <c r="D93" s="422">
        <v>0</v>
      </c>
      <c r="E93" s="422"/>
      <c r="F93" s="422">
        <v>0</v>
      </c>
      <c r="G93" s="422">
        <v>0</v>
      </c>
      <c r="H93" s="426">
        <v>0</v>
      </c>
      <c r="I93" s="426">
        <v>0</v>
      </c>
      <c r="J93" s="416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22"/>
      <c r="E94" s="422"/>
      <c r="F94" s="422"/>
      <c r="G94" s="422"/>
      <c r="H94" s="426"/>
      <c r="I94" s="426"/>
      <c r="J94" s="416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22"/>
      <c r="E95" s="422"/>
      <c r="F95" s="422"/>
      <c r="G95" s="422"/>
      <c r="H95" s="426"/>
      <c r="I95" s="426"/>
      <c r="J95" s="416">
        <v>0</v>
      </c>
    </row>
    <row r="96" spans="1:10" s="28" customFormat="1" ht="26.25" hidden="1" thickBot="1">
      <c r="A96" s="270">
        <v>1152000</v>
      </c>
      <c r="B96" s="229" t="s">
        <v>429</v>
      </c>
      <c r="C96" s="230" t="s">
        <v>301</v>
      </c>
      <c r="D96" s="423">
        <v>0</v>
      </c>
      <c r="E96" s="423"/>
      <c r="F96" s="423">
        <v>0</v>
      </c>
      <c r="G96" s="423">
        <v>0</v>
      </c>
      <c r="H96" s="436">
        <v>0</v>
      </c>
      <c r="I96" s="436">
        <v>0</v>
      </c>
      <c r="J96" s="416">
        <v>0</v>
      </c>
    </row>
    <row r="97" spans="1:10" s="28" customFormat="1" ht="26.25" hidden="1" thickBot="1">
      <c r="A97" s="270">
        <v>1152100</v>
      </c>
      <c r="B97" s="231" t="s">
        <v>452</v>
      </c>
      <c r="C97" s="228">
        <v>462100</v>
      </c>
      <c r="D97" s="413"/>
      <c r="E97" s="413"/>
      <c r="F97" s="413"/>
      <c r="G97" s="413"/>
      <c r="H97" s="414"/>
      <c r="I97" s="414"/>
      <c r="J97" s="416">
        <v>0</v>
      </c>
    </row>
    <row r="98" spans="1:10" s="28" customFormat="1" ht="26.25" hidden="1" thickBot="1">
      <c r="A98" s="271">
        <v>1152200</v>
      </c>
      <c r="B98" s="233" t="s">
        <v>629</v>
      </c>
      <c r="C98" s="234">
        <v>462200</v>
      </c>
      <c r="D98" s="417"/>
      <c r="E98" s="417"/>
      <c r="F98" s="417"/>
      <c r="G98" s="417"/>
      <c r="H98" s="418"/>
      <c r="I98" s="418"/>
      <c r="J98" s="416">
        <v>0</v>
      </c>
    </row>
    <row r="99" spans="1:10" s="28" customFormat="1" ht="26.25" hidden="1" thickBot="1">
      <c r="A99" s="269">
        <v>1153000</v>
      </c>
      <c r="B99" s="235" t="s">
        <v>630</v>
      </c>
      <c r="C99" s="236" t="s">
        <v>301</v>
      </c>
      <c r="D99" s="424">
        <v>0</v>
      </c>
      <c r="E99" s="424"/>
      <c r="F99" s="424">
        <v>0</v>
      </c>
      <c r="G99" s="424">
        <v>0</v>
      </c>
      <c r="H99" s="439">
        <v>0</v>
      </c>
      <c r="I99" s="439">
        <v>0</v>
      </c>
      <c r="J99" s="416">
        <v>0</v>
      </c>
    </row>
    <row r="100" spans="1:10" s="28" customFormat="1" ht="26.25" hidden="1" thickBot="1">
      <c r="A100" s="270">
        <v>1153100</v>
      </c>
      <c r="B100" s="231" t="s">
        <v>631</v>
      </c>
      <c r="C100" s="228">
        <v>463100</v>
      </c>
      <c r="D100" s="423"/>
      <c r="E100" s="423"/>
      <c r="F100" s="423"/>
      <c r="G100" s="423"/>
      <c r="H100" s="436"/>
      <c r="I100" s="436"/>
      <c r="J100" s="416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3"/>
      <c r="E101" s="423"/>
      <c r="F101" s="423"/>
      <c r="G101" s="423"/>
      <c r="H101" s="436"/>
      <c r="I101" s="436"/>
      <c r="J101" s="416">
        <v>0</v>
      </c>
    </row>
    <row r="102" spans="1:10" s="28" customFormat="1" ht="39" hidden="1" thickBot="1">
      <c r="A102" s="270">
        <v>1153300</v>
      </c>
      <c r="B102" s="231" t="s">
        <v>418</v>
      </c>
      <c r="C102" s="228">
        <v>463300</v>
      </c>
      <c r="D102" s="423"/>
      <c r="E102" s="423"/>
      <c r="F102" s="423"/>
      <c r="G102" s="423"/>
      <c r="H102" s="436"/>
      <c r="I102" s="436"/>
      <c r="J102" s="416">
        <v>0</v>
      </c>
    </row>
    <row r="103" spans="1:10" s="28" customFormat="1" ht="39" hidden="1" thickBot="1">
      <c r="A103" s="270">
        <v>1153400</v>
      </c>
      <c r="B103" s="231" t="s">
        <v>419</v>
      </c>
      <c r="C103" s="228">
        <v>463400</v>
      </c>
      <c r="D103" s="423"/>
      <c r="E103" s="423"/>
      <c r="F103" s="423"/>
      <c r="G103" s="423"/>
      <c r="H103" s="436"/>
      <c r="I103" s="436"/>
      <c r="J103" s="416">
        <v>0</v>
      </c>
    </row>
    <row r="104" spans="1:10" s="28" customFormat="1" ht="13.5" hidden="1" thickBot="1">
      <c r="A104" s="270">
        <v>1153500</v>
      </c>
      <c r="B104" s="237" t="s">
        <v>420</v>
      </c>
      <c r="C104" s="228">
        <v>463500</v>
      </c>
      <c r="D104" s="423"/>
      <c r="E104" s="423"/>
      <c r="F104" s="423"/>
      <c r="G104" s="423"/>
      <c r="H104" s="436"/>
      <c r="I104" s="436"/>
      <c r="J104" s="416">
        <v>0</v>
      </c>
    </row>
    <row r="105" spans="1:10" s="28" customFormat="1" ht="39" hidden="1" thickBot="1">
      <c r="A105" s="270">
        <v>1153700</v>
      </c>
      <c r="B105" s="237" t="s">
        <v>421</v>
      </c>
      <c r="C105" s="228">
        <v>463700</v>
      </c>
      <c r="D105" s="423"/>
      <c r="E105" s="423"/>
      <c r="F105" s="423"/>
      <c r="G105" s="423"/>
      <c r="H105" s="436"/>
      <c r="I105" s="436"/>
      <c r="J105" s="416">
        <v>0</v>
      </c>
    </row>
    <row r="106" spans="1:10" s="28" customFormat="1" ht="39" hidden="1" thickBot="1">
      <c r="A106" s="270">
        <v>1153800</v>
      </c>
      <c r="B106" s="237" t="s">
        <v>841</v>
      </c>
      <c r="C106" s="228">
        <v>463800</v>
      </c>
      <c r="D106" s="423"/>
      <c r="E106" s="423"/>
      <c r="F106" s="423"/>
      <c r="G106" s="423"/>
      <c r="H106" s="436"/>
      <c r="I106" s="436"/>
      <c r="J106" s="416">
        <v>0</v>
      </c>
    </row>
    <row r="107" spans="1:10" s="28" customFormat="1" ht="13.5" hidden="1" thickBot="1">
      <c r="A107" s="270">
        <v>1153900</v>
      </c>
      <c r="B107" s="237" t="s">
        <v>842</v>
      </c>
      <c r="C107" s="228">
        <v>463900</v>
      </c>
      <c r="D107" s="423"/>
      <c r="E107" s="423"/>
      <c r="F107" s="423"/>
      <c r="G107" s="423"/>
      <c r="H107" s="436"/>
      <c r="I107" s="436"/>
      <c r="J107" s="416">
        <v>0</v>
      </c>
    </row>
    <row r="108" spans="1:10" s="28" customFormat="1" ht="26.25" hidden="1" thickBot="1">
      <c r="A108" s="270">
        <v>1154000</v>
      </c>
      <c r="B108" s="238" t="s">
        <v>843</v>
      </c>
      <c r="C108" s="230" t="s">
        <v>301</v>
      </c>
      <c r="D108" s="423">
        <v>0</v>
      </c>
      <c r="E108" s="423"/>
      <c r="F108" s="423">
        <v>0</v>
      </c>
      <c r="G108" s="423">
        <v>0</v>
      </c>
      <c r="H108" s="436">
        <v>0</v>
      </c>
      <c r="I108" s="436">
        <v>0</v>
      </c>
      <c r="J108" s="416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5"/>
      <c r="E109" s="425"/>
      <c r="F109" s="425"/>
      <c r="G109" s="425"/>
      <c r="H109" s="478"/>
      <c r="I109" s="478"/>
      <c r="J109" s="416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5"/>
      <c r="E110" s="425"/>
      <c r="F110" s="425"/>
      <c r="G110" s="425"/>
      <c r="H110" s="478"/>
      <c r="I110" s="478"/>
      <c r="J110" s="416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5"/>
      <c r="E111" s="425"/>
      <c r="F111" s="425"/>
      <c r="G111" s="425"/>
      <c r="H111" s="478"/>
      <c r="I111" s="478"/>
      <c r="J111" s="416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5"/>
      <c r="E112" s="425"/>
      <c r="F112" s="425"/>
      <c r="G112" s="425"/>
      <c r="H112" s="478"/>
      <c r="I112" s="478"/>
      <c r="J112" s="416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3"/>
      <c r="E113" s="413"/>
      <c r="F113" s="413"/>
      <c r="G113" s="413"/>
      <c r="H113" s="414"/>
      <c r="I113" s="414"/>
      <c r="J113" s="416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7"/>
      <c r="E114" s="417"/>
      <c r="F114" s="417"/>
      <c r="G114" s="417"/>
      <c r="H114" s="418"/>
      <c r="I114" s="418"/>
      <c r="J114" s="416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301</v>
      </c>
      <c r="D115" s="411">
        <v>0</v>
      </c>
      <c r="E115" s="411"/>
      <c r="F115" s="411">
        <v>0</v>
      </c>
      <c r="G115" s="411">
        <v>0</v>
      </c>
      <c r="H115" s="421">
        <v>0</v>
      </c>
      <c r="I115" s="421">
        <v>0</v>
      </c>
      <c r="J115" s="416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301</v>
      </c>
      <c r="D116" s="413">
        <v>0</v>
      </c>
      <c r="E116" s="413"/>
      <c r="F116" s="413">
        <v>0</v>
      </c>
      <c r="G116" s="413">
        <v>0</v>
      </c>
      <c r="H116" s="414">
        <v>0</v>
      </c>
      <c r="I116" s="414">
        <v>0</v>
      </c>
      <c r="J116" s="416">
        <v>0</v>
      </c>
    </row>
    <row r="117" spans="1:10" s="28" customFormat="1" ht="26.25" hidden="1" thickBot="1">
      <c r="A117" s="266">
        <v>1161100</v>
      </c>
      <c r="B117" s="14" t="s">
        <v>341</v>
      </c>
      <c r="C117" s="124">
        <v>471100</v>
      </c>
      <c r="D117" s="413"/>
      <c r="E117" s="413"/>
      <c r="F117" s="413"/>
      <c r="G117" s="413"/>
      <c r="H117" s="414"/>
      <c r="I117" s="414"/>
      <c r="J117" s="416">
        <v>0</v>
      </c>
    </row>
    <row r="118" spans="1:10" s="28" customFormat="1" ht="26.25" hidden="1" thickBot="1">
      <c r="A118" s="266">
        <v>1161200</v>
      </c>
      <c r="B118" s="116" t="s">
        <v>582</v>
      </c>
      <c r="C118" s="124">
        <v>471200</v>
      </c>
      <c r="D118" s="413"/>
      <c r="E118" s="413"/>
      <c r="F118" s="413"/>
      <c r="G118" s="413"/>
      <c r="H118" s="414"/>
      <c r="I118" s="414"/>
      <c r="J118" s="416">
        <v>0</v>
      </c>
    </row>
    <row r="119" spans="1:10" s="28" customFormat="1" ht="26.25" hidden="1" thickBot="1">
      <c r="A119" s="266">
        <v>1162000</v>
      </c>
      <c r="B119" s="122" t="s">
        <v>940</v>
      </c>
      <c r="C119" s="123" t="s">
        <v>301</v>
      </c>
      <c r="D119" s="413">
        <v>0</v>
      </c>
      <c r="E119" s="413"/>
      <c r="F119" s="413">
        <v>0</v>
      </c>
      <c r="G119" s="413">
        <v>0</v>
      </c>
      <c r="H119" s="414">
        <v>0</v>
      </c>
      <c r="I119" s="414">
        <v>0</v>
      </c>
      <c r="J119" s="416">
        <v>0</v>
      </c>
    </row>
    <row r="120" spans="1:10" s="28" customFormat="1" ht="26.25" hidden="1" thickBot="1">
      <c r="A120" s="266">
        <v>1162100</v>
      </c>
      <c r="B120" s="116" t="s">
        <v>941</v>
      </c>
      <c r="C120" s="83" t="s">
        <v>109</v>
      </c>
      <c r="D120" s="413"/>
      <c r="E120" s="413"/>
      <c r="F120" s="413"/>
      <c r="G120" s="413"/>
      <c r="H120" s="414"/>
      <c r="I120" s="414"/>
      <c r="J120" s="416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3"/>
      <c r="E121" s="413"/>
      <c r="F121" s="413"/>
      <c r="G121" s="413"/>
      <c r="H121" s="414"/>
      <c r="I121" s="414"/>
      <c r="J121" s="416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3"/>
      <c r="E122" s="413"/>
      <c r="F122" s="413"/>
      <c r="G122" s="413"/>
      <c r="H122" s="414"/>
      <c r="I122" s="414"/>
      <c r="J122" s="416">
        <v>0</v>
      </c>
    </row>
    <row r="123" spans="1:10" s="28" customFormat="1" ht="13.5" hidden="1" thickBot="1">
      <c r="A123" s="266">
        <v>1162400</v>
      </c>
      <c r="B123" s="116" t="s">
        <v>698</v>
      </c>
      <c r="C123" s="83" t="s">
        <v>699</v>
      </c>
      <c r="D123" s="413"/>
      <c r="E123" s="413"/>
      <c r="F123" s="413"/>
      <c r="G123" s="413"/>
      <c r="H123" s="414"/>
      <c r="I123" s="414"/>
      <c r="J123" s="416">
        <v>0</v>
      </c>
    </row>
    <row r="124" spans="1:10" s="28" customFormat="1" ht="26.25" hidden="1" thickBot="1">
      <c r="A124" s="266">
        <v>1162500</v>
      </c>
      <c r="B124" s="116" t="s">
        <v>700</v>
      </c>
      <c r="C124" s="83" t="s">
        <v>701</v>
      </c>
      <c r="D124" s="413"/>
      <c r="E124" s="413"/>
      <c r="F124" s="413"/>
      <c r="G124" s="413"/>
      <c r="H124" s="414"/>
      <c r="I124" s="414"/>
      <c r="J124" s="416">
        <v>0</v>
      </c>
    </row>
    <row r="125" spans="1:10" s="28" customFormat="1" ht="13.5" hidden="1" thickBot="1">
      <c r="A125" s="266">
        <v>1162600</v>
      </c>
      <c r="B125" s="116" t="s">
        <v>423</v>
      </c>
      <c r="C125" s="83" t="s">
        <v>424</v>
      </c>
      <c r="D125" s="413"/>
      <c r="E125" s="413"/>
      <c r="F125" s="413"/>
      <c r="G125" s="413"/>
      <c r="H125" s="414"/>
      <c r="I125" s="414"/>
      <c r="J125" s="416">
        <v>0</v>
      </c>
    </row>
    <row r="126" spans="1:10" s="28" customFormat="1" ht="26.25" hidden="1" thickBot="1">
      <c r="A126" s="266">
        <v>1162700</v>
      </c>
      <c r="B126" s="14" t="s">
        <v>425</v>
      </c>
      <c r="C126" s="83" t="s">
        <v>426</v>
      </c>
      <c r="D126" s="413"/>
      <c r="E126" s="413"/>
      <c r="F126" s="413"/>
      <c r="G126" s="413"/>
      <c r="H126" s="414"/>
      <c r="I126" s="414"/>
      <c r="J126" s="416">
        <v>0</v>
      </c>
    </row>
    <row r="127" spans="1:10" s="28" customFormat="1" ht="13.5" hidden="1" thickBot="1">
      <c r="A127" s="266">
        <v>1162800</v>
      </c>
      <c r="B127" s="116" t="s">
        <v>736</v>
      </c>
      <c r="C127" s="83" t="s">
        <v>737</v>
      </c>
      <c r="D127" s="413"/>
      <c r="E127" s="413"/>
      <c r="F127" s="413"/>
      <c r="G127" s="413"/>
      <c r="H127" s="414"/>
      <c r="I127" s="414"/>
      <c r="J127" s="416">
        <v>0</v>
      </c>
    </row>
    <row r="128" spans="1:10" s="28" customFormat="1" ht="13.5" hidden="1" thickBot="1">
      <c r="A128" s="273">
        <v>1162900</v>
      </c>
      <c r="B128" s="116" t="s">
        <v>738</v>
      </c>
      <c r="C128" s="83" t="s">
        <v>739</v>
      </c>
      <c r="D128" s="413"/>
      <c r="E128" s="413"/>
      <c r="F128" s="413"/>
      <c r="G128" s="413"/>
      <c r="H128" s="414"/>
      <c r="I128" s="414"/>
      <c r="J128" s="416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301</v>
      </c>
      <c r="D129" s="413">
        <v>0</v>
      </c>
      <c r="E129" s="413"/>
      <c r="F129" s="413">
        <v>0</v>
      </c>
      <c r="G129" s="413">
        <v>0</v>
      </c>
      <c r="H129" s="414">
        <v>0</v>
      </c>
      <c r="I129" s="414">
        <v>0</v>
      </c>
      <c r="J129" s="416">
        <v>0</v>
      </c>
    </row>
    <row r="130" spans="1:10" s="28" customFormat="1" ht="13.5" hidden="1" thickBot="1">
      <c r="A130" s="274">
        <v>1163100</v>
      </c>
      <c r="B130" s="105" t="s">
        <v>667</v>
      </c>
      <c r="C130" s="86" t="s">
        <v>668</v>
      </c>
      <c r="D130" s="417"/>
      <c r="E130" s="417"/>
      <c r="F130" s="417"/>
      <c r="G130" s="417"/>
      <c r="H130" s="418"/>
      <c r="I130" s="418"/>
      <c r="J130" s="416">
        <v>0</v>
      </c>
    </row>
    <row r="131" spans="1:10" s="28" customFormat="1" ht="13.5" hidden="1" thickBot="1">
      <c r="A131" s="275">
        <v>1170000</v>
      </c>
      <c r="B131" s="126" t="s">
        <v>740</v>
      </c>
      <c r="C131" s="74" t="s">
        <v>301</v>
      </c>
      <c r="D131" s="411">
        <f>D135</f>
        <v>0</v>
      </c>
      <c r="E131" s="411"/>
      <c r="F131" s="411">
        <f>F135</f>
        <v>0</v>
      </c>
      <c r="G131" s="411">
        <f>G135</f>
        <v>0</v>
      </c>
      <c r="H131" s="421">
        <f>H135</f>
        <v>0</v>
      </c>
      <c r="I131" s="421">
        <f>I135</f>
        <v>0</v>
      </c>
      <c r="J131" s="416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301</v>
      </c>
      <c r="D132" s="422">
        <v>0</v>
      </c>
      <c r="E132" s="422"/>
      <c r="F132" s="422">
        <v>0</v>
      </c>
      <c r="G132" s="422">
        <v>0</v>
      </c>
      <c r="H132" s="426">
        <v>0</v>
      </c>
      <c r="I132" s="426">
        <v>0</v>
      </c>
      <c r="J132" s="416">
        <v>0</v>
      </c>
    </row>
    <row r="133" spans="1:10" s="28" customFormat="1" ht="39" hidden="1" thickBot="1">
      <c r="A133" s="273">
        <v>1171100</v>
      </c>
      <c r="B133" s="14" t="s">
        <v>396</v>
      </c>
      <c r="C133" s="99" t="s">
        <v>397</v>
      </c>
      <c r="D133" s="413"/>
      <c r="E133" s="413"/>
      <c r="F133" s="413"/>
      <c r="G133" s="413"/>
      <c r="H133" s="414"/>
      <c r="I133" s="414"/>
      <c r="J133" s="416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3"/>
      <c r="E134" s="413"/>
      <c r="F134" s="413"/>
      <c r="G134" s="413"/>
      <c r="H134" s="414"/>
      <c r="I134" s="414"/>
      <c r="J134" s="416">
        <v>0</v>
      </c>
    </row>
    <row r="135" spans="1:10" s="28" customFormat="1" ht="39" hidden="1" thickBot="1">
      <c r="A135" s="266">
        <v>1172000</v>
      </c>
      <c r="B135" s="132" t="s">
        <v>856</v>
      </c>
      <c r="C135" s="111" t="s">
        <v>301</v>
      </c>
      <c r="D135" s="411">
        <f>D137+D138</f>
        <v>0</v>
      </c>
      <c r="E135" s="411"/>
      <c r="F135" s="411">
        <f>F137+F138</f>
        <v>0</v>
      </c>
      <c r="G135" s="411">
        <f>G137+G138</f>
        <v>0</v>
      </c>
      <c r="H135" s="421">
        <f>H137+H138</f>
        <v>0</v>
      </c>
      <c r="I135" s="421">
        <f>I137+I138</f>
        <v>0</v>
      </c>
      <c r="J135" s="416">
        <f>F135</f>
        <v>0</v>
      </c>
    </row>
    <row r="136" spans="1:10" s="28" customFormat="1" ht="13.5" hidden="1" thickBot="1">
      <c r="A136" s="266">
        <v>1172100</v>
      </c>
      <c r="B136" s="103" t="s">
        <v>918</v>
      </c>
      <c r="C136" s="99" t="s">
        <v>857</v>
      </c>
      <c r="D136" s="413"/>
      <c r="E136" s="413"/>
      <c r="F136" s="413"/>
      <c r="G136" s="413"/>
      <c r="H136" s="414"/>
      <c r="I136" s="414"/>
      <c r="J136" s="416">
        <v>0</v>
      </c>
    </row>
    <row r="137" spans="1:10" s="28" customFormat="1" ht="13.5" hidden="1" thickBot="1">
      <c r="A137" s="266">
        <v>1172200</v>
      </c>
      <c r="B137" s="103" t="s">
        <v>919</v>
      </c>
      <c r="C137" s="133">
        <v>482200</v>
      </c>
      <c r="D137" s="413">
        <v>0</v>
      </c>
      <c r="E137" s="413"/>
      <c r="F137" s="413">
        <v>0</v>
      </c>
      <c r="G137" s="413">
        <v>0</v>
      </c>
      <c r="H137" s="414">
        <v>0</v>
      </c>
      <c r="I137" s="414">
        <v>0</v>
      </c>
      <c r="J137" s="416">
        <f>F137</f>
        <v>0</v>
      </c>
    </row>
    <row r="138" spans="1:10" s="28" customFormat="1" ht="13.5" hidden="1" thickBot="1">
      <c r="A138" s="266">
        <v>1172300</v>
      </c>
      <c r="B138" s="116" t="s">
        <v>858</v>
      </c>
      <c r="C138" s="83" t="s">
        <v>859</v>
      </c>
      <c r="D138" s="413">
        <v>0</v>
      </c>
      <c r="E138" s="413"/>
      <c r="F138" s="413">
        <v>0</v>
      </c>
      <c r="G138" s="413">
        <v>0</v>
      </c>
      <c r="H138" s="414">
        <v>0</v>
      </c>
      <c r="I138" s="414">
        <v>0</v>
      </c>
      <c r="J138" s="416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22"/>
      <c r="E139" s="413"/>
      <c r="F139" s="422"/>
      <c r="G139" s="422"/>
      <c r="H139" s="426"/>
      <c r="I139" s="426"/>
      <c r="J139" s="416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301</v>
      </c>
      <c r="D140" s="422">
        <v>0</v>
      </c>
      <c r="E140" s="422"/>
      <c r="F140" s="422">
        <v>0</v>
      </c>
      <c r="G140" s="422">
        <v>0</v>
      </c>
      <c r="H140" s="426">
        <v>0</v>
      </c>
      <c r="I140" s="426">
        <v>0</v>
      </c>
      <c r="J140" s="416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906</v>
      </c>
      <c r="D141" s="422"/>
      <c r="E141" s="413"/>
      <c r="F141" s="422"/>
      <c r="G141" s="422"/>
      <c r="H141" s="426"/>
      <c r="I141" s="426"/>
      <c r="J141" s="416">
        <v>0</v>
      </c>
    </row>
    <row r="142" spans="1:10" s="28" customFormat="1" ht="39" hidden="1" thickBot="1">
      <c r="A142" s="273">
        <v>1174000</v>
      </c>
      <c r="B142" s="132" t="s">
        <v>907</v>
      </c>
      <c r="C142" s="111" t="s">
        <v>301</v>
      </c>
      <c r="D142" s="422">
        <v>0</v>
      </c>
      <c r="E142" s="422"/>
      <c r="F142" s="422">
        <v>0</v>
      </c>
      <c r="G142" s="422">
        <v>0</v>
      </c>
      <c r="H142" s="426">
        <v>0</v>
      </c>
      <c r="I142" s="426">
        <v>0</v>
      </c>
      <c r="J142" s="416">
        <v>0</v>
      </c>
    </row>
    <row r="143" spans="1:10" s="28" customFormat="1" ht="26.25" hidden="1" thickBot="1">
      <c r="A143" s="273">
        <v>1174100</v>
      </c>
      <c r="B143" s="135" t="s">
        <v>920</v>
      </c>
      <c r="C143" s="83" t="s">
        <v>908</v>
      </c>
      <c r="D143" s="422"/>
      <c r="E143" s="422"/>
      <c r="F143" s="422"/>
      <c r="G143" s="422"/>
      <c r="H143" s="426"/>
      <c r="I143" s="426"/>
      <c r="J143" s="416">
        <v>0</v>
      </c>
    </row>
    <row r="144" spans="1:10" s="28" customFormat="1" ht="26.25" hidden="1" thickBot="1">
      <c r="A144" s="273">
        <v>1174200</v>
      </c>
      <c r="B144" s="134" t="s">
        <v>365</v>
      </c>
      <c r="C144" s="83" t="s">
        <v>366</v>
      </c>
      <c r="D144" s="422"/>
      <c r="E144" s="422"/>
      <c r="F144" s="422"/>
      <c r="G144" s="422"/>
      <c r="H144" s="426"/>
      <c r="I144" s="426"/>
      <c r="J144" s="416">
        <v>0</v>
      </c>
    </row>
    <row r="145" spans="1:10" s="28" customFormat="1" ht="39" hidden="1" thickBot="1">
      <c r="A145" s="273">
        <v>1175000</v>
      </c>
      <c r="B145" s="132" t="s">
        <v>469</v>
      </c>
      <c r="C145" s="111" t="s">
        <v>301</v>
      </c>
      <c r="D145" s="422">
        <v>0</v>
      </c>
      <c r="E145" s="422"/>
      <c r="F145" s="422">
        <v>0</v>
      </c>
      <c r="G145" s="422">
        <v>0</v>
      </c>
      <c r="H145" s="426">
        <v>0</v>
      </c>
      <c r="I145" s="426">
        <v>0</v>
      </c>
      <c r="J145" s="416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22"/>
      <c r="E146" s="422"/>
      <c r="F146" s="422"/>
      <c r="G146" s="422"/>
      <c r="H146" s="426"/>
      <c r="I146" s="426"/>
      <c r="J146" s="416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301</v>
      </c>
      <c r="D147" s="422">
        <v>0</v>
      </c>
      <c r="E147" s="422"/>
      <c r="F147" s="422">
        <v>0</v>
      </c>
      <c r="G147" s="422">
        <v>0</v>
      </c>
      <c r="H147" s="426">
        <v>0</v>
      </c>
      <c r="I147" s="426">
        <v>0</v>
      </c>
      <c r="J147" s="416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2"/>
      <c r="E148" s="413"/>
      <c r="F148" s="422"/>
      <c r="G148" s="422"/>
      <c r="H148" s="426"/>
      <c r="I148" s="426"/>
      <c r="J148" s="416">
        <v>0</v>
      </c>
    </row>
    <row r="149" spans="1:10" s="28" customFormat="1" ht="13.5" hidden="1" thickBot="1">
      <c r="A149" s="273">
        <v>1177000</v>
      </c>
      <c r="B149" s="132" t="s">
        <v>482</v>
      </c>
      <c r="C149" s="111" t="s">
        <v>301</v>
      </c>
      <c r="D149" s="422">
        <v>0</v>
      </c>
      <c r="E149" s="422"/>
      <c r="F149" s="422">
        <v>0</v>
      </c>
      <c r="G149" s="422">
        <v>0</v>
      </c>
      <c r="H149" s="426">
        <v>0</v>
      </c>
      <c r="I149" s="426">
        <v>0</v>
      </c>
      <c r="J149" s="416">
        <v>0</v>
      </c>
    </row>
    <row r="150" spans="1:10" s="28" customFormat="1" ht="13.5" hidden="1" thickBot="1">
      <c r="A150" s="274">
        <v>1177100</v>
      </c>
      <c r="B150" s="136" t="s">
        <v>590</v>
      </c>
      <c r="C150" s="86" t="s">
        <v>209</v>
      </c>
      <c r="D150" s="417"/>
      <c r="E150" s="417"/>
      <c r="F150" s="417"/>
      <c r="G150" s="417"/>
      <c r="H150" s="418"/>
      <c r="I150" s="418"/>
      <c r="J150" s="416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301</v>
      </c>
      <c r="D151" s="427">
        <f>D152</f>
        <v>0</v>
      </c>
      <c r="E151" s="427"/>
      <c r="F151" s="427">
        <f>F152</f>
        <v>0</v>
      </c>
      <c r="G151" s="427">
        <f>G152</f>
        <v>0</v>
      </c>
      <c r="H151" s="428">
        <f>H152</f>
        <v>0</v>
      </c>
      <c r="I151" s="428">
        <f>I152</f>
        <v>0</v>
      </c>
      <c r="J151" s="416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411">
        <f>SUM(D153:D158)</f>
        <v>0</v>
      </c>
      <c r="E152" s="411">
        <f>E157</f>
        <v>0</v>
      </c>
      <c r="F152" s="411">
        <f>F157</f>
        <v>0</v>
      </c>
      <c r="G152" s="411">
        <f>SUM(G153:G155)</f>
        <v>0</v>
      </c>
      <c r="H152" s="421">
        <f>+SUM(H153:H155)</f>
        <v>0</v>
      </c>
      <c r="I152" s="421">
        <f>SUM(I153:I157)</f>
        <v>0</v>
      </c>
      <c r="J152" s="416">
        <f>F152</f>
        <v>0</v>
      </c>
    </row>
    <row r="153" spans="1:10" s="28" customFormat="1">
      <c r="A153" s="273" t="s">
        <v>538</v>
      </c>
      <c r="B153" s="134" t="s">
        <v>832</v>
      </c>
      <c r="C153" s="241" t="s">
        <v>833</v>
      </c>
      <c r="D153" s="422"/>
      <c r="E153" s="413"/>
      <c r="F153" s="422"/>
      <c r="G153" s="422"/>
      <c r="H153" s="426"/>
      <c r="I153" s="426"/>
      <c r="J153" s="416">
        <f>F153</f>
        <v>0</v>
      </c>
    </row>
    <row r="154" spans="1:10" s="28" customFormat="1">
      <c r="A154" s="273" t="s">
        <v>834</v>
      </c>
      <c r="B154" s="134" t="s">
        <v>811</v>
      </c>
      <c r="C154" s="241" t="s">
        <v>812</v>
      </c>
      <c r="D154" s="422"/>
      <c r="E154" s="413"/>
      <c r="F154" s="422"/>
      <c r="G154" s="422"/>
      <c r="H154" s="426"/>
      <c r="I154" s="426"/>
      <c r="J154" s="416">
        <f>F154</f>
        <v>0</v>
      </c>
    </row>
    <row r="155" spans="1:10" s="28" customFormat="1" ht="25.5">
      <c r="A155" s="273" t="s">
        <v>813</v>
      </c>
      <c r="B155" s="134" t="s">
        <v>814</v>
      </c>
      <c r="C155" s="241" t="s">
        <v>815</v>
      </c>
      <c r="D155" s="430">
        <v>0</v>
      </c>
      <c r="E155" s="448"/>
      <c r="F155" s="430">
        <v>0</v>
      </c>
      <c r="G155" s="431">
        <v>0</v>
      </c>
      <c r="H155" s="480">
        <v>0</v>
      </c>
      <c r="I155" s="480">
        <v>0</v>
      </c>
      <c r="J155" s="432">
        <f>F155</f>
        <v>0</v>
      </c>
    </row>
    <row r="156" spans="1:10" s="28" customFormat="1">
      <c r="A156" s="277" t="s">
        <v>816</v>
      </c>
      <c r="B156" s="134" t="s">
        <v>915</v>
      </c>
      <c r="C156" s="241" t="s">
        <v>916</v>
      </c>
      <c r="D156" s="422"/>
      <c r="E156" s="413"/>
      <c r="F156" s="422"/>
      <c r="G156" s="422"/>
      <c r="H156" s="426"/>
      <c r="I156" s="426"/>
      <c r="J156" s="416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22">
        <v>0</v>
      </c>
      <c r="E157" s="413">
        <v>0</v>
      </c>
      <c r="F157" s="422">
        <f>D157+E157</f>
        <v>0</v>
      </c>
      <c r="G157" s="422">
        <v>0</v>
      </c>
      <c r="H157" s="426">
        <v>0</v>
      </c>
      <c r="I157" s="426">
        <v>0</v>
      </c>
      <c r="J157" s="416">
        <f>F157</f>
        <v>0</v>
      </c>
    </row>
    <row r="158" spans="1:10" s="28" customFormat="1">
      <c r="A158" s="277" t="s">
        <v>115</v>
      </c>
      <c r="B158" s="134" t="s">
        <v>803</v>
      </c>
      <c r="C158" s="241" t="s">
        <v>755</v>
      </c>
      <c r="D158" s="429"/>
      <c r="E158" s="433"/>
      <c r="F158" s="429"/>
      <c r="G158" s="429"/>
      <c r="H158" s="440"/>
      <c r="I158" s="440"/>
      <c r="J158" s="434">
        <v>0</v>
      </c>
    </row>
    <row r="159" spans="1:10" s="28" customFormat="1">
      <c r="A159" s="277" t="s">
        <v>756</v>
      </c>
      <c r="B159" s="134" t="s">
        <v>757</v>
      </c>
      <c r="C159" s="241" t="s">
        <v>758</v>
      </c>
      <c r="D159" s="429"/>
      <c r="E159" s="433"/>
      <c r="F159" s="429"/>
      <c r="G159" s="429"/>
      <c r="H159" s="440"/>
      <c r="I159" s="440"/>
      <c r="J159" s="434">
        <v>0</v>
      </c>
    </row>
    <row r="160" spans="1:10" s="28" customFormat="1" ht="11.25" customHeight="1" thickBot="1">
      <c r="A160" s="278" t="s">
        <v>669</v>
      </c>
      <c r="B160" s="243" t="s">
        <v>542</v>
      </c>
      <c r="C160" s="244" t="s">
        <v>543</v>
      </c>
      <c r="D160" s="429"/>
      <c r="E160" s="433"/>
      <c r="F160" s="429"/>
      <c r="G160" s="429"/>
      <c r="H160" s="440"/>
      <c r="I160" s="440"/>
      <c r="J160" s="434">
        <v>0</v>
      </c>
    </row>
    <row r="161" spans="1:10" s="28" customFormat="1" ht="13.5" hidden="1" thickBot="1">
      <c r="A161" s="270" t="s">
        <v>670</v>
      </c>
      <c r="B161" s="245" t="s">
        <v>882</v>
      </c>
      <c r="C161" s="228" t="s">
        <v>883</v>
      </c>
      <c r="D161" s="429"/>
      <c r="E161" s="433"/>
      <c r="F161" s="429"/>
      <c r="G161" s="429"/>
      <c r="H161" s="440"/>
      <c r="I161" s="440"/>
      <c r="J161" s="434">
        <v>0</v>
      </c>
    </row>
    <row r="162" spans="1:10" s="28" customFormat="1" ht="13.5" hidden="1" thickBot="1">
      <c r="A162" s="270" t="s">
        <v>884</v>
      </c>
      <c r="B162" s="245" t="s">
        <v>885</v>
      </c>
      <c r="C162" s="228" t="s">
        <v>886</v>
      </c>
      <c r="D162" s="429"/>
      <c r="E162" s="433"/>
      <c r="F162" s="429"/>
      <c r="G162" s="429"/>
      <c r="H162" s="440"/>
      <c r="I162" s="440"/>
      <c r="J162" s="434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301</v>
      </c>
      <c r="D163" s="429">
        <v>0</v>
      </c>
      <c r="E163" s="429"/>
      <c r="F163" s="429">
        <v>0</v>
      </c>
      <c r="G163" s="429">
        <v>0</v>
      </c>
      <c r="H163" s="440">
        <v>0</v>
      </c>
      <c r="I163" s="440">
        <v>0</v>
      </c>
      <c r="J163" s="434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9"/>
      <c r="E164" s="433"/>
      <c r="F164" s="429"/>
      <c r="G164" s="429"/>
      <c r="H164" s="440"/>
      <c r="I164" s="440"/>
      <c r="J164" s="434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9"/>
      <c r="E165" s="433"/>
      <c r="F165" s="429"/>
      <c r="G165" s="429"/>
      <c r="H165" s="440"/>
      <c r="I165" s="440"/>
      <c r="J165" s="434">
        <v>0</v>
      </c>
    </row>
    <row r="166" spans="1:10" ht="26.25" hidden="1" thickBot="1">
      <c r="A166" s="277" t="s">
        <v>552</v>
      </c>
      <c r="B166" s="134" t="s">
        <v>257</v>
      </c>
      <c r="C166" s="241" t="s">
        <v>258</v>
      </c>
      <c r="D166" s="429"/>
      <c r="E166" s="433"/>
      <c r="F166" s="429"/>
      <c r="G166" s="429"/>
      <c r="H166" s="440"/>
      <c r="I166" s="440"/>
      <c r="J166" s="434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9"/>
      <c r="E167" s="433"/>
      <c r="F167" s="429"/>
      <c r="G167" s="429"/>
      <c r="H167" s="440"/>
      <c r="I167" s="440"/>
      <c r="J167" s="434">
        <v>0</v>
      </c>
    </row>
    <row r="168" spans="1:10" ht="13.5" hidden="1" thickBot="1">
      <c r="A168" s="277" t="s">
        <v>262</v>
      </c>
      <c r="B168" s="132" t="s">
        <v>263</v>
      </c>
      <c r="C168" s="123" t="s">
        <v>301</v>
      </c>
      <c r="D168" s="429">
        <v>0</v>
      </c>
      <c r="E168" s="429"/>
      <c r="F168" s="429">
        <v>0</v>
      </c>
      <c r="G168" s="429">
        <v>0</v>
      </c>
      <c r="H168" s="440">
        <v>0</v>
      </c>
      <c r="I168" s="440">
        <v>0</v>
      </c>
      <c r="J168" s="434">
        <v>0</v>
      </c>
    </row>
    <row r="169" spans="1:10" ht="13.5" hidden="1" thickBot="1">
      <c r="A169" s="277" t="s">
        <v>264</v>
      </c>
      <c r="B169" s="135" t="s">
        <v>921</v>
      </c>
      <c r="C169" s="241" t="s">
        <v>265</v>
      </c>
      <c r="D169" s="429"/>
      <c r="E169" s="433"/>
      <c r="F169" s="429"/>
      <c r="G169" s="429"/>
      <c r="H169" s="440"/>
      <c r="I169" s="440"/>
      <c r="J169" s="434">
        <v>0</v>
      </c>
    </row>
    <row r="170" spans="1:10" ht="13.5" hidden="1" thickBot="1">
      <c r="A170" s="280" t="s">
        <v>266</v>
      </c>
      <c r="B170" s="155" t="s">
        <v>887</v>
      </c>
      <c r="C170" s="123" t="s">
        <v>301</v>
      </c>
      <c r="D170" s="429">
        <v>0</v>
      </c>
      <c r="E170" s="429"/>
      <c r="F170" s="429">
        <v>0</v>
      </c>
      <c r="G170" s="429">
        <v>0</v>
      </c>
      <c r="H170" s="440">
        <v>0</v>
      </c>
      <c r="I170" s="440">
        <v>0</v>
      </c>
      <c r="J170" s="434">
        <v>0</v>
      </c>
    </row>
    <row r="171" spans="1:10" ht="13.5" hidden="1" thickBot="1">
      <c r="A171" s="277" t="s">
        <v>268</v>
      </c>
      <c r="B171" s="135" t="s">
        <v>922</v>
      </c>
      <c r="C171" s="241" t="s">
        <v>269</v>
      </c>
      <c r="D171" s="429"/>
      <c r="E171" s="429"/>
      <c r="F171" s="429"/>
      <c r="G171" s="429"/>
      <c r="H171" s="440"/>
      <c r="I171" s="440"/>
      <c r="J171" s="434">
        <v>0</v>
      </c>
    </row>
    <row r="172" spans="1:10" ht="13.5" hidden="1" thickBot="1">
      <c r="A172" s="277" t="s">
        <v>270</v>
      </c>
      <c r="B172" s="135" t="s">
        <v>923</v>
      </c>
      <c r="C172" s="241" t="s">
        <v>271</v>
      </c>
      <c r="D172" s="429"/>
      <c r="E172" s="429"/>
      <c r="F172" s="429"/>
      <c r="G172" s="429"/>
      <c r="H172" s="440"/>
      <c r="I172" s="440"/>
      <c r="J172" s="429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9"/>
      <c r="E173" s="429"/>
      <c r="F173" s="429"/>
      <c r="G173" s="429"/>
      <c r="H173" s="440"/>
      <c r="I173" s="440"/>
      <c r="J173" s="429"/>
    </row>
    <row r="174" spans="1:10" ht="13.5" hidden="1" thickBot="1">
      <c r="A174" s="281">
        <v>1244000</v>
      </c>
      <c r="B174" s="250" t="s">
        <v>888</v>
      </c>
      <c r="C174" s="244" t="s">
        <v>947</v>
      </c>
      <c r="D174" s="435"/>
      <c r="E174" s="435"/>
      <c r="F174" s="435"/>
      <c r="G174" s="435"/>
      <c r="H174" s="443"/>
      <c r="I174" s="443"/>
      <c r="J174" s="435"/>
    </row>
    <row r="175" spans="1:10" ht="13.5" thickBot="1">
      <c r="A175" s="282">
        <v>1000000</v>
      </c>
      <c r="B175" s="252" t="s">
        <v>889</v>
      </c>
      <c r="C175" s="248" t="s">
        <v>301</v>
      </c>
      <c r="D175" s="441">
        <f>D32+D151</f>
        <v>0</v>
      </c>
      <c r="E175" s="441">
        <f>E32</f>
        <v>0</v>
      </c>
      <c r="F175" s="444">
        <f>F32+F151</f>
        <v>0</v>
      </c>
      <c r="G175" s="444">
        <f>G32+G151</f>
        <v>5</v>
      </c>
      <c r="H175" s="445">
        <f>H32+H151+H157</f>
        <v>10</v>
      </c>
      <c r="I175" s="445">
        <f>I32+I151</f>
        <v>16</v>
      </c>
      <c r="J175" s="444">
        <f>J32+J151</f>
        <v>0</v>
      </c>
    </row>
    <row r="176" spans="1:10">
      <c r="A176" s="399"/>
      <c r="B176" s="6"/>
      <c r="C176" s="9"/>
      <c r="D176" s="446"/>
      <c r="E176" s="446"/>
      <c r="F176" s="437"/>
      <c r="G176" s="438"/>
      <c r="H176" s="438"/>
      <c r="I176" s="438"/>
      <c r="J176" s="438"/>
    </row>
    <row r="177" spans="1:10">
      <c r="A177" s="2088" t="s">
        <v>1086</v>
      </c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8" t="s">
        <v>1011</v>
      </c>
      <c r="B179" s="2088"/>
      <c r="C179" s="2088"/>
      <c r="D179" s="2088"/>
      <c r="E179" s="2088"/>
      <c r="F179" s="2088"/>
      <c r="G179" s="2088"/>
      <c r="H179" s="2088"/>
      <c r="I179" s="2088"/>
      <c r="J179" s="2088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140" t="s">
        <v>942</v>
      </c>
      <c r="B181" s="2140"/>
      <c r="C181" s="2140"/>
      <c r="D181" s="2140"/>
      <c r="E181" s="2140"/>
      <c r="F181" s="2140"/>
      <c r="G181" s="2140"/>
      <c r="H181" s="2140"/>
      <c r="I181" s="2140"/>
      <c r="J181" s="2140"/>
    </row>
    <row r="182" spans="1:10">
      <c r="A182" s="2088" t="s">
        <v>839</v>
      </c>
      <c r="B182" s="2088"/>
      <c r="C182" s="2088"/>
      <c r="D182" s="2088"/>
      <c r="E182" s="2088"/>
      <c r="F182" s="2088"/>
      <c r="G182" s="2088"/>
      <c r="H182" s="2088"/>
      <c r="I182" s="2088"/>
      <c r="J182" s="2088"/>
    </row>
    <row r="183" spans="1:10">
      <c r="A183" s="2088" t="s">
        <v>388</v>
      </c>
      <c r="B183" s="2088"/>
      <c r="C183" s="2088"/>
      <c r="D183" s="2088"/>
      <c r="E183" s="2088"/>
      <c r="F183" s="2088"/>
      <c r="G183" s="2088"/>
      <c r="H183" s="2088"/>
      <c r="I183" s="2088"/>
      <c r="J183" s="2088"/>
    </row>
    <row r="184" spans="1:10" ht="14.25">
      <c r="A184" s="2139" t="s">
        <v>934</v>
      </c>
      <c r="B184" s="2139"/>
      <c r="C184" s="2139"/>
      <c r="D184" s="2139"/>
      <c r="E184" s="2139"/>
      <c r="F184" s="2139"/>
      <c r="G184" s="2139"/>
      <c r="H184" s="2139"/>
      <c r="I184" s="2139"/>
      <c r="J184" s="2139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>
      <c r="F2" s="173"/>
      <c r="G2" s="173"/>
      <c r="H2" s="173"/>
      <c r="I2" s="173"/>
    </row>
    <row r="3" spans="1:10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>
      <c r="A8" s="28" t="s">
        <v>1418</v>
      </c>
      <c r="F8" s="179"/>
      <c r="G8" s="179"/>
    </row>
    <row r="9" spans="1:10" s="28" customFormat="1" ht="10.5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392</v>
      </c>
      <c r="B12" s="177" t="s">
        <v>957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504</v>
      </c>
      <c r="B13" s="188"/>
      <c r="C13" s="184"/>
      <c r="D13" s="188"/>
      <c r="E13" s="188"/>
      <c r="F13" s="188"/>
      <c r="G13" s="189"/>
    </row>
    <row r="14" spans="1:10">
      <c r="A14" s="2132" t="s">
        <v>1417</v>
      </c>
      <c r="B14" s="2133"/>
      <c r="F14" s="179"/>
      <c r="G14" s="179"/>
    </row>
    <row r="15" spans="1:10" ht="18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14.25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14.25">
      <c r="A17" s="189"/>
      <c r="B17" s="2160" t="s">
        <v>1085</v>
      </c>
      <c r="C17" s="2160"/>
      <c r="D17" s="2160"/>
      <c r="E17" s="2160"/>
      <c r="F17" s="2160"/>
      <c r="G17" s="190"/>
      <c r="H17" s="190"/>
      <c r="I17" s="629"/>
      <c r="J17" s="629"/>
    </row>
    <row r="18" spans="1:10" s="28" customFormat="1" ht="14.25">
      <c r="A18" s="189"/>
      <c r="B18" s="2160"/>
      <c r="C18" s="2160"/>
      <c r="D18" s="2160"/>
      <c r="E18" s="2160"/>
      <c r="F18" s="2160"/>
      <c r="G18" s="190"/>
      <c r="H18" s="190"/>
      <c r="I18" s="629"/>
      <c r="J18" s="629"/>
    </row>
    <row r="19" spans="1:10" s="201" customFormat="1" thickBot="1">
      <c r="A19" s="38" t="s">
        <v>1457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837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1003</v>
      </c>
    </row>
    <row r="22" spans="1:10" s="204" customFormat="1" thickBot="1">
      <c r="A22" s="38" t="s">
        <v>465</v>
      </c>
      <c r="C22" s="208"/>
      <c r="D22" s="209"/>
      <c r="G22" s="204" t="s">
        <v>466</v>
      </c>
    </row>
    <row r="23" spans="1:10" s="173" customForma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794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105.75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11.25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301</v>
      </c>
      <c r="D32" s="407">
        <f>D33+D42+D138</f>
        <v>0</v>
      </c>
      <c r="E32" s="407">
        <f>E33+E42+E51+E66+E69+E63</f>
        <v>0</v>
      </c>
      <c r="F32" s="407">
        <f>F33+F42+F138</f>
        <v>0</v>
      </c>
      <c r="G32" s="407">
        <f>G33+G42+G131</f>
        <v>5</v>
      </c>
      <c r="H32" s="407">
        <f>H33+H42+H131</f>
        <v>10</v>
      </c>
      <c r="I32" s="407">
        <f>I33+I42+I131</f>
        <v>16</v>
      </c>
      <c r="J32" s="407">
        <f>J33+J42+J131</f>
        <v>0</v>
      </c>
    </row>
    <row r="33" spans="1:10" s="28" customFormat="1" ht="77.25" thickBot="1">
      <c r="A33" s="259">
        <v>1110000</v>
      </c>
      <c r="B33" s="70" t="s">
        <v>671</v>
      </c>
      <c r="C33" s="69" t="s">
        <v>301</v>
      </c>
      <c r="D33" s="408">
        <f>D34</f>
        <v>0</v>
      </c>
      <c r="E33" s="408">
        <f>E35</f>
        <v>0</v>
      </c>
      <c r="F33" s="408">
        <f>F34</f>
        <v>0</v>
      </c>
      <c r="G33" s="408">
        <f>G34</f>
        <v>0</v>
      </c>
      <c r="H33" s="408">
        <f>H34</f>
        <v>0</v>
      </c>
      <c r="I33" s="408">
        <f>I34</f>
        <v>0</v>
      </c>
      <c r="J33" s="408">
        <f>J34</f>
        <v>0</v>
      </c>
    </row>
    <row r="34" spans="1:10" s="28" customFormat="1" ht="14.25">
      <c r="A34" s="260">
        <v>1110000</v>
      </c>
      <c r="B34" s="73" t="s">
        <v>672</v>
      </c>
      <c r="C34" s="74" t="s">
        <v>301</v>
      </c>
      <c r="D34" s="409">
        <f>SUM(D35:D41)</f>
        <v>0</v>
      </c>
      <c r="E34" s="409"/>
      <c r="F34" s="409">
        <f>SUM(F35:F41)</f>
        <v>0</v>
      </c>
      <c r="G34" s="409">
        <f>SUM(G35:G41)</f>
        <v>0</v>
      </c>
      <c r="H34" s="409">
        <f>SUM(H35:H41)</f>
        <v>0</v>
      </c>
      <c r="I34" s="409">
        <f>SUM(I35:I41)</f>
        <v>0</v>
      </c>
      <c r="J34" s="409">
        <f>SUM(J35:J41)</f>
        <v>0</v>
      </c>
    </row>
    <row r="35" spans="1:10" s="398" customFormat="1" ht="25.5">
      <c r="A35" s="395">
        <v>1111000</v>
      </c>
      <c r="B35" s="396" t="s">
        <v>558</v>
      </c>
      <c r="C35" s="397" t="s">
        <v>673</v>
      </c>
      <c r="D35" s="415">
        <v>0</v>
      </c>
      <c r="E35" s="421">
        <v>0</v>
      </c>
      <c r="F35" s="415">
        <f>D35+E35</f>
        <v>0</v>
      </c>
      <c r="G35" s="420">
        <v>0</v>
      </c>
      <c r="H35" s="420">
        <v>0</v>
      </c>
      <c r="I35" s="420">
        <v>0</v>
      </c>
      <c r="J35" s="420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674</v>
      </c>
      <c r="D36" s="413">
        <v>0</v>
      </c>
      <c r="E36" s="413"/>
      <c r="F36" s="410">
        <f t="shared" ref="F36:F41" si="0">D36+E36</f>
        <v>0</v>
      </c>
      <c r="G36" s="413"/>
      <c r="H36" s="413">
        <v>0</v>
      </c>
      <c r="I36" s="413">
        <v>0</v>
      </c>
      <c r="J36" s="413">
        <f>F36</f>
        <v>0</v>
      </c>
    </row>
    <row r="37" spans="1:10" s="28" customFormat="1" ht="0.75" customHeight="1" thickBot="1">
      <c r="A37" s="262">
        <v>1113000</v>
      </c>
      <c r="B37" s="14" t="s">
        <v>675</v>
      </c>
      <c r="C37" s="81" t="s">
        <v>676</v>
      </c>
      <c r="D37" s="413"/>
      <c r="E37" s="413"/>
      <c r="F37" s="410">
        <f t="shared" si="0"/>
        <v>0</v>
      </c>
      <c r="G37" s="413"/>
      <c r="H37" s="413"/>
      <c r="I37" s="413"/>
      <c r="J37" s="416">
        <v>0</v>
      </c>
    </row>
    <row r="38" spans="1:10" s="28" customFormat="1" ht="39" hidden="1" thickBot="1">
      <c r="A38" s="262">
        <v>1114000</v>
      </c>
      <c r="B38" s="14" t="s">
        <v>339</v>
      </c>
      <c r="C38" s="81" t="s">
        <v>340</v>
      </c>
      <c r="D38" s="413"/>
      <c r="E38" s="413"/>
      <c r="F38" s="410">
        <f t="shared" si="0"/>
        <v>0</v>
      </c>
      <c r="G38" s="413"/>
      <c r="H38" s="413"/>
      <c r="I38" s="413"/>
      <c r="J38" s="416">
        <v>0</v>
      </c>
    </row>
    <row r="39" spans="1:10" s="28" customFormat="1" ht="13.5" hidden="1" thickBot="1">
      <c r="A39" s="262">
        <v>1115000</v>
      </c>
      <c r="B39" s="14" t="s">
        <v>508</v>
      </c>
      <c r="C39" s="81" t="s">
        <v>329</v>
      </c>
      <c r="D39" s="413"/>
      <c r="E39" s="413"/>
      <c r="F39" s="410">
        <f t="shared" si="0"/>
        <v>0</v>
      </c>
      <c r="G39" s="413"/>
      <c r="H39" s="413"/>
      <c r="I39" s="413"/>
      <c r="J39" s="416">
        <v>0</v>
      </c>
    </row>
    <row r="40" spans="1:10" s="28" customFormat="1" ht="26.25" hidden="1" thickBot="1">
      <c r="A40" s="262">
        <v>1116000</v>
      </c>
      <c r="B40" s="14" t="s">
        <v>863</v>
      </c>
      <c r="C40" s="83" t="s">
        <v>330</v>
      </c>
      <c r="D40" s="413"/>
      <c r="E40" s="413"/>
      <c r="F40" s="410">
        <f t="shared" si="0"/>
        <v>0</v>
      </c>
      <c r="G40" s="413"/>
      <c r="H40" s="413"/>
      <c r="I40" s="413"/>
      <c r="J40" s="416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7">
        <v>0</v>
      </c>
      <c r="E41" s="417"/>
      <c r="F41" s="410">
        <f t="shared" si="0"/>
        <v>0</v>
      </c>
      <c r="G41" s="417">
        <v>0</v>
      </c>
      <c r="H41" s="417">
        <v>0</v>
      </c>
      <c r="I41" s="417">
        <v>0</v>
      </c>
      <c r="J41" s="416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419">
        <f>D43+D55+D66+D69+D51+D64</f>
        <v>0</v>
      </c>
      <c r="E42" s="419">
        <f>E43</f>
        <v>0</v>
      </c>
      <c r="F42" s="419">
        <f>F43+F55+F66+F69+F51+F64</f>
        <v>0</v>
      </c>
      <c r="G42" s="419">
        <f>G43+G51+G55+G64+G66+G69</f>
        <v>5</v>
      </c>
      <c r="H42" s="419">
        <f>H43+H51+H55+H64+H66+H69</f>
        <v>10</v>
      </c>
      <c r="I42" s="419">
        <f>I43+I51+I55+I64+I66+I69</f>
        <v>16</v>
      </c>
      <c r="J42" s="416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12">
        <f>SUM(D44:D49)</f>
        <v>0</v>
      </c>
      <c r="E43" s="412">
        <f>E45+E47</f>
        <v>0</v>
      </c>
      <c r="F43" s="412">
        <f>SUM(F44:F49)</f>
        <v>0</v>
      </c>
      <c r="G43" s="412">
        <f>SUM(G44:G49)</f>
        <v>0</v>
      </c>
      <c r="H43" s="412">
        <f>SUM(H44:H49)</f>
        <v>0</v>
      </c>
      <c r="I43" s="412">
        <f>SUM(I44:I49)</f>
        <v>0</v>
      </c>
      <c r="J43" s="416">
        <f>SUM(J44:J49)</f>
        <v>0</v>
      </c>
    </row>
    <row r="44" spans="1:10" s="28" customFormat="1" ht="25.5">
      <c r="A44" s="262">
        <v>1121100</v>
      </c>
      <c r="B44" s="93" t="s">
        <v>321</v>
      </c>
      <c r="C44" s="83" t="s">
        <v>322</v>
      </c>
      <c r="D44" s="413"/>
      <c r="E44" s="413"/>
      <c r="F44" s="413">
        <f t="shared" ref="F44:F49" si="1">D44+E44</f>
        <v>0</v>
      </c>
      <c r="G44" s="413"/>
      <c r="H44" s="413"/>
      <c r="I44" s="413"/>
      <c r="J44" s="416">
        <v>0</v>
      </c>
    </row>
    <row r="45" spans="1:10" s="28" customFormat="1">
      <c r="A45" s="262">
        <v>1121200</v>
      </c>
      <c r="B45" s="94" t="s">
        <v>323</v>
      </c>
      <c r="C45" s="81" t="s">
        <v>324</v>
      </c>
      <c r="D45" s="413">
        <v>0</v>
      </c>
      <c r="E45" s="414">
        <v>0</v>
      </c>
      <c r="F45" s="414">
        <f t="shared" si="1"/>
        <v>0</v>
      </c>
      <c r="G45" s="413">
        <v>0</v>
      </c>
      <c r="H45" s="413">
        <v>0</v>
      </c>
      <c r="I45" s="413">
        <v>0</v>
      </c>
      <c r="J45" s="416">
        <f>F45</f>
        <v>0</v>
      </c>
    </row>
    <row r="46" spans="1:10" s="28" customFormat="1">
      <c r="A46" s="262">
        <v>1121300</v>
      </c>
      <c r="B46" s="93" t="s">
        <v>640</v>
      </c>
      <c r="C46" s="83" t="s">
        <v>325</v>
      </c>
      <c r="D46" s="413">
        <v>0</v>
      </c>
      <c r="E46" s="414"/>
      <c r="F46" s="414">
        <f t="shared" si="1"/>
        <v>0</v>
      </c>
      <c r="G46" s="413">
        <v>0</v>
      </c>
      <c r="H46" s="413">
        <v>0</v>
      </c>
      <c r="I46" s="413">
        <v>0</v>
      </c>
      <c r="J46" s="416">
        <f>F46</f>
        <v>0</v>
      </c>
    </row>
    <row r="47" spans="1:10" s="28" customFormat="1">
      <c r="A47" s="262">
        <v>1121400</v>
      </c>
      <c r="B47" s="93" t="s">
        <v>641</v>
      </c>
      <c r="C47" s="81" t="s">
        <v>326</v>
      </c>
      <c r="D47" s="413">
        <v>0</v>
      </c>
      <c r="E47" s="414"/>
      <c r="F47" s="414">
        <f t="shared" si="1"/>
        <v>0</v>
      </c>
      <c r="G47" s="413">
        <v>0</v>
      </c>
      <c r="H47" s="413">
        <v>0</v>
      </c>
      <c r="I47" s="413">
        <v>0</v>
      </c>
      <c r="J47" s="416">
        <f>F47</f>
        <v>0</v>
      </c>
    </row>
    <row r="48" spans="1:10" s="28" customFormat="1">
      <c r="A48" s="262">
        <v>1121500</v>
      </c>
      <c r="B48" s="93" t="s">
        <v>60</v>
      </c>
      <c r="C48" s="83" t="s">
        <v>327</v>
      </c>
      <c r="D48" s="412"/>
      <c r="E48" s="413"/>
      <c r="F48" s="413">
        <f t="shared" si="1"/>
        <v>0</v>
      </c>
      <c r="G48" s="412"/>
      <c r="H48" s="412"/>
      <c r="I48" s="412"/>
      <c r="J48" s="416">
        <v>0</v>
      </c>
    </row>
    <row r="49" spans="1:10" s="28" customFormat="1">
      <c r="A49" s="262">
        <v>1121600</v>
      </c>
      <c r="B49" s="93" t="s">
        <v>61</v>
      </c>
      <c r="C49" s="81" t="s">
        <v>328</v>
      </c>
      <c r="D49" s="413"/>
      <c r="E49" s="413"/>
      <c r="F49" s="413">
        <f t="shared" si="1"/>
        <v>0</v>
      </c>
      <c r="G49" s="413"/>
      <c r="H49" s="413"/>
      <c r="I49" s="413"/>
      <c r="J49" s="416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637</v>
      </c>
      <c r="D50" s="417"/>
      <c r="E50" s="417"/>
      <c r="F50" s="417"/>
      <c r="G50" s="417"/>
      <c r="H50" s="417"/>
      <c r="I50" s="417"/>
      <c r="J50" s="416">
        <v>0</v>
      </c>
    </row>
    <row r="51" spans="1:10" s="28" customFormat="1" ht="28.5">
      <c r="A51" s="260">
        <v>1122000</v>
      </c>
      <c r="B51" s="97" t="s">
        <v>638</v>
      </c>
      <c r="C51" s="74" t="s">
        <v>301</v>
      </c>
      <c r="D51" s="411">
        <f t="shared" ref="D51:J51" si="2">D52</f>
        <v>0</v>
      </c>
      <c r="E51" s="411">
        <f t="shared" si="2"/>
        <v>0</v>
      </c>
      <c r="F51" s="411">
        <f t="shared" si="2"/>
        <v>0</v>
      </c>
      <c r="G51" s="411">
        <f t="shared" si="2"/>
        <v>0</v>
      </c>
      <c r="H51" s="411">
        <f t="shared" si="2"/>
        <v>0</v>
      </c>
      <c r="I51" s="411">
        <f t="shared" si="2"/>
        <v>0</v>
      </c>
      <c r="J51" s="416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639</v>
      </c>
      <c r="D52" s="413">
        <v>0</v>
      </c>
      <c r="E52" s="414">
        <v>0</v>
      </c>
      <c r="F52" s="414">
        <f>D52+E52</f>
        <v>0</v>
      </c>
      <c r="G52" s="414">
        <v>0</v>
      </c>
      <c r="H52" s="414">
        <v>0</v>
      </c>
      <c r="I52" s="414">
        <v>0</v>
      </c>
      <c r="J52" s="447">
        <f>F52</f>
        <v>0</v>
      </c>
    </row>
    <row r="53" spans="1:10" s="28" customFormat="1">
      <c r="A53" s="266">
        <v>1122200</v>
      </c>
      <c r="B53" s="93" t="s">
        <v>404</v>
      </c>
      <c r="C53" s="83" t="s">
        <v>860</v>
      </c>
      <c r="D53" s="413"/>
      <c r="E53" s="413"/>
      <c r="F53" s="413">
        <f>D53+E53</f>
        <v>0</v>
      </c>
      <c r="G53" s="413"/>
      <c r="H53" s="413"/>
      <c r="I53" s="413"/>
      <c r="J53" s="416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861</v>
      </c>
      <c r="D54" s="417"/>
      <c r="E54" s="417"/>
      <c r="F54" s="413">
        <f>D54+E54</f>
        <v>0</v>
      </c>
      <c r="G54" s="417"/>
      <c r="H54" s="417"/>
      <c r="I54" s="417"/>
      <c r="J54" s="416">
        <v>0</v>
      </c>
    </row>
    <row r="55" spans="1:10" s="28" customFormat="1" ht="28.5">
      <c r="A55" s="260">
        <v>1123000</v>
      </c>
      <c r="B55" s="97" t="s">
        <v>47</v>
      </c>
      <c r="C55" s="74" t="s">
        <v>301</v>
      </c>
      <c r="D55" s="411">
        <f>SUM(D56:D63)</f>
        <v>0</v>
      </c>
      <c r="E55" s="411"/>
      <c r="F55" s="411">
        <f>SUM(F56:F63)</f>
        <v>0</v>
      </c>
      <c r="G55" s="411">
        <f>SUM(G56:G63)</f>
        <v>0</v>
      </c>
      <c r="H55" s="411">
        <f>SUM(H56:H63)</f>
        <v>0</v>
      </c>
      <c r="I55" s="411">
        <f>SUM(I56:I63)</f>
        <v>0</v>
      </c>
      <c r="J55" s="416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308</v>
      </c>
      <c r="D56" s="413"/>
      <c r="E56" s="413"/>
      <c r="F56" s="413">
        <f>D56+E56</f>
        <v>0</v>
      </c>
      <c r="G56" s="413"/>
      <c r="H56" s="413"/>
      <c r="I56" s="413"/>
      <c r="J56" s="416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309</v>
      </c>
      <c r="D57" s="413">
        <v>0</v>
      </c>
      <c r="E57" s="413"/>
      <c r="F57" s="413">
        <f t="shared" ref="F57:F63" si="3">D57+E57</f>
        <v>0</v>
      </c>
      <c r="G57" s="413">
        <v>0</v>
      </c>
      <c r="H57" s="413">
        <v>0</v>
      </c>
      <c r="I57" s="413">
        <v>0</v>
      </c>
      <c r="J57" s="416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310</v>
      </c>
      <c r="D58" s="413"/>
      <c r="E58" s="413"/>
      <c r="F58" s="413">
        <f t="shared" si="3"/>
        <v>0</v>
      </c>
      <c r="G58" s="413"/>
      <c r="H58" s="413"/>
      <c r="I58" s="413"/>
      <c r="J58" s="416"/>
    </row>
    <row r="59" spans="1:10" s="28" customFormat="1">
      <c r="A59" s="266">
        <v>1123400</v>
      </c>
      <c r="B59" s="93" t="s">
        <v>467</v>
      </c>
      <c r="C59" s="83" t="s">
        <v>311</v>
      </c>
      <c r="D59" s="413">
        <v>0</v>
      </c>
      <c r="E59" s="413"/>
      <c r="F59" s="413">
        <f t="shared" si="3"/>
        <v>0</v>
      </c>
      <c r="G59" s="413">
        <v>0</v>
      </c>
      <c r="H59" s="413">
        <v>0</v>
      </c>
      <c r="I59" s="413">
        <v>0</v>
      </c>
      <c r="J59" s="416">
        <f t="shared" ref="J59:J65" si="4">F59</f>
        <v>0</v>
      </c>
    </row>
    <row r="60" spans="1:10" s="28" customFormat="1">
      <c r="A60" s="266">
        <v>1123500</v>
      </c>
      <c r="B60" s="101" t="s">
        <v>468</v>
      </c>
      <c r="C60" s="102">
        <v>423500</v>
      </c>
      <c r="D60" s="413"/>
      <c r="E60" s="413"/>
      <c r="F60" s="413">
        <f t="shared" si="3"/>
        <v>0</v>
      </c>
      <c r="G60" s="413"/>
      <c r="H60" s="413"/>
      <c r="I60" s="413"/>
      <c r="J60" s="416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312</v>
      </c>
      <c r="D61" s="413"/>
      <c r="E61" s="413"/>
      <c r="F61" s="413">
        <f t="shared" si="3"/>
        <v>0</v>
      </c>
      <c r="G61" s="413"/>
      <c r="H61" s="413"/>
      <c r="I61" s="413"/>
      <c r="J61" s="416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313</v>
      </c>
      <c r="D62" s="413">
        <v>0</v>
      </c>
      <c r="E62" s="413"/>
      <c r="F62" s="413">
        <f t="shared" si="3"/>
        <v>0</v>
      </c>
      <c r="G62" s="413">
        <v>0</v>
      </c>
      <c r="H62" s="413">
        <v>0</v>
      </c>
      <c r="I62" s="413">
        <v>0</v>
      </c>
      <c r="J62" s="416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314</v>
      </c>
      <c r="D63" s="417">
        <v>0</v>
      </c>
      <c r="E63" s="418">
        <v>0</v>
      </c>
      <c r="F63" s="413">
        <f t="shared" si="3"/>
        <v>0</v>
      </c>
      <c r="G63" s="418">
        <v>0</v>
      </c>
      <c r="H63" s="417">
        <v>0</v>
      </c>
      <c r="I63" s="417">
        <v>0</v>
      </c>
      <c r="J63" s="416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301</v>
      </c>
      <c r="D64" s="411">
        <f>D65</f>
        <v>0</v>
      </c>
      <c r="E64" s="411"/>
      <c r="F64" s="411">
        <f>F65</f>
        <v>0</v>
      </c>
      <c r="G64" s="411">
        <f>G65</f>
        <v>0</v>
      </c>
      <c r="H64" s="411">
        <f>H65</f>
        <v>0</v>
      </c>
      <c r="I64" s="411">
        <f>I65</f>
        <v>0</v>
      </c>
      <c r="J64" s="416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7"/>
      <c r="E65" s="417"/>
      <c r="F65" s="417"/>
      <c r="G65" s="417"/>
      <c r="H65" s="417"/>
      <c r="I65" s="417"/>
      <c r="J65" s="416">
        <f t="shared" si="4"/>
        <v>0</v>
      </c>
    </row>
    <row r="66" spans="1:10" s="28" customFormat="1" ht="28.5">
      <c r="A66" s="260">
        <v>1125000</v>
      </c>
      <c r="B66" s="97" t="s">
        <v>768</v>
      </c>
      <c r="C66" s="74" t="s">
        <v>301</v>
      </c>
      <c r="D66" s="411">
        <f t="shared" ref="D66:J66" si="5">D67+D68</f>
        <v>0</v>
      </c>
      <c r="E66" s="411">
        <f t="shared" si="5"/>
        <v>0</v>
      </c>
      <c r="F66" s="411">
        <f t="shared" si="5"/>
        <v>0</v>
      </c>
      <c r="G66" s="411">
        <f t="shared" si="5"/>
        <v>5</v>
      </c>
      <c r="H66" s="411">
        <f t="shared" si="5"/>
        <v>10</v>
      </c>
      <c r="I66" s="411">
        <f t="shared" si="5"/>
        <v>16</v>
      </c>
      <c r="J66" s="416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769</v>
      </c>
      <c r="D67" s="413">
        <v>0</v>
      </c>
      <c r="E67" s="413">
        <v>0</v>
      </c>
      <c r="F67" s="413">
        <f>D67+E67</f>
        <v>0</v>
      </c>
      <c r="G67" s="413">
        <v>0</v>
      </c>
      <c r="H67" s="413">
        <v>0</v>
      </c>
      <c r="I67" s="413">
        <v>0</v>
      </c>
      <c r="J67" s="416">
        <f t="shared" ref="J67:J73" si="6">F67</f>
        <v>0</v>
      </c>
    </row>
    <row r="68" spans="1:10" s="28" customFormat="1" ht="26.25" thickBot="1">
      <c r="A68" s="264">
        <v>1125200</v>
      </c>
      <c r="B68" s="96" t="s">
        <v>580</v>
      </c>
      <c r="C68" s="100" t="s">
        <v>870</v>
      </c>
      <c r="D68" s="417">
        <v>0</v>
      </c>
      <c r="E68" s="418">
        <v>0</v>
      </c>
      <c r="F68" s="413">
        <f>D68+E68</f>
        <v>0</v>
      </c>
      <c r="G68" s="417">
        <v>5</v>
      </c>
      <c r="H68" s="418">
        <v>10</v>
      </c>
      <c r="I68" s="418">
        <v>16</v>
      </c>
      <c r="J68" s="416">
        <f t="shared" si="6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411">
        <f>SUM(D70:D77)</f>
        <v>0</v>
      </c>
      <c r="E69" s="411">
        <f>E77</f>
        <v>0</v>
      </c>
      <c r="F69" s="411">
        <f>SUM(F70:F77)</f>
        <v>0</v>
      </c>
      <c r="G69" s="411">
        <f>SUM(G70:G77)</f>
        <v>0</v>
      </c>
      <c r="H69" s="421">
        <f>SUM(H70:H77)</f>
        <v>0</v>
      </c>
      <c r="I69" s="421">
        <f>SUM(I70:I77)</f>
        <v>0</v>
      </c>
      <c r="J69" s="416">
        <f t="shared" si="6"/>
        <v>0</v>
      </c>
    </row>
    <row r="70" spans="1:10" s="28" customFormat="1">
      <c r="A70" s="260">
        <v>1126100</v>
      </c>
      <c r="B70" s="93" t="s">
        <v>829</v>
      </c>
      <c r="C70" s="77" t="s">
        <v>872</v>
      </c>
      <c r="D70" s="413">
        <v>0</v>
      </c>
      <c r="E70" s="414">
        <v>0</v>
      </c>
      <c r="F70" s="413">
        <f>D70+E70</f>
        <v>0</v>
      </c>
      <c r="G70" s="413">
        <v>0</v>
      </c>
      <c r="H70" s="414">
        <v>0</v>
      </c>
      <c r="I70" s="414">
        <v>0</v>
      </c>
      <c r="J70" s="416">
        <f t="shared" si="6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413"/>
      <c r="E71" s="413"/>
      <c r="F71" s="413">
        <f t="shared" ref="F71:F76" si="7">D71+E71</f>
        <v>0</v>
      </c>
      <c r="G71" s="413"/>
      <c r="H71" s="414"/>
      <c r="I71" s="414"/>
      <c r="J71" s="416">
        <f t="shared" si="6"/>
        <v>0</v>
      </c>
    </row>
    <row r="72" spans="1:10" s="28" customFormat="1">
      <c r="A72" s="260">
        <v>1126300</v>
      </c>
      <c r="B72" s="93" t="s">
        <v>331</v>
      </c>
      <c r="C72" s="83" t="s">
        <v>332</v>
      </c>
      <c r="D72" s="413"/>
      <c r="E72" s="413"/>
      <c r="F72" s="413">
        <f t="shared" si="7"/>
        <v>0</v>
      </c>
      <c r="G72" s="413"/>
      <c r="H72" s="414"/>
      <c r="I72" s="414"/>
      <c r="J72" s="416">
        <f t="shared" si="6"/>
        <v>0</v>
      </c>
    </row>
    <row r="73" spans="1:10" s="28" customFormat="1">
      <c r="A73" s="262">
        <v>1126400</v>
      </c>
      <c r="B73" s="103" t="s">
        <v>831</v>
      </c>
      <c r="C73" s="81" t="s">
        <v>333</v>
      </c>
      <c r="D73" s="413">
        <v>0</v>
      </c>
      <c r="E73" s="413"/>
      <c r="F73" s="413">
        <f t="shared" si="7"/>
        <v>0</v>
      </c>
      <c r="G73" s="413">
        <v>0</v>
      </c>
      <c r="H73" s="414">
        <v>0</v>
      </c>
      <c r="I73" s="414">
        <v>0</v>
      </c>
      <c r="J73" s="416">
        <f t="shared" si="6"/>
        <v>0</v>
      </c>
    </row>
    <row r="74" spans="1:10" s="28" customFormat="1" ht="25.5">
      <c r="A74" s="263">
        <v>1126500</v>
      </c>
      <c r="B74" s="104" t="s">
        <v>791</v>
      </c>
      <c r="C74" s="83" t="s">
        <v>334</v>
      </c>
      <c r="D74" s="413"/>
      <c r="E74" s="413"/>
      <c r="F74" s="413">
        <f t="shared" si="7"/>
        <v>0</v>
      </c>
      <c r="G74" s="413"/>
      <c r="H74" s="414"/>
      <c r="I74" s="414"/>
      <c r="J74" s="416">
        <v>0</v>
      </c>
    </row>
    <row r="75" spans="1:10" s="28" customFormat="1">
      <c r="A75" s="262">
        <v>1126600</v>
      </c>
      <c r="B75" s="103" t="s">
        <v>195</v>
      </c>
      <c r="C75" s="81" t="s">
        <v>335</v>
      </c>
      <c r="D75" s="413"/>
      <c r="E75" s="413"/>
      <c r="F75" s="413">
        <f t="shared" si="7"/>
        <v>0</v>
      </c>
      <c r="G75" s="413"/>
      <c r="H75" s="414"/>
      <c r="I75" s="414"/>
      <c r="J75" s="416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413">
        <v>0</v>
      </c>
      <c r="E76" s="413">
        <v>0</v>
      </c>
      <c r="F76" s="413">
        <f t="shared" si="7"/>
        <v>0</v>
      </c>
      <c r="G76" s="414">
        <v>0</v>
      </c>
      <c r="H76" s="414">
        <v>0</v>
      </c>
      <c r="I76" s="414">
        <v>0</v>
      </c>
      <c r="J76" s="416">
        <f>F76</f>
        <v>0</v>
      </c>
    </row>
    <row r="77" spans="1:10" s="28" customFormat="1" ht="12.75" customHeight="1" thickBot="1">
      <c r="A77" s="265">
        <v>1126800</v>
      </c>
      <c r="B77" s="105" t="s">
        <v>398</v>
      </c>
      <c r="C77" s="86" t="s">
        <v>337</v>
      </c>
      <c r="D77" s="417">
        <v>0</v>
      </c>
      <c r="E77" s="417">
        <v>0</v>
      </c>
      <c r="F77" s="413">
        <f>D77+E77</f>
        <v>0</v>
      </c>
      <c r="G77" s="417">
        <v>0</v>
      </c>
      <c r="H77" s="418">
        <v>0</v>
      </c>
      <c r="I77" s="418">
        <v>0</v>
      </c>
      <c r="J77" s="416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301</v>
      </c>
      <c r="D78" s="411">
        <v>0</v>
      </c>
      <c r="E78" s="411"/>
      <c r="F78" s="411">
        <v>0</v>
      </c>
      <c r="G78" s="411">
        <v>0</v>
      </c>
      <c r="H78" s="421">
        <v>0</v>
      </c>
      <c r="I78" s="421">
        <v>0</v>
      </c>
      <c r="J78" s="416">
        <v>0</v>
      </c>
    </row>
    <row r="79" spans="1:10" s="28" customFormat="1" ht="13.5" hidden="1" thickBot="1">
      <c r="A79" s="267">
        <v>1130100</v>
      </c>
      <c r="B79" s="103" t="s">
        <v>399</v>
      </c>
      <c r="C79" s="99" t="s">
        <v>239</v>
      </c>
      <c r="D79" s="413"/>
      <c r="E79" s="413"/>
      <c r="F79" s="413"/>
      <c r="G79" s="413"/>
      <c r="H79" s="414"/>
      <c r="I79" s="414"/>
      <c r="J79" s="416">
        <v>0</v>
      </c>
    </row>
    <row r="80" spans="1:10" s="28" customFormat="1" ht="13.5" hidden="1" thickBot="1">
      <c r="A80" s="267">
        <v>1130200</v>
      </c>
      <c r="B80" s="103" t="s">
        <v>400</v>
      </c>
      <c r="C80" s="83" t="s">
        <v>240</v>
      </c>
      <c r="D80" s="413"/>
      <c r="E80" s="413"/>
      <c r="F80" s="413"/>
      <c r="G80" s="413"/>
      <c r="H80" s="414"/>
      <c r="I80" s="414"/>
      <c r="J80" s="416">
        <v>0</v>
      </c>
    </row>
    <row r="81" spans="1:10" s="28" customFormat="1" ht="13.5" hidden="1" thickBot="1">
      <c r="A81" s="267">
        <v>1130300</v>
      </c>
      <c r="B81" s="103" t="s">
        <v>401</v>
      </c>
      <c r="C81" s="83" t="s">
        <v>241</v>
      </c>
      <c r="D81" s="413"/>
      <c r="E81" s="413"/>
      <c r="F81" s="413"/>
      <c r="G81" s="413"/>
      <c r="H81" s="414"/>
      <c r="I81" s="414"/>
      <c r="J81" s="416">
        <v>0</v>
      </c>
    </row>
    <row r="82" spans="1:10" s="28" customFormat="1" ht="13.5" hidden="1" thickBot="1">
      <c r="A82" s="267">
        <v>1130400</v>
      </c>
      <c r="B82" s="108" t="s">
        <v>402</v>
      </c>
      <c r="C82" s="109" t="s">
        <v>242</v>
      </c>
      <c r="D82" s="412"/>
      <c r="E82" s="412"/>
      <c r="F82" s="412"/>
      <c r="G82" s="412"/>
      <c r="H82" s="420"/>
      <c r="I82" s="420"/>
      <c r="J82" s="416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301</v>
      </c>
      <c r="D83" s="413"/>
      <c r="E83" s="413"/>
      <c r="F83" s="413"/>
      <c r="G83" s="413"/>
      <c r="H83" s="414"/>
      <c r="I83" s="414"/>
      <c r="J83" s="416">
        <v>0</v>
      </c>
    </row>
    <row r="84" spans="1:10" s="28" customFormat="1" ht="26.25" hidden="1" thickBot="1">
      <c r="A84" s="262">
        <v>1131100</v>
      </c>
      <c r="B84" s="103" t="s">
        <v>483</v>
      </c>
      <c r="C84" s="77" t="s">
        <v>244</v>
      </c>
      <c r="D84" s="413"/>
      <c r="E84" s="413"/>
      <c r="F84" s="413"/>
      <c r="G84" s="413"/>
      <c r="H84" s="414"/>
      <c r="I84" s="414"/>
      <c r="J84" s="416">
        <v>0</v>
      </c>
    </row>
    <row r="85" spans="1:10" s="28" customFormat="1" ht="5.25" hidden="1" customHeight="1">
      <c r="A85" s="262">
        <v>1131200</v>
      </c>
      <c r="B85" s="103" t="s">
        <v>484</v>
      </c>
      <c r="C85" s="83" t="s">
        <v>245</v>
      </c>
      <c r="D85" s="413"/>
      <c r="E85" s="413"/>
      <c r="F85" s="413"/>
      <c r="G85" s="413"/>
      <c r="H85" s="414"/>
      <c r="I85" s="414"/>
      <c r="J85" s="416">
        <v>0</v>
      </c>
    </row>
    <row r="86" spans="1:10" s="28" customFormat="1" ht="12" hidden="1" customHeight="1" thickBot="1">
      <c r="A86" s="262">
        <v>1131300</v>
      </c>
      <c r="B86" s="105" t="s">
        <v>485</v>
      </c>
      <c r="C86" s="86" t="s">
        <v>246</v>
      </c>
      <c r="D86" s="417"/>
      <c r="E86" s="417"/>
      <c r="F86" s="417"/>
      <c r="G86" s="417"/>
      <c r="H86" s="418"/>
      <c r="I86" s="418"/>
      <c r="J86" s="416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301</v>
      </c>
      <c r="D87" s="411">
        <v>0</v>
      </c>
      <c r="E87" s="411"/>
      <c r="F87" s="411">
        <v>0</v>
      </c>
      <c r="G87" s="411">
        <v>0</v>
      </c>
      <c r="H87" s="421">
        <v>0</v>
      </c>
      <c r="I87" s="421">
        <v>0</v>
      </c>
      <c r="J87" s="416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847</v>
      </c>
      <c r="D88" s="413"/>
      <c r="E88" s="413"/>
      <c r="F88" s="413"/>
      <c r="G88" s="413"/>
      <c r="H88" s="414"/>
      <c r="I88" s="414"/>
      <c r="J88" s="416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3"/>
      <c r="E89" s="413"/>
      <c r="F89" s="413"/>
      <c r="G89" s="413"/>
      <c r="H89" s="414"/>
      <c r="I89" s="414"/>
      <c r="J89" s="416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3"/>
      <c r="E90" s="413"/>
      <c r="F90" s="413"/>
      <c r="G90" s="413"/>
      <c r="H90" s="414"/>
      <c r="I90" s="414"/>
      <c r="J90" s="416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359</v>
      </c>
      <c r="D91" s="417"/>
      <c r="E91" s="417"/>
      <c r="F91" s="417"/>
      <c r="G91" s="417"/>
      <c r="H91" s="418"/>
      <c r="I91" s="418"/>
      <c r="J91" s="416">
        <v>0</v>
      </c>
    </row>
    <row r="92" spans="1:10" s="28" customFormat="1" ht="15" hidden="1" thickBot="1">
      <c r="A92" s="269">
        <v>1150000</v>
      </c>
      <c r="B92" s="224" t="s">
        <v>604</v>
      </c>
      <c r="C92" s="74" t="s">
        <v>301</v>
      </c>
      <c r="D92" s="411">
        <v>0</v>
      </c>
      <c r="E92" s="411"/>
      <c r="F92" s="411">
        <v>0</v>
      </c>
      <c r="G92" s="411">
        <v>0</v>
      </c>
      <c r="H92" s="421">
        <v>0</v>
      </c>
      <c r="I92" s="421">
        <v>0</v>
      </c>
      <c r="J92" s="416">
        <v>0</v>
      </c>
    </row>
    <row r="93" spans="1:10" s="28" customFormat="1" ht="26.25" hidden="1" thickBot="1">
      <c r="A93" s="270">
        <v>1151000</v>
      </c>
      <c r="B93" s="226" t="s">
        <v>564</v>
      </c>
      <c r="C93" s="74" t="s">
        <v>301</v>
      </c>
      <c r="D93" s="422">
        <v>0</v>
      </c>
      <c r="E93" s="422"/>
      <c r="F93" s="422">
        <v>0</v>
      </c>
      <c r="G93" s="422">
        <v>0</v>
      </c>
      <c r="H93" s="426">
        <v>0</v>
      </c>
      <c r="I93" s="426">
        <v>0</v>
      </c>
      <c r="J93" s="416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22"/>
      <c r="E94" s="422"/>
      <c r="F94" s="422"/>
      <c r="G94" s="422"/>
      <c r="H94" s="426"/>
      <c r="I94" s="426"/>
      <c r="J94" s="416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22"/>
      <c r="E95" s="422"/>
      <c r="F95" s="422"/>
      <c r="G95" s="422"/>
      <c r="H95" s="426"/>
      <c r="I95" s="426"/>
      <c r="J95" s="416">
        <v>0</v>
      </c>
    </row>
    <row r="96" spans="1:10" s="28" customFormat="1" ht="26.25" hidden="1" thickBot="1">
      <c r="A96" s="270">
        <v>1152000</v>
      </c>
      <c r="B96" s="229" t="s">
        <v>429</v>
      </c>
      <c r="C96" s="230" t="s">
        <v>301</v>
      </c>
      <c r="D96" s="423">
        <v>0</v>
      </c>
      <c r="E96" s="423"/>
      <c r="F96" s="423">
        <v>0</v>
      </c>
      <c r="G96" s="423">
        <v>0</v>
      </c>
      <c r="H96" s="436">
        <v>0</v>
      </c>
      <c r="I96" s="436">
        <v>0</v>
      </c>
      <c r="J96" s="416">
        <v>0</v>
      </c>
    </row>
    <row r="97" spans="1:10" s="28" customFormat="1" ht="26.25" hidden="1" thickBot="1">
      <c r="A97" s="270">
        <v>1152100</v>
      </c>
      <c r="B97" s="231" t="s">
        <v>452</v>
      </c>
      <c r="C97" s="228">
        <v>462100</v>
      </c>
      <c r="D97" s="413"/>
      <c r="E97" s="413"/>
      <c r="F97" s="413"/>
      <c r="G97" s="413"/>
      <c r="H97" s="414"/>
      <c r="I97" s="414"/>
      <c r="J97" s="416">
        <v>0</v>
      </c>
    </row>
    <row r="98" spans="1:10" s="28" customFormat="1" ht="26.25" hidden="1" thickBot="1">
      <c r="A98" s="271">
        <v>1152200</v>
      </c>
      <c r="B98" s="233" t="s">
        <v>629</v>
      </c>
      <c r="C98" s="234">
        <v>462200</v>
      </c>
      <c r="D98" s="417"/>
      <c r="E98" s="417"/>
      <c r="F98" s="417"/>
      <c r="G98" s="417"/>
      <c r="H98" s="418"/>
      <c r="I98" s="418"/>
      <c r="J98" s="416">
        <v>0</v>
      </c>
    </row>
    <row r="99" spans="1:10" s="28" customFormat="1" ht="26.25" hidden="1" thickBot="1">
      <c r="A99" s="269">
        <v>1153000</v>
      </c>
      <c r="B99" s="235" t="s">
        <v>630</v>
      </c>
      <c r="C99" s="236" t="s">
        <v>301</v>
      </c>
      <c r="D99" s="424">
        <v>0</v>
      </c>
      <c r="E99" s="424"/>
      <c r="F99" s="424">
        <v>0</v>
      </c>
      <c r="G99" s="424">
        <v>0</v>
      </c>
      <c r="H99" s="439">
        <v>0</v>
      </c>
      <c r="I99" s="439">
        <v>0</v>
      </c>
      <c r="J99" s="416">
        <v>0</v>
      </c>
    </row>
    <row r="100" spans="1:10" s="28" customFormat="1" ht="26.25" hidden="1" thickBot="1">
      <c r="A100" s="270">
        <v>1153100</v>
      </c>
      <c r="B100" s="231" t="s">
        <v>631</v>
      </c>
      <c r="C100" s="228">
        <v>463100</v>
      </c>
      <c r="D100" s="423"/>
      <c r="E100" s="423"/>
      <c r="F100" s="423"/>
      <c r="G100" s="423"/>
      <c r="H100" s="436"/>
      <c r="I100" s="436"/>
      <c r="J100" s="416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3"/>
      <c r="E101" s="423"/>
      <c r="F101" s="423"/>
      <c r="G101" s="423"/>
      <c r="H101" s="436"/>
      <c r="I101" s="436"/>
      <c r="J101" s="416">
        <v>0</v>
      </c>
    </row>
    <row r="102" spans="1:10" s="28" customFormat="1" ht="39" hidden="1" thickBot="1">
      <c r="A102" s="270">
        <v>1153300</v>
      </c>
      <c r="B102" s="231" t="s">
        <v>418</v>
      </c>
      <c r="C102" s="228">
        <v>463300</v>
      </c>
      <c r="D102" s="423"/>
      <c r="E102" s="423"/>
      <c r="F102" s="423"/>
      <c r="G102" s="423"/>
      <c r="H102" s="436"/>
      <c r="I102" s="436"/>
      <c r="J102" s="416">
        <v>0</v>
      </c>
    </row>
    <row r="103" spans="1:10" s="28" customFormat="1" ht="39" hidden="1" thickBot="1">
      <c r="A103" s="270">
        <v>1153400</v>
      </c>
      <c r="B103" s="231" t="s">
        <v>419</v>
      </c>
      <c r="C103" s="228">
        <v>463400</v>
      </c>
      <c r="D103" s="423"/>
      <c r="E103" s="423"/>
      <c r="F103" s="423"/>
      <c r="G103" s="423"/>
      <c r="H103" s="436"/>
      <c r="I103" s="436"/>
      <c r="J103" s="416">
        <v>0</v>
      </c>
    </row>
    <row r="104" spans="1:10" s="28" customFormat="1" ht="13.5" hidden="1" thickBot="1">
      <c r="A104" s="270">
        <v>1153500</v>
      </c>
      <c r="B104" s="237" t="s">
        <v>420</v>
      </c>
      <c r="C104" s="228">
        <v>463500</v>
      </c>
      <c r="D104" s="423"/>
      <c r="E104" s="423"/>
      <c r="F104" s="423"/>
      <c r="G104" s="423"/>
      <c r="H104" s="436"/>
      <c r="I104" s="436"/>
      <c r="J104" s="416">
        <v>0</v>
      </c>
    </row>
    <row r="105" spans="1:10" s="28" customFormat="1" ht="39" hidden="1" thickBot="1">
      <c r="A105" s="270">
        <v>1153700</v>
      </c>
      <c r="B105" s="237" t="s">
        <v>421</v>
      </c>
      <c r="C105" s="228">
        <v>463700</v>
      </c>
      <c r="D105" s="423"/>
      <c r="E105" s="423"/>
      <c r="F105" s="423"/>
      <c r="G105" s="423"/>
      <c r="H105" s="436"/>
      <c r="I105" s="436"/>
      <c r="J105" s="416">
        <v>0</v>
      </c>
    </row>
    <row r="106" spans="1:10" s="28" customFormat="1" ht="39" hidden="1" thickBot="1">
      <c r="A106" s="270">
        <v>1153800</v>
      </c>
      <c r="B106" s="237" t="s">
        <v>841</v>
      </c>
      <c r="C106" s="228">
        <v>463800</v>
      </c>
      <c r="D106" s="423"/>
      <c r="E106" s="423"/>
      <c r="F106" s="423"/>
      <c r="G106" s="423"/>
      <c r="H106" s="436"/>
      <c r="I106" s="436"/>
      <c r="J106" s="416">
        <v>0</v>
      </c>
    </row>
    <row r="107" spans="1:10" s="28" customFormat="1" ht="13.5" hidden="1" thickBot="1">
      <c r="A107" s="270">
        <v>1153900</v>
      </c>
      <c r="B107" s="237" t="s">
        <v>842</v>
      </c>
      <c r="C107" s="228">
        <v>463900</v>
      </c>
      <c r="D107" s="423"/>
      <c r="E107" s="423"/>
      <c r="F107" s="423"/>
      <c r="G107" s="423"/>
      <c r="H107" s="436"/>
      <c r="I107" s="436"/>
      <c r="J107" s="416">
        <v>0</v>
      </c>
    </row>
    <row r="108" spans="1:10" s="28" customFormat="1" ht="26.25" hidden="1" thickBot="1">
      <c r="A108" s="270">
        <v>1154000</v>
      </c>
      <c r="B108" s="238" t="s">
        <v>843</v>
      </c>
      <c r="C108" s="230" t="s">
        <v>301</v>
      </c>
      <c r="D108" s="423">
        <v>0</v>
      </c>
      <c r="E108" s="423"/>
      <c r="F108" s="423">
        <v>0</v>
      </c>
      <c r="G108" s="423">
        <v>0</v>
      </c>
      <c r="H108" s="436">
        <v>0</v>
      </c>
      <c r="I108" s="436">
        <v>0</v>
      </c>
      <c r="J108" s="416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5"/>
      <c r="E109" s="425"/>
      <c r="F109" s="425"/>
      <c r="G109" s="425"/>
      <c r="H109" s="478"/>
      <c r="I109" s="478"/>
      <c r="J109" s="416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5"/>
      <c r="E110" s="425"/>
      <c r="F110" s="425"/>
      <c r="G110" s="425"/>
      <c r="H110" s="478"/>
      <c r="I110" s="478"/>
      <c r="J110" s="416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5"/>
      <c r="E111" s="425"/>
      <c r="F111" s="425"/>
      <c r="G111" s="425"/>
      <c r="H111" s="478"/>
      <c r="I111" s="478"/>
      <c r="J111" s="416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5"/>
      <c r="E112" s="425"/>
      <c r="F112" s="425"/>
      <c r="G112" s="425"/>
      <c r="H112" s="478"/>
      <c r="I112" s="478"/>
      <c r="J112" s="416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3"/>
      <c r="E113" s="413"/>
      <c r="F113" s="413"/>
      <c r="G113" s="413"/>
      <c r="H113" s="414"/>
      <c r="I113" s="414"/>
      <c r="J113" s="416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7"/>
      <c r="E114" s="417"/>
      <c r="F114" s="417"/>
      <c r="G114" s="417"/>
      <c r="H114" s="418"/>
      <c r="I114" s="418"/>
      <c r="J114" s="416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301</v>
      </c>
      <c r="D115" s="411">
        <v>0</v>
      </c>
      <c r="E115" s="411"/>
      <c r="F115" s="411">
        <v>0</v>
      </c>
      <c r="G115" s="411">
        <v>0</v>
      </c>
      <c r="H115" s="421">
        <v>0</v>
      </c>
      <c r="I115" s="421">
        <v>0</v>
      </c>
      <c r="J115" s="416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301</v>
      </c>
      <c r="D116" s="413">
        <v>0</v>
      </c>
      <c r="E116" s="413"/>
      <c r="F116" s="413">
        <v>0</v>
      </c>
      <c r="G116" s="413">
        <v>0</v>
      </c>
      <c r="H116" s="414">
        <v>0</v>
      </c>
      <c r="I116" s="414">
        <v>0</v>
      </c>
      <c r="J116" s="416">
        <v>0</v>
      </c>
    </row>
    <row r="117" spans="1:10" s="28" customFormat="1" ht="26.25" hidden="1" thickBot="1">
      <c r="A117" s="266">
        <v>1161100</v>
      </c>
      <c r="B117" s="14" t="s">
        <v>341</v>
      </c>
      <c r="C117" s="124">
        <v>471100</v>
      </c>
      <c r="D117" s="413"/>
      <c r="E117" s="413"/>
      <c r="F117" s="413"/>
      <c r="G117" s="413"/>
      <c r="H117" s="414"/>
      <c r="I117" s="414"/>
      <c r="J117" s="416">
        <v>0</v>
      </c>
    </row>
    <row r="118" spans="1:10" s="28" customFormat="1" ht="26.25" hidden="1" thickBot="1">
      <c r="A118" s="266">
        <v>1161200</v>
      </c>
      <c r="B118" s="116" t="s">
        <v>582</v>
      </c>
      <c r="C118" s="124">
        <v>471200</v>
      </c>
      <c r="D118" s="413"/>
      <c r="E118" s="413"/>
      <c r="F118" s="413"/>
      <c r="G118" s="413"/>
      <c r="H118" s="414"/>
      <c r="I118" s="414"/>
      <c r="J118" s="416">
        <v>0</v>
      </c>
    </row>
    <row r="119" spans="1:10" s="28" customFormat="1" ht="26.25" hidden="1" thickBot="1">
      <c r="A119" s="266">
        <v>1162000</v>
      </c>
      <c r="B119" s="122" t="s">
        <v>940</v>
      </c>
      <c r="C119" s="123" t="s">
        <v>301</v>
      </c>
      <c r="D119" s="413">
        <v>0</v>
      </c>
      <c r="E119" s="413"/>
      <c r="F119" s="413">
        <v>0</v>
      </c>
      <c r="G119" s="413">
        <v>0</v>
      </c>
      <c r="H119" s="414">
        <v>0</v>
      </c>
      <c r="I119" s="414">
        <v>0</v>
      </c>
      <c r="J119" s="416">
        <v>0</v>
      </c>
    </row>
    <row r="120" spans="1:10" s="28" customFormat="1" ht="26.25" hidden="1" thickBot="1">
      <c r="A120" s="266">
        <v>1162100</v>
      </c>
      <c r="B120" s="116" t="s">
        <v>941</v>
      </c>
      <c r="C120" s="83" t="s">
        <v>109</v>
      </c>
      <c r="D120" s="413"/>
      <c r="E120" s="413"/>
      <c r="F120" s="413"/>
      <c r="G120" s="413"/>
      <c r="H120" s="414"/>
      <c r="I120" s="414"/>
      <c r="J120" s="416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3"/>
      <c r="E121" s="413"/>
      <c r="F121" s="413"/>
      <c r="G121" s="413"/>
      <c r="H121" s="414"/>
      <c r="I121" s="414"/>
      <c r="J121" s="416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3"/>
      <c r="E122" s="413"/>
      <c r="F122" s="413"/>
      <c r="G122" s="413"/>
      <c r="H122" s="414"/>
      <c r="I122" s="414"/>
      <c r="J122" s="416">
        <v>0</v>
      </c>
    </row>
    <row r="123" spans="1:10" s="28" customFormat="1" ht="13.5" hidden="1" thickBot="1">
      <c r="A123" s="266">
        <v>1162400</v>
      </c>
      <c r="B123" s="116" t="s">
        <v>698</v>
      </c>
      <c r="C123" s="83" t="s">
        <v>699</v>
      </c>
      <c r="D123" s="413"/>
      <c r="E123" s="413"/>
      <c r="F123" s="413"/>
      <c r="G123" s="413"/>
      <c r="H123" s="414"/>
      <c r="I123" s="414"/>
      <c r="J123" s="416">
        <v>0</v>
      </c>
    </row>
    <row r="124" spans="1:10" s="28" customFormat="1" ht="26.25" hidden="1" thickBot="1">
      <c r="A124" s="266">
        <v>1162500</v>
      </c>
      <c r="B124" s="116" t="s">
        <v>700</v>
      </c>
      <c r="C124" s="83" t="s">
        <v>701</v>
      </c>
      <c r="D124" s="413"/>
      <c r="E124" s="413"/>
      <c r="F124" s="413"/>
      <c r="G124" s="413"/>
      <c r="H124" s="414"/>
      <c r="I124" s="414"/>
      <c r="J124" s="416">
        <v>0</v>
      </c>
    </row>
    <row r="125" spans="1:10" s="28" customFormat="1" ht="13.5" hidden="1" thickBot="1">
      <c r="A125" s="266">
        <v>1162600</v>
      </c>
      <c r="B125" s="116" t="s">
        <v>423</v>
      </c>
      <c r="C125" s="83" t="s">
        <v>424</v>
      </c>
      <c r="D125" s="413"/>
      <c r="E125" s="413"/>
      <c r="F125" s="413"/>
      <c r="G125" s="413"/>
      <c r="H125" s="414"/>
      <c r="I125" s="414"/>
      <c r="J125" s="416">
        <v>0</v>
      </c>
    </row>
    <row r="126" spans="1:10" s="28" customFormat="1" ht="26.25" hidden="1" thickBot="1">
      <c r="A126" s="266">
        <v>1162700</v>
      </c>
      <c r="B126" s="14" t="s">
        <v>425</v>
      </c>
      <c r="C126" s="83" t="s">
        <v>426</v>
      </c>
      <c r="D126" s="413"/>
      <c r="E126" s="413"/>
      <c r="F126" s="413"/>
      <c r="G126" s="413"/>
      <c r="H126" s="414"/>
      <c r="I126" s="414"/>
      <c r="J126" s="416">
        <v>0</v>
      </c>
    </row>
    <row r="127" spans="1:10" s="28" customFormat="1" ht="13.5" hidden="1" thickBot="1">
      <c r="A127" s="266">
        <v>1162800</v>
      </c>
      <c r="B127" s="116" t="s">
        <v>736</v>
      </c>
      <c r="C127" s="83" t="s">
        <v>737</v>
      </c>
      <c r="D127" s="413"/>
      <c r="E127" s="413"/>
      <c r="F127" s="413"/>
      <c r="G127" s="413"/>
      <c r="H127" s="414"/>
      <c r="I127" s="414"/>
      <c r="J127" s="416">
        <v>0</v>
      </c>
    </row>
    <row r="128" spans="1:10" s="28" customFormat="1" ht="13.5" hidden="1" thickBot="1">
      <c r="A128" s="273">
        <v>1162900</v>
      </c>
      <c r="B128" s="116" t="s">
        <v>738</v>
      </c>
      <c r="C128" s="83" t="s">
        <v>739</v>
      </c>
      <c r="D128" s="413"/>
      <c r="E128" s="413"/>
      <c r="F128" s="413"/>
      <c r="G128" s="413"/>
      <c r="H128" s="414"/>
      <c r="I128" s="414"/>
      <c r="J128" s="416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301</v>
      </c>
      <c r="D129" s="413">
        <v>0</v>
      </c>
      <c r="E129" s="413"/>
      <c r="F129" s="413">
        <v>0</v>
      </c>
      <c r="G129" s="413">
        <v>0</v>
      </c>
      <c r="H129" s="414">
        <v>0</v>
      </c>
      <c r="I129" s="414">
        <v>0</v>
      </c>
      <c r="J129" s="416">
        <v>0</v>
      </c>
    </row>
    <row r="130" spans="1:10" s="28" customFormat="1" ht="13.5" hidden="1" thickBot="1">
      <c r="A130" s="274">
        <v>1163100</v>
      </c>
      <c r="B130" s="105" t="s">
        <v>667</v>
      </c>
      <c r="C130" s="86" t="s">
        <v>668</v>
      </c>
      <c r="D130" s="417"/>
      <c r="E130" s="417"/>
      <c r="F130" s="417"/>
      <c r="G130" s="417"/>
      <c r="H130" s="418"/>
      <c r="I130" s="418"/>
      <c r="J130" s="416">
        <v>0</v>
      </c>
    </row>
    <row r="131" spans="1:10" s="28" customFormat="1" ht="13.5" hidden="1" thickBot="1">
      <c r="A131" s="275">
        <v>1170000</v>
      </c>
      <c r="B131" s="126" t="s">
        <v>740</v>
      </c>
      <c r="C131" s="74" t="s">
        <v>301</v>
      </c>
      <c r="D131" s="411">
        <f>D135</f>
        <v>0</v>
      </c>
      <c r="E131" s="411"/>
      <c r="F131" s="411">
        <f>F135</f>
        <v>0</v>
      </c>
      <c r="G131" s="411">
        <f>G135</f>
        <v>0</v>
      </c>
      <c r="H131" s="421">
        <f>H135</f>
        <v>0</v>
      </c>
      <c r="I131" s="421">
        <f>I135</f>
        <v>0</v>
      </c>
      <c r="J131" s="416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301</v>
      </c>
      <c r="D132" s="422">
        <v>0</v>
      </c>
      <c r="E132" s="422"/>
      <c r="F132" s="422">
        <v>0</v>
      </c>
      <c r="G132" s="422">
        <v>0</v>
      </c>
      <c r="H132" s="426">
        <v>0</v>
      </c>
      <c r="I132" s="426">
        <v>0</v>
      </c>
      <c r="J132" s="416">
        <v>0</v>
      </c>
    </row>
    <row r="133" spans="1:10" s="28" customFormat="1" ht="39" hidden="1" thickBot="1">
      <c r="A133" s="273">
        <v>1171100</v>
      </c>
      <c r="B133" s="14" t="s">
        <v>396</v>
      </c>
      <c r="C133" s="99" t="s">
        <v>397</v>
      </c>
      <c r="D133" s="413"/>
      <c r="E133" s="413"/>
      <c r="F133" s="413"/>
      <c r="G133" s="413"/>
      <c r="H133" s="414"/>
      <c r="I133" s="414"/>
      <c r="J133" s="416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3"/>
      <c r="E134" s="413"/>
      <c r="F134" s="413"/>
      <c r="G134" s="413"/>
      <c r="H134" s="414"/>
      <c r="I134" s="414"/>
      <c r="J134" s="416">
        <v>0</v>
      </c>
    </row>
    <row r="135" spans="1:10" s="28" customFormat="1" ht="39" hidden="1" thickBot="1">
      <c r="A135" s="266">
        <v>1172000</v>
      </c>
      <c r="B135" s="132" t="s">
        <v>856</v>
      </c>
      <c r="C135" s="111" t="s">
        <v>301</v>
      </c>
      <c r="D135" s="411">
        <f>D137+D138</f>
        <v>0</v>
      </c>
      <c r="E135" s="411"/>
      <c r="F135" s="411">
        <f>F137+F138</f>
        <v>0</v>
      </c>
      <c r="G135" s="411">
        <f>G137+G138</f>
        <v>0</v>
      </c>
      <c r="H135" s="421">
        <f>H137+H138</f>
        <v>0</v>
      </c>
      <c r="I135" s="421">
        <f>I137+I138</f>
        <v>0</v>
      </c>
      <c r="J135" s="416">
        <f>F135</f>
        <v>0</v>
      </c>
    </row>
    <row r="136" spans="1:10" s="28" customFormat="1" ht="13.5" hidden="1" thickBot="1">
      <c r="A136" s="266">
        <v>1172100</v>
      </c>
      <c r="B136" s="103" t="s">
        <v>918</v>
      </c>
      <c r="C136" s="99" t="s">
        <v>857</v>
      </c>
      <c r="D136" s="413"/>
      <c r="E136" s="413"/>
      <c r="F136" s="413"/>
      <c r="G136" s="413"/>
      <c r="H136" s="414"/>
      <c r="I136" s="414"/>
      <c r="J136" s="416">
        <v>0</v>
      </c>
    </row>
    <row r="137" spans="1:10" s="28" customFormat="1" ht="13.5" hidden="1" thickBot="1">
      <c r="A137" s="266">
        <v>1172200</v>
      </c>
      <c r="B137" s="103" t="s">
        <v>919</v>
      </c>
      <c r="C137" s="133">
        <v>482200</v>
      </c>
      <c r="D137" s="413">
        <v>0</v>
      </c>
      <c r="E137" s="413"/>
      <c r="F137" s="413">
        <v>0</v>
      </c>
      <c r="G137" s="413">
        <v>0</v>
      </c>
      <c r="H137" s="414">
        <v>0</v>
      </c>
      <c r="I137" s="414">
        <v>0</v>
      </c>
      <c r="J137" s="416">
        <f>F137</f>
        <v>0</v>
      </c>
    </row>
    <row r="138" spans="1:10" s="28" customFormat="1" ht="13.5" hidden="1" thickBot="1">
      <c r="A138" s="266">
        <v>1172300</v>
      </c>
      <c r="B138" s="116" t="s">
        <v>858</v>
      </c>
      <c r="C138" s="83" t="s">
        <v>859</v>
      </c>
      <c r="D138" s="413">
        <v>0</v>
      </c>
      <c r="E138" s="413"/>
      <c r="F138" s="413">
        <v>0</v>
      </c>
      <c r="G138" s="413">
        <v>0</v>
      </c>
      <c r="H138" s="414">
        <v>0</v>
      </c>
      <c r="I138" s="414">
        <v>0</v>
      </c>
      <c r="J138" s="416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22"/>
      <c r="E139" s="413"/>
      <c r="F139" s="422"/>
      <c r="G139" s="422"/>
      <c r="H139" s="426"/>
      <c r="I139" s="426"/>
      <c r="J139" s="416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301</v>
      </c>
      <c r="D140" s="422">
        <v>0</v>
      </c>
      <c r="E140" s="422"/>
      <c r="F140" s="422">
        <v>0</v>
      </c>
      <c r="G140" s="422">
        <v>0</v>
      </c>
      <c r="H140" s="426">
        <v>0</v>
      </c>
      <c r="I140" s="426">
        <v>0</v>
      </c>
      <c r="J140" s="416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906</v>
      </c>
      <c r="D141" s="422"/>
      <c r="E141" s="413"/>
      <c r="F141" s="422"/>
      <c r="G141" s="422"/>
      <c r="H141" s="426"/>
      <c r="I141" s="426"/>
      <c r="J141" s="416">
        <v>0</v>
      </c>
    </row>
    <row r="142" spans="1:10" s="28" customFormat="1" ht="39" hidden="1" thickBot="1">
      <c r="A142" s="273">
        <v>1174000</v>
      </c>
      <c r="B142" s="132" t="s">
        <v>907</v>
      </c>
      <c r="C142" s="111" t="s">
        <v>301</v>
      </c>
      <c r="D142" s="422">
        <v>0</v>
      </c>
      <c r="E142" s="422"/>
      <c r="F142" s="422">
        <v>0</v>
      </c>
      <c r="G142" s="422">
        <v>0</v>
      </c>
      <c r="H142" s="426">
        <v>0</v>
      </c>
      <c r="I142" s="426">
        <v>0</v>
      </c>
      <c r="J142" s="416">
        <v>0</v>
      </c>
    </row>
    <row r="143" spans="1:10" s="28" customFormat="1" ht="26.25" hidden="1" thickBot="1">
      <c r="A143" s="273">
        <v>1174100</v>
      </c>
      <c r="B143" s="135" t="s">
        <v>920</v>
      </c>
      <c r="C143" s="83" t="s">
        <v>908</v>
      </c>
      <c r="D143" s="422"/>
      <c r="E143" s="422"/>
      <c r="F143" s="422"/>
      <c r="G143" s="422"/>
      <c r="H143" s="426"/>
      <c r="I143" s="426"/>
      <c r="J143" s="416">
        <v>0</v>
      </c>
    </row>
    <row r="144" spans="1:10" s="28" customFormat="1" ht="26.25" hidden="1" thickBot="1">
      <c r="A144" s="273">
        <v>1174200</v>
      </c>
      <c r="B144" s="134" t="s">
        <v>365</v>
      </c>
      <c r="C144" s="83" t="s">
        <v>366</v>
      </c>
      <c r="D144" s="422"/>
      <c r="E144" s="422"/>
      <c r="F144" s="422"/>
      <c r="G144" s="422"/>
      <c r="H144" s="426"/>
      <c r="I144" s="426"/>
      <c r="J144" s="416">
        <v>0</v>
      </c>
    </row>
    <row r="145" spans="1:10" s="28" customFormat="1" ht="39" hidden="1" thickBot="1">
      <c r="A145" s="273">
        <v>1175000</v>
      </c>
      <c r="B145" s="132" t="s">
        <v>469</v>
      </c>
      <c r="C145" s="111" t="s">
        <v>301</v>
      </c>
      <c r="D145" s="422">
        <v>0</v>
      </c>
      <c r="E145" s="422"/>
      <c r="F145" s="422">
        <v>0</v>
      </c>
      <c r="G145" s="422">
        <v>0</v>
      </c>
      <c r="H145" s="426">
        <v>0</v>
      </c>
      <c r="I145" s="426">
        <v>0</v>
      </c>
      <c r="J145" s="416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22"/>
      <c r="E146" s="422"/>
      <c r="F146" s="422"/>
      <c r="G146" s="422"/>
      <c r="H146" s="426"/>
      <c r="I146" s="426"/>
      <c r="J146" s="416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301</v>
      </c>
      <c r="D147" s="422">
        <v>0</v>
      </c>
      <c r="E147" s="422"/>
      <c r="F147" s="422">
        <v>0</v>
      </c>
      <c r="G147" s="422">
        <v>0</v>
      </c>
      <c r="H147" s="426">
        <v>0</v>
      </c>
      <c r="I147" s="426">
        <v>0</v>
      </c>
      <c r="J147" s="416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2"/>
      <c r="E148" s="413"/>
      <c r="F148" s="422"/>
      <c r="G148" s="422"/>
      <c r="H148" s="426"/>
      <c r="I148" s="426"/>
      <c r="J148" s="416">
        <v>0</v>
      </c>
    </row>
    <row r="149" spans="1:10" s="28" customFormat="1" ht="13.5" hidden="1" thickBot="1">
      <c r="A149" s="273">
        <v>1177000</v>
      </c>
      <c r="B149" s="132" t="s">
        <v>482</v>
      </c>
      <c r="C149" s="111" t="s">
        <v>301</v>
      </c>
      <c r="D149" s="422">
        <v>0</v>
      </c>
      <c r="E149" s="422"/>
      <c r="F149" s="422">
        <v>0</v>
      </c>
      <c r="G149" s="422">
        <v>0</v>
      </c>
      <c r="H149" s="426">
        <v>0</v>
      </c>
      <c r="I149" s="426">
        <v>0</v>
      </c>
      <c r="J149" s="416">
        <v>0</v>
      </c>
    </row>
    <row r="150" spans="1:10" s="28" customFormat="1" ht="13.5" hidden="1" thickBot="1">
      <c r="A150" s="274">
        <v>1177100</v>
      </c>
      <c r="B150" s="136" t="s">
        <v>590</v>
      </c>
      <c r="C150" s="86" t="s">
        <v>209</v>
      </c>
      <c r="D150" s="417"/>
      <c r="E150" s="417"/>
      <c r="F150" s="417"/>
      <c r="G150" s="417"/>
      <c r="H150" s="418"/>
      <c r="I150" s="418"/>
      <c r="J150" s="416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301</v>
      </c>
      <c r="D151" s="427">
        <f>D152</f>
        <v>0</v>
      </c>
      <c r="E151" s="427"/>
      <c r="F151" s="427">
        <f>F152</f>
        <v>0</v>
      </c>
      <c r="G151" s="427">
        <f>G152</f>
        <v>0</v>
      </c>
      <c r="H151" s="428">
        <f>H152</f>
        <v>0</v>
      </c>
      <c r="I151" s="428">
        <f>I152</f>
        <v>0</v>
      </c>
      <c r="J151" s="416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411">
        <f>SUM(D153:D158)</f>
        <v>0</v>
      </c>
      <c r="E152" s="411">
        <f>E157</f>
        <v>0</v>
      </c>
      <c r="F152" s="411">
        <f>F157</f>
        <v>0</v>
      </c>
      <c r="G152" s="411">
        <f>SUM(G153:G155)</f>
        <v>0</v>
      </c>
      <c r="H152" s="421">
        <f>+SUM(H153:H155)</f>
        <v>0</v>
      </c>
      <c r="I152" s="421">
        <f>SUM(I153:I157)</f>
        <v>0</v>
      </c>
      <c r="J152" s="416">
        <f>F152</f>
        <v>0</v>
      </c>
    </row>
    <row r="153" spans="1:10" s="28" customFormat="1">
      <c r="A153" s="273" t="s">
        <v>538</v>
      </c>
      <c r="B153" s="134" t="s">
        <v>832</v>
      </c>
      <c r="C153" s="241" t="s">
        <v>833</v>
      </c>
      <c r="D153" s="422"/>
      <c r="E153" s="413"/>
      <c r="F153" s="422"/>
      <c r="G153" s="422"/>
      <c r="H153" s="426"/>
      <c r="I153" s="426"/>
      <c r="J153" s="416">
        <f>F153</f>
        <v>0</v>
      </c>
    </row>
    <row r="154" spans="1:10" s="28" customFormat="1">
      <c r="A154" s="273" t="s">
        <v>834</v>
      </c>
      <c r="B154" s="134" t="s">
        <v>811</v>
      </c>
      <c r="C154" s="241" t="s">
        <v>812</v>
      </c>
      <c r="D154" s="422"/>
      <c r="E154" s="413"/>
      <c r="F154" s="422"/>
      <c r="G154" s="422"/>
      <c r="H154" s="426"/>
      <c r="I154" s="426"/>
      <c r="J154" s="416">
        <f>F154</f>
        <v>0</v>
      </c>
    </row>
    <row r="155" spans="1:10" s="28" customFormat="1" ht="25.5">
      <c r="A155" s="273" t="s">
        <v>813</v>
      </c>
      <c r="B155" s="134" t="s">
        <v>814</v>
      </c>
      <c r="C155" s="241" t="s">
        <v>815</v>
      </c>
      <c r="D155" s="430">
        <v>0</v>
      </c>
      <c r="E155" s="448"/>
      <c r="F155" s="430">
        <v>0</v>
      </c>
      <c r="G155" s="431">
        <v>0</v>
      </c>
      <c r="H155" s="480">
        <v>0</v>
      </c>
      <c r="I155" s="480">
        <v>0</v>
      </c>
      <c r="J155" s="432">
        <f>F155</f>
        <v>0</v>
      </c>
    </row>
    <row r="156" spans="1:10" s="28" customFormat="1">
      <c r="A156" s="277" t="s">
        <v>816</v>
      </c>
      <c r="B156" s="134" t="s">
        <v>915</v>
      </c>
      <c r="C156" s="241" t="s">
        <v>916</v>
      </c>
      <c r="D156" s="422"/>
      <c r="E156" s="413"/>
      <c r="F156" s="422"/>
      <c r="G156" s="422"/>
      <c r="H156" s="426"/>
      <c r="I156" s="426"/>
      <c r="J156" s="416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22">
        <v>0</v>
      </c>
      <c r="E157" s="413">
        <v>0</v>
      </c>
      <c r="F157" s="422">
        <f>D157+E157</f>
        <v>0</v>
      </c>
      <c r="G157" s="422">
        <v>0</v>
      </c>
      <c r="H157" s="426">
        <v>0</v>
      </c>
      <c r="I157" s="426">
        <v>0</v>
      </c>
      <c r="J157" s="416">
        <f>F157</f>
        <v>0</v>
      </c>
    </row>
    <row r="158" spans="1:10" s="28" customFormat="1">
      <c r="A158" s="277" t="s">
        <v>115</v>
      </c>
      <c r="B158" s="134" t="s">
        <v>803</v>
      </c>
      <c r="C158" s="241" t="s">
        <v>755</v>
      </c>
      <c r="D158" s="429"/>
      <c r="E158" s="433"/>
      <c r="F158" s="429"/>
      <c r="G158" s="429"/>
      <c r="H158" s="440"/>
      <c r="I158" s="440"/>
      <c r="J158" s="434">
        <v>0</v>
      </c>
    </row>
    <row r="159" spans="1:10" s="28" customFormat="1">
      <c r="A159" s="277" t="s">
        <v>756</v>
      </c>
      <c r="B159" s="134" t="s">
        <v>757</v>
      </c>
      <c r="C159" s="241" t="s">
        <v>758</v>
      </c>
      <c r="D159" s="429"/>
      <c r="E159" s="433"/>
      <c r="F159" s="429"/>
      <c r="G159" s="429"/>
      <c r="H159" s="440"/>
      <c r="I159" s="440"/>
      <c r="J159" s="434">
        <v>0</v>
      </c>
    </row>
    <row r="160" spans="1:10" s="28" customFormat="1" ht="11.25" customHeight="1" thickBot="1">
      <c r="A160" s="278" t="s">
        <v>669</v>
      </c>
      <c r="B160" s="243" t="s">
        <v>542</v>
      </c>
      <c r="C160" s="244" t="s">
        <v>543</v>
      </c>
      <c r="D160" s="429"/>
      <c r="E160" s="433"/>
      <c r="F160" s="429"/>
      <c r="G160" s="429"/>
      <c r="H160" s="440"/>
      <c r="I160" s="440"/>
      <c r="J160" s="434">
        <v>0</v>
      </c>
    </row>
    <row r="161" spans="1:10" s="28" customFormat="1" ht="13.5" hidden="1" thickBot="1">
      <c r="A161" s="270" t="s">
        <v>670</v>
      </c>
      <c r="B161" s="245" t="s">
        <v>882</v>
      </c>
      <c r="C161" s="228" t="s">
        <v>883</v>
      </c>
      <c r="D161" s="429"/>
      <c r="E161" s="433"/>
      <c r="F161" s="429"/>
      <c r="G161" s="429"/>
      <c r="H161" s="440"/>
      <c r="I161" s="440"/>
      <c r="J161" s="434">
        <v>0</v>
      </c>
    </row>
    <row r="162" spans="1:10" s="28" customFormat="1" ht="13.5" hidden="1" thickBot="1">
      <c r="A162" s="270" t="s">
        <v>884</v>
      </c>
      <c r="B162" s="245" t="s">
        <v>885</v>
      </c>
      <c r="C162" s="228" t="s">
        <v>886</v>
      </c>
      <c r="D162" s="429"/>
      <c r="E162" s="433"/>
      <c r="F162" s="429"/>
      <c r="G162" s="429"/>
      <c r="H162" s="440"/>
      <c r="I162" s="440"/>
      <c r="J162" s="434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301</v>
      </c>
      <c r="D163" s="429">
        <v>0</v>
      </c>
      <c r="E163" s="429"/>
      <c r="F163" s="429">
        <v>0</v>
      </c>
      <c r="G163" s="429">
        <v>0</v>
      </c>
      <c r="H163" s="440">
        <v>0</v>
      </c>
      <c r="I163" s="440">
        <v>0</v>
      </c>
      <c r="J163" s="434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9"/>
      <c r="E164" s="433"/>
      <c r="F164" s="429"/>
      <c r="G164" s="429"/>
      <c r="H164" s="440"/>
      <c r="I164" s="440"/>
      <c r="J164" s="434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9"/>
      <c r="E165" s="433"/>
      <c r="F165" s="429"/>
      <c r="G165" s="429"/>
      <c r="H165" s="440"/>
      <c r="I165" s="440"/>
      <c r="J165" s="434">
        <v>0</v>
      </c>
    </row>
    <row r="166" spans="1:10" ht="26.25" hidden="1" thickBot="1">
      <c r="A166" s="277" t="s">
        <v>552</v>
      </c>
      <c r="B166" s="134" t="s">
        <v>257</v>
      </c>
      <c r="C166" s="241" t="s">
        <v>258</v>
      </c>
      <c r="D166" s="429"/>
      <c r="E166" s="433"/>
      <c r="F166" s="429"/>
      <c r="G166" s="429"/>
      <c r="H166" s="440"/>
      <c r="I166" s="440"/>
      <c r="J166" s="434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9"/>
      <c r="E167" s="433"/>
      <c r="F167" s="429"/>
      <c r="G167" s="429"/>
      <c r="H167" s="440"/>
      <c r="I167" s="440"/>
      <c r="J167" s="434">
        <v>0</v>
      </c>
    </row>
    <row r="168" spans="1:10" ht="13.5" hidden="1" thickBot="1">
      <c r="A168" s="277" t="s">
        <v>262</v>
      </c>
      <c r="B168" s="132" t="s">
        <v>263</v>
      </c>
      <c r="C168" s="123" t="s">
        <v>301</v>
      </c>
      <c r="D168" s="429">
        <v>0</v>
      </c>
      <c r="E168" s="429"/>
      <c r="F168" s="429">
        <v>0</v>
      </c>
      <c r="G168" s="429">
        <v>0</v>
      </c>
      <c r="H168" s="440">
        <v>0</v>
      </c>
      <c r="I168" s="440">
        <v>0</v>
      </c>
      <c r="J168" s="434">
        <v>0</v>
      </c>
    </row>
    <row r="169" spans="1:10" ht="13.5" hidden="1" thickBot="1">
      <c r="A169" s="277" t="s">
        <v>264</v>
      </c>
      <c r="B169" s="135" t="s">
        <v>921</v>
      </c>
      <c r="C169" s="241" t="s">
        <v>265</v>
      </c>
      <c r="D169" s="429"/>
      <c r="E169" s="433"/>
      <c r="F169" s="429"/>
      <c r="G169" s="429"/>
      <c r="H169" s="440"/>
      <c r="I169" s="440"/>
      <c r="J169" s="434">
        <v>0</v>
      </c>
    </row>
    <row r="170" spans="1:10" ht="13.5" hidden="1" thickBot="1">
      <c r="A170" s="280" t="s">
        <v>266</v>
      </c>
      <c r="B170" s="155" t="s">
        <v>887</v>
      </c>
      <c r="C170" s="123" t="s">
        <v>301</v>
      </c>
      <c r="D170" s="429">
        <v>0</v>
      </c>
      <c r="E170" s="429"/>
      <c r="F170" s="429">
        <v>0</v>
      </c>
      <c r="G170" s="429">
        <v>0</v>
      </c>
      <c r="H170" s="440">
        <v>0</v>
      </c>
      <c r="I170" s="440">
        <v>0</v>
      </c>
      <c r="J170" s="434">
        <v>0</v>
      </c>
    </row>
    <row r="171" spans="1:10" ht="13.5" hidden="1" thickBot="1">
      <c r="A171" s="277" t="s">
        <v>268</v>
      </c>
      <c r="B171" s="135" t="s">
        <v>922</v>
      </c>
      <c r="C171" s="241" t="s">
        <v>269</v>
      </c>
      <c r="D171" s="429"/>
      <c r="E171" s="429"/>
      <c r="F171" s="429"/>
      <c r="G171" s="429"/>
      <c r="H171" s="440"/>
      <c r="I171" s="440"/>
      <c r="J171" s="434">
        <v>0</v>
      </c>
    </row>
    <row r="172" spans="1:10" ht="13.5" hidden="1" thickBot="1">
      <c r="A172" s="277" t="s">
        <v>270</v>
      </c>
      <c r="B172" s="135" t="s">
        <v>923</v>
      </c>
      <c r="C172" s="241" t="s">
        <v>271</v>
      </c>
      <c r="D172" s="429"/>
      <c r="E172" s="429"/>
      <c r="F172" s="429"/>
      <c r="G172" s="429"/>
      <c r="H172" s="440"/>
      <c r="I172" s="440"/>
      <c r="J172" s="429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9"/>
      <c r="E173" s="429"/>
      <c r="F173" s="429"/>
      <c r="G173" s="429"/>
      <c r="H173" s="440"/>
      <c r="I173" s="440"/>
      <c r="J173" s="429"/>
    </row>
    <row r="174" spans="1:10" ht="13.5" hidden="1" thickBot="1">
      <c r="A174" s="281">
        <v>1244000</v>
      </c>
      <c r="B174" s="250" t="s">
        <v>888</v>
      </c>
      <c r="C174" s="244" t="s">
        <v>947</v>
      </c>
      <c r="D174" s="435"/>
      <c r="E174" s="435"/>
      <c r="F174" s="435"/>
      <c r="G174" s="435"/>
      <c r="H174" s="443"/>
      <c r="I174" s="443"/>
      <c r="J174" s="435"/>
    </row>
    <row r="175" spans="1:10" ht="13.5" thickBot="1">
      <c r="A175" s="282">
        <v>1000000</v>
      </c>
      <c r="B175" s="252" t="s">
        <v>889</v>
      </c>
      <c r="C175" s="248" t="s">
        <v>301</v>
      </c>
      <c r="D175" s="441">
        <f>D32+D151</f>
        <v>0</v>
      </c>
      <c r="E175" s="441">
        <f>E32</f>
        <v>0</v>
      </c>
      <c r="F175" s="444">
        <f>F32+F151</f>
        <v>0</v>
      </c>
      <c r="G175" s="444">
        <f>G32+G151</f>
        <v>5</v>
      </c>
      <c r="H175" s="445">
        <f>H32+H151+H157</f>
        <v>10</v>
      </c>
      <c r="I175" s="445">
        <f>I32+I151</f>
        <v>16</v>
      </c>
      <c r="J175" s="444">
        <f>J32+J151</f>
        <v>0</v>
      </c>
    </row>
    <row r="176" spans="1:10">
      <c r="A176" s="399"/>
      <c r="B176" s="6"/>
      <c r="C176" s="9"/>
      <c r="D176" s="446"/>
      <c r="E176" s="446"/>
      <c r="F176" s="437"/>
      <c r="G176" s="438"/>
      <c r="H176" s="438"/>
      <c r="I176" s="438"/>
      <c r="J176" s="438"/>
    </row>
    <row r="177" spans="1:10">
      <c r="A177" s="2088" t="s">
        <v>1086</v>
      </c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8" t="s">
        <v>1011</v>
      </c>
      <c r="B179" s="2088"/>
      <c r="C179" s="2088"/>
      <c r="D179" s="2088"/>
      <c r="E179" s="2088"/>
      <c r="F179" s="2088"/>
      <c r="G179" s="2088"/>
      <c r="H179" s="2088"/>
      <c r="I179" s="2088"/>
      <c r="J179" s="2088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140" t="s">
        <v>942</v>
      </c>
      <c r="B181" s="2140"/>
      <c r="C181" s="2140"/>
      <c r="D181" s="2140"/>
      <c r="E181" s="2140"/>
      <c r="F181" s="2140"/>
      <c r="G181" s="2140"/>
      <c r="H181" s="2140"/>
      <c r="I181" s="2140"/>
      <c r="J181" s="2140"/>
    </row>
    <row r="182" spans="1:10">
      <c r="A182" s="2088" t="s">
        <v>839</v>
      </c>
      <c r="B182" s="2088"/>
      <c r="C182" s="2088"/>
      <c r="D182" s="2088"/>
      <c r="E182" s="2088"/>
      <c r="F182" s="2088"/>
      <c r="G182" s="2088"/>
      <c r="H182" s="2088"/>
      <c r="I182" s="2088"/>
      <c r="J182" s="2088"/>
    </row>
    <row r="183" spans="1:10">
      <c r="A183" s="2088" t="s">
        <v>388</v>
      </c>
      <c r="B183" s="2088"/>
      <c r="C183" s="2088"/>
      <c r="D183" s="2088"/>
      <c r="E183" s="2088"/>
      <c r="F183" s="2088"/>
      <c r="G183" s="2088"/>
      <c r="H183" s="2088"/>
      <c r="I183" s="2088"/>
      <c r="J183" s="2088"/>
    </row>
    <row r="184" spans="1:10" ht="14.25">
      <c r="A184" s="2139" t="s">
        <v>934</v>
      </c>
      <c r="B184" s="2139"/>
      <c r="C184" s="2139"/>
      <c r="D184" s="2139"/>
      <c r="E184" s="2139"/>
      <c r="F184" s="2139"/>
      <c r="G184" s="2139"/>
      <c r="H184" s="2139"/>
      <c r="I184" s="2139"/>
      <c r="J184" s="2139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>
      <c r="F2" s="173"/>
      <c r="G2" s="173"/>
      <c r="H2" s="173"/>
      <c r="I2" s="173"/>
    </row>
    <row r="3" spans="1:10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>
      <c r="A8" s="28" t="s">
        <v>1418</v>
      </c>
      <c r="F8" s="179"/>
      <c r="G8" s="179"/>
    </row>
    <row r="9" spans="1:10" s="28" customFormat="1" ht="10.5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392</v>
      </c>
      <c r="B12" s="177" t="s">
        <v>957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504</v>
      </c>
      <c r="B13" s="188"/>
      <c r="C13" s="184"/>
      <c r="D13" s="188"/>
      <c r="E13" s="188"/>
      <c r="F13" s="188"/>
      <c r="G13" s="189"/>
    </row>
    <row r="14" spans="1:10">
      <c r="A14" s="2132" t="s">
        <v>1417</v>
      </c>
      <c r="B14" s="2133"/>
      <c r="F14" s="179"/>
      <c r="G14" s="179"/>
    </row>
    <row r="15" spans="1:10" ht="18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14.25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14.25">
      <c r="A17" s="189"/>
      <c r="B17" s="2160" t="s">
        <v>1085</v>
      </c>
      <c r="C17" s="2160"/>
      <c r="D17" s="2160"/>
      <c r="E17" s="2160"/>
      <c r="F17" s="2160"/>
      <c r="G17" s="190"/>
      <c r="H17" s="190"/>
      <c r="I17" s="629"/>
      <c r="J17" s="629"/>
    </row>
    <row r="18" spans="1:10" s="28" customFormat="1" ht="14.25">
      <c r="A18" s="189"/>
      <c r="B18" s="2160"/>
      <c r="C18" s="2160"/>
      <c r="D18" s="2160"/>
      <c r="E18" s="2160"/>
      <c r="F18" s="2160"/>
      <c r="G18" s="190"/>
      <c r="H18" s="190"/>
      <c r="I18" s="629"/>
      <c r="J18" s="629"/>
    </row>
    <row r="19" spans="1:10" s="201" customFormat="1" thickBot="1">
      <c r="A19" s="38" t="s">
        <v>1457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837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1003</v>
      </c>
    </row>
    <row r="22" spans="1:10" s="204" customFormat="1" thickBot="1">
      <c r="A22" s="38" t="s">
        <v>465</v>
      </c>
      <c r="C22" s="208"/>
      <c r="D22" s="209"/>
      <c r="G22" s="204" t="s">
        <v>466</v>
      </c>
    </row>
    <row r="23" spans="1:10" s="173" customForma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794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105.75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11.25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301</v>
      </c>
      <c r="D32" s="407">
        <f>D33+D42+D138</f>
        <v>0</v>
      </c>
      <c r="E32" s="407">
        <f>E33+E42+E51+E66+E69+E63</f>
        <v>0</v>
      </c>
      <c r="F32" s="407">
        <f>F33+F42+F138</f>
        <v>0</v>
      </c>
      <c r="G32" s="407">
        <f>G33+G42+G131</f>
        <v>5</v>
      </c>
      <c r="H32" s="407">
        <f>H33+H42+H131</f>
        <v>10</v>
      </c>
      <c r="I32" s="407">
        <f>I33+I42+I131</f>
        <v>16</v>
      </c>
      <c r="J32" s="407">
        <f>J33+J42+J131</f>
        <v>0</v>
      </c>
    </row>
    <row r="33" spans="1:10" s="28" customFormat="1" ht="77.25" thickBot="1">
      <c r="A33" s="259">
        <v>1110000</v>
      </c>
      <c r="B33" s="70" t="s">
        <v>671</v>
      </c>
      <c r="C33" s="69" t="s">
        <v>301</v>
      </c>
      <c r="D33" s="408">
        <f>D34</f>
        <v>0</v>
      </c>
      <c r="E33" s="408">
        <f>E35</f>
        <v>0</v>
      </c>
      <c r="F33" s="408">
        <f>F34</f>
        <v>0</v>
      </c>
      <c r="G33" s="408">
        <f>G34</f>
        <v>0</v>
      </c>
      <c r="H33" s="408">
        <f>H34</f>
        <v>0</v>
      </c>
      <c r="I33" s="408">
        <f>I34</f>
        <v>0</v>
      </c>
      <c r="J33" s="408">
        <f>J34</f>
        <v>0</v>
      </c>
    </row>
    <row r="34" spans="1:10" s="28" customFormat="1" ht="14.25">
      <c r="A34" s="260">
        <v>1110000</v>
      </c>
      <c r="B34" s="73" t="s">
        <v>672</v>
      </c>
      <c r="C34" s="74" t="s">
        <v>301</v>
      </c>
      <c r="D34" s="409">
        <f>SUM(D35:D41)</f>
        <v>0</v>
      </c>
      <c r="E34" s="409"/>
      <c r="F34" s="409">
        <f>SUM(F35:F41)</f>
        <v>0</v>
      </c>
      <c r="G34" s="409">
        <f>SUM(G35:G41)</f>
        <v>0</v>
      </c>
      <c r="H34" s="409">
        <f>SUM(H35:H41)</f>
        <v>0</v>
      </c>
      <c r="I34" s="409">
        <f>SUM(I35:I41)</f>
        <v>0</v>
      </c>
      <c r="J34" s="409">
        <f>SUM(J35:J41)</f>
        <v>0</v>
      </c>
    </row>
    <row r="35" spans="1:10" s="398" customFormat="1" ht="25.5">
      <c r="A35" s="395">
        <v>1111000</v>
      </c>
      <c r="B35" s="396" t="s">
        <v>558</v>
      </c>
      <c r="C35" s="397" t="s">
        <v>673</v>
      </c>
      <c r="D35" s="415">
        <v>0</v>
      </c>
      <c r="E35" s="421">
        <v>0</v>
      </c>
      <c r="F35" s="415">
        <f>D35+E35</f>
        <v>0</v>
      </c>
      <c r="G35" s="420">
        <v>0</v>
      </c>
      <c r="H35" s="420">
        <v>0</v>
      </c>
      <c r="I35" s="420">
        <v>0</v>
      </c>
      <c r="J35" s="420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674</v>
      </c>
      <c r="D36" s="413">
        <v>0</v>
      </c>
      <c r="E36" s="413"/>
      <c r="F36" s="410">
        <f t="shared" ref="F36:F41" si="0">D36+E36</f>
        <v>0</v>
      </c>
      <c r="G36" s="413"/>
      <c r="H36" s="413">
        <v>0</v>
      </c>
      <c r="I36" s="413">
        <v>0</v>
      </c>
      <c r="J36" s="413">
        <f>F36</f>
        <v>0</v>
      </c>
    </row>
    <row r="37" spans="1:10" s="28" customFormat="1" ht="0.75" customHeight="1" thickBot="1">
      <c r="A37" s="262">
        <v>1113000</v>
      </c>
      <c r="B37" s="14" t="s">
        <v>675</v>
      </c>
      <c r="C37" s="81" t="s">
        <v>676</v>
      </c>
      <c r="D37" s="413"/>
      <c r="E37" s="413"/>
      <c r="F37" s="410">
        <f t="shared" si="0"/>
        <v>0</v>
      </c>
      <c r="G37" s="413"/>
      <c r="H37" s="413"/>
      <c r="I37" s="413"/>
      <c r="J37" s="416">
        <v>0</v>
      </c>
    </row>
    <row r="38" spans="1:10" s="28" customFormat="1" ht="39" hidden="1" thickBot="1">
      <c r="A38" s="262">
        <v>1114000</v>
      </c>
      <c r="B38" s="14" t="s">
        <v>339</v>
      </c>
      <c r="C38" s="81" t="s">
        <v>340</v>
      </c>
      <c r="D38" s="413"/>
      <c r="E38" s="413"/>
      <c r="F38" s="410">
        <f t="shared" si="0"/>
        <v>0</v>
      </c>
      <c r="G38" s="413"/>
      <c r="H38" s="413"/>
      <c r="I38" s="413"/>
      <c r="J38" s="416">
        <v>0</v>
      </c>
    </row>
    <row r="39" spans="1:10" s="28" customFormat="1" ht="13.5" hidden="1" thickBot="1">
      <c r="A39" s="262">
        <v>1115000</v>
      </c>
      <c r="B39" s="14" t="s">
        <v>508</v>
      </c>
      <c r="C39" s="81" t="s">
        <v>329</v>
      </c>
      <c r="D39" s="413"/>
      <c r="E39" s="413"/>
      <c r="F39" s="410">
        <f t="shared" si="0"/>
        <v>0</v>
      </c>
      <c r="G39" s="413"/>
      <c r="H39" s="413"/>
      <c r="I39" s="413"/>
      <c r="J39" s="416">
        <v>0</v>
      </c>
    </row>
    <row r="40" spans="1:10" s="28" customFormat="1" ht="26.25" hidden="1" thickBot="1">
      <c r="A40" s="262">
        <v>1116000</v>
      </c>
      <c r="B40" s="14" t="s">
        <v>863</v>
      </c>
      <c r="C40" s="83" t="s">
        <v>330</v>
      </c>
      <c r="D40" s="413"/>
      <c r="E40" s="413"/>
      <c r="F40" s="410">
        <f t="shared" si="0"/>
        <v>0</v>
      </c>
      <c r="G40" s="413"/>
      <c r="H40" s="413"/>
      <c r="I40" s="413"/>
      <c r="J40" s="416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7">
        <v>0</v>
      </c>
      <c r="E41" s="417"/>
      <c r="F41" s="410">
        <f t="shared" si="0"/>
        <v>0</v>
      </c>
      <c r="G41" s="417">
        <v>0</v>
      </c>
      <c r="H41" s="417">
        <v>0</v>
      </c>
      <c r="I41" s="417">
        <v>0</v>
      </c>
      <c r="J41" s="416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419">
        <f>D43+D55+D66+D69+D51+D64</f>
        <v>0</v>
      </c>
      <c r="E42" s="419">
        <f>E43</f>
        <v>0</v>
      </c>
      <c r="F42" s="419">
        <f>F43+F55+F66+F69+F51+F64</f>
        <v>0</v>
      </c>
      <c r="G42" s="419">
        <f>G43+G51+G55+G64+G66+G69</f>
        <v>5</v>
      </c>
      <c r="H42" s="419">
        <f>H43+H51+H55+H64+H66+H69</f>
        <v>10</v>
      </c>
      <c r="I42" s="419">
        <f>I43+I51+I55+I64+I66+I69</f>
        <v>16</v>
      </c>
      <c r="J42" s="416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12">
        <f>SUM(D44:D49)</f>
        <v>0</v>
      </c>
      <c r="E43" s="412">
        <f>E45+E47</f>
        <v>0</v>
      </c>
      <c r="F43" s="412">
        <f>SUM(F44:F49)</f>
        <v>0</v>
      </c>
      <c r="G43" s="412">
        <f>SUM(G44:G49)</f>
        <v>0</v>
      </c>
      <c r="H43" s="412">
        <f>SUM(H44:H49)</f>
        <v>0</v>
      </c>
      <c r="I43" s="412">
        <f>SUM(I44:I49)</f>
        <v>0</v>
      </c>
      <c r="J43" s="416">
        <f>SUM(J44:J49)</f>
        <v>0</v>
      </c>
    </row>
    <row r="44" spans="1:10" s="28" customFormat="1" ht="25.5">
      <c r="A44" s="262">
        <v>1121100</v>
      </c>
      <c r="B44" s="93" t="s">
        <v>321</v>
      </c>
      <c r="C44" s="83" t="s">
        <v>322</v>
      </c>
      <c r="D44" s="413"/>
      <c r="E44" s="413"/>
      <c r="F44" s="413">
        <f t="shared" ref="F44:F49" si="1">D44+E44</f>
        <v>0</v>
      </c>
      <c r="G44" s="413"/>
      <c r="H44" s="413"/>
      <c r="I44" s="413"/>
      <c r="J44" s="416">
        <v>0</v>
      </c>
    </row>
    <row r="45" spans="1:10" s="28" customFormat="1">
      <c r="A45" s="262">
        <v>1121200</v>
      </c>
      <c r="B45" s="94" t="s">
        <v>323</v>
      </c>
      <c r="C45" s="81" t="s">
        <v>324</v>
      </c>
      <c r="D45" s="413">
        <v>0</v>
      </c>
      <c r="E45" s="414">
        <v>0</v>
      </c>
      <c r="F45" s="414">
        <f t="shared" si="1"/>
        <v>0</v>
      </c>
      <c r="G45" s="413">
        <v>0</v>
      </c>
      <c r="H45" s="413">
        <v>0</v>
      </c>
      <c r="I45" s="413">
        <v>0</v>
      </c>
      <c r="J45" s="416">
        <f>F45</f>
        <v>0</v>
      </c>
    </row>
    <row r="46" spans="1:10" s="28" customFormat="1">
      <c r="A46" s="262">
        <v>1121300</v>
      </c>
      <c r="B46" s="93" t="s">
        <v>640</v>
      </c>
      <c r="C46" s="83" t="s">
        <v>325</v>
      </c>
      <c r="D46" s="413">
        <v>0</v>
      </c>
      <c r="E46" s="414"/>
      <c r="F46" s="414">
        <f t="shared" si="1"/>
        <v>0</v>
      </c>
      <c r="G46" s="413">
        <v>0</v>
      </c>
      <c r="H46" s="413">
        <v>0</v>
      </c>
      <c r="I46" s="413">
        <v>0</v>
      </c>
      <c r="J46" s="416">
        <f>F46</f>
        <v>0</v>
      </c>
    </row>
    <row r="47" spans="1:10" s="28" customFormat="1">
      <c r="A47" s="262">
        <v>1121400</v>
      </c>
      <c r="B47" s="93" t="s">
        <v>641</v>
      </c>
      <c r="C47" s="81" t="s">
        <v>326</v>
      </c>
      <c r="D47" s="413">
        <v>0</v>
      </c>
      <c r="E47" s="414"/>
      <c r="F47" s="414">
        <f t="shared" si="1"/>
        <v>0</v>
      </c>
      <c r="G47" s="413">
        <v>0</v>
      </c>
      <c r="H47" s="413">
        <v>0</v>
      </c>
      <c r="I47" s="413">
        <v>0</v>
      </c>
      <c r="J47" s="416">
        <f>F47</f>
        <v>0</v>
      </c>
    </row>
    <row r="48" spans="1:10" s="28" customFormat="1">
      <c r="A48" s="262">
        <v>1121500</v>
      </c>
      <c r="B48" s="93" t="s">
        <v>60</v>
      </c>
      <c r="C48" s="83" t="s">
        <v>327</v>
      </c>
      <c r="D48" s="412"/>
      <c r="E48" s="413"/>
      <c r="F48" s="413">
        <f t="shared" si="1"/>
        <v>0</v>
      </c>
      <c r="G48" s="412"/>
      <c r="H48" s="412"/>
      <c r="I48" s="412"/>
      <c r="J48" s="416">
        <v>0</v>
      </c>
    </row>
    <row r="49" spans="1:10" s="28" customFormat="1">
      <c r="A49" s="262">
        <v>1121600</v>
      </c>
      <c r="B49" s="93" t="s">
        <v>61</v>
      </c>
      <c r="C49" s="81" t="s">
        <v>328</v>
      </c>
      <c r="D49" s="413"/>
      <c r="E49" s="413"/>
      <c r="F49" s="413">
        <f t="shared" si="1"/>
        <v>0</v>
      </c>
      <c r="G49" s="413"/>
      <c r="H49" s="413"/>
      <c r="I49" s="413"/>
      <c r="J49" s="416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637</v>
      </c>
      <c r="D50" s="417"/>
      <c r="E50" s="417"/>
      <c r="F50" s="417"/>
      <c r="G50" s="417"/>
      <c r="H50" s="417"/>
      <c r="I50" s="417"/>
      <c r="J50" s="416">
        <v>0</v>
      </c>
    </row>
    <row r="51" spans="1:10" s="28" customFormat="1" ht="28.5">
      <c r="A51" s="260">
        <v>1122000</v>
      </c>
      <c r="B51" s="97" t="s">
        <v>638</v>
      </c>
      <c r="C51" s="74" t="s">
        <v>301</v>
      </c>
      <c r="D51" s="411">
        <f t="shared" ref="D51:J51" si="2">D52</f>
        <v>0</v>
      </c>
      <c r="E51" s="411">
        <f t="shared" si="2"/>
        <v>0</v>
      </c>
      <c r="F51" s="411">
        <f t="shared" si="2"/>
        <v>0</v>
      </c>
      <c r="G51" s="411">
        <f t="shared" si="2"/>
        <v>0</v>
      </c>
      <c r="H51" s="411">
        <f t="shared" si="2"/>
        <v>0</v>
      </c>
      <c r="I51" s="411">
        <f t="shared" si="2"/>
        <v>0</v>
      </c>
      <c r="J51" s="416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639</v>
      </c>
      <c r="D52" s="413">
        <v>0</v>
      </c>
      <c r="E52" s="414">
        <v>0</v>
      </c>
      <c r="F52" s="414">
        <f>D52+E52</f>
        <v>0</v>
      </c>
      <c r="G52" s="414">
        <v>0</v>
      </c>
      <c r="H52" s="414">
        <v>0</v>
      </c>
      <c r="I52" s="414">
        <v>0</v>
      </c>
      <c r="J52" s="447">
        <f>F52</f>
        <v>0</v>
      </c>
    </row>
    <row r="53" spans="1:10" s="28" customFormat="1">
      <c r="A53" s="266">
        <v>1122200</v>
      </c>
      <c r="B53" s="93" t="s">
        <v>404</v>
      </c>
      <c r="C53" s="83" t="s">
        <v>860</v>
      </c>
      <c r="D53" s="413"/>
      <c r="E53" s="413"/>
      <c r="F53" s="413">
        <f>D53+E53</f>
        <v>0</v>
      </c>
      <c r="G53" s="413"/>
      <c r="H53" s="413"/>
      <c r="I53" s="413"/>
      <c r="J53" s="416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861</v>
      </c>
      <c r="D54" s="417"/>
      <c r="E54" s="417"/>
      <c r="F54" s="413">
        <f>D54+E54</f>
        <v>0</v>
      </c>
      <c r="G54" s="417"/>
      <c r="H54" s="417"/>
      <c r="I54" s="417"/>
      <c r="J54" s="416">
        <v>0</v>
      </c>
    </row>
    <row r="55" spans="1:10" s="28" customFormat="1" ht="28.5">
      <c r="A55" s="260">
        <v>1123000</v>
      </c>
      <c r="B55" s="97" t="s">
        <v>47</v>
      </c>
      <c r="C55" s="74" t="s">
        <v>301</v>
      </c>
      <c r="D55" s="411">
        <f>SUM(D56:D63)</f>
        <v>0</v>
      </c>
      <c r="E55" s="411"/>
      <c r="F55" s="411">
        <f>SUM(F56:F63)</f>
        <v>0</v>
      </c>
      <c r="G55" s="411">
        <f>SUM(G56:G63)</f>
        <v>0</v>
      </c>
      <c r="H55" s="411">
        <f>SUM(H56:H63)</f>
        <v>0</v>
      </c>
      <c r="I55" s="411">
        <f>SUM(I56:I63)</f>
        <v>0</v>
      </c>
      <c r="J55" s="416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308</v>
      </c>
      <c r="D56" s="413"/>
      <c r="E56" s="413"/>
      <c r="F56" s="413">
        <f>D56+E56</f>
        <v>0</v>
      </c>
      <c r="G56" s="413"/>
      <c r="H56" s="413"/>
      <c r="I56" s="413"/>
      <c r="J56" s="416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309</v>
      </c>
      <c r="D57" s="413">
        <v>0</v>
      </c>
      <c r="E57" s="413"/>
      <c r="F57" s="413">
        <f t="shared" ref="F57:F63" si="3">D57+E57</f>
        <v>0</v>
      </c>
      <c r="G57" s="413">
        <v>0</v>
      </c>
      <c r="H57" s="413">
        <v>0</v>
      </c>
      <c r="I57" s="413">
        <v>0</v>
      </c>
      <c r="J57" s="416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310</v>
      </c>
      <c r="D58" s="413"/>
      <c r="E58" s="413"/>
      <c r="F58" s="413">
        <f t="shared" si="3"/>
        <v>0</v>
      </c>
      <c r="G58" s="413"/>
      <c r="H58" s="413"/>
      <c r="I58" s="413"/>
      <c r="J58" s="416"/>
    </row>
    <row r="59" spans="1:10" s="28" customFormat="1">
      <c r="A59" s="266">
        <v>1123400</v>
      </c>
      <c r="B59" s="93" t="s">
        <v>467</v>
      </c>
      <c r="C59" s="83" t="s">
        <v>311</v>
      </c>
      <c r="D59" s="413">
        <v>0</v>
      </c>
      <c r="E59" s="413"/>
      <c r="F59" s="413">
        <f t="shared" si="3"/>
        <v>0</v>
      </c>
      <c r="G59" s="413">
        <v>0</v>
      </c>
      <c r="H59" s="413">
        <v>0</v>
      </c>
      <c r="I59" s="413">
        <v>0</v>
      </c>
      <c r="J59" s="416">
        <f t="shared" ref="J59:J65" si="4">F59</f>
        <v>0</v>
      </c>
    </row>
    <row r="60" spans="1:10" s="28" customFormat="1">
      <c r="A60" s="266">
        <v>1123500</v>
      </c>
      <c r="B60" s="101" t="s">
        <v>468</v>
      </c>
      <c r="C60" s="102">
        <v>423500</v>
      </c>
      <c r="D60" s="413"/>
      <c r="E60" s="413"/>
      <c r="F60" s="413">
        <f t="shared" si="3"/>
        <v>0</v>
      </c>
      <c r="G60" s="413"/>
      <c r="H60" s="413"/>
      <c r="I60" s="413"/>
      <c r="J60" s="416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312</v>
      </c>
      <c r="D61" s="413"/>
      <c r="E61" s="413"/>
      <c r="F61" s="413">
        <f t="shared" si="3"/>
        <v>0</v>
      </c>
      <c r="G61" s="413"/>
      <c r="H61" s="413"/>
      <c r="I61" s="413"/>
      <c r="J61" s="416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313</v>
      </c>
      <c r="D62" s="413">
        <v>0</v>
      </c>
      <c r="E62" s="413"/>
      <c r="F62" s="413">
        <f t="shared" si="3"/>
        <v>0</v>
      </c>
      <c r="G62" s="413">
        <v>0</v>
      </c>
      <c r="H62" s="413">
        <v>0</v>
      </c>
      <c r="I62" s="413">
        <v>0</v>
      </c>
      <c r="J62" s="416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314</v>
      </c>
      <c r="D63" s="417">
        <v>0</v>
      </c>
      <c r="E63" s="418">
        <v>0</v>
      </c>
      <c r="F63" s="413">
        <f t="shared" si="3"/>
        <v>0</v>
      </c>
      <c r="G63" s="418">
        <v>0</v>
      </c>
      <c r="H63" s="417">
        <v>0</v>
      </c>
      <c r="I63" s="417">
        <v>0</v>
      </c>
      <c r="J63" s="416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301</v>
      </c>
      <c r="D64" s="411">
        <f>D65</f>
        <v>0</v>
      </c>
      <c r="E64" s="411"/>
      <c r="F64" s="411">
        <f>F65</f>
        <v>0</v>
      </c>
      <c r="G64" s="411">
        <f>G65</f>
        <v>0</v>
      </c>
      <c r="H64" s="411">
        <f>H65</f>
        <v>0</v>
      </c>
      <c r="I64" s="411">
        <f>I65</f>
        <v>0</v>
      </c>
      <c r="J64" s="416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7"/>
      <c r="E65" s="417"/>
      <c r="F65" s="417"/>
      <c r="G65" s="417"/>
      <c r="H65" s="417"/>
      <c r="I65" s="417"/>
      <c r="J65" s="416">
        <f t="shared" si="4"/>
        <v>0</v>
      </c>
    </row>
    <row r="66" spans="1:10" s="28" customFormat="1" ht="28.5">
      <c r="A66" s="260">
        <v>1125000</v>
      </c>
      <c r="B66" s="97" t="s">
        <v>768</v>
      </c>
      <c r="C66" s="74" t="s">
        <v>301</v>
      </c>
      <c r="D66" s="411">
        <f t="shared" ref="D66:J66" si="5">D67+D68</f>
        <v>0</v>
      </c>
      <c r="E66" s="411">
        <f t="shared" si="5"/>
        <v>0</v>
      </c>
      <c r="F66" s="411">
        <f t="shared" si="5"/>
        <v>0</v>
      </c>
      <c r="G66" s="411">
        <f t="shared" si="5"/>
        <v>5</v>
      </c>
      <c r="H66" s="411">
        <f t="shared" si="5"/>
        <v>10</v>
      </c>
      <c r="I66" s="411">
        <f t="shared" si="5"/>
        <v>16</v>
      </c>
      <c r="J66" s="416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769</v>
      </c>
      <c r="D67" s="413">
        <v>0</v>
      </c>
      <c r="E67" s="413">
        <v>0</v>
      </c>
      <c r="F67" s="413">
        <f>D67+E67</f>
        <v>0</v>
      </c>
      <c r="G67" s="413">
        <v>0</v>
      </c>
      <c r="H67" s="413">
        <v>0</v>
      </c>
      <c r="I67" s="413">
        <v>0</v>
      </c>
      <c r="J67" s="416">
        <f t="shared" ref="J67:J73" si="6">F67</f>
        <v>0</v>
      </c>
    </row>
    <row r="68" spans="1:10" s="28" customFormat="1" ht="26.25" thickBot="1">
      <c r="A68" s="264">
        <v>1125200</v>
      </c>
      <c r="B68" s="96" t="s">
        <v>580</v>
      </c>
      <c r="C68" s="100" t="s">
        <v>870</v>
      </c>
      <c r="D68" s="417">
        <v>0</v>
      </c>
      <c r="E68" s="418">
        <v>0</v>
      </c>
      <c r="F68" s="413">
        <f>D68+E68</f>
        <v>0</v>
      </c>
      <c r="G68" s="417">
        <v>5</v>
      </c>
      <c r="H68" s="418">
        <v>10</v>
      </c>
      <c r="I68" s="418">
        <v>16</v>
      </c>
      <c r="J68" s="416">
        <f t="shared" si="6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411">
        <f>SUM(D70:D77)</f>
        <v>0</v>
      </c>
      <c r="E69" s="411">
        <f>E77</f>
        <v>0</v>
      </c>
      <c r="F69" s="411">
        <f>SUM(F70:F77)</f>
        <v>0</v>
      </c>
      <c r="G69" s="411">
        <f>SUM(G70:G77)</f>
        <v>0</v>
      </c>
      <c r="H69" s="421">
        <f>SUM(H70:H77)</f>
        <v>0</v>
      </c>
      <c r="I69" s="421">
        <f>SUM(I70:I77)</f>
        <v>0</v>
      </c>
      <c r="J69" s="416">
        <f t="shared" si="6"/>
        <v>0</v>
      </c>
    </row>
    <row r="70" spans="1:10" s="28" customFormat="1">
      <c r="A70" s="260">
        <v>1126100</v>
      </c>
      <c r="B70" s="93" t="s">
        <v>829</v>
      </c>
      <c r="C70" s="77" t="s">
        <v>872</v>
      </c>
      <c r="D70" s="413">
        <v>0</v>
      </c>
      <c r="E70" s="414">
        <v>0</v>
      </c>
      <c r="F70" s="413">
        <f>D70+E70</f>
        <v>0</v>
      </c>
      <c r="G70" s="413">
        <v>0</v>
      </c>
      <c r="H70" s="414">
        <v>0</v>
      </c>
      <c r="I70" s="414">
        <v>0</v>
      </c>
      <c r="J70" s="416">
        <f t="shared" si="6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413"/>
      <c r="E71" s="413"/>
      <c r="F71" s="413">
        <f t="shared" ref="F71:F76" si="7">D71+E71</f>
        <v>0</v>
      </c>
      <c r="G71" s="413"/>
      <c r="H71" s="414"/>
      <c r="I71" s="414"/>
      <c r="J71" s="416">
        <f t="shared" si="6"/>
        <v>0</v>
      </c>
    </row>
    <row r="72" spans="1:10" s="28" customFormat="1">
      <c r="A72" s="260">
        <v>1126300</v>
      </c>
      <c r="B72" s="93" t="s">
        <v>331</v>
      </c>
      <c r="C72" s="83" t="s">
        <v>332</v>
      </c>
      <c r="D72" s="413"/>
      <c r="E72" s="413"/>
      <c r="F72" s="413">
        <f t="shared" si="7"/>
        <v>0</v>
      </c>
      <c r="G72" s="413"/>
      <c r="H72" s="414"/>
      <c r="I72" s="414"/>
      <c r="J72" s="416">
        <f t="shared" si="6"/>
        <v>0</v>
      </c>
    </row>
    <row r="73" spans="1:10" s="28" customFormat="1">
      <c r="A73" s="262">
        <v>1126400</v>
      </c>
      <c r="B73" s="103" t="s">
        <v>831</v>
      </c>
      <c r="C73" s="81" t="s">
        <v>333</v>
      </c>
      <c r="D73" s="413">
        <v>0</v>
      </c>
      <c r="E73" s="413"/>
      <c r="F73" s="413">
        <f t="shared" si="7"/>
        <v>0</v>
      </c>
      <c r="G73" s="413">
        <v>0</v>
      </c>
      <c r="H73" s="414">
        <v>0</v>
      </c>
      <c r="I73" s="414">
        <v>0</v>
      </c>
      <c r="J73" s="416">
        <f t="shared" si="6"/>
        <v>0</v>
      </c>
    </row>
    <row r="74" spans="1:10" s="28" customFormat="1" ht="25.5">
      <c r="A74" s="263">
        <v>1126500</v>
      </c>
      <c r="B74" s="104" t="s">
        <v>791</v>
      </c>
      <c r="C74" s="83" t="s">
        <v>334</v>
      </c>
      <c r="D74" s="413"/>
      <c r="E74" s="413"/>
      <c r="F74" s="413">
        <f t="shared" si="7"/>
        <v>0</v>
      </c>
      <c r="G74" s="413"/>
      <c r="H74" s="414"/>
      <c r="I74" s="414"/>
      <c r="J74" s="416">
        <v>0</v>
      </c>
    </row>
    <row r="75" spans="1:10" s="28" customFormat="1">
      <c r="A75" s="262">
        <v>1126600</v>
      </c>
      <c r="B75" s="103" t="s">
        <v>195</v>
      </c>
      <c r="C75" s="81" t="s">
        <v>335</v>
      </c>
      <c r="D75" s="413"/>
      <c r="E75" s="413"/>
      <c r="F75" s="413">
        <f t="shared" si="7"/>
        <v>0</v>
      </c>
      <c r="G75" s="413"/>
      <c r="H75" s="414"/>
      <c r="I75" s="414"/>
      <c r="J75" s="416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413">
        <v>0</v>
      </c>
      <c r="E76" s="413">
        <v>0</v>
      </c>
      <c r="F76" s="413">
        <f t="shared" si="7"/>
        <v>0</v>
      </c>
      <c r="G76" s="414">
        <v>0</v>
      </c>
      <c r="H76" s="414">
        <v>0</v>
      </c>
      <c r="I76" s="414">
        <v>0</v>
      </c>
      <c r="J76" s="416">
        <f>F76</f>
        <v>0</v>
      </c>
    </row>
    <row r="77" spans="1:10" s="28" customFormat="1" ht="12.75" customHeight="1" thickBot="1">
      <c r="A77" s="265">
        <v>1126800</v>
      </c>
      <c r="B77" s="105" t="s">
        <v>398</v>
      </c>
      <c r="C77" s="86" t="s">
        <v>337</v>
      </c>
      <c r="D77" s="417">
        <v>0</v>
      </c>
      <c r="E77" s="417">
        <v>0</v>
      </c>
      <c r="F77" s="413">
        <f>D77+E77</f>
        <v>0</v>
      </c>
      <c r="G77" s="417">
        <v>0</v>
      </c>
      <c r="H77" s="418">
        <v>0</v>
      </c>
      <c r="I77" s="418">
        <v>0</v>
      </c>
      <c r="J77" s="416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301</v>
      </c>
      <c r="D78" s="411">
        <v>0</v>
      </c>
      <c r="E78" s="411"/>
      <c r="F78" s="411">
        <v>0</v>
      </c>
      <c r="G78" s="411">
        <v>0</v>
      </c>
      <c r="H78" s="421">
        <v>0</v>
      </c>
      <c r="I78" s="421">
        <v>0</v>
      </c>
      <c r="J78" s="416">
        <v>0</v>
      </c>
    </row>
    <row r="79" spans="1:10" s="28" customFormat="1" ht="13.5" hidden="1" thickBot="1">
      <c r="A79" s="267">
        <v>1130100</v>
      </c>
      <c r="B79" s="103" t="s">
        <v>399</v>
      </c>
      <c r="C79" s="99" t="s">
        <v>239</v>
      </c>
      <c r="D79" s="413"/>
      <c r="E79" s="413"/>
      <c r="F79" s="413"/>
      <c r="G79" s="413"/>
      <c r="H79" s="414"/>
      <c r="I79" s="414"/>
      <c r="J79" s="416">
        <v>0</v>
      </c>
    </row>
    <row r="80" spans="1:10" s="28" customFormat="1" ht="13.5" hidden="1" thickBot="1">
      <c r="A80" s="267">
        <v>1130200</v>
      </c>
      <c r="B80" s="103" t="s">
        <v>400</v>
      </c>
      <c r="C80" s="83" t="s">
        <v>240</v>
      </c>
      <c r="D80" s="413"/>
      <c r="E80" s="413"/>
      <c r="F80" s="413"/>
      <c r="G80" s="413"/>
      <c r="H80" s="414"/>
      <c r="I80" s="414"/>
      <c r="J80" s="416">
        <v>0</v>
      </c>
    </row>
    <row r="81" spans="1:10" s="28" customFormat="1" ht="13.5" hidden="1" thickBot="1">
      <c r="A81" s="267">
        <v>1130300</v>
      </c>
      <c r="B81" s="103" t="s">
        <v>401</v>
      </c>
      <c r="C81" s="83" t="s">
        <v>241</v>
      </c>
      <c r="D81" s="413"/>
      <c r="E81" s="413"/>
      <c r="F81" s="413"/>
      <c r="G81" s="413"/>
      <c r="H81" s="414"/>
      <c r="I81" s="414"/>
      <c r="J81" s="416">
        <v>0</v>
      </c>
    </row>
    <row r="82" spans="1:10" s="28" customFormat="1" ht="13.5" hidden="1" thickBot="1">
      <c r="A82" s="267">
        <v>1130400</v>
      </c>
      <c r="B82" s="108" t="s">
        <v>402</v>
      </c>
      <c r="C82" s="109" t="s">
        <v>242</v>
      </c>
      <c r="D82" s="412"/>
      <c r="E82" s="412"/>
      <c r="F82" s="412"/>
      <c r="G82" s="412"/>
      <c r="H82" s="420"/>
      <c r="I82" s="420"/>
      <c r="J82" s="416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301</v>
      </c>
      <c r="D83" s="413"/>
      <c r="E83" s="413"/>
      <c r="F83" s="413"/>
      <c r="G83" s="413"/>
      <c r="H83" s="414"/>
      <c r="I83" s="414"/>
      <c r="J83" s="416">
        <v>0</v>
      </c>
    </row>
    <row r="84" spans="1:10" s="28" customFormat="1" ht="26.25" hidden="1" thickBot="1">
      <c r="A84" s="262">
        <v>1131100</v>
      </c>
      <c r="B84" s="103" t="s">
        <v>483</v>
      </c>
      <c r="C84" s="77" t="s">
        <v>244</v>
      </c>
      <c r="D84" s="413"/>
      <c r="E84" s="413"/>
      <c r="F84" s="413"/>
      <c r="G84" s="413"/>
      <c r="H84" s="414"/>
      <c r="I84" s="414"/>
      <c r="J84" s="416">
        <v>0</v>
      </c>
    </row>
    <row r="85" spans="1:10" s="28" customFormat="1" ht="5.25" hidden="1" customHeight="1">
      <c r="A85" s="262">
        <v>1131200</v>
      </c>
      <c r="B85" s="103" t="s">
        <v>484</v>
      </c>
      <c r="C85" s="83" t="s">
        <v>245</v>
      </c>
      <c r="D85" s="413"/>
      <c r="E85" s="413"/>
      <c r="F85" s="413"/>
      <c r="G85" s="413"/>
      <c r="H85" s="414"/>
      <c r="I85" s="414"/>
      <c r="J85" s="416">
        <v>0</v>
      </c>
    </row>
    <row r="86" spans="1:10" s="28" customFormat="1" ht="12" hidden="1" customHeight="1" thickBot="1">
      <c r="A86" s="262">
        <v>1131300</v>
      </c>
      <c r="B86" s="105" t="s">
        <v>485</v>
      </c>
      <c r="C86" s="86" t="s">
        <v>246</v>
      </c>
      <c r="D86" s="417"/>
      <c r="E86" s="417"/>
      <c r="F86" s="417"/>
      <c r="G86" s="417"/>
      <c r="H86" s="418"/>
      <c r="I86" s="418"/>
      <c r="J86" s="416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301</v>
      </c>
      <c r="D87" s="411">
        <v>0</v>
      </c>
      <c r="E87" s="411"/>
      <c r="F87" s="411">
        <v>0</v>
      </c>
      <c r="G87" s="411">
        <v>0</v>
      </c>
      <c r="H87" s="421">
        <v>0</v>
      </c>
      <c r="I87" s="421">
        <v>0</v>
      </c>
      <c r="J87" s="416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847</v>
      </c>
      <c r="D88" s="413"/>
      <c r="E88" s="413"/>
      <c r="F88" s="413"/>
      <c r="G88" s="413"/>
      <c r="H88" s="414"/>
      <c r="I88" s="414"/>
      <c r="J88" s="416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3"/>
      <c r="E89" s="413"/>
      <c r="F89" s="413"/>
      <c r="G89" s="413"/>
      <c r="H89" s="414"/>
      <c r="I89" s="414"/>
      <c r="J89" s="416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3"/>
      <c r="E90" s="413"/>
      <c r="F90" s="413"/>
      <c r="G90" s="413"/>
      <c r="H90" s="414"/>
      <c r="I90" s="414"/>
      <c r="J90" s="416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359</v>
      </c>
      <c r="D91" s="417"/>
      <c r="E91" s="417"/>
      <c r="F91" s="417"/>
      <c r="G91" s="417"/>
      <c r="H91" s="418"/>
      <c r="I91" s="418"/>
      <c r="J91" s="416">
        <v>0</v>
      </c>
    </row>
    <row r="92" spans="1:10" s="28" customFormat="1" ht="15" hidden="1" thickBot="1">
      <c r="A92" s="269">
        <v>1150000</v>
      </c>
      <c r="B92" s="224" t="s">
        <v>604</v>
      </c>
      <c r="C92" s="74" t="s">
        <v>301</v>
      </c>
      <c r="D92" s="411">
        <v>0</v>
      </c>
      <c r="E92" s="411"/>
      <c r="F92" s="411">
        <v>0</v>
      </c>
      <c r="G92" s="411">
        <v>0</v>
      </c>
      <c r="H92" s="421">
        <v>0</v>
      </c>
      <c r="I92" s="421">
        <v>0</v>
      </c>
      <c r="J92" s="416">
        <v>0</v>
      </c>
    </row>
    <row r="93" spans="1:10" s="28" customFormat="1" ht="26.25" hidden="1" thickBot="1">
      <c r="A93" s="270">
        <v>1151000</v>
      </c>
      <c r="B93" s="226" t="s">
        <v>564</v>
      </c>
      <c r="C93" s="74" t="s">
        <v>301</v>
      </c>
      <c r="D93" s="422">
        <v>0</v>
      </c>
      <c r="E93" s="422"/>
      <c r="F93" s="422">
        <v>0</v>
      </c>
      <c r="G93" s="422">
        <v>0</v>
      </c>
      <c r="H93" s="426">
        <v>0</v>
      </c>
      <c r="I93" s="426">
        <v>0</v>
      </c>
      <c r="J93" s="416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22"/>
      <c r="E94" s="422"/>
      <c r="F94" s="422"/>
      <c r="G94" s="422"/>
      <c r="H94" s="426"/>
      <c r="I94" s="426"/>
      <c r="J94" s="416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22"/>
      <c r="E95" s="422"/>
      <c r="F95" s="422"/>
      <c r="G95" s="422"/>
      <c r="H95" s="426"/>
      <c r="I95" s="426"/>
      <c r="J95" s="416">
        <v>0</v>
      </c>
    </row>
    <row r="96" spans="1:10" s="28" customFormat="1" ht="26.25" hidden="1" thickBot="1">
      <c r="A96" s="270">
        <v>1152000</v>
      </c>
      <c r="B96" s="229" t="s">
        <v>429</v>
      </c>
      <c r="C96" s="230" t="s">
        <v>301</v>
      </c>
      <c r="D96" s="423">
        <v>0</v>
      </c>
      <c r="E96" s="423"/>
      <c r="F96" s="423">
        <v>0</v>
      </c>
      <c r="G96" s="423">
        <v>0</v>
      </c>
      <c r="H96" s="436">
        <v>0</v>
      </c>
      <c r="I96" s="436">
        <v>0</v>
      </c>
      <c r="J96" s="416">
        <v>0</v>
      </c>
    </row>
    <row r="97" spans="1:10" s="28" customFormat="1" ht="26.25" hidden="1" thickBot="1">
      <c r="A97" s="270">
        <v>1152100</v>
      </c>
      <c r="B97" s="231" t="s">
        <v>452</v>
      </c>
      <c r="C97" s="228">
        <v>462100</v>
      </c>
      <c r="D97" s="413"/>
      <c r="E97" s="413"/>
      <c r="F97" s="413"/>
      <c r="G97" s="413"/>
      <c r="H97" s="414"/>
      <c r="I97" s="414"/>
      <c r="J97" s="416">
        <v>0</v>
      </c>
    </row>
    <row r="98" spans="1:10" s="28" customFormat="1" ht="26.25" hidden="1" thickBot="1">
      <c r="A98" s="271">
        <v>1152200</v>
      </c>
      <c r="B98" s="233" t="s">
        <v>629</v>
      </c>
      <c r="C98" s="234">
        <v>462200</v>
      </c>
      <c r="D98" s="417"/>
      <c r="E98" s="417"/>
      <c r="F98" s="417"/>
      <c r="G98" s="417"/>
      <c r="H98" s="418"/>
      <c r="I98" s="418"/>
      <c r="J98" s="416">
        <v>0</v>
      </c>
    </row>
    <row r="99" spans="1:10" s="28" customFormat="1" ht="26.25" hidden="1" thickBot="1">
      <c r="A99" s="269">
        <v>1153000</v>
      </c>
      <c r="B99" s="235" t="s">
        <v>630</v>
      </c>
      <c r="C99" s="236" t="s">
        <v>301</v>
      </c>
      <c r="D99" s="424">
        <v>0</v>
      </c>
      <c r="E99" s="424"/>
      <c r="F99" s="424">
        <v>0</v>
      </c>
      <c r="G99" s="424">
        <v>0</v>
      </c>
      <c r="H99" s="439">
        <v>0</v>
      </c>
      <c r="I99" s="439">
        <v>0</v>
      </c>
      <c r="J99" s="416">
        <v>0</v>
      </c>
    </row>
    <row r="100" spans="1:10" s="28" customFormat="1" ht="26.25" hidden="1" thickBot="1">
      <c r="A100" s="270">
        <v>1153100</v>
      </c>
      <c r="B100" s="231" t="s">
        <v>631</v>
      </c>
      <c r="C100" s="228">
        <v>463100</v>
      </c>
      <c r="D100" s="423"/>
      <c r="E100" s="423"/>
      <c r="F100" s="423"/>
      <c r="G100" s="423"/>
      <c r="H100" s="436"/>
      <c r="I100" s="436"/>
      <c r="J100" s="416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3"/>
      <c r="E101" s="423"/>
      <c r="F101" s="423"/>
      <c r="G101" s="423"/>
      <c r="H101" s="436"/>
      <c r="I101" s="436"/>
      <c r="J101" s="416">
        <v>0</v>
      </c>
    </row>
    <row r="102" spans="1:10" s="28" customFormat="1" ht="39" hidden="1" thickBot="1">
      <c r="A102" s="270">
        <v>1153300</v>
      </c>
      <c r="B102" s="231" t="s">
        <v>418</v>
      </c>
      <c r="C102" s="228">
        <v>463300</v>
      </c>
      <c r="D102" s="423"/>
      <c r="E102" s="423"/>
      <c r="F102" s="423"/>
      <c r="G102" s="423"/>
      <c r="H102" s="436"/>
      <c r="I102" s="436"/>
      <c r="J102" s="416">
        <v>0</v>
      </c>
    </row>
    <row r="103" spans="1:10" s="28" customFormat="1" ht="39" hidden="1" thickBot="1">
      <c r="A103" s="270">
        <v>1153400</v>
      </c>
      <c r="B103" s="231" t="s">
        <v>419</v>
      </c>
      <c r="C103" s="228">
        <v>463400</v>
      </c>
      <c r="D103" s="423"/>
      <c r="E103" s="423"/>
      <c r="F103" s="423"/>
      <c r="G103" s="423"/>
      <c r="H103" s="436"/>
      <c r="I103" s="436"/>
      <c r="J103" s="416">
        <v>0</v>
      </c>
    </row>
    <row r="104" spans="1:10" s="28" customFormat="1" ht="13.5" hidden="1" thickBot="1">
      <c r="A104" s="270">
        <v>1153500</v>
      </c>
      <c r="B104" s="237" t="s">
        <v>420</v>
      </c>
      <c r="C104" s="228">
        <v>463500</v>
      </c>
      <c r="D104" s="423"/>
      <c r="E104" s="423"/>
      <c r="F104" s="423"/>
      <c r="G104" s="423"/>
      <c r="H104" s="436"/>
      <c r="I104" s="436"/>
      <c r="J104" s="416">
        <v>0</v>
      </c>
    </row>
    <row r="105" spans="1:10" s="28" customFormat="1" ht="39" hidden="1" thickBot="1">
      <c r="A105" s="270">
        <v>1153700</v>
      </c>
      <c r="B105" s="237" t="s">
        <v>421</v>
      </c>
      <c r="C105" s="228">
        <v>463700</v>
      </c>
      <c r="D105" s="423"/>
      <c r="E105" s="423"/>
      <c r="F105" s="423"/>
      <c r="G105" s="423"/>
      <c r="H105" s="436"/>
      <c r="I105" s="436"/>
      <c r="J105" s="416">
        <v>0</v>
      </c>
    </row>
    <row r="106" spans="1:10" s="28" customFormat="1" ht="39" hidden="1" thickBot="1">
      <c r="A106" s="270">
        <v>1153800</v>
      </c>
      <c r="B106" s="237" t="s">
        <v>841</v>
      </c>
      <c r="C106" s="228">
        <v>463800</v>
      </c>
      <c r="D106" s="423"/>
      <c r="E106" s="423"/>
      <c r="F106" s="423"/>
      <c r="G106" s="423"/>
      <c r="H106" s="436"/>
      <c r="I106" s="436"/>
      <c r="J106" s="416">
        <v>0</v>
      </c>
    </row>
    <row r="107" spans="1:10" s="28" customFormat="1" ht="13.5" hidden="1" thickBot="1">
      <c r="A107" s="270">
        <v>1153900</v>
      </c>
      <c r="B107" s="237" t="s">
        <v>842</v>
      </c>
      <c r="C107" s="228">
        <v>463900</v>
      </c>
      <c r="D107" s="423"/>
      <c r="E107" s="423"/>
      <c r="F107" s="423"/>
      <c r="G107" s="423"/>
      <c r="H107" s="436"/>
      <c r="I107" s="436"/>
      <c r="J107" s="416">
        <v>0</v>
      </c>
    </row>
    <row r="108" spans="1:10" s="28" customFormat="1" ht="26.25" hidden="1" thickBot="1">
      <c r="A108" s="270">
        <v>1154000</v>
      </c>
      <c r="B108" s="238" t="s">
        <v>843</v>
      </c>
      <c r="C108" s="230" t="s">
        <v>301</v>
      </c>
      <c r="D108" s="423">
        <v>0</v>
      </c>
      <c r="E108" s="423"/>
      <c r="F108" s="423">
        <v>0</v>
      </c>
      <c r="G108" s="423">
        <v>0</v>
      </c>
      <c r="H108" s="436">
        <v>0</v>
      </c>
      <c r="I108" s="436">
        <v>0</v>
      </c>
      <c r="J108" s="416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5"/>
      <c r="E109" s="425"/>
      <c r="F109" s="425"/>
      <c r="G109" s="425"/>
      <c r="H109" s="478"/>
      <c r="I109" s="478"/>
      <c r="J109" s="416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5"/>
      <c r="E110" s="425"/>
      <c r="F110" s="425"/>
      <c r="G110" s="425"/>
      <c r="H110" s="478"/>
      <c r="I110" s="478"/>
      <c r="J110" s="416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5"/>
      <c r="E111" s="425"/>
      <c r="F111" s="425"/>
      <c r="G111" s="425"/>
      <c r="H111" s="478"/>
      <c r="I111" s="478"/>
      <c r="J111" s="416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5"/>
      <c r="E112" s="425"/>
      <c r="F112" s="425"/>
      <c r="G112" s="425"/>
      <c r="H112" s="478"/>
      <c r="I112" s="478"/>
      <c r="J112" s="416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3"/>
      <c r="E113" s="413"/>
      <c r="F113" s="413"/>
      <c r="G113" s="413"/>
      <c r="H113" s="414"/>
      <c r="I113" s="414"/>
      <c r="J113" s="416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7"/>
      <c r="E114" s="417"/>
      <c r="F114" s="417"/>
      <c r="G114" s="417"/>
      <c r="H114" s="418"/>
      <c r="I114" s="418"/>
      <c r="J114" s="416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301</v>
      </c>
      <c r="D115" s="411">
        <v>0</v>
      </c>
      <c r="E115" s="411"/>
      <c r="F115" s="411">
        <v>0</v>
      </c>
      <c r="G115" s="411">
        <v>0</v>
      </c>
      <c r="H115" s="421">
        <v>0</v>
      </c>
      <c r="I115" s="421">
        <v>0</v>
      </c>
      <c r="J115" s="416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301</v>
      </c>
      <c r="D116" s="413">
        <v>0</v>
      </c>
      <c r="E116" s="413"/>
      <c r="F116" s="413">
        <v>0</v>
      </c>
      <c r="G116" s="413">
        <v>0</v>
      </c>
      <c r="H116" s="414">
        <v>0</v>
      </c>
      <c r="I116" s="414">
        <v>0</v>
      </c>
      <c r="J116" s="416">
        <v>0</v>
      </c>
    </row>
    <row r="117" spans="1:10" s="28" customFormat="1" ht="26.25" hidden="1" thickBot="1">
      <c r="A117" s="266">
        <v>1161100</v>
      </c>
      <c r="B117" s="14" t="s">
        <v>341</v>
      </c>
      <c r="C117" s="124">
        <v>471100</v>
      </c>
      <c r="D117" s="413"/>
      <c r="E117" s="413"/>
      <c r="F117" s="413"/>
      <c r="G117" s="413"/>
      <c r="H117" s="414"/>
      <c r="I117" s="414"/>
      <c r="J117" s="416">
        <v>0</v>
      </c>
    </row>
    <row r="118" spans="1:10" s="28" customFormat="1" ht="26.25" hidden="1" thickBot="1">
      <c r="A118" s="266">
        <v>1161200</v>
      </c>
      <c r="B118" s="116" t="s">
        <v>582</v>
      </c>
      <c r="C118" s="124">
        <v>471200</v>
      </c>
      <c r="D118" s="413"/>
      <c r="E118" s="413"/>
      <c r="F118" s="413"/>
      <c r="G118" s="413"/>
      <c r="H118" s="414"/>
      <c r="I118" s="414"/>
      <c r="J118" s="416">
        <v>0</v>
      </c>
    </row>
    <row r="119" spans="1:10" s="28" customFormat="1" ht="26.25" hidden="1" thickBot="1">
      <c r="A119" s="266">
        <v>1162000</v>
      </c>
      <c r="B119" s="122" t="s">
        <v>940</v>
      </c>
      <c r="C119" s="123" t="s">
        <v>301</v>
      </c>
      <c r="D119" s="413">
        <v>0</v>
      </c>
      <c r="E119" s="413"/>
      <c r="F119" s="413">
        <v>0</v>
      </c>
      <c r="G119" s="413">
        <v>0</v>
      </c>
      <c r="H119" s="414">
        <v>0</v>
      </c>
      <c r="I119" s="414">
        <v>0</v>
      </c>
      <c r="J119" s="416">
        <v>0</v>
      </c>
    </row>
    <row r="120" spans="1:10" s="28" customFormat="1" ht="26.25" hidden="1" thickBot="1">
      <c r="A120" s="266">
        <v>1162100</v>
      </c>
      <c r="B120" s="116" t="s">
        <v>941</v>
      </c>
      <c r="C120" s="83" t="s">
        <v>109</v>
      </c>
      <c r="D120" s="413"/>
      <c r="E120" s="413"/>
      <c r="F120" s="413"/>
      <c r="G120" s="413"/>
      <c r="H120" s="414"/>
      <c r="I120" s="414"/>
      <c r="J120" s="416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3"/>
      <c r="E121" s="413"/>
      <c r="F121" s="413"/>
      <c r="G121" s="413"/>
      <c r="H121" s="414"/>
      <c r="I121" s="414"/>
      <c r="J121" s="416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3"/>
      <c r="E122" s="413"/>
      <c r="F122" s="413"/>
      <c r="G122" s="413"/>
      <c r="H122" s="414"/>
      <c r="I122" s="414"/>
      <c r="J122" s="416">
        <v>0</v>
      </c>
    </row>
    <row r="123" spans="1:10" s="28" customFormat="1" ht="13.5" hidden="1" thickBot="1">
      <c r="A123" s="266">
        <v>1162400</v>
      </c>
      <c r="B123" s="116" t="s">
        <v>698</v>
      </c>
      <c r="C123" s="83" t="s">
        <v>699</v>
      </c>
      <c r="D123" s="413"/>
      <c r="E123" s="413"/>
      <c r="F123" s="413"/>
      <c r="G123" s="413"/>
      <c r="H123" s="414"/>
      <c r="I123" s="414"/>
      <c r="J123" s="416">
        <v>0</v>
      </c>
    </row>
    <row r="124" spans="1:10" s="28" customFormat="1" ht="26.25" hidden="1" thickBot="1">
      <c r="A124" s="266">
        <v>1162500</v>
      </c>
      <c r="B124" s="116" t="s">
        <v>700</v>
      </c>
      <c r="C124" s="83" t="s">
        <v>701</v>
      </c>
      <c r="D124" s="413"/>
      <c r="E124" s="413"/>
      <c r="F124" s="413"/>
      <c r="G124" s="413"/>
      <c r="H124" s="414"/>
      <c r="I124" s="414"/>
      <c r="J124" s="416">
        <v>0</v>
      </c>
    </row>
    <row r="125" spans="1:10" s="28" customFormat="1" ht="13.5" hidden="1" thickBot="1">
      <c r="A125" s="266">
        <v>1162600</v>
      </c>
      <c r="B125" s="116" t="s">
        <v>423</v>
      </c>
      <c r="C125" s="83" t="s">
        <v>424</v>
      </c>
      <c r="D125" s="413"/>
      <c r="E125" s="413"/>
      <c r="F125" s="413"/>
      <c r="G125" s="413"/>
      <c r="H125" s="414"/>
      <c r="I125" s="414"/>
      <c r="J125" s="416">
        <v>0</v>
      </c>
    </row>
    <row r="126" spans="1:10" s="28" customFormat="1" ht="26.25" hidden="1" thickBot="1">
      <c r="A126" s="266">
        <v>1162700</v>
      </c>
      <c r="B126" s="14" t="s">
        <v>425</v>
      </c>
      <c r="C126" s="83" t="s">
        <v>426</v>
      </c>
      <c r="D126" s="413"/>
      <c r="E126" s="413"/>
      <c r="F126" s="413"/>
      <c r="G126" s="413"/>
      <c r="H126" s="414"/>
      <c r="I126" s="414"/>
      <c r="J126" s="416">
        <v>0</v>
      </c>
    </row>
    <row r="127" spans="1:10" s="28" customFormat="1" ht="13.5" hidden="1" thickBot="1">
      <c r="A127" s="266">
        <v>1162800</v>
      </c>
      <c r="B127" s="116" t="s">
        <v>736</v>
      </c>
      <c r="C127" s="83" t="s">
        <v>737</v>
      </c>
      <c r="D127" s="413"/>
      <c r="E127" s="413"/>
      <c r="F127" s="413"/>
      <c r="G127" s="413"/>
      <c r="H127" s="414"/>
      <c r="I127" s="414"/>
      <c r="J127" s="416">
        <v>0</v>
      </c>
    </row>
    <row r="128" spans="1:10" s="28" customFormat="1" ht="13.5" hidden="1" thickBot="1">
      <c r="A128" s="273">
        <v>1162900</v>
      </c>
      <c r="B128" s="116" t="s">
        <v>738</v>
      </c>
      <c r="C128" s="83" t="s">
        <v>739</v>
      </c>
      <c r="D128" s="413"/>
      <c r="E128" s="413"/>
      <c r="F128" s="413"/>
      <c r="G128" s="413"/>
      <c r="H128" s="414"/>
      <c r="I128" s="414"/>
      <c r="J128" s="416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301</v>
      </c>
      <c r="D129" s="413">
        <v>0</v>
      </c>
      <c r="E129" s="413"/>
      <c r="F129" s="413">
        <v>0</v>
      </c>
      <c r="G129" s="413">
        <v>0</v>
      </c>
      <c r="H129" s="414">
        <v>0</v>
      </c>
      <c r="I129" s="414">
        <v>0</v>
      </c>
      <c r="J129" s="416">
        <v>0</v>
      </c>
    </row>
    <row r="130" spans="1:10" s="28" customFormat="1" ht="13.5" hidden="1" thickBot="1">
      <c r="A130" s="274">
        <v>1163100</v>
      </c>
      <c r="B130" s="105" t="s">
        <v>667</v>
      </c>
      <c r="C130" s="86" t="s">
        <v>668</v>
      </c>
      <c r="D130" s="417"/>
      <c r="E130" s="417"/>
      <c r="F130" s="417"/>
      <c r="G130" s="417"/>
      <c r="H130" s="418"/>
      <c r="I130" s="418"/>
      <c r="J130" s="416">
        <v>0</v>
      </c>
    </row>
    <row r="131" spans="1:10" s="28" customFormat="1" ht="13.5" hidden="1" thickBot="1">
      <c r="A131" s="275">
        <v>1170000</v>
      </c>
      <c r="B131" s="126" t="s">
        <v>740</v>
      </c>
      <c r="C131" s="74" t="s">
        <v>301</v>
      </c>
      <c r="D131" s="411">
        <f>D135</f>
        <v>0</v>
      </c>
      <c r="E131" s="411"/>
      <c r="F131" s="411">
        <f>F135</f>
        <v>0</v>
      </c>
      <c r="G131" s="411">
        <f>G135</f>
        <v>0</v>
      </c>
      <c r="H131" s="421">
        <f>H135</f>
        <v>0</v>
      </c>
      <c r="I131" s="421">
        <f>I135</f>
        <v>0</v>
      </c>
      <c r="J131" s="416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301</v>
      </c>
      <c r="D132" s="422">
        <v>0</v>
      </c>
      <c r="E132" s="422"/>
      <c r="F132" s="422">
        <v>0</v>
      </c>
      <c r="G132" s="422">
        <v>0</v>
      </c>
      <c r="H132" s="426">
        <v>0</v>
      </c>
      <c r="I132" s="426">
        <v>0</v>
      </c>
      <c r="J132" s="416">
        <v>0</v>
      </c>
    </row>
    <row r="133" spans="1:10" s="28" customFormat="1" ht="39" hidden="1" thickBot="1">
      <c r="A133" s="273">
        <v>1171100</v>
      </c>
      <c r="B133" s="14" t="s">
        <v>396</v>
      </c>
      <c r="C133" s="99" t="s">
        <v>397</v>
      </c>
      <c r="D133" s="413"/>
      <c r="E133" s="413"/>
      <c r="F133" s="413"/>
      <c r="G133" s="413"/>
      <c r="H133" s="414"/>
      <c r="I133" s="414"/>
      <c r="J133" s="416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3"/>
      <c r="E134" s="413"/>
      <c r="F134" s="413"/>
      <c r="G134" s="413"/>
      <c r="H134" s="414"/>
      <c r="I134" s="414"/>
      <c r="J134" s="416">
        <v>0</v>
      </c>
    </row>
    <row r="135" spans="1:10" s="28" customFormat="1" ht="39" hidden="1" thickBot="1">
      <c r="A135" s="266">
        <v>1172000</v>
      </c>
      <c r="B135" s="132" t="s">
        <v>856</v>
      </c>
      <c r="C135" s="111" t="s">
        <v>301</v>
      </c>
      <c r="D135" s="411">
        <f>D137+D138</f>
        <v>0</v>
      </c>
      <c r="E135" s="411"/>
      <c r="F135" s="411">
        <f>F137+F138</f>
        <v>0</v>
      </c>
      <c r="G135" s="411">
        <f>G137+G138</f>
        <v>0</v>
      </c>
      <c r="H135" s="421">
        <f>H137+H138</f>
        <v>0</v>
      </c>
      <c r="I135" s="421">
        <f>I137+I138</f>
        <v>0</v>
      </c>
      <c r="J135" s="416">
        <f>F135</f>
        <v>0</v>
      </c>
    </row>
    <row r="136" spans="1:10" s="28" customFormat="1" ht="13.5" hidden="1" thickBot="1">
      <c r="A136" s="266">
        <v>1172100</v>
      </c>
      <c r="B136" s="103" t="s">
        <v>918</v>
      </c>
      <c r="C136" s="99" t="s">
        <v>857</v>
      </c>
      <c r="D136" s="413"/>
      <c r="E136" s="413"/>
      <c r="F136" s="413"/>
      <c r="G136" s="413"/>
      <c r="H136" s="414"/>
      <c r="I136" s="414"/>
      <c r="J136" s="416">
        <v>0</v>
      </c>
    </row>
    <row r="137" spans="1:10" s="28" customFormat="1" ht="13.5" hidden="1" thickBot="1">
      <c r="A137" s="266">
        <v>1172200</v>
      </c>
      <c r="B137" s="103" t="s">
        <v>919</v>
      </c>
      <c r="C137" s="133">
        <v>482200</v>
      </c>
      <c r="D137" s="413">
        <v>0</v>
      </c>
      <c r="E137" s="413"/>
      <c r="F137" s="413">
        <v>0</v>
      </c>
      <c r="G137" s="413">
        <v>0</v>
      </c>
      <c r="H137" s="414">
        <v>0</v>
      </c>
      <c r="I137" s="414">
        <v>0</v>
      </c>
      <c r="J137" s="416">
        <f>F137</f>
        <v>0</v>
      </c>
    </row>
    <row r="138" spans="1:10" s="28" customFormat="1" ht="13.5" hidden="1" thickBot="1">
      <c r="A138" s="266">
        <v>1172300</v>
      </c>
      <c r="B138" s="116" t="s">
        <v>858</v>
      </c>
      <c r="C138" s="83" t="s">
        <v>859</v>
      </c>
      <c r="D138" s="413">
        <v>0</v>
      </c>
      <c r="E138" s="413"/>
      <c r="F138" s="413">
        <v>0</v>
      </c>
      <c r="G138" s="413">
        <v>0</v>
      </c>
      <c r="H138" s="414">
        <v>0</v>
      </c>
      <c r="I138" s="414">
        <v>0</v>
      </c>
      <c r="J138" s="416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22"/>
      <c r="E139" s="413"/>
      <c r="F139" s="422"/>
      <c r="G139" s="422"/>
      <c r="H139" s="426"/>
      <c r="I139" s="426"/>
      <c r="J139" s="416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301</v>
      </c>
      <c r="D140" s="422">
        <v>0</v>
      </c>
      <c r="E140" s="422"/>
      <c r="F140" s="422">
        <v>0</v>
      </c>
      <c r="G140" s="422">
        <v>0</v>
      </c>
      <c r="H140" s="426">
        <v>0</v>
      </c>
      <c r="I140" s="426">
        <v>0</v>
      </c>
      <c r="J140" s="416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906</v>
      </c>
      <c r="D141" s="422"/>
      <c r="E141" s="413"/>
      <c r="F141" s="422"/>
      <c r="G141" s="422"/>
      <c r="H141" s="426"/>
      <c r="I141" s="426"/>
      <c r="J141" s="416">
        <v>0</v>
      </c>
    </row>
    <row r="142" spans="1:10" s="28" customFormat="1" ht="39" hidden="1" thickBot="1">
      <c r="A142" s="273">
        <v>1174000</v>
      </c>
      <c r="B142" s="132" t="s">
        <v>907</v>
      </c>
      <c r="C142" s="111" t="s">
        <v>301</v>
      </c>
      <c r="D142" s="422">
        <v>0</v>
      </c>
      <c r="E142" s="422"/>
      <c r="F142" s="422">
        <v>0</v>
      </c>
      <c r="G142" s="422">
        <v>0</v>
      </c>
      <c r="H142" s="426">
        <v>0</v>
      </c>
      <c r="I142" s="426">
        <v>0</v>
      </c>
      <c r="J142" s="416">
        <v>0</v>
      </c>
    </row>
    <row r="143" spans="1:10" s="28" customFormat="1" ht="26.25" hidden="1" thickBot="1">
      <c r="A143" s="273">
        <v>1174100</v>
      </c>
      <c r="B143" s="135" t="s">
        <v>920</v>
      </c>
      <c r="C143" s="83" t="s">
        <v>908</v>
      </c>
      <c r="D143" s="422"/>
      <c r="E143" s="422"/>
      <c r="F143" s="422"/>
      <c r="G143" s="422"/>
      <c r="H143" s="426"/>
      <c r="I143" s="426"/>
      <c r="J143" s="416">
        <v>0</v>
      </c>
    </row>
    <row r="144" spans="1:10" s="28" customFormat="1" ht="26.25" hidden="1" thickBot="1">
      <c r="A144" s="273">
        <v>1174200</v>
      </c>
      <c r="B144" s="134" t="s">
        <v>365</v>
      </c>
      <c r="C144" s="83" t="s">
        <v>366</v>
      </c>
      <c r="D144" s="422"/>
      <c r="E144" s="422"/>
      <c r="F144" s="422"/>
      <c r="G144" s="422"/>
      <c r="H144" s="426"/>
      <c r="I144" s="426"/>
      <c r="J144" s="416">
        <v>0</v>
      </c>
    </row>
    <row r="145" spans="1:10" s="28" customFormat="1" ht="39" hidden="1" thickBot="1">
      <c r="A145" s="273">
        <v>1175000</v>
      </c>
      <c r="B145" s="132" t="s">
        <v>469</v>
      </c>
      <c r="C145" s="111" t="s">
        <v>301</v>
      </c>
      <c r="D145" s="422">
        <v>0</v>
      </c>
      <c r="E145" s="422"/>
      <c r="F145" s="422">
        <v>0</v>
      </c>
      <c r="G145" s="422">
        <v>0</v>
      </c>
      <c r="H145" s="426">
        <v>0</v>
      </c>
      <c r="I145" s="426">
        <v>0</v>
      </c>
      <c r="J145" s="416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22"/>
      <c r="E146" s="422"/>
      <c r="F146" s="422"/>
      <c r="G146" s="422"/>
      <c r="H146" s="426"/>
      <c r="I146" s="426"/>
      <c r="J146" s="416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301</v>
      </c>
      <c r="D147" s="422">
        <v>0</v>
      </c>
      <c r="E147" s="422"/>
      <c r="F147" s="422">
        <v>0</v>
      </c>
      <c r="G147" s="422">
        <v>0</v>
      </c>
      <c r="H147" s="426">
        <v>0</v>
      </c>
      <c r="I147" s="426">
        <v>0</v>
      </c>
      <c r="J147" s="416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2"/>
      <c r="E148" s="413"/>
      <c r="F148" s="422"/>
      <c r="G148" s="422"/>
      <c r="H148" s="426"/>
      <c r="I148" s="426"/>
      <c r="J148" s="416">
        <v>0</v>
      </c>
    </row>
    <row r="149" spans="1:10" s="28" customFormat="1" ht="13.5" hidden="1" thickBot="1">
      <c r="A149" s="273">
        <v>1177000</v>
      </c>
      <c r="B149" s="132" t="s">
        <v>482</v>
      </c>
      <c r="C149" s="111" t="s">
        <v>301</v>
      </c>
      <c r="D149" s="422">
        <v>0</v>
      </c>
      <c r="E149" s="422"/>
      <c r="F149" s="422">
        <v>0</v>
      </c>
      <c r="G149" s="422">
        <v>0</v>
      </c>
      <c r="H149" s="426">
        <v>0</v>
      </c>
      <c r="I149" s="426">
        <v>0</v>
      </c>
      <c r="J149" s="416">
        <v>0</v>
      </c>
    </row>
    <row r="150" spans="1:10" s="28" customFormat="1" ht="13.5" hidden="1" thickBot="1">
      <c r="A150" s="274">
        <v>1177100</v>
      </c>
      <c r="B150" s="136" t="s">
        <v>590</v>
      </c>
      <c r="C150" s="86" t="s">
        <v>209</v>
      </c>
      <c r="D150" s="417"/>
      <c r="E150" s="417"/>
      <c r="F150" s="417"/>
      <c r="G150" s="417"/>
      <c r="H150" s="418"/>
      <c r="I150" s="418"/>
      <c r="J150" s="416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301</v>
      </c>
      <c r="D151" s="427">
        <f>D152</f>
        <v>0</v>
      </c>
      <c r="E151" s="427"/>
      <c r="F151" s="427">
        <f>F152</f>
        <v>0</v>
      </c>
      <c r="G151" s="427">
        <f>G152</f>
        <v>0</v>
      </c>
      <c r="H151" s="428">
        <f>H152</f>
        <v>0</v>
      </c>
      <c r="I151" s="428">
        <f>I152</f>
        <v>0</v>
      </c>
      <c r="J151" s="416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411">
        <f>SUM(D153:D158)</f>
        <v>0</v>
      </c>
      <c r="E152" s="411">
        <f>E157</f>
        <v>0</v>
      </c>
      <c r="F152" s="411">
        <f>F157</f>
        <v>0</v>
      </c>
      <c r="G152" s="411">
        <f>SUM(G153:G155)</f>
        <v>0</v>
      </c>
      <c r="H152" s="421">
        <f>+SUM(H153:H155)</f>
        <v>0</v>
      </c>
      <c r="I152" s="421">
        <f>SUM(I153:I157)</f>
        <v>0</v>
      </c>
      <c r="J152" s="416">
        <f>F152</f>
        <v>0</v>
      </c>
    </row>
    <row r="153" spans="1:10" s="28" customFormat="1">
      <c r="A153" s="273" t="s">
        <v>538</v>
      </c>
      <c r="B153" s="134" t="s">
        <v>832</v>
      </c>
      <c r="C153" s="241" t="s">
        <v>833</v>
      </c>
      <c r="D153" s="422"/>
      <c r="E153" s="413"/>
      <c r="F153" s="422"/>
      <c r="G153" s="422"/>
      <c r="H153" s="426"/>
      <c r="I153" s="426"/>
      <c r="J153" s="416">
        <f>F153</f>
        <v>0</v>
      </c>
    </row>
    <row r="154" spans="1:10" s="28" customFormat="1">
      <c r="A154" s="273" t="s">
        <v>834</v>
      </c>
      <c r="B154" s="134" t="s">
        <v>811</v>
      </c>
      <c r="C154" s="241" t="s">
        <v>812</v>
      </c>
      <c r="D154" s="422"/>
      <c r="E154" s="413"/>
      <c r="F154" s="422"/>
      <c r="G154" s="422"/>
      <c r="H154" s="426"/>
      <c r="I154" s="426"/>
      <c r="J154" s="416">
        <f>F154</f>
        <v>0</v>
      </c>
    </row>
    <row r="155" spans="1:10" s="28" customFormat="1" ht="25.5">
      <c r="A155" s="273" t="s">
        <v>813</v>
      </c>
      <c r="B155" s="134" t="s">
        <v>814</v>
      </c>
      <c r="C155" s="241" t="s">
        <v>815</v>
      </c>
      <c r="D155" s="430">
        <v>0</v>
      </c>
      <c r="E155" s="448"/>
      <c r="F155" s="430">
        <v>0</v>
      </c>
      <c r="G155" s="431">
        <v>0</v>
      </c>
      <c r="H155" s="480">
        <v>0</v>
      </c>
      <c r="I155" s="480">
        <v>0</v>
      </c>
      <c r="J155" s="432">
        <f>F155</f>
        <v>0</v>
      </c>
    </row>
    <row r="156" spans="1:10" s="28" customFormat="1">
      <c r="A156" s="277" t="s">
        <v>816</v>
      </c>
      <c r="B156" s="134" t="s">
        <v>915</v>
      </c>
      <c r="C156" s="241" t="s">
        <v>916</v>
      </c>
      <c r="D156" s="422"/>
      <c r="E156" s="413"/>
      <c r="F156" s="422"/>
      <c r="G156" s="422"/>
      <c r="H156" s="426"/>
      <c r="I156" s="426"/>
      <c r="J156" s="416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22">
        <v>0</v>
      </c>
      <c r="E157" s="413">
        <v>0</v>
      </c>
      <c r="F157" s="422">
        <f>D157+E157</f>
        <v>0</v>
      </c>
      <c r="G157" s="422">
        <v>0</v>
      </c>
      <c r="H157" s="426">
        <v>0</v>
      </c>
      <c r="I157" s="426">
        <v>0</v>
      </c>
      <c r="J157" s="416">
        <f>F157</f>
        <v>0</v>
      </c>
    </row>
    <row r="158" spans="1:10" s="28" customFormat="1">
      <c r="A158" s="277" t="s">
        <v>115</v>
      </c>
      <c r="B158" s="134" t="s">
        <v>803</v>
      </c>
      <c r="C158" s="241" t="s">
        <v>755</v>
      </c>
      <c r="D158" s="429"/>
      <c r="E158" s="433"/>
      <c r="F158" s="429"/>
      <c r="G158" s="429"/>
      <c r="H158" s="440"/>
      <c r="I158" s="440"/>
      <c r="J158" s="434">
        <v>0</v>
      </c>
    </row>
    <row r="159" spans="1:10" s="28" customFormat="1">
      <c r="A159" s="277" t="s">
        <v>756</v>
      </c>
      <c r="B159" s="134" t="s">
        <v>757</v>
      </c>
      <c r="C159" s="241" t="s">
        <v>758</v>
      </c>
      <c r="D159" s="429"/>
      <c r="E159" s="433"/>
      <c r="F159" s="429"/>
      <c r="G159" s="429"/>
      <c r="H159" s="440"/>
      <c r="I159" s="440"/>
      <c r="J159" s="434">
        <v>0</v>
      </c>
    </row>
    <row r="160" spans="1:10" s="28" customFormat="1" ht="11.25" customHeight="1" thickBot="1">
      <c r="A160" s="278" t="s">
        <v>669</v>
      </c>
      <c r="B160" s="243" t="s">
        <v>542</v>
      </c>
      <c r="C160" s="244" t="s">
        <v>543</v>
      </c>
      <c r="D160" s="429"/>
      <c r="E160" s="433"/>
      <c r="F160" s="429"/>
      <c r="G160" s="429"/>
      <c r="H160" s="440"/>
      <c r="I160" s="440"/>
      <c r="J160" s="434">
        <v>0</v>
      </c>
    </row>
    <row r="161" spans="1:10" s="28" customFormat="1" ht="13.5" hidden="1" thickBot="1">
      <c r="A161" s="270" t="s">
        <v>670</v>
      </c>
      <c r="B161" s="245" t="s">
        <v>882</v>
      </c>
      <c r="C161" s="228" t="s">
        <v>883</v>
      </c>
      <c r="D161" s="429"/>
      <c r="E161" s="433"/>
      <c r="F161" s="429"/>
      <c r="G161" s="429"/>
      <c r="H161" s="440"/>
      <c r="I161" s="440"/>
      <c r="J161" s="434">
        <v>0</v>
      </c>
    </row>
    <row r="162" spans="1:10" s="28" customFormat="1" ht="13.5" hidden="1" thickBot="1">
      <c r="A162" s="270" t="s">
        <v>884</v>
      </c>
      <c r="B162" s="245" t="s">
        <v>885</v>
      </c>
      <c r="C162" s="228" t="s">
        <v>886</v>
      </c>
      <c r="D162" s="429"/>
      <c r="E162" s="433"/>
      <c r="F162" s="429"/>
      <c r="G162" s="429"/>
      <c r="H162" s="440"/>
      <c r="I162" s="440"/>
      <c r="J162" s="434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301</v>
      </c>
      <c r="D163" s="429">
        <v>0</v>
      </c>
      <c r="E163" s="429"/>
      <c r="F163" s="429">
        <v>0</v>
      </c>
      <c r="G163" s="429">
        <v>0</v>
      </c>
      <c r="H163" s="440">
        <v>0</v>
      </c>
      <c r="I163" s="440">
        <v>0</v>
      </c>
      <c r="J163" s="434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9"/>
      <c r="E164" s="433"/>
      <c r="F164" s="429"/>
      <c r="G164" s="429"/>
      <c r="H164" s="440"/>
      <c r="I164" s="440"/>
      <c r="J164" s="434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9"/>
      <c r="E165" s="433"/>
      <c r="F165" s="429"/>
      <c r="G165" s="429"/>
      <c r="H165" s="440"/>
      <c r="I165" s="440"/>
      <c r="J165" s="434">
        <v>0</v>
      </c>
    </row>
    <row r="166" spans="1:10" ht="26.25" hidden="1" thickBot="1">
      <c r="A166" s="277" t="s">
        <v>552</v>
      </c>
      <c r="B166" s="134" t="s">
        <v>257</v>
      </c>
      <c r="C166" s="241" t="s">
        <v>258</v>
      </c>
      <c r="D166" s="429"/>
      <c r="E166" s="433"/>
      <c r="F166" s="429"/>
      <c r="G166" s="429"/>
      <c r="H166" s="440"/>
      <c r="I166" s="440"/>
      <c r="J166" s="434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9"/>
      <c r="E167" s="433"/>
      <c r="F167" s="429"/>
      <c r="G167" s="429"/>
      <c r="H167" s="440"/>
      <c r="I167" s="440"/>
      <c r="J167" s="434">
        <v>0</v>
      </c>
    </row>
    <row r="168" spans="1:10" ht="13.5" hidden="1" thickBot="1">
      <c r="A168" s="277" t="s">
        <v>262</v>
      </c>
      <c r="B168" s="132" t="s">
        <v>263</v>
      </c>
      <c r="C168" s="123" t="s">
        <v>301</v>
      </c>
      <c r="D168" s="429">
        <v>0</v>
      </c>
      <c r="E168" s="429"/>
      <c r="F168" s="429">
        <v>0</v>
      </c>
      <c r="G168" s="429">
        <v>0</v>
      </c>
      <c r="H168" s="440">
        <v>0</v>
      </c>
      <c r="I168" s="440">
        <v>0</v>
      </c>
      <c r="J168" s="434">
        <v>0</v>
      </c>
    </row>
    <row r="169" spans="1:10" ht="13.5" hidden="1" thickBot="1">
      <c r="A169" s="277" t="s">
        <v>264</v>
      </c>
      <c r="B169" s="135" t="s">
        <v>921</v>
      </c>
      <c r="C169" s="241" t="s">
        <v>265</v>
      </c>
      <c r="D169" s="429"/>
      <c r="E169" s="433"/>
      <c r="F169" s="429"/>
      <c r="G169" s="429"/>
      <c r="H169" s="440"/>
      <c r="I169" s="440"/>
      <c r="J169" s="434">
        <v>0</v>
      </c>
    </row>
    <row r="170" spans="1:10" ht="13.5" hidden="1" thickBot="1">
      <c r="A170" s="280" t="s">
        <v>266</v>
      </c>
      <c r="B170" s="155" t="s">
        <v>887</v>
      </c>
      <c r="C170" s="123" t="s">
        <v>301</v>
      </c>
      <c r="D170" s="429">
        <v>0</v>
      </c>
      <c r="E170" s="429"/>
      <c r="F170" s="429">
        <v>0</v>
      </c>
      <c r="G170" s="429">
        <v>0</v>
      </c>
      <c r="H170" s="440">
        <v>0</v>
      </c>
      <c r="I170" s="440">
        <v>0</v>
      </c>
      <c r="J170" s="434">
        <v>0</v>
      </c>
    </row>
    <row r="171" spans="1:10" ht="13.5" hidden="1" thickBot="1">
      <c r="A171" s="277" t="s">
        <v>268</v>
      </c>
      <c r="B171" s="135" t="s">
        <v>922</v>
      </c>
      <c r="C171" s="241" t="s">
        <v>269</v>
      </c>
      <c r="D171" s="429"/>
      <c r="E171" s="429"/>
      <c r="F171" s="429"/>
      <c r="G171" s="429"/>
      <c r="H171" s="440"/>
      <c r="I171" s="440"/>
      <c r="J171" s="434">
        <v>0</v>
      </c>
    </row>
    <row r="172" spans="1:10" ht="13.5" hidden="1" thickBot="1">
      <c r="A172" s="277" t="s">
        <v>270</v>
      </c>
      <c r="B172" s="135" t="s">
        <v>923</v>
      </c>
      <c r="C172" s="241" t="s">
        <v>271</v>
      </c>
      <c r="D172" s="429"/>
      <c r="E172" s="429"/>
      <c r="F172" s="429"/>
      <c r="G172" s="429"/>
      <c r="H172" s="440"/>
      <c r="I172" s="440"/>
      <c r="J172" s="429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9"/>
      <c r="E173" s="429"/>
      <c r="F173" s="429"/>
      <c r="G173" s="429"/>
      <c r="H173" s="440"/>
      <c r="I173" s="440"/>
      <c r="J173" s="429"/>
    </row>
    <row r="174" spans="1:10" ht="13.5" hidden="1" thickBot="1">
      <c r="A174" s="281">
        <v>1244000</v>
      </c>
      <c r="B174" s="250" t="s">
        <v>888</v>
      </c>
      <c r="C174" s="244" t="s">
        <v>947</v>
      </c>
      <c r="D174" s="435"/>
      <c r="E174" s="435"/>
      <c r="F174" s="435"/>
      <c r="G174" s="435"/>
      <c r="H174" s="443"/>
      <c r="I174" s="443"/>
      <c r="J174" s="435"/>
    </row>
    <row r="175" spans="1:10" ht="13.5" thickBot="1">
      <c r="A175" s="282">
        <v>1000000</v>
      </c>
      <c r="B175" s="252" t="s">
        <v>889</v>
      </c>
      <c r="C175" s="248" t="s">
        <v>301</v>
      </c>
      <c r="D175" s="441">
        <f>D32+D151</f>
        <v>0</v>
      </c>
      <c r="E175" s="441">
        <f>E32</f>
        <v>0</v>
      </c>
      <c r="F175" s="444">
        <f>F32+F151</f>
        <v>0</v>
      </c>
      <c r="G175" s="444">
        <f>G32+G151</f>
        <v>5</v>
      </c>
      <c r="H175" s="445">
        <f>H32+H151+H157</f>
        <v>10</v>
      </c>
      <c r="I175" s="445">
        <f>I32+I151</f>
        <v>16</v>
      </c>
      <c r="J175" s="444">
        <f>J32+J151</f>
        <v>0</v>
      </c>
    </row>
    <row r="176" spans="1:10">
      <c r="A176" s="399"/>
      <c r="B176" s="6"/>
      <c r="C176" s="9"/>
      <c r="D176" s="446"/>
      <c r="E176" s="446"/>
      <c r="F176" s="437"/>
      <c r="G176" s="438"/>
      <c r="H176" s="438"/>
      <c r="I176" s="438"/>
      <c r="J176" s="438"/>
    </row>
    <row r="177" spans="1:10">
      <c r="A177" s="2088" t="s">
        <v>1086</v>
      </c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8" t="s">
        <v>1011</v>
      </c>
      <c r="B179" s="2088"/>
      <c r="C179" s="2088"/>
      <c r="D179" s="2088"/>
      <c r="E179" s="2088"/>
      <c r="F179" s="2088"/>
      <c r="G179" s="2088"/>
      <c r="H179" s="2088"/>
      <c r="I179" s="2088"/>
      <c r="J179" s="2088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140" t="s">
        <v>942</v>
      </c>
      <c r="B181" s="2140"/>
      <c r="C181" s="2140"/>
      <c r="D181" s="2140"/>
      <c r="E181" s="2140"/>
      <c r="F181" s="2140"/>
      <c r="G181" s="2140"/>
      <c r="H181" s="2140"/>
      <c r="I181" s="2140"/>
      <c r="J181" s="2140"/>
    </row>
    <row r="182" spans="1:10">
      <c r="A182" s="2088" t="s">
        <v>839</v>
      </c>
      <c r="B182" s="2088"/>
      <c r="C182" s="2088"/>
      <c r="D182" s="2088"/>
      <c r="E182" s="2088"/>
      <c r="F182" s="2088"/>
      <c r="G182" s="2088"/>
      <c r="H182" s="2088"/>
      <c r="I182" s="2088"/>
      <c r="J182" s="2088"/>
    </row>
    <row r="183" spans="1:10">
      <c r="A183" s="2088" t="s">
        <v>388</v>
      </c>
      <c r="B183" s="2088"/>
      <c r="C183" s="2088"/>
      <c r="D183" s="2088"/>
      <c r="E183" s="2088"/>
      <c r="F183" s="2088"/>
      <c r="G183" s="2088"/>
      <c r="H183" s="2088"/>
      <c r="I183" s="2088"/>
      <c r="J183" s="2088"/>
    </row>
    <row r="184" spans="1:10" ht="14.25">
      <c r="A184" s="2139" t="s">
        <v>934</v>
      </c>
      <c r="B184" s="2139"/>
      <c r="C184" s="2139"/>
      <c r="D184" s="2139"/>
      <c r="E184" s="2139"/>
      <c r="F184" s="2139"/>
      <c r="G184" s="2139"/>
      <c r="H184" s="2139"/>
      <c r="I184" s="2139"/>
      <c r="J184" s="2139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>
      <c r="F2" s="173"/>
      <c r="G2" s="173"/>
      <c r="H2" s="173"/>
      <c r="I2" s="173"/>
    </row>
    <row r="3" spans="1:10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>
      <c r="A8" s="28" t="s">
        <v>1418</v>
      </c>
      <c r="F8" s="179"/>
      <c r="G8" s="179"/>
    </row>
    <row r="9" spans="1:10" s="28" customFormat="1" ht="10.5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392</v>
      </c>
      <c r="B12" s="177" t="s">
        <v>957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504</v>
      </c>
      <c r="B13" s="188"/>
      <c r="C13" s="184"/>
      <c r="D13" s="188"/>
      <c r="E13" s="188"/>
      <c r="F13" s="188"/>
      <c r="G13" s="189"/>
    </row>
    <row r="14" spans="1:10">
      <c r="A14" s="2132" t="s">
        <v>1417</v>
      </c>
      <c r="B14" s="2133"/>
      <c r="F14" s="179"/>
      <c r="G14" s="179"/>
    </row>
    <row r="15" spans="1:10" ht="18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14.25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14.25">
      <c r="A17" s="189"/>
      <c r="B17" s="2160" t="s">
        <v>1085</v>
      </c>
      <c r="C17" s="2160"/>
      <c r="D17" s="2160"/>
      <c r="E17" s="2160"/>
      <c r="F17" s="2160"/>
      <c r="G17" s="190"/>
      <c r="H17" s="190"/>
      <c r="I17" s="629"/>
      <c r="J17" s="629"/>
    </row>
    <row r="18" spans="1:10" s="28" customFormat="1" ht="14.25">
      <c r="A18" s="189"/>
      <c r="B18" s="2160"/>
      <c r="C18" s="2160"/>
      <c r="D18" s="2160"/>
      <c r="E18" s="2160"/>
      <c r="F18" s="2160"/>
      <c r="G18" s="190"/>
      <c r="H18" s="190"/>
      <c r="I18" s="629"/>
      <c r="J18" s="629"/>
    </row>
    <row r="19" spans="1:10" s="201" customFormat="1" thickBot="1">
      <c r="A19" s="38" t="s">
        <v>1457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837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1003</v>
      </c>
    </row>
    <row r="22" spans="1:10" s="204" customFormat="1" thickBot="1">
      <c r="A22" s="38" t="s">
        <v>465</v>
      </c>
      <c r="C22" s="208"/>
      <c r="D22" s="209"/>
      <c r="G22" s="204" t="s">
        <v>466</v>
      </c>
    </row>
    <row r="23" spans="1:10" s="173" customForma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794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105.75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11.25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301</v>
      </c>
      <c r="D32" s="407">
        <f>D33+D42+D138</f>
        <v>0</v>
      </c>
      <c r="E32" s="407">
        <f>E33+E42+E51+E66+E69+E63</f>
        <v>0</v>
      </c>
      <c r="F32" s="407">
        <f>F33+F42+F138</f>
        <v>0</v>
      </c>
      <c r="G32" s="407">
        <f>G33+G42+G131</f>
        <v>5</v>
      </c>
      <c r="H32" s="407">
        <f>H33+H42+H131</f>
        <v>10</v>
      </c>
      <c r="I32" s="407">
        <f>I33+I42+I131</f>
        <v>16</v>
      </c>
      <c r="J32" s="407">
        <f>J33+J42+J131</f>
        <v>0</v>
      </c>
    </row>
    <row r="33" spans="1:10" s="28" customFormat="1" ht="77.25" thickBot="1">
      <c r="A33" s="259">
        <v>1110000</v>
      </c>
      <c r="B33" s="70" t="s">
        <v>671</v>
      </c>
      <c r="C33" s="69" t="s">
        <v>301</v>
      </c>
      <c r="D33" s="408">
        <f>D34</f>
        <v>0</v>
      </c>
      <c r="E33" s="408">
        <f>E35</f>
        <v>0</v>
      </c>
      <c r="F33" s="408">
        <f>F34</f>
        <v>0</v>
      </c>
      <c r="G33" s="408">
        <f>G34</f>
        <v>0</v>
      </c>
      <c r="H33" s="408">
        <f>H34</f>
        <v>0</v>
      </c>
      <c r="I33" s="408">
        <f>I34</f>
        <v>0</v>
      </c>
      <c r="J33" s="408">
        <f>J34</f>
        <v>0</v>
      </c>
    </row>
    <row r="34" spans="1:10" s="28" customFormat="1" ht="14.25">
      <c r="A34" s="260">
        <v>1110000</v>
      </c>
      <c r="B34" s="73" t="s">
        <v>672</v>
      </c>
      <c r="C34" s="74" t="s">
        <v>301</v>
      </c>
      <c r="D34" s="409">
        <f>SUM(D35:D41)</f>
        <v>0</v>
      </c>
      <c r="E34" s="409"/>
      <c r="F34" s="409">
        <f>SUM(F35:F41)</f>
        <v>0</v>
      </c>
      <c r="G34" s="409">
        <f>SUM(G35:G41)</f>
        <v>0</v>
      </c>
      <c r="H34" s="409">
        <f>SUM(H35:H41)</f>
        <v>0</v>
      </c>
      <c r="I34" s="409">
        <f>SUM(I35:I41)</f>
        <v>0</v>
      </c>
      <c r="J34" s="409">
        <f>SUM(J35:J41)</f>
        <v>0</v>
      </c>
    </row>
    <row r="35" spans="1:10" s="398" customFormat="1" ht="25.5">
      <c r="A35" s="395">
        <v>1111000</v>
      </c>
      <c r="B35" s="396" t="s">
        <v>558</v>
      </c>
      <c r="C35" s="397" t="s">
        <v>673</v>
      </c>
      <c r="D35" s="415">
        <v>0</v>
      </c>
      <c r="E35" s="421">
        <v>0</v>
      </c>
      <c r="F35" s="415">
        <f>D35+E35</f>
        <v>0</v>
      </c>
      <c r="G35" s="420">
        <v>0</v>
      </c>
      <c r="H35" s="420">
        <v>0</v>
      </c>
      <c r="I35" s="420">
        <v>0</v>
      </c>
      <c r="J35" s="420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674</v>
      </c>
      <c r="D36" s="413">
        <v>0</v>
      </c>
      <c r="E36" s="413"/>
      <c r="F36" s="410">
        <f t="shared" ref="F36:F41" si="0">D36+E36</f>
        <v>0</v>
      </c>
      <c r="G36" s="413"/>
      <c r="H36" s="413">
        <v>0</v>
      </c>
      <c r="I36" s="413">
        <v>0</v>
      </c>
      <c r="J36" s="413">
        <f>F36</f>
        <v>0</v>
      </c>
    </row>
    <row r="37" spans="1:10" s="28" customFormat="1" ht="0.75" customHeight="1" thickBot="1">
      <c r="A37" s="262">
        <v>1113000</v>
      </c>
      <c r="B37" s="14" t="s">
        <v>675</v>
      </c>
      <c r="C37" s="81" t="s">
        <v>676</v>
      </c>
      <c r="D37" s="413"/>
      <c r="E37" s="413"/>
      <c r="F37" s="410">
        <f t="shared" si="0"/>
        <v>0</v>
      </c>
      <c r="G37" s="413"/>
      <c r="H37" s="413"/>
      <c r="I37" s="413"/>
      <c r="J37" s="416">
        <v>0</v>
      </c>
    </row>
    <row r="38" spans="1:10" s="28" customFormat="1" ht="39" hidden="1" thickBot="1">
      <c r="A38" s="262">
        <v>1114000</v>
      </c>
      <c r="B38" s="14" t="s">
        <v>339</v>
      </c>
      <c r="C38" s="81" t="s">
        <v>340</v>
      </c>
      <c r="D38" s="413"/>
      <c r="E38" s="413"/>
      <c r="F38" s="410">
        <f t="shared" si="0"/>
        <v>0</v>
      </c>
      <c r="G38" s="413"/>
      <c r="H38" s="413"/>
      <c r="I38" s="413"/>
      <c r="J38" s="416">
        <v>0</v>
      </c>
    </row>
    <row r="39" spans="1:10" s="28" customFormat="1" ht="13.5" hidden="1" thickBot="1">
      <c r="A39" s="262">
        <v>1115000</v>
      </c>
      <c r="B39" s="14" t="s">
        <v>508</v>
      </c>
      <c r="C39" s="81" t="s">
        <v>329</v>
      </c>
      <c r="D39" s="413"/>
      <c r="E39" s="413"/>
      <c r="F39" s="410">
        <f t="shared" si="0"/>
        <v>0</v>
      </c>
      <c r="G39" s="413"/>
      <c r="H39" s="413"/>
      <c r="I39" s="413"/>
      <c r="J39" s="416">
        <v>0</v>
      </c>
    </row>
    <row r="40" spans="1:10" s="28" customFormat="1" ht="26.25" hidden="1" thickBot="1">
      <c r="A40" s="262">
        <v>1116000</v>
      </c>
      <c r="B40" s="14" t="s">
        <v>863</v>
      </c>
      <c r="C40" s="83" t="s">
        <v>330</v>
      </c>
      <c r="D40" s="413"/>
      <c r="E40" s="413"/>
      <c r="F40" s="410">
        <f t="shared" si="0"/>
        <v>0</v>
      </c>
      <c r="G40" s="413"/>
      <c r="H40" s="413"/>
      <c r="I40" s="413"/>
      <c r="J40" s="416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7">
        <v>0</v>
      </c>
      <c r="E41" s="417"/>
      <c r="F41" s="410">
        <f t="shared" si="0"/>
        <v>0</v>
      </c>
      <c r="G41" s="417">
        <v>0</v>
      </c>
      <c r="H41" s="417">
        <v>0</v>
      </c>
      <c r="I41" s="417">
        <v>0</v>
      </c>
      <c r="J41" s="416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419">
        <f>D43+D55+D66+D69+D51+D64</f>
        <v>0</v>
      </c>
      <c r="E42" s="419">
        <f>E43</f>
        <v>0</v>
      </c>
      <c r="F42" s="419">
        <f>F43+F55+F66+F69+F51+F64</f>
        <v>0</v>
      </c>
      <c r="G42" s="419">
        <f>G43+G51+G55+G64+G66+G69</f>
        <v>5</v>
      </c>
      <c r="H42" s="419">
        <f>H43+H51+H55+H64+H66+H69</f>
        <v>10</v>
      </c>
      <c r="I42" s="419">
        <f>I43+I51+I55+I64+I66+I69</f>
        <v>16</v>
      </c>
      <c r="J42" s="416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12">
        <f>SUM(D44:D49)</f>
        <v>0</v>
      </c>
      <c r="E43" s="412">
        <f>E45+E47</f>
        <v>0</v>
      </c>
      <c r="F43" s="412">
        <f>SUM(F44:F49)</f>
        <v>0</v>
      </c>
      <c r="G43" s="412">
        <f>SUM(G44:G49)</f>
        <v>0</v>
      </c>
      <c r="H43" s="412">
        <f>SUM(H44:H49)</f>
        <v>0</v>
      </c>
      <c r="I43" s="412">
        <f>SUM(I44:I49)</f>
        <v>0</v>
      </c>
      <c r="J43" s="416">
        <f>SUM(J44:J49)</f>
        <v>0</v>
      </c>
    </row>
    <row r="44" spans="1:10" s="28" customFormat="1" ht="25.5">
      <c r="A44" s="262">
        <v>1121100</v>
      </c>
      <c r="B44" s="93" t="s">
        <v>321</v>
      </c>
      <c r="C44" s="83" t="s">
        <v>322</v>
      </c>
      <c r="D44" s="413"/>
      <c r="E44" s="413"/>
      <c r="F44" s="413">
        <f t="shared" ref="F44:F49" si="1">D44+E44</f>
        <v>0</v>
      </c>
      <c r="G44" s="413"/>
      <c r="H44" s="413"/>
      <c r="I44" s="413"/>
      <c r="J44" s="416">
        <v>0</v>
      </c>
    </row>
    <row r="45" spans="1:10" s="28" customFormat="1">
      <c r="A45" s="262">
        <v>1121200</v>
      </c>
      <c r="B45" s="94" t="s">
        <v>323</v>
      </c>
      <c r="C45" s="81" t="s">
        <v>324</v>
      </c>
      <c r="D45" s="413">
        <v>0</v>
      </c>
      <c r="E45" s="414">
        <v>0</v>
      </c>
      <c r="F45" s="414">
        <f t="shared" si="1"/>
        <v>0</v>
      </c>
      <c r="G45" s="413">
        <v>0</v>
      </c>
      <c r="H45" s="413">
        <v>0</v>
      </c>
      <c r="I45" s="413">
        <v>0</v>
      </c>
      <c r="J45" s="416">
        <f>F45</f>
        <v>0</v>
      </c>
    </row>
    <row r="46" spans="1:10" s="28" customFormat="1">
      <c r="A46" s="262">
        <v>1121300</v>
      </c>
      <c r="B46" s="93" t="s">
        <v>640</v>
      </c>
      <c r="C46" s="83" t="s">
        <v>325</v>
      </c>
      <c r="D46" s="413">
        <v>0</v>
      </c>
      <c r="E46" s="414"/>
      <c r="F46" s="414">
        <f t="shared" si="1"/>
        <v>0</v>
      </c>
      <c r="G46" s="413">
        <v>0</v>
      </c>
      <c r="H46" s="413">
        <v>0</v>
      </c>
      <c r="I46" s="413">
        <v>0</v>
      </c>
      <c r="J46" s="416">
        <f>F46</f>
        <v>0</v>
      </c>
    </row>
    <row r="47" spans="1:10" s="28" customFormat="1">
      <c r="A47" s="262">
        <v>1121400</v>
      </c>
      <c r="B47" s="93" t="s">
        <v>641</v>
      </c>
      <c r="C47" s="81" t="s">
        <v>326</v>
      </c>
      <c r="D47" s="413">
        <v>0</v>
      </c>
      <c r="E47" s="414"/>
      <c r="F47" s="414">
        <f t="shared" si="1"/>
        <v>0</v>
      </c>
      <c r="G47" s="413">
        <v>0</v>
      </c>
      <c r="H47" s="413">
        <v>0</v>
      </c>
      <c r="I47" s="413">
        <v>0</v>
      </c>
      <c r="J47" s="416">
        <f>F47</f>
        <v>0</v>
      </c>
    </row>
    <row r="48" spans="1:10" s="28" customFormat="1">
      <c r="A48" s="262">
        <v>1121500</v>
      </c>
      <c r="B48" s="93" t="s">
        <v>60</v>
      </c>
      <c r="C48" s="83" t="s">
        <v>327</v>
      </c>
      <c r="D48" s="412"/>
      <c r="E48" s="413"/>
      <c r="F48" s="413">
        <f t="shared" si="1"/>
        <v>0</v>
      </c>
      <c r="G48" s="412"/>
      <c r="H48" s="412"/>
      <c r="I48" s="412"/>
      <c r="J48" s="416">
        <v>0</v>
      </c>
    </row>
    <row r="49" spans="1:10" s="28" customFormat="1">
      <c r="A49" s="262">
        <v>1121600</v>
      </c>
      <c r="B49" s="93" t="s">
        <v>61</v>
      </c>
      <c r="C49" s="81" t="s">
        <v>328</v>
      </c>
      <c r="D49" s="413"/>
      <c r="E49" s="413"/>
      <c r="F49" s="413">
        <f t="shared" si="1"/>
        <v>0</v>
      </c>
      <c r="G49" s="413"/>
      <c r="H49" s="413"/>
      <c r="I49" s="413"/>
      <c r="J49" s="416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637</v>
      </c>
      <c r="D50" s="417"/>
      <c r="E50" s="417"/>
      <c r="F50" s="417"/>
      <c r="G50" s="417"/>
      <c r="H50" s="417"/>
      <c r="I50" s="417"/>
      <c r="J50" s="416">
        <v>0</v>
      </c>
    </row>
    <row r="51" spans="1:10" s="28" customFormat="1" ht="28.5">
      <c r="A51" s="260">
        <v>1122000</v>
      </c>
      <c r="B51" s="97" t="s">
        <v>638</v>
      </c>
      <c r="C51" s="74" t="s">
        <v>301</v>
      </c>
      <c r="D51" s="411">
        <f t="shared" ref="D51:J51" si="2">D52</f>
        <v>0</v>
      </c>
      <c r="E51" s="411">
        <f t="shared" si="2"/>
        <v>0</v>
      </c>
      <c r="F51" s="411">
        <f t="shared" si="2"/>
        <v>0</v>
      </c>
      <c r="G51" s="411">
        <f t="shared" si="2"/>
        <v>0</v>
      </c>
      <c r="H51" s="411">
        <f t="shared" si="2"/>
        <v>0</v>
      </c>
      <c r="I51" s="411">
        <f t="shared" si="2"/>
        <v>0</v>
      </c>
      <c r="J51" s="416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639</v>
      </c>
      <c r="D52" s="413">
        <v>0</v>
      </c>
      <c r="E52" s="414">
        <v>0</v>
      </c>
      <c r="F52" s="414">
        <f>D52+E52</f>
        <v>0</v>
      </c>
      <c r="G52" s="414">
        <v>0</v>
      </c>
      <c r="H52" s="414">
        <v>0</v>
      </c>
      <c r="I52" s="414">
        <v>0</v>
      </c>
      <c r="J52" s="447">
        <f>F52</f>
        <v>0</v>
      </c>
    </row>
    <row r="53" spans="1:10" s="28" customFormat="1">
      <c r="A53" s="266">
        <v>1122200</v>
      </c>
      <c r="B53" s="93" t="s">
        <v>404</v>
      </c>
      <c r="C53" s="83" t="s">
        <v>860</v>
      </c>
      <c r="D53" s="413"/>
      <c r="E53" s="413"/>
      <c r="F53" s="413">
        <f>D53+E53</f>
        <v>0</v>
      </c>
      <c r="G53" s="413"/>
      <c r="H53" s="413"/>
      <c r="I53" s="413"/>
      <c r="J53" s="416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861</v>
      </c>
      <c r="D54" s="417"/>
      <c r="E54" s="417"/>
      <c r="F54" s="413">
        <f>D54+E54</f>
        <v>0</v>
      </c>
      <c r="G54" s="417"/>
      <c r="H54" s="417"/>
      <c r="I54" s="417"/>
      <c r="J54" s="416">
        <v>0</v>
      </c>
    </row>
    <row r="55" spans="1:10" s="28" customFormat="1" ht="28.5">
      <c r="A55" s="260">
        <v>1123000</v>
      </c>
      <c r="B55" s="97" t="s">
        <v>47</v>
      </c>
      <c r="C55" s="74" t="s">
        <v>301</v>
      </c>
      <c r="D55" s="411">
        <f>SUM(D56:D63)</f>
        <v>0</v>
      </c>
      <c r="E55" s="411"/>
      <c r="F55" s="411">
        <f>SUM(F56:F63)</f>
        <v>0</v>
      </c>
      <c r="G55" s="411">
        <f>SUM(G56:G63)</f>
        <v>0</v>
      </c>
      <c r="H55" s="411">
        <f>SUM(H56:H63)</f>
        <v>0</v>
      </c>
      <c r="I55" s="411">
        <f>SUM(I56:I63)</f>
        <v>0</v>
      </c>
      <c r="J55" s="416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308</v>
      </c>
      <c r="D56" s="413"/>
      <c r="E56" s="413"/>
      <c r="F56" s="413">
        <f>D56+E56</f>
        <v>0</v>
      </c>
      <c r="G56" s="413"/>
      <c r="H56" s="413"/>
      <c r="I56" s="413"/>
      <c r="J56" s="416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309</v>
      </c>
      <c r="D57" s="413">
        <v>0</v>
      </c>
      <c r="E57" s="413"/>
      <c r="F57" s="413">
        <f t="shared" ref="F57:F63" si="3">D57+E57</f>
        <v>0</v>
      </c>
      <c r="G57" s="413">
        <v>0</v>
      </c>
      <c r="H57" s="413">
        <v>0</v>
      </c>
      <c r="I57" s="413">
        <v>0</v>
      </c>
      <c r="J57" s="416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310</v>
      </c>
      <c r="D58" s="413"/>
      <c r="E58" s="413"/>
      <c r="F58" s="413">
        <f t="shared" si="3"/>
        <v>0</v>
      </c>
      <c r="G58" s="413"/>
      <c r="H58" s="413"/>
      <c r="I58" s="413"/>
      <c r="J58" s="416"/>
    </row>
    <row r="59" spans="1:10" s="28" customFormat="1">
      <c r="A59" s="266">
        <v>1123400</v>
      </c>
      <c r="B59" s="93" t="s">
        <v>467</v>
      </c>
      <c r="C59" s="83" t="s">
        <v>311</v>
      </c>
      <c r="D59" s="413">
        <v>0</v>
      </c>
      <c r="E59" s="413"/>
      <c r="F59" s="413">
        <f t="shared" si="3"/>
        <v>0</v>
      </c>
      <c r="G59" s="413">
        <v>0</v>
      </c>
      <c r="H59" s="413">
        <v>0</v>
      </c>
      <c r="I59" s="413">
        <v>0</v>
      </c>
      <c r="J59" s="416">
        <f t="shared" ref="J59:J65" si="4">F59</f>
        <v>0</v>
      </c>
    </row>
    <row r="60" spans="1:10" s="28" customFormat="1">
      <c r="A60" s="266">
        <v>1123500</v>
      </c>
      <c r="B60" s="101" t="s">
        <v>468</v>
      </c>
      <c r="C60" s="102">
        <v>423500</v>
      </c>
      <c r="D60" s="413"/>
      <c r="E60" s="413"/>
      <c r="F60" s="413">
        <f t="shared" si="3"/>
        <v>0</v>
      </c>
      <c r="G60" s="413"/>
      <c r="H60" s="413"/>
      <c r="I60" s="413"/>
      <c r="J60" s="416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312</v>
      </c>
      <c r="D61" s="413"/>
      <c r="E61" s="413"/>
      <c r="F61" s="413">
        <f t="shared" si="3"/>
        <v>0</v>
      </c>
      <c r="G61" s="413"/>
      <c r="H61" s="413"/>
      <c r="I61" s="413"/>
      <c r="J61" s="416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313</v>
      </c>
      <c r="D62" s="413">
        <v>0</v>
      </c>
      <c r="E62" s="413"/>
      <c r="F62" s="413">
        <f t="shared" si="3"/>
        <v>0</v>
      </c>
      <c r="G62" s="413">
        <v>0</v>
      </c>
      <c r="H62" s="413">
        <v>0</v>
      </c>
      <c r="I62" s="413">
        <v>0</v>
      </c>
      <c r="J62" s="416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314</v>
      </c>
      <c r="D63" s="417">
        <v>0</v>
      </c>
      <c r="E63" s="418">
        <v>0</v>
      </c>
      <c r="F63" s="413">
        <f t="shared" si="3"/>
        <v>0</v>
      </c>
      <c r="G63" s="418">
        <v>0</v>
      </c>
      <c r="H63" s="417">
        <v>0</v>
      </c>
      <c r="I63" s="417">
        <v>0</v>
      </c>
      <c r="J63" s="416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301</v>
      </c>
      <c r="D64" s="411">
        <f>D65</f>
        <v>0</v>
      </c>
      <c r="E64" s="411"/>
      <c r="F64" s="411">
        <f>F65</f>
        <v>0</v>
      </c>
      <c r="G64" s="411">
        <f>G65</f>
        <v>0</v>
      </c>
      <c r="H64" s="411">
        <f>H65</f>
        <v>0</v>
      </c>
      <c r="I64" s="411">
        <f>I65</f>
        <v>0</v>
      </c>
      <c r="J64" s="416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7"/>
      <c r="E65" s="417"/>
      <c r="F65" s="417"/>
      <c r="G65" s="417"/>
      <c r="H65" s="417"/>
      <c r="I65" s="417"/>
      <c r="J65" s="416">
        <f t="shared" si="4"/>
        <v>0</v>
      </c>
    </row>
    <row r="66" spans="1:10" s="28" customFormat="1" ht="28.5">
      <c r="A66" s="260">
        <v>1125000</v>
      </c>
      <c r="B66" s="97" t="s">
        <v>768</v>
      </c>
      <c r="C66" s="74" t="s">
        <v>301</v>
      </c>
      <c r="D66" s="411">
        <f t="shared" ref="D66:J66" si="5">D67+D68</f>
        <v>0</v>
      </c>
      <c r="E66" s="411">
        <f t="shared" si="5"/>
        <v>0</v>
      </c>
      <c r="F66" s="411">
        <f t="shared" si="5"/>
        <v>0</v>
      </c>
      <c r="G66" s="411">
        <f t="shared" si="5"/>
        <v>5</v>
      </c>
      <c r="H66" s="411">
        <f t="shared" si="5"/>
        <v>10</v>
      </c>
      <c r="I66" s="411">
        <f t="shared" si="5"/>
        <v>16</v>
      </c>
      <c r="J66" s="416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769</v>
      </c>
      <c r="D67" s="413">
        <v>0</v>
      </c>
      <c r="E67" s="413">
        <v>0</v>
      </c>
      <c r="F67" s="413">
        <f>D67+E67</f>
        <v>0</v>
      </c>
      <c r="G67" s="413">
        <v>0</v>
      </c>
      <c r="H67" s="413">
        <v>0</v>
      </c>
      <c r="I67" s="413">
        <v>0</v>
      </c>
      <c r="J67" s="416">
        <f t="shared" ref="J67:J73" si="6">F67</f>
        <v>0</v>
      </c>
    </row>
    <row r="68" spans="1:10" s="28" customFormat="1" ht="26.25" thickBot="1">
      <c r="A68" s="264">
        <v>1125200</v>
      </c>
      <c r="B68" s="96" t="s">
        <v>580</v>
      </c>
      <c r="C68" s="100" t="s">
        <v>870</v>
      </c>
      <c r="D68" s="417">
        <v>0</v>
      </c>
      <c r="E68" s="418">
        <v>0</v>
      </c>
      <c r="F68" s="413">
        <f>D68+E68</f>
        <v>0</v>
      </c>
      <c r="G68" s="417">
        <v>5</v>
      </c>
      <c r="H68" s="418">
        <v>10</v>
      </c>
      <c r="I68" s="418">
        <v>16</v>
      </c>
      <c r="J68" s="416">
        <f t="shared" si="6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411">
        <f>SUM(D70:D77)</f>
        <v>0</v>
      </c>
      <c r="E69" s="411">
        <f>E77</f>
        <v>0</v>
      </c>
      <c r="F69" s="411">
        <f>SUM(F70:F77)</f>
        <v>0</v>
      </c>
      <c r="G69" s="411">
        <f>SUM(G70:G77)</f>
        <v>0</v>
      </c>
      <c r="H69" s="421">
        <f>SUM(H70:H77)</f>
        <v>0</v>
      </c>
      <c r="I69" s="421">
        <f>SUM(I70:I77)</f>
        <v>0</v>
      </c>
      <c r="J69" s="416">
        <f t="shared" si="6"/>
        <v>0</v>
      </c>
    </row>
    <row r="70" spans="1:10" s="28" customFormat="1">
      <c r="A70" s="260">
        <v>1126100</v>
      </c>
      <c r="B70" s="93" t="s">
        <v>829</v>
      </c>
      <c r="C70" s="77" t="s">
        <v>872</v>
      </c>
      <c r="D70" s="413">
        <v>0</v>
      </c>
      <c r="E70" s="414">
        <v>0</v>
      </c>
      <c r="F70" s="413">
        <f>D70+E70</f>
        <v>0</v>
      </c>
      <c r="G70" s="413">
        <v>0</v>
      </c>
      <c r="H70" s="414">
        <v>0</v>
      </c>
      <c r="I70" s="414">
        <v>0</v>
      </c>
      <c r="J70" s="416">
        <f t="shared" si="6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413"/>
      <c r="E71" s="413"/>
      <c r="F71" s="413">
        <f t="shared" ref="F71:F76" si="7">D71+E71</f>
        <v>0</v>
      </c>
      <c r="G71" s="413"/>
      <c r="H71" s="414"/>
      <c r="I71" s="414"/>
      <c r="J71" s="416">
        <f t="shared" si="6"/>
        <v>0</v>
      </c>
    </row>
    <row r="72" spans="1:10" s="28" customFormat="1">
      <c r="A72" s="260">
        <v>1126300</v>
      </c>
      <c r="B72" s="93" t="s">
        <v>331</v>
      </c>
      <c r="C72" s="83" t="s">
        <v>332</v>
      </c>
      <c r="D72" s="413"/>
      <c r="E72" s="413"/>
      <c r="F72" s="413">
        <f t="shared" si="7"/>
        <v>0</v>
      </c>
      <c r="G72" s="413"/>
      <c r="H72" s="414"/>
      <c r="I72" s="414"/>
      <c r="J72" s="416">
        <f t="shared" si="6"/>
        <v>0</v>
      </c>
    </row>
    <row r="73" spans="1:10" s="28" customFormat="1">
      <c r="A73" s="262">
        <v>1126400</v>
      </c>
      <c r="B73" s="103" t="s">
        <v>831</v>
      </c>
      <c r="C73" s="81" t="s">
        <v>333</v>
      </c>
      <c r="D73" s="413">
        <v>0</v>
      </c>
      <c r="E73" s="413"/>
      <c r="F73" s="413">
        <f t="shared" si="7"/>
        <v>0</v>
      </c>
      <c r="G73" s="413">
        <v>0</v>
      </c>
      <c r="H73" s="414">
        <v>0</v>
      </c>
      <c r="I73" s="414">
        <v>0</v>
      </c>
      <c r="J73" s="416">
        <f t="shared" si="6"/>
        <v>0</v>
      </c>
    </row>
    <row r="74" spans="1:10" s="28" customFormat="1" ht="25.5">
      <c r="A74" s="263">
        <v>1126500</v>
      </c>
      <c r="B74" s="104" t="s">
        <v>791</v>
      </c>
      <c r="C74" s="83" t="s">
        <v>334</v>
      </c>
      <c r="D74" s="413"/>
      <c r="E74" s="413"/>
      <c r="F74" s="413">
        <f t="shared" si="7"/>
        <v>0</v>
      </c>
      <c r="G74" s="413"/>
      <c r="H74" s="414"/>
      <c r="I74" s="414"/>
      <c r="J74" s="416">
        <v>0</v>
      </c>
    </row>
    <row r="75" spans="1:10" s="28" customFormat="1">
      <c r="A75" s="262">
        <v>1126600</v>
      </c>
      <c r="B75" s="103" t="s">
        <v>195</v>
      </c>
      <c r="C75" s="81" t="s">
        <v>335</v>
      </c>
      <c r="D75" s="413"/>
      <c r="E75" s="413"/>
      <c r="F75" s="413">
        <f t="shared" si="7"/>
        <v>0</v>
      </c>
      <c r="G75" s="413"/>
      <c r="H75" s="414"/>
      <c r="I75" s="414"/>
      <c r="J75" s="416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413">
        <v>0</v>
      </c>
      <c r="E76" s="413">
        <v>0</v>
      </c>
      <c r="F76" s="413">
        <f t="shared" si="7"/>
        <v>0</v>
      </c>
      <c r="G76" s="414">
        <v>0</v>
      </c>
      <c r="H76" s="414">
        <v>0</v>
      </c>
      <c r="I76" s="414">
        <v>0</v>
      </c>
      <c r="J76" s="416">
        <f>F76</f>
        <v>0</v>
      </c>
    </row>
    <row r="77" spans="1:10" s="28" customFormat="1" ht="12.75" customHeight="1" thickBot="1">
      <c r="A77" s="265">
        <v>1126800</v>
      </c>
      <c r="B77" s="105" t="s">
        <v>398</v>
      </c>
      <c r="C77" s="86" t="s">
        <v>337</v>
      </c>
      <c r="D77" s="417">
        <v>0</v>
      </c>
      <c r="E77" s="417">
        <v>0</v>
      </c>
      <c r="F77" s="413">
        <f>D77+E77</f>
        <v>0</v>
      </c>
      <c r="G77" s="417">
        <v>0</v>
      </c>
      <c r="H77" s="418">
        <v>0</v>
      </c>
      <c r="I77" s="418">
        <v>0</v>
      </c>
      <c r="J77" s="416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301</v>
      </c>
      <c r="D78" s="411">
        <v>0</v>
      </c>
      <c r="E78" s="411"/>
      <c r="F78" s="411">
        <v>0</v>
      </c>
      <c r="G78" s="411">
        <v>0</v>
      </c>
      <c r="H78" s="421">
        <v>0</v>
      </c>
      <c r="I78" s="421">
        <v>0</v>
      </c>
      <c r="J78" s="416">
        <v>0</v>
      </c>
    </row>
    <row r="79" spans="1:10" s="28" customFormat="1" ht="13.5" hidden="1" thickBot="1">
      <c r="A79" s="267">
        <v>1130100</v>
      </c>
      <c r="B79" s="103" t="s">
        <v>399</v>
      </c>
      <c r="C79" s="99" t="s">
        <v>239</v>
      </c>
      <c r="D79" s="413"/>
      <c r="E79" s="413"/>
      <c r="F79" s="413"/>
      <c r="G79" s="413"/>
      <c r="H79" s="414"/>
      <c r="I79" s="414"/>
      <c r="J79" s="416">
        <v>0</v>
      </c>
    </row>
    <row r="80" spans="1:10" s="28" customFormat="1" ht="13.5" hidden="1" thickBot="1">
      <c r="A80" s="267">
        <v>1130200</v>
      </c>
      <c r="B80" s="103" t="s">
        <v>400</v>
      </c>
      <c r="C80" s="83" t="s">
        <v>240</v>
      </c>
      <c r="D80" s="413"/>
      <c r="E80" s="413"/>
      <c r="F80" s="413"/>
      <c r="G80" s="413"/>
      <c r="H80" s="414"/>
      <c r="I80" s="414"/>
      <c r="J80" s="416">
        <v>0</v>
      </c>
    </row>
    <row r="81" spans="1:10" s="28" customFormat="1" ht="13.5" hidden="1" thickBot="1">
      <c r="A81" s="267">
        <v>1130300</v>
      </c>
      <c r="B81" s="103" t="s">
        <v>401</v>
      </c>
      <c r="C81" s="83" t="s">
        <v>241</v>
      </c>
      <c r="D81" s="413"/>
      <c r="E81" s="413"/>
      <c r="F81" s="413"/>
      <c r="G81" s="413"/>
      <c r="H81" s="414"/>
      <c r="I81" s="414"/>
      <c r="J81" s="416">
        <v>0</v>
      </c>
    </row>
    <row r="82" spans="1:10" s="28" customFormat="1" ht="13.5" hidden="1" thickBot="1">
      <c r="A82" s="267">
        <v>1130400</v>
      </c>
      <c r="B82" s="108" t="s">
        <v>402</v>
      </c>
      <c r="C82" s="109" t="s">
        <v>242</v>
      </c>
      <c r="D82" s="412"/>
      <c r="E82" s="412"/>
      <c r="F82" s="412"/>
      <c r="G82" s="412"/>
      <c r="H82" s="420"/>
      <c r="I82" s="420"/>
      <c r="J82" s="416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301</v>
      </c>
      <c r="D83" s="413"/>
      <c r="E83" s="413"/>
      <c r="F83" s="413"/>
      <c r="G83" s="413"/>
      <c r="H83" s="414"/>
      <c r="I83" s="414"/>
      <c r="J83" s="416">
        <v>0</v>
      </c>
    </row>
    <row r="84" spans="1:10" s="28" customFormat="1" ht="26.25" hidden="1" thickBot="1">
      <c r="A84" s="262">
        <v>1131100</v>
      </c>
      <c r="B84" s="103" t="s">
        <v>483</v>
      </c>
      <c r="C84" s="77" t="s">
        <v>244</v>
      </c>
      <c r="D84" s="413"/>
      <c r="E84" s="413"/>
      <c r="F84" s="413"/>
      <c r="G84" s="413"/>
      <c r="H84" s="414"/>
      <c r="I84" s="414"/>
      <c r="J84" s="416">
        <v>0</v>
      </c>
    </row>
    <row r="85" spans="1:10" s="28" customFormat="1" ht="5.25" hidden="1" customHeight="1">
      <c r="A85" s="262">
        <v>1131200</v>
      </c>
      <c r="B85" s="103" t="s">
        <v>484</v>
      </c>
      <c r="C85" s="83" t="s">
        <v>245</v>
      </c>
      <c r="D85" s="413"/>
      <c r="E85" s="413"/>
      <c r="F85" s="413"/>
      <c r="G85" s="413"/>
      <c r="H85" s="414"/>
      <c r="I85" s="414"/>
      <c r="J85" s="416">
        <v>0</v>
      </c>
    </row>
    <row r="86" spans="1:10" s="28" customFormat="1" ht="12" hidden="1" customHeight="1" thickBot="1">
      <c r="A86" s="262">
        <v>1131300</v>
      </c>
      <c r="B86" s="105" t="s">
        <v>485</v>
      </c>
      <c r="C86" s="86" t="s">
        <v>246</v>
      </c>
      <c r="D86" s="417"/>
      <c r="E86" s="417"/>
      <c r="F86" s="417"/>
      <c r="G86" s="417"/>
      <c r="H86" s="418"/>
      <c r="I86" s="418"/>
      <c r="J86" s="416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301</v>
      </c>
      <c r="D87" s="411">
        <v>0</v>
      </c>
      <c r="E87" s="411"/>
      <c r="F87" s="411">
        <v>0</v>
      </c>
      <c r="G87" s="411">
        <v>0</v>
      </c>
      <c r="H87" s="421">
        <v>0</v>
      </c>
      <c r="I87" s="421">
        <v>0</v>
      </c>
      <c r="J87" s="416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847</v>
      </c>
      <c r="D88" s="413"/>
      <c r="E88" s="413"/>
      <c r="F88" s="413"/>
      <c r="G88" s="413"/>
      <c r="H88" s="414"/>
      <c r="I88" s="414"/>
      <c r="J88" s="416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3"/>
      <c r="E89" s="413"/>
      <c r="F89" s="413"/>
      <c r="G89" s="413"/>
      <c r="H89" s="414"/>
      <c r="I89" s="414"/>
      <c r="J89" s="416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3"/>
      <c r="E90" s="413"/>
      <c r="F90" s="413"/>
      <c r="G90" s="413"/>
      <c r="H90" s="414"/>
      <c r="I90" s="414"/>
      <c r="J90" s="416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359</v>
      </c>
      <c r="D91" s="417"/>
      <c r="E91" s="417"/>
      <c r="F91" s="417"/>
      <c r="G91" s="417"/>
      <c r="H91" s="418"/>
      <c r="I91" s="418"/>
      <c r="J91" s="416">
        <v>0</v>
      </c>
    </row>
    <row r="92" spans="1:10" s="28" customFormat="1" ht="15" hidden="1" thickBot="1">
      <c r="A92" s="269">
        <v>1150000</v>
      </c>
      <c r="B92" s="224" t="s">
        <v>604</v>
      </c>
      <c r="C92" s="74" t="s">
        <v>301</v>
      </c>
      <c r="D92" s="411">
        <v>0</v>
      </c>
      <c r="E92" s="411"/>
      <c r="F92" s="411">
        <v>0</v>
      </c>
      <c r="G92" s="411">
        <v>0</v>
      </c>
      <c r="H92" s="421">
        <v>0</v>
      </c>
      <c r="I92" s="421">
        <v>0</v>
      </c>
      <c r="J92" s="416">
        <v>0</v>
      </c>
    </row>
    <row r="93" spans="1:10" s="28" customFormat="1" ht="26.25" hidden="1" thickBot="1">
      <c r="A93" s="270">
        <v>1151000</v>
      </c>
      <c r="B93" s="226" t="s">
        <v>564</v>
      </c>
      <c r="C93" s="74" t="s">
        <v>301</v>
      </c>
      <c r="D93" s="422">
        <v>0</v>
      </c>
      <c r="E93" s="422"/>
      <c r="F93" s="422">
        <v>0</v>
      </c>
      <c r="G93" s="422">
        <v>0</v>
      </c>
      <c r="H93" s="426">
        <v>0</v>
      </c>
      <c r="I93" s="426">
        <v>0</v>
      </c>
      <c r="J93" s="416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22"/>
      <c r="E94" s="422"/>
      <c r="F94" s="422"/>
      <c r="G94" s="422"/>
      <c r="H94" s="426"/>
      <c r="I94" s="426"/>
      <c r="J94" s="416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22"/>
      <c r="E95" s="422"/>
      <c r="F95" s="422"/>
      <c r="G95" s="422"/>
      <c r="H95" s="426"/>
      <c r="I95" s="426"/>
      <c r="J95" s="416">
        <v>0</v>
      </c>
    </row>
    <row r="96" spans="1:10" s="28" customFormat="1" ht="26.25" hidden="1" thickBot="1">
      <c r="A96" s="270">
        <v>1152000</v>
      </c>
      <c r="B96" s="229" t="s">
        <v>429</v>
      </c>
      <c r="C96" s="230" t="s">
        <v>301</v>
      </c>
      <c r="D96" s="423">
        <v>0</v>
      </c>
      <c r="E96" s="423"/>
      <c r="F96" s="423">
        <v>0</v>
      </c>
      <c r="G96" s="423">
        <v>0</v>
      </c>
      <c r="H96" s="436">
        <v>0</v>
      </c>
      <c r="I96" s="436">
        <v>0</v>
      </c>
      <c r="J96" s="416">
        <v>0</v>
      </c>
    </row>
    <row r="97" spans="1:10" s="28" customFormat="1" ht="26.25" hidden="1" thickBot="1">
      <c r="A97" s="270">
        <v>1152100</v>
      </c>
      <c r="B97" s="231" t="s">
        <v>452</v>
      </c>
      <c r="C97" s="228">
        <v>462100</v>
      </c>
      <c r="D97" s="413"/>
      <c r="E97" s="413"/>
      <c r="F97" s="413"/>
      <c r="G97" s="413"/>
      <c r="H97" s="414"/>
      <c r="I97" s="414"/>
      <c r="J97" s="416">
        <v>0</v>
      </c>
    </row>
    <row r="98" spans="1:10" s="28" customFormat="1" ht="26.25" hidden="1" thickBot="1">
      <c r="A98" s="271">
        <v>1152200</v>
      </c>
      <c r="B98" s="233" t="s">
        <v>629</v>
      </c>
      <c r="C98" s="234">
        <v>462200</v>
      </c>
      <c r="D98" s="417"/>
      <c r="E98" s="417"/>
      <c r="F98" s="417"/>
      <c r="G98" s="417"/>
      <c r="H98" s="418"/>
      <c r="I98" s="418"/>
      <c r="J98" s="416">
        <v>0</v>
      </c>
    </row>
    <row r="99" spans="1:10" s="28" customFormat="1" ht="26.25" hidden="1" thickBot="1">
      <c r="A99" s="269">
        <v>1153000</v>
      </c>
      <c r="B99" s="235" t="s">
        <v>630</v>
      </c>
      <c r="C99" s="236" t="s">
        <v>301</v>
      </c>
      <c r="D99" s="424">
        <v>0</v>
      </c>
      <c r="E99" s="424"/>
      <c r="F99" s="424">
        <v>0</v>
      </c>
      <c r="G99" s="424">
        <v>0</v>
      </c>
      <c r="H99" s="439">
        <v>0</v>
      </c>
      <c r="I99" s="439">
        <v>0</v>
      </c>
      <c r="J99" s="416">
        <v>0</v>
      </c>
    </row>
    <row r="100" spans="1:10" s="28" customFormat="1" ht="26.25" hidden="1" thickBot="1">
      <c r="A100" s="270">
        <v>1153100</v>
      </c>
      <c r="B100" s="231" t="s">
        <v>631</v>
      </c>
      <c r="C100" s="228">
        <v>463100</v>
      </c>
      <c r="D100" s="423"/>
      <c r="E100" s="423"/>
      <c r="F100" s="423"/>
      <c r="G100" s="423"/>
      <c r="H100" s="436"/>
      <c r="I100" s="436"/>
      <c r="J100" s="416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3"/>
      <c r="E101" s="423"/>
      <c r="F101" s="423"/>
      <c r="G101" s="423"/>
      <c r="H101" s="436"/>
      <c r="I101" s="436"/>
      <c r="J101" s="416">
        <v>0</v>
      </c>
    </row>
    <row r="102" spans="1:10" s="28" customFormat="1" ht="39" hidden="1" thickBot="1">
      <c r="A102" s="270">
        <v>1153300</v>
      </c>
      <c r="B102" s="231" t="s">
        <v>418</v>
      </c>
      <c r="C102" s="228">
        <v>463300</v>
      </c>
      <c r="D102" s="423"/>
      <c r="E102" s="423"/>
      <c r="F102" s="423"/>
      <c r="G102" s="423"/>
      <c r="H102" s="436"/>
      <c r="I102" s="436"/>
      <c r="J102" s="416">
        <v>0</v>
      </c>
    </row>
    <row r="103" spans="1:10" s="28" customFormat="1" ht="39" hidden="1" thickBot="1">
      <c r="A103" s="270">
        <v>1153400</v>
      </c>
      <c r="B103" s="231" t="s">
        <v>419</v>
      </c>
      <c r="C103" s="228">
        <v>463400</v>
      </c>
      <c r="D103" s="423"/>
      <c r="E103" s="423"/>
      <c r="F103" s="423"/>
      <c r="G103" s="423"/>
      <c r="H103" s="436"/>
      <c r="I103" s="436"/>
      <c r="J103" s="416">
        <v>0</v>
      </c>
    </row>
    <row r="104" spans="1:10" s="28" customFormat="1" ht="13.5" hidden="1" thickBot="1">
      <c r="A104" s="270">
        <v>1153500</v>
      </c>
      <c r="B104" s="237" t="s">
        <v>420</v>
      </c>
      <c r="C104" s="228">
        <v>463500</v>
      </c>
      <c r="D104" s="423"/>
      <c r="E104" s="423"/>
      <c r="F104" s="423"/>
      <c r="G104" s="423"/>
      <c r="H104" s="436"/>
      <c r="I104" s="436"/>
      <c r="J104" s="416">
        <v>0</v>
      </c>
    </row>
    <row r="105" spans="1:10" s="28" customFormat="1" ht="39" hidden="1" thickBot="1">
      <c r="A105" s="270">
        <v>1153700</v>
      </c>
      <c r="B105" s="237" t="s">
        <v>421</v>
      </c>
      <c r="C105" s="228">
        <v>463700</v>
      </c>
      <c r="D105" s="423"/>
      <c r="E105" s="423"/>
      <c r="F105" s="423"/>
      <c r="G105" s="423"/>
      <c r="H105" s="436"/>
      <c r="I105" s="436"/>
      <c r="J105" s="416">
        <v>0</v>
      </c>
    </row>
    <row r="106" spans="1:10" s="28" customFormat="1" ht="39" hidden="1" thickBot="1">
      <c r="A106" s="270">
        <v>1153800</v>
      </c>
      <c r="B106" s="237" t="s">
        <v>841</v>
      </c>
      <c r="C106" s="228">
        <v>463800</v>
      </c>
      <c r="D106" s="423"/>
      <c r="E106" s="423"/>
      <c r="F106" s="423"/>
      <c r="G106" s="423"/>
      <c r="H106" s="436"/>
      <c r="I106" s="436"/>
      <c r="J106" s="416">
        <v>0</v>
      </c>
    </row>
    <row r="107" spans="1:10" s="28" customFormat="1" ht="13.5" hidden="1" thickBot="1">
      <c r="A107" s="270">
        <v>1153900</v>
      </c>
      <c r="B107" s="237" t="s">
        <v>842</v>
      </c>
      <c r="C107" s="228">
        <v>463900</v>
      </c>
      <c r="D107" s="423"/>
      <c r="E107" s="423"/>
      <c r="F107" s="423"/>
      <c r="G107" s="423"/>
      <c r="H107" s="436"/>
      <c r="I107" s="436"/>
      <c r="J107" s="416">
        <v>0</v>
      </c>
    </row>
    <row r="108" spans="1:10" s="28" customFormat="1" ht="26.25" hidden="1" thickBot="1">
      <c r="A108" s="270">
        <v>1154000</v>
      </c>
      <c r="B108" s="238" t="s">
        <v>843</v>
      </c>
      <c r="C108" s="230" t="s">
        <v>301</v>
      </c>
      <c r="D108" s="423">
        <v>0</v>
      </c>
      <c r="E108" s="423"/>
      <c r="F108" s="423">
        <v>0</v>
      </c>
      <c r="G108" s="423">
        <v>0</v>
      </c>
      <c r="H108" s="436">
        <v>0</v>
      </c>
      <c r="I108" s="436">
        <v>0</v>
      </c>
      <c r="J108" s="416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5"/>
      <c r="E109" s="425"/>
      <c r="F109" s="425"/>
      <c r="G109" s="425"/>
      <c r="H109" s="478"/>
      <c r="I109" s="478"/>
      <c r="J109" s="416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5"/>
      <c r="E110" s="425"/>
      <c r="F110" s="425"/>
      <c r="G110" s="425"/>
      <c r="H110" s="478"/>
      <c r="I110" s="478"/>
      <c r="J110" s="416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5"/>
      <c r="E111" s="425"/>
      <c r="F111" s="425"/>
      <c r="G111" s="425"/>
      <c r="H111" s="478"/>
      <c r="I111" s="478"/>
      <c r="J111" s="416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5"/>
      <c r="E112" s="425"/>
      <c r="F112" s="425"/>
      <c r="G112" s="425"/>
      <c r="H112" s="478"/>
      <c r="I112" s="478"/>
      <c r="J112" s="416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3"/>
      <c r="E113" s="413"/>
      <c r="F113" s="413"/>
      <c r="G113" s="413"/>
      <c r="H113" s="414"/>
      <c r="I113" s="414"/>
      <c r="J113" s="416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7"/>
      <c r="E114" s="417"/>
      <c r="F114" s="417"/>
      <c r="G114" s="417"/>
      <c r="H114" s="418"/>
      <c r="I114" s="418"/>
      <c r="J114" s="416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301</v>
      </c>
      <c r="D115" s="411">
        <v>0</v>
      </c>
      <c r="E115" s="411"/>
      <c r="F115" s="411">
        <v>0</v>
      </c>
      <c r="G115" s="411">
        <v>0</v>
      </c>
      <c r="H115" s="421">
        <v>0</v>
      </c>
      <c r="I115" s="421">
        <v>0</v>
      </c>
      <c r="J115" s="416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301</v>
      </c>
      <c r="D116" s="413">
        <v>0</v>
      </c>
      <c r="E116" s="413"/>
      <c r="F116" s="413">
        <v>0</v>
      </c>
      <c r="G116" s="413">
        <v>0</v>
      </c>
      <c r="H116" s="414">
        <v>0</v>
      </c>
      <c r="I116" s="414">
        <v>0</v>
      </c>
      <c r="J116" s="416">
        <v>0</v>
      </c>
    </row>
    <row r="117" spans="1:10" s="28" customFormat="1" ht="26.25" hidden="1" thickBot="1">
      <c r="A117" s="266">
        <v>1161100</v>
      </c>
      <c r="B117" s="14" t="s">
        <v>341</v>
      </c>
      <c r="C117" s="124">
        <v>471100</v>
      </c>
      <c r="D117" s="413"/>
      <c r="E117" s="413"/>
      <c r="F117" s="413"/>
      <c r="G117" s="413"/>
      <c r="H117" s="414"/>
      <c r="I117" s="414"/>
      <c r="J117" s="416">
        <v>0</v>
      </c>
    </row>
    <row r="118" spans="1:10" s="28" customFormat="1" ht="26.25" hidden="1" thickBot="1">
      <c r="A118" s="266">
        <v>1161200</v>
      </c>
      <c r="B118" s="116" t="s">
        <v>582</v>
      </c>
      <c r="C118" s="124">
        <v>471200</v>
      </c>
      <c r="D118" s="413"/>
      <c r="E118" s="413"/>
      <c r="F118" s="413"/>
      <c r="G118" s="413"/>
      <c r="H118" s="414"/>
      <c r="I118" s="414"/>
      <c r="J118" s="416">
        <v>0</v>
      </c>
    </row>
    <row r="119" spans="1:10" s="28" customFormat="1" ht="26.25" hidden="1" thickBot="1">
      <c r="A119" s="266">
        <v>1162000</v>
      </c>
      <c r="B119" s="122" t="s">
        <v>940</v>
      </c>
      <c r="C119" s="123" t="s">
        <v>301</v>
      </c>
      <c r="D119" s="413">
        <v>0</v>
      </c>
      <c r="E119" s="413"/>
      <c r="F119" s="413">
        <v>0</v>
      </c>
      <c r="G119" s="413">
        <v>0</v>
      </c>
      <c r="H119" s="414">
        <v>0</v>
      </c>
      <c r="I119" s="414">
        <v>0</v>
      </c>
      <c r="J119" s="416">
        <v>0</v>
      </c>
    </row>
    <row r="120" spans="1:10" s="28" customFormat="1" ht="26.25" hidden="1" thickBot="1">
      <c r="A120" s="266">
        <v>1162100</v>
      </c>
      <c r="B120" s="116" t="s">
        <v>941</v>
      </c>
      <c r="C120" s="83" t="s">
        <v>109</v>
      </c>
      <c r="D120" s="413"/>
      <c r="E120" s="413"/>
      <c r="F120" s="413"/>
      <c r="G120" s="413"/>
      <c r="H120" s="414"/>
      <c r="I120" s="414"/>
      <c r="J120" s="416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3"/>
      <c r="E121" s="413"/>
      <c r="F121" s="413"/>
      <c r="G121" s="413"/>
      <c r="H121" s="414"/>
      <c r="I121" s="414"/>
      <c r="J121" s="416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3"/>
      <c r="E122" s="413"/>
      <c r="F122" s="413"/>
      <c r="G122" s="413"/>
      <c r="H122" s="414"/>
      <c r="I122" s="414"/>
      <c r="J122" s="416">
        <v>0</v>
      </c>
    </row>
    <row r="123" spans="1:10" s="28" customFormat="1" ht="13.5" hidden="1" thickBot="1">
      <c r="A123" s="266">
        <v>1162400</v>
      </c>
      <c r="B123" s="116" t="s">
        <v>698</v>
      </c>
      <c r="C123" s="83" t="s">
        <v>699</v>
      </c>
      <c r="D123" s="413"/>
      <c r="E123" s="413"/>
      <c r="F123" s="413"/>
      <c r="G123" s="413"/>
      <c r="H123" s="414"/>
      <c r="I123" s="414"/>
      <c r="J123" s="416">
        <v>0</v>
      </c>
    </row>
    <row r="124" spans="1:10" s="28" customFormat="1" ht="26.25" hidden="1" thickBot="1">
      <c r="A124" s="266">
        <v>1162500</v>
      </c>
      <c r="B124" s="116" t="s">
        <v>700</v>
      </c>
      <c r="C124" s="83" t="s">
        <v>701</v>
      </c>
      <c r="D124" s="413"/>
      <c r="E124" s="413"/>
      <c r="F124" s="413"/>
      <c r="G124" s="413"/>
      <c r="H124" s="414"/>
      <c r="I124" s="414"/>
      <c r="J124" s="416">
        <v>0</v>
      </c>
    </row>
    <row r="125" spans="1:10" s="28" customFormat="1" ht="13.5" hidden="1" thickBot="1">
      <c r="A125" s="266">
        <v>1162600</v>
      </c>
      <c r="B125" s="116" t="s">
        <v>423</v>
      </c>
      <c r="C125" s="83" t="s">
        <v>424</v>
      </c>
      <c r="D125" s="413"/>
      <c r="E125" s="413"/>
      <c r="F125" s="413"/>
      <c r="G125" s="413"/>
      <c r="H125" s="414"/>
      <c r="I125" s="414"/>
      <c r="J125" s="416">
        <v>0</v>
      </c>
    </row>
    <row r="126" spans="1:10" s="28" customFormat="1" ht="26.25" hidden="1" thickBot="1">
      <c r="A126" s="266">
        <v>1162700</v>
      </c>
      <c r="B126" s="14" t="s">
        <v>425</v>
      </c>
      <c r="C126" s="83" t="s">
        <v>426</v>
      </c>
      <c r="D126" s="413"/>
      <c r="E126" s="413"/>
      <c r="F126" s="413"/>
      <c r="G126" s="413"/>
      <c r="H126" s="414"/>
      <c r="I126" s="414"/>
      <c r="J126" s="416">
        <v>0</v>
      </c>
    </row>
    <row r="127" spans="1:10" s="28" customFormat="1" ht="13.5" hidden="1" thickBot="1">
      <c r="A127" s="266">
        <v>1162800</v>
      </c>
      <c r="B127" s="116" t="s">
        <v>736</v>
      </c>
      <c r="C127" s="83" t="s">
        <v>737</v>
      </c>
      <c r="D127" s="413"/>
      <c r="E127" s="413"/>
      <c r="F127" s="413"/>
      <c r="G127" s="413"/>
      <c r="H127" s="414"/>
      <c r="I127" s="414"/>
      <c r="J127" s="416">
        <v>0</v>
      </c>
    </row>
    <row r="128" spans="1:10" s="28" customFormat="1" ht="13.5" hidden="1" thickBot="1">
      <c r="A128" s="273">
        <v>1162900</v>
      </c>
      <c r="B128" s="116" t="s">
        <v>738</v>
      </c>
      <c r="C128" s="83" t="s">
        <v>739</v>
      </c>
      <c r="D128" s="413"/>
      <c r="E128" s="413"/>
      <c r="F128" s="413"/>
      <c r="G128" s="413"/>
      <c r="H128" s="414"/>
      <c r="I128" s="414"/>
      <c r="J128" s="416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301</v>
      </c>
      <c r="D129" s="413">
        <v>0</v>
      </c>
      <c r="E129" s="413"/>
      <c r="F129" s="413">
        <v>0</v>
      </c>
      <c r="G129" s="413">
        <v>0</v>
      </c>
      <c r="H129" s="414">
        <v>0</v>
      </c>
      <c r="I129" s="414">
        <v>0</v>
      </c>
      <c r="J129" s="416">
        <v>0</v>
      </c>
    </row>
    <row r="130" spans="1:10" s="28" customFormat="1" ht="13.5" hidden="1" thickBot="1">
      <c r="A130" s="274">
        <v>1163100</v>
      </c>
      <c r="B130" s="105" t="s">
        <v>667</v>
      </c>
      <c r="C130" s="86" t="s">
        <v>668</v>
      </c>
      <c r="D130" s="417"/>
      <c r="E130" s="417"/>
      <c r="F130" s="417"/>
      <c r="G130" s="417"/>
      <c r="H130" s="418"/>
      <c r="I130" s="418"/>
      <c r="J130" s="416">
        <v>0</v>
      </c>
    </row>
    <row r="131" spans="1:10" s="28" customFormat="1" ht="13.5" hidden="1" thickBot="1">
      <c r="A131" s="275">
        <v>1170000</v>
      </c>
      <c r="B131" s="126" t="s">
        <v>740</v>
      </c>
      <c r="C131" s="74" t="s">
        <v>301</v>
      </c>
      <c r="D131" s="411">
        <f>D135</f>
        <v>0</v>
      </c>
      <c r="E131" s="411"/>
      <c r="F131" s="411">
        <f>F135</f>
        <v>0</v>
      </c>
      <c r="G131" s="411">
        <f>G135</f>
        <v>0</v>
      </c>
      <c r="H131" s="421">
        <f>H135</f>
        <v>0</v>
      </c>
      <c r="I131" s="421">
        <f>I135</f>
        <v>0</v>
      </c>
      <c r="J131" s="416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301</v>
      </c>
      <c r="D132" s="422">
        <v>0</v>
      </c>
      <c r="E132" s="422"/>
      <c r="F132" s="422">
        <v>0</v>
      </c>
      <c r="G132" s="422">
        <v>0</v>
      </c>
      <c r="H132" s="426">
        <v>0</v>
      </c>
      <c r="I132" s="426">
        <v>0</v>
      </c>
      <c r="J132" s="416">
        <v>0</v>
      </c>
    </row>
    <row r="133" spans="1:10" s="28" customFormat="1" ht="39" hidden="1" thickBot="1">
      <c r="A133" s="273">
        <v>1171100</v>
      </c>
      <c r="B133" s="14" t="s">
        <v>396</v>
      </c>
      <c r="C133" s="99" t="s">
        <v>397</v>
      </c>
      <c r="D133" s="413"/>
      <c r="E133" s="413"/>
      <c r="F133" s="413"/>
      <c r="G133" s="413"/>
      <c r="H133" s="414"/>
      <c r="I133" s="414"/>
      <c r="J133" s="416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3"/>
      <c r="E134" s="413"/>
      <c r="F134" s="413"/>
      <c r="G134" s="413"/>
      <c r="H134" s="414"/>
      <c r="I134" s="414"/>
      <c r="J134" s="416">
        <v>0</v>
      </c>
    </row>
    <row r="135" spans="1:10" s="28" customFormat="1" ht="39" hidden="1" thickBot="1">
      <c r="A135" s="266">
        <v>1172000</v>
      </c>
      <c r="B135" s="132" t="s">
        <v>856</v>
      </c>
      <c r="C135" s="111" t="s">
        <v>301</v>
      </c>
      <c r="D135" s="411">
        <f>D137+D138</f>
        <v>0</v>
      </c>
      <c r="E135" s="411"/>
      <c r="F135" s="411">
        <f>F137+F138</f>
        <v>0</v>
      </c>
      <c r="G135" s="411">
        <f>G137+G138</f>
        <v>0</v>
      </c>
      <c r="H135" s="421">
        <f>H137+H138</f>
        <v>0</v>
      </c>
      <c r="I135" s="421">
        <f>I137+I138</f>
        <v>0</v>
      </c>
      <c r="J135" s="416">
        <f>F135</f>
        <v>0</v>
      </c>
    </row>
    <row r="136" spans="1:10" s="28" customFormat="1" ht="13.5" hidden="1" thickBot="1">
      <c r="A136" s="266">
        <v>1172100</v>
      </c>
      <c r="B136" s="103" t="s">
        <v>918</v>
      </c>
      <c r="C136" s="99" t="s">
        <v>857</v>
      </c>
      <c r="D136" s="413"/>
      <c r="E136" s="413"/>
      <c r="F136" s="413"/>
      <c r="G136" s="413"/>
      <c r="H136" s="414"/>
      <c r="I136" s="414"/>
      <c r="J136" s="416">
        <v>0</v>
      </c>
    </row>
    <row r="137" spans="1:10" s="28" customFormat="1" ht="13.5" hidden="1" thickBot="1">
      <c r="A137" s="266">
        <v>1172200</v>
      </c>
      <c r="B137" s="103" t="s">
        <v>919</v>
      </c>
      <c r="C137" s="133">
        <v>482200</v>
      </c>
      <c r="D137" s="413">
        <v>0</v>
      </c>
      <c r="E137" s="413"/>
      <c r="F137" s="413">
        <v>0</v>
      </c>
      <c r="G137" s="413">
        <v>0</v>
      </c>
      <c r="H137" s="414">
        <v>0</v>
      </c>
      <c r="I137" s="414">
        <v>0</v>
      </c>
      <c r="J137" s="416">
        <f>F137</f>
        <v>0</v>
      </c>
    </row>
    <row r="138" spans="1:10" s="28" customFormat="1" ht="13.5" hidden="1" thickBot="1">
      <c r="A138" s="266">
        <v>1172300</v>
      </c>
      <c r="B138" s="116" t="s">
        <v>858</v>
      </c>
      <c r="C138" s="83" t="s">
        <v>859</v>
      </c>
      <c r="D138" s="413">
        <v>0</v>
      </c>
      <c r="E138" s="413"/>
      <c r="F138" s="413">
        <v>0</v>
      </c>
      <c r="G138" s="413">
        <v>0</v>
      </c>
      <c r="H138" s="414">
        <v>0</v>
      </c>
      <c r="I138" s="414">
        <v>0</v>
      </c>
      <c r="J138" s="416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22"/>
      <c r="E139" s="413"/>
      <c r="F139" s="422"/>
      <c r="G139" s="422"/>
      <c r="H139" s="426"/>
      <c r="I139" s="426"/>
      <c r="J139" s="416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301</v>
      </c>
      <c r="D140" s="422">
        <v>0</v>
      </c>
      <c r="E140" s="422"/>
      <c r="F140" s="422">
        <v>0</v>
      </c>
      <c r="G140" s="422">
        <v>0</v>
      </c>
      <c r="H140" s="426">
        <v>0</v>
      </c>
      <c r="I140" s="426">
        <v>0</v>
      </c>
      <c r="J140" s="416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906</v>
      </c>
      <c r="D141" s="422"/>
      <c r="E141" s="413"/>
      <c r="F141" s="422"/>
      <c r="G141" s="422"/>
      <c r="H141" s="426"/>
      <c r="I141" s="426"/>
      <c r="J141" s="416">
        <v>0</v>
      </c>
    </row>
    <row r="142" spans="1:10" s="28" customFormat="1" ht="39" hidden="1" thickBot="1">
      <c r="A142" s="273">
        <v>1174000</v>
      </c>
      <c r="B142" s="132" t="s">
        <v>907</v>
      </c>
      <c r="C142" s="111" t="s">
        <v>301</v>
      </c>
      <c r="D142" s="422">
        <v>0</v>
      </c>
      <c r="E142" s="422"/>
      <c r="F142" s="422">
        <v>0</v>
      </c>
      <c r="G142" s="422">
        <v>0</v>
      </c>
      <c r="H142" s="426">
        <v>0</v>
      </c>
      <c r="I142" s="426">
        <v>0</v>
      </c>
      <c r="J142" s="416">
        <v>0</v>
      </c>
    </row>
    <row r="143" spans="1:10" s="28" customFormat="1" ht="26.25" hidden="1" thickBot="1">
      <c r="A143" s="273">
        <v>1174100</v>
      </c>
      <c r="B143" s="135" t="s">
        <v>920</v>
      </c>
      <c r="C143" s="83" t="s">
        <v>908</v>
      </c>
      <c r="D143" s="422"/>
      <c r="E143" s="422"/>
      <c r="F143" s="422"/>
      <c r="G143" s="422"/>
      <c r="H143" s="426"/>
      <c r="I143" s="426"/>
      <c r="J143" s="416">
        <v>0</v>
      </c>
    </row>
    <row r="144" spans="1:10" s="28" customFormat="1" ht="26.25" hidden="1" thickBot="1">
      <c r="A144" s="273">
        <v>1174200</v>
      </c>
      <c r="B144" s="134" t="s">
        <v>365</v>
      </c>
      <c r="C144" s="83" t="s">
        <v>366</v>
      </c>
      <c r="D144" s="422"/>
      <c r="E144" s="422"/>
      <c r="F144" s="422"/>
      <c r="G144" s="422"/>
      <c r="H144" s="426"/>
      <c r="I144" s="426"/>
      <c r="J144" s="416">
        <v>0</v>
      </c>
    </row>
    <row r="145" spans="1:10" s="28" customFormat="1" ht="39" hidden="1" thickBot="1">
      <c r="A145" s="273">
        <v>1175000</v>
      </c>
      <c r="B145" s="132" t="s">
        <v>469</v>
      </c>
      <c r="C145" s="111" t="s">
        <v>301</v>
      </c>
      <c r="D145" s="422">
        <v>0</v>
      </c>
      <c r="E145" s="422"/>
      <c r="F145" s="422">
        <v>0</v>
      </c>
      <c r="G145" s="422">
        <v>0</v>
      </c>
      <c r="H145" s="426">
        <v>0</v>
      </c>
      <c r="I145" s="426">
        <v>0</v>
      </c>
      <c r="J145" s="416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22"/>
      <c r="E146" s="422"/>
      <c r="F146" s="422"/>
      <c r="G146" s="422"/>
      <c r="H146" s="426"/>
      <c r="I146" s="426"/>
      <c r="J146" s="416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301</v>
      </c>
      <c r="D147" s="422">
        <v>0</v>
      </c>
      <c r="E147" s="422"/>
      <c r="F147" s="422">
        <v>0</v>
      </c>
      <c r="G147" s="422">
        <v>0</v>
      </c>
      <c r="H147" s="426">
        <v>0</v>
      </c>
      <c r="I147" s="426">
        <v>0</v>
      </c>
      <c r="J147" s="416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2"/>
      <c r="E148" s="413"/>
      <c r="F148" s="422"/>
      <c r="G148" s="422"/>
      <c r="H148" s="426"/>
      <c r="I148" s="426"/>
      <c r="J148" s="416">
        <v>0</v>
      </c>
    </row>
    <row r="149" spans="1:10" s="28" customFormat="1" ht="13.5" hidden="1" thickBot="1">
      <c r="A149" s="273">
        <v>1177000</v>
      </c>
      <c r="B149" s="132" t="s">
        <v>482</v>
      </c>
      <c r="C149" s="111" t="s">
        <v>301</v>
      </c>
      <c r="D149" s="422">
        <v>0</v>
      </c>
      <c r="E149" s="422"/>
      <c r="F149" s="422">
        <v>0</v>
      </c>
      <c r="G149" s="422">
        <v>0</v>
      </c>
      <c r="H149" s="426">
        <v>0</v>
      </c>
      <c r="I149" s="426">
        <v>0</v>
      </c>
      <c r="J149" s="416">
        <v>0</v>
      </c>
    </row>
    <row r="150" spans="1:10" s="28" customFormat="1" ht="13.5" hidden="1" thickBot="1">
      <c r="A150" s="274">
        <v>1177100</v>
      </c>
      <c r="B150" s="136" t="s">
        <v>590</v>
      </c>
      <c r="C150" s="86" t="s">
        <v>209</v>
      </c>
      <c r="D150" s="417"/>
      <c r="E150" s="417"/>
      <c r="F150" s="417"/>
      <c r="G150" s="417"/>
      <c r="H150" s="418"/>
      <c r="I150" s="418"/>
      <c r="J150" s="416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301</v>
      </c>
      <c r="D151" s="427">
        <f>D152</f>
        <v>0</v>
      </c>
      <c r="E151" s="427"/>
      <c r="F151" s="427">
        <f>F152</f>
        <v>0</v>
      </c>
      <c r="G151" s="427">
        <f>G152</f>
        <v>0</v>
      </c>
      <c r="H151" s="428">
        <f>H152</f>
        <v>0</v>
      </c>
      <c r="I151" s="428">
        <f>I152</f>
        <v>0</v>
      </c>
      <c r="J151" s="416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411">
        <f>SUM(D153:D158)</f>
        <v>0</v>
      </c>
      <c r="E152" s="411">
        <f>E157</f>
        <v>0</v>
      </c>
      <c r="F152" s="411">
        <f>F157</f>
        <v>0</v>
      </c>
      <c r="G152" s="411">
        <f>SUM(G153:G155)</f>
        <v>0</v>
      </c>
      <c r="H152" s="421">
        <f>+SUM(H153:H155)</f>
        <v>0</v>
      </c>
      <c r="I152" s="421">
        <f>SUM(I153:I157)</f>
        <v>0</v>
      </c>
      <c r="J152" s="416">
        <f>F152</f>
        <v>0</v>
      </c>
    </row>
    <row r="153" spans="1:10" s="28" customFormat="1">
      <c r="A153" s="273" t="s">
        <v>538</v>
      </c>
      <c r="B153" s="134" t="s">
        <v>832</v>
      </c>
      <c r="C153" s="241" t="s">
        <v>833</v>
      </c>
      <c r="D153" s="422"/>
      <c r="E153" s="413"/>
      <c r="F153" s="422"/>
      <c r="G153" s="422"/>
      <c r="H153" s="426"/>
      <c r="I153" s="426"/>
      <c r="J153" s="416">
        <f>F153</f>
        <v>0</v>
      </c>
    </row>
    <row r="154" spans="1:10" s="28" customFormat="1">
      <c r="A154" s="273" t="s">
        <v>834</v>
      </c>
      <c r="B154" s="134" t="s">
        <v>811</v>
      </c>
      <c r="C154" s="241" t="s">
        <v>812</v>
      </c>
      <c r="D154" s="422"/>
      <c r="E154" s="413"/>
      <c r="F154" s="422"/>
      <c r="G154" s="422"/>
      <c r="H154" s="426"/>
      <c r="I154" s="426"/>
      <c r="J154" s="416">
        <f>F154</f>
        <v>0</v>
      </c>
    </row>
    <row r="155" spans="1:10" s="28" customFormat="1" ht="25.5">
      <c r="A155" s="273" t="s">
        <v>813</v>
      </c>
      <c r="B155" s="134" t="s">
        <v>814</v>
      </c>
      <c r="C155" s="241" t="s">
        <v>815</v>
      </c>
      <c r="D155" s="430">
        <v>0</v>
      </c>
      <c r="E155" s="448"/>
      <c r="F155" s="430">
        <v>0</v>
      </c>
      <c r="G155" s="431">
        <v>0</v>
      </c>
      <c r="H155" s="480">
        <v>0</v>
      </c>
      <c r="I155" s="480">
        <v>0</v>
      </c>
      <c r="J155" s="432">
        <f>F155</f>
        <v>0</v>
      </c>
    </row>
    <row r="156" spans="1:10" s="28" customFormat="1">
      <c r="A156" s="277" t="s">
        <v>816</v>
      </c>
      <c r="B156" s="134" t="s">
        <v>915</v>
      </c>
      <c r="C156" s="241" t="s">
        <v>916</v>
      </c>
      <c r="D156" s="422"/>
      <c r="E156" s="413"/>
      <c r="F156" s="422"/>
      <c r="G156" s="422"/>
      <c r="H156" s="426"/>
      <c r="I156" s="426"/>
      <c r="J156" s="416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22">
        <v>0</v>
      </c>
      <c r="E157" s="413">
        <v>0</v>
      </c>
      <c r="F157" s="422">
        <f>D157+E157</f>
        <v>0</v>
      </c>
      <c r="G157" s="422">
        <v>0</v>
      </c>
      <c r="H157" s="426">
        <v>0</v>
      </c>
      <c r="I157" s="426">
        <v>0</v>
      </c>
      <c r="J157" s="416">
        <f>F157</f>
        <v>0</v>
      </c>
    </row>
    <row r="158" spans="1:10" s="28" customFormat="1">
      <c r="A158" s="277" t="s">
        <v>115</v>
      </c>
      <c r="B158" s="134" t="s">
        <v>803</v>
      </c>
      <c r="C158" s="241" t="s">
        <v>755</v>
      </c>
      <c r="D158" s="429"/>
      <c r="E158" s="433"/>
      <c r="F158" s="429"/>
      <c r="G158" s="429"/>
      <c r="H158" s="440"/>
      <c r="I158" s="440"/>
      <c r="J158" s="434">
        <v>0</v>
      </c>
    </row>
    <row r="159" spans="1:10" s="28" customFormat="1">
      <c r="A159" s="277" t="s">
        <v>756</v>
      </c>
      <c r="B159" s="134" t="s">
        <v>757</v>
      </c>
      <c r="C159" s="241" t="s">
        <v>758</v>
      </c>
      <c r="D159" s="429"/>
      <c r="E159" s="433"/>
      <c r="F159" s="429"/>
      <c r="G159" s="429"/>
      <c r="H159" s="440"/>
      <c r="I159" s="440"/>
      <c r="J159" s="434">
        <v>0</v>
      </c>
    </row>
    <row r="160" spans="1:10" s="28" customFormat="1" ht="11.25" customHeight="1" thickBot="1">
      <c r="A160" s="278" t="s">
        <v>669</v>
      </c>
      <c r="B160" s="243" t="s">
        <v>542</v>
      </c>
      <c r="C160" s="244" t="s">
        <v>543</v>
      </c>
      <c r="D160" s="429"/>
      <c r="E160" s="433"/>
      <c r="F160" s="429"/>
      <c r="G160" s="429"/>
      <c r="H160" s="440"/>
      <c r="I160" s="440"/>
      <c r="J160" s="434">
        <v>0</v>
      </c>
    </row>
    <row r="161" spans="1:10" s="28" customFormat="1" ht="13.5" hidden="1" thickBot="1">
      <c r="A161" s="270" t="s">
        <v>670</v>
      </c>
      <c r="B161" s="245" t="s">
        <v>882</v>
      </c>
      <c r="C161" s="228" t="s">
        <v>883</v>
      </c>
      <c r="D161" s="429"/>
      <c r="E161" s="433"/>
      <c r="F161" s="429"/>
      <c r="G161" s="429"/>
      <c r="H161" s="440"/>
      <c r="I161" s="440"/>
      <c r="J161" s="434">
        <v>0</v>
      </c>
    </row>
    <row r="162" spans="1:10" s="28" customFormat="1" ht="13.5" hidden="1" thickBot="1">
      <c r="A162" s="270" t="s">
        <v>884</v>
      </c>
      <c r="B162" s="245" t="s">
        <v>885</v>
      </c>
      <c r="C162" s="228" t="s">
        <v>886</v>
      </c>
      <c r="D162" s="429"/>
      <c r="E162" s="433"/>
      <c r="F162" s="429"/>
      <c r="G162" s="429"/>
      <c r="H162" s="440"/>
      <c r="I162" s="440"/>
      <c r="J162" s="434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301</v>
      </c>
      <c r="D163" s="429">
        <v>0</v>
      </c>
      <c r="E163" s="429"/>
      <c r="F163" s="429">
        <v>0</v>
      </c>
      <c r="G163" s="429">
        <v>0</v>
      </c>
      <c r="H163" s="440">
        <v>0</v>
      </c>
      <c r="I163" s="440">
        <v>0</v>
      </c>
      <c r="J163" s="434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9"/>
      <c r="E164" s="433"/>
      <c r="F164" s="429"/>
      <c r="G164" s="429"/>
      <c r="H164" s="440"/>
      <c r="I164" s="440"/>
      <c r="J164" s="434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9"/>
      <c r="E165" s="433"/>
      <c r="F165" s="429"/>
      <c r="G165" s="429"/>
      <c r="H165" s="440"/>
      <c r="I165" s="440"/>
      <c r="J165" s="434">
        <v>0</v>
      </c>
    </row>
    <row r="166" spans="1:10" ht="26.25" hidden="1" thickBot="1">
      <c r="A166" s="277" t="s">
        <v>552</v>
      </c>
      <c r="B166" s="134" t="s">
        <v>257</v>
      </c>
      <c r="C166" s="241" t="s">
        <v>258</v>
      </c>
      <c r="D166" s="429"/>
      <c r="E166" s="433"/>
      <c r="F166" s="429"/>
      <c r="G166" s="429"/>
      <c r="H166" s="440"/>
      <c r="I166" s="440"/>
      <c r="J166" s="434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9"/>
      <c r="E167" s="433"/>
      <c r="F167" s="429"/>
      <c r="G167" s="429"/>
      <c r="H167" s="440"/>
      <c r="I167" s="440"/>
      <c r="J167" s="434">
        <v>0</v>
      </c>
    </row>
    <row r="168" spans="1:10" ht="13.5" hidden="1" thickBot="1">
      <c r="A168" s="277" t="s">
        <v>262</v>
      </c>
      <c r="B168" s="132" t="s">
        <v>263</v>
      </c>
      <c r="C168" s="123" t="s">
        <v>301</v>
      </c>
      <c r="D168" s="429">
        <v>0</v>
      </c>
      <c r="E168" s="429"/>
      <c r="F168" s="429">
        <v>0</v>
      </c>
      <c r="G168" s="429">
        <v>0</v>
      </c>
      <c r="H168" s="440">
        <v>0</v>
      </c>
      <c r="I168" s="440">
        <v>0</v>
      </c>
      <c r="J168" s="434">
        <v>0</v>
      </c>
    </row>
    <row r="169" spans="1:10" ht="13.5" hidden="1" thickBot="1">
      <c r="A169" s="277" t="s">
        <v>264</v>
      </c>
      <c r="B169" s="135" t="s">
        <v>921</v>
      </c>
      <c r="C169" s="241" t="s">
        <v>265</v>
      </c>
      <c r="D169" s="429"/>
      <c r="E169" s="433"/>
      <c r="F169" s="429"/>
      <c r="G169" s="429"/>
      <c r="H169" s="440"/>
      <c r="I169" s="440"/>
      <c r="J169" s="434">
        <v>0</v>
      </c>
    </row>
    <row r="170" spans="1:10" ht="13.5" hidden="1" thickBot="1">
      <c r="A170" s="280" t="s">
        <v>266</v>
      </c>
      <c r="B170" s="155" t="s">
        <v>887</v>
      </c>
      <c r="C170" s="123" t="s">
        <v>301</v>
      </c>
      <c r="D170" s="429">
        <v>0</v>
      </c>
      <c r="E170" s="429"/>
      <c r="F170" s="429">
        <v>0</v>
      </c>
      <c r="G170" s="429">
        <v>0</v>
      </c>
      <c r="H170" s="440">
        <v>0</v>
      </c>
      <c r="I170" s="440">
        <v>0</v>
      </c>
      <c r="J170" s="434">
        <v>0</v>
      </c>
    </row>
    <row r="171" spans="1:10" ht="13.5" hidden="1" thickBot="1">
      <c r="A171" s="277" t="s">
        <v>268</v>
      </c>
      <c r="B171" s="135" t="s">
        <v>922</v>
      </c>
      <c r="C171" s="241" t="s">
        <v>269</v>
      </c>
      <c r="D171" s="429"/>
      <c r="E171" s="429"/>
      <c r="F171" s="429"/>
      <c r="G171" s="429"/>
      <c r="H171" s="440"/>
      <c r="I171" s="440"/>
      <c r="J171" s="434">
        <v>0</v>
      </c>
    </row>
    <row r="172" spans="1:10" ht="13.5" hidden="1" thickBot="1">
      <c r="A172" s="277" t="s">
        <v>270</v>
      </c>
      <c r="B172" s="135" t="s">
        <v>923</v>
      </c>
      <c r="C172" s="241" t="s">
        <v>271</v>
      </c>
      <c r="D172" s="429"/>
      <c r="E172" s="429"/>
      <c r="F172" s="429"/>
      <c r="G172" s="429"/>
      <c r="H172" s="440"/>
      <c r="I172" s="440"/>
      <c r="J172" s="429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9"/>
      <c r="E173" s="429"/>
      <c r="F173" s="429"/>
      <c r="G173" s="429"/>
      <c r="H173" s="440"/>
      <c r="I173" s="440"/>
      <c r="J173" s="429"/>
    </row>
    <row r="174" spans="1:10" ht="13.5" hidden="1" thickBot="1">
      <c r="A174" s="281">
        <v>1244000</v>
      </c>
      <c r="B174" s="250" t="s">
        <v>888</v>
      </c>
      <c r="C174" s="244" t="s">
        <v>947</v>
      </c>
      <c r="D174" s="435"/>
      <c r="E174" s="435"/>
      <c r="F174" s="435"/>
      <c r="G174" s="435"/>
      <c r="H174" s="443"/>
      <c r="I174" s="443"/>
      <c r="J174" s="435"/>
    </row>
    <row r="175" spans="1:10" ht="13.5" thickBot="1">
      <c r="A175" s="282">
        <v>1000000</v>
      </c>
      <c r="B175" s="252" t="s">
        <v>889</v>
      </c>
      <c r="C175" s="248" t="s">
        <v>301</v>
      </c>
      <c r="D175" s="441">
        <f>D32+D151</f>
        <v>0</v>
      </c>
      <c r="E175" s="441">
        <f>E32</f>
        <v>0</v>
      </c>
      <c r="F175" s="444">
        <f>F32+F151</f>
        <v>0</v>
      </c>
      <c r="G175" s="444">
        <f>G32+G151</f>
        <v>5</v>
      </c>
      <c r="H175" s="445">
        <f>H32+H151+H157</f>
        <v>10</v>
      </c>
      <c r="I175" s="445">
        <f>I32+I151</f>
        <v>16</v>
      </c>
      <c r="J175" s="444">
        <f>J32+J151</f>
        <v>0</v>
      </c>
    </row>
    <row r="176" spans="1:10">
      <c r="A176" s="399"/>
      <c r="B176" s="6"/>
      <c r="C176" s="9"/>
      <c r="D176" s="446"/>
      <c r="E176" s="446"/>
      <c r="F176" s="437"/>
      <c r="G176" s="438"/>
      <c r="H176" s="438"/>
      <c r="I176" s="438"/>
      <c r="J176" s="438"/>
    </row>
    <row r="177" spans="1:10">
      <c r="A177" s="2088" t="s">
        <v>1086</v>
      </c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8" t="s">
        <v>1011</v>
      </c>
      <c r="B179" s="2088"/>
      <c r="C179" s="2088"/>
      <c r="D179" s="2088"/>
      <c r="E179" s="2088"/>
      <c r="F179" s="2088"/>
      <c r="G179" s="2088"/>
      <c r="H179" s="2088"/>
      <c r="I179" s="2088"/>
      <c r="J179" s="2088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140" t="s">
        <v>942</v>
      </c>
      <c r="B181" s="2140"/>
      <c r="C181" s="2140"/>
      <c r="D181" s="2140"/>
      <c r="E181" s="2140"/>
      <c r="F181" s="2140"/>
      <c r="G181" s="2140"/>
      <c r="H181" s="2140"/>
      <c r="I181" s="2140"/>
      <c r="J181" s="2140"/>
    </row>
    <row r="182" spans="1:10">
      <c r="A182" s="2088" t="s">
        <v>839</v>
      </c>
      <c r="B182" s="2088"/>
      <c r="C182" s="2088"/>
      <c r="D182" s="2088"/>
      <c r="E182" s="2088"/>
      <c r="F182" s="2088"/>
      <c r="G182" s="2088"/>
      <c r="H182" s="2088"/>
      <c r="I182" s="2088"/>
      <c r="J182" s="2088"/>
    </row>
    <row r="183" spans="1:10">
      <c r="A183" s="2088" t="s">
        <v>388</v>
      </c>
      <c r="B183" s="2088"/>
      <c r="C183" s="2088"/>
      <c r="D183" s="2088"/>
      <c r="E183" s="2088"/>
      <c r="F183" s="2088"/>
      <c r="G183" s="2088"/>
      <c r="H183" s="2088"/>
      <c r="I183" s="2088"/>
      <c r="J183" s="2088"/>
    </row>
    <row r="184" spans="1:10" ht="14.25">
      <c r="A184" s="2139" t="s">
        <v>934</v>
      </c>
      <c r="B184" s="2139"/>
      <c r="C184" s="2139"/>
      <c r="D184" s="2139"/>
      <c r="E184" s="2139"/>
      <c r="F184" s="2139"/>
      <c r="G184" s="2139"/>
      <c r="H184" s="2139"/>
      <c r="I184" s="2139"/>
      <c r="J184" s="2139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>
      <c r="F2" s="173"/>
      <c r="G2" s="173"/>
      <c r="H2" s="173"/>
      <c r="I2" s="173"/>
    </row>
    <row r="3" spans="1:10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>
      <c r="A8" s="28" t="s">
        <v>1418</v>
      </c>
      <c r="F8" s="179"/>
      <c r="G8" s="179"/>
    </row>
    <row r="9" spans="1:10" s="28" customFormat="1" ht="10.5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392</v>
      </c>
      <c r="B12" s="177" t="s">
        <v>957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504</v>
      </c>
      <c r="B13" s="188"/>
      <c r="C13" s="184"/>
      <c r="D13" s="188"/>
      <c r="E13" s="188"/>
      <c r="F13" s="188"/>
      <c r="G13" s="189"/>
    </row>
    <row r="14" spans="1:10">
      <c r="A14" s="2132" t="s">
        <v>1417</v>
      </c>
      <c r="B14" s="2133"/>
      <c r="F14" s="179"/>
      <c r="G14" s="179"/>
    </row>
    <row r="15" spans="1:10" ht="18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14.25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14.25">
      <c r="A17" s="189"/>
      <c r="B17" s="2160" t="s">
        <v>1085</v>
      </c>
      <c r="C17" s="2160"/>
      <c r="D17" s="2160"/>
      <c r="E17" s="2160"/>
      <c r="F17" s="2160"/>
      <c r="G17" s="190"/>
      <c r="H17" s="190"/>
      <c r="I17" s="629"/>
      <c r="J17" s="629"/>
    </row>
    <row r="18" spans="1:10" s="28" customFormat="1" ht="14.25">
      <c r="A18" s="189"/>
      <c r="B18" s="2160"/>
      <c r="C18" s="2160"/>
      <c r="D18" s="2160"/>
      <c r="E18" s="2160"/>
      <c r="F18" s="2160"/>
      <c r="G18" s="190"/>
      <c r="H18" s="190"/>
      <c r="I18" s="629"/>
      <c r="J18" s="629"/>
    </row>
    <row r="19" spans="1:10" s="201" customFormat="1" thickBot="1">
      <c r="A19" s="38" t="s">
        <v>1457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837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1003</v>
      </c>
    </row>
    <row r="22" spans="1:10" s="204" customFormat="1" thickBot="1">
      <c r="A22" s="38" t="s">
        <v>465</v>
      </c>
      <c r="C22" s="208"/>
      <c r="D22" s="209"/>
      <c r="G22" s="204" t="s">
        <v>466</v>
      </c>
    </row>
    <row r="23" spans="1:10" s="173" customForma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794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105.75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11.25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301</v>
      </c>
      <c r="D32" s="407">
        <f>D33+D42+D138</f>
        <v>0</v>
      </c>
      <c r="E32" s="407">
        <f>E33+E42+E51+E66+E69+E63</f>
        <v>0</v>
      </c>
      <c r="F32" s="407">
        <f>F33+F42+F138</f>
        <v>0</v>
      </c>
      <c r="G32" s="407">
        <f>G33+G42+G131</f>
        <v>5</v>
      </c>
      <c r="H32" s="407">
        <f>H33+H42+H131</f>
        <v>10</v>
      </c>
      <c r="I32" s="407">
        <f>I33+I42+I131</f>
        <v>16</v>
      </c>
      <c r="J32" s="407">
        <f>J33+J42+J131</f>
        <v>0</v>
      </c>
    </row>
    <row r="33" spans="1:10" s="28" customFormat="1" ht="77.25" thickBot="1">
      <c r="A33" s="259">
        <v>1110000</v>
      </c>
      <c r="B33" s="70" t="s">
        <v>671</v>
      </c>
      <c r="C33" s="69" t="s">
        <v>301</v>
      </c>
      <c r="D33" s="408">
        <f>D34</f>
        <v>0</v>
      </c>
      <c r="E33" s="408">
        <f>E35</f>
        <v>0</v>
      </c>
      <c r="F33" s="408">
        <f>F34</f>
        <v>0</v>
      </c>
      <c r="G33" s="408">
        <f>G34</f>
        <v>0</v>
      </c>
      <c r="H33" s="408">
        <f>H34</f>
        <v>0</v>
      </c>
      <c r="I33" s="408">
        <f>I34</f>
        <v>0</v>
      </c>
      <c r="J33" s="408">
        <f>J34</f>
        <v>0</v>
      </c>
    </row>
    <row r="34" spans="1:10" s="28" customFormat="1" ht="14.25">
      <c r="A34" s="260">
        <v>1110000</v>
      </c>
      <c r="B34" s="73" t="s">
        <v>672</v>
      </c>
      <c r="C34" s="74" t="s">
        <v>301</v>
      </c>
      <c r="D34" s="409">
        <f>SUM(D35:D41)</f>
        <v>0</v>
      </c>
      <c r="E34" s="409"/>
      <c r="F34" s="409">
        <f>SUM(F35:F41)</f>
        <v>0</v>
      </c>
      <c r="G34" s="409">
        <f>SUM(G35:G41)</f>
        <v>0</v>
      </c>
      <c r="H34" s="409">
        <f>SUM(H35:H41)</f>
        <v>0</v>
      </c>
      <c r="I34" s="409">
        <f>SUM(I35:I41)</f>
        <v>0</v>
      </c>
      <c r="J34" s="409">
        <f>SUM(J35:J41)</f>
        <v>0</v>
      </c>
    </row>
    <row r="35" spans="1:10" s="398" customFormat="1" ht="25.5">
      <c r="A35" s="395">
        <v>1111000</v>
      </c>
      <c r="B35" s="396" t="s">
        <v>558</v>
      </c>
      <c r="C35" s="397" t="s">
        <v>673</v>
      </c>
      <c r="D35" s="415">
        <v>0</v>
      </c>
      <c r="E35" s="421">
        <v>0</v>
      </c>
      <c r="F35" s="415">
        <f>D35+E35</f>
        <v>0</v>
      </c>
      <c r="G35" s="420">
        <v>0</v>
      </c>
      <c r="H35" s="420">
        <v>0</v>
      </c>
      <c r="I35" s="420">
        <v>0</v>
      </c>
      <c r="J35" s="420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674</v>
      </c>
      <c r="D36" s="413">
        <v>0</v>
      </c>
      <c r="E36" s="413"/>
      <c r="F36" s="410">
        <f t="shared" ref="F36:F41" si="0">D36+E36</f>
        <v>0</v>
      </c>
      <c r="G36" s="413"/>
      <c r="H36" s="413">
        <v>0</v>
      </c>
      <c r="I36" s="413">
        <v>0</v>
      </c>
      <c r="J36" s="413">
        <f>F36</f>
        <v>0</v>
      </c>
    </row>
    <row r="37" spans="1:10" s="28" customFormat="1" ht="0.75" customHeight="1" thickBot="1">
      <c r="A37" s="262">
        <v>1113000</v>
      </c>
      <c r="B37" s="14" t="s">
        <v>675</v>
      </c>
      <c r="C37" s="81" t="s">
        <v>676</v>
      </c>
      <c r="D37" s="413"/>
      <c r="E37" s="413"/>
      <c r="F37" s="410">
        <f t="shared" si="0"/>
        <v>0</v>
      </c>
      <c r="G37" s="413"/>
      <c r="H37" s="413"/>
      <c r="I37" s="413"/>
      <c r="J37" s="416">
        <v>0</v>
      </c>
    </row>
    <row r="38" spans="1:10" s="28" customFormat="1" ht="39" hidden="1" thickBot="1">
      <c r="A38" s="262">
        <v>1114000</v>
      </c>
      <c r="B38" s="14" t="s">
        <v>339</v>
      </c>
      <c r="C38" s="81" t="s">
        <v>340</v>
      </c>
      <c r="D38" s="413"/>
      <c r="E38" s="413"/>
      <c r="F38" s="410">
        <f t="shared" si="0"/>
        <v>0</v>
      </c>
      <c r="G38" s="413"/>
      <c r="H38" s="413"/>
      <c r="I38" s="413"/>
      <c r="J38" s="416">
        <v>0</v>
      </c>
    </row>
    <row r="39" spans="1:10" s="28" customFormat="1" ht="13.5" hidden="1" thickBot="1">
      <c r="A39" s="262">
        <v>1115000</v>
      </c>
      <c r="B39" s="14" t="s">
        <v>508</v>
      </c>
      <c r="C39" s="81" t="s">
        <v>329</v>
      </c>
      <c r="D39" s="413"/>
      <c r="E39" s="413"/>
      <c r="F39" s="410">
        <f t="shared" si="0"/>
        <v>0</v>
      </c>
      <c r="G39" s="413"/>
      <c r="H39" s="413"/>
      <c r="I39" s="413"/>
      <c r="J39" s="416">
        <v>0</v>
      </c>
    </row>
    <row r="40" spans="1:10" s="28" customFormat="1" ht="26.25" hidden="1" thickBot="1">
      <c r="A40" s="262">
        <v>1116000</v>
      </c>
      <c r="B40" s="14" t="s">
        <v>863</v>
      </c>
      <c r="C40" s="83" t="s">
        <v>330</v>
      </c>
      <c r="D40" s="413"/>
      <c r="E40" s="413"/>
      <c r="F40" s="410">
        <f t="shared" si="0"/>
        <v>0</v>
      </c>
      <c r="G40" s="413"/>
      <c r="H40" s="413"/>
      <c r="I40" s="413"/>
      <c r="J40" s="416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7">
        <v>0</v>
      </c>
      <c r="E41" s="417"/>
      <c r="F41" s="410">
        <f t="shared" si="0"/>
        <v>0</v>
      </c>
      <c r="G41" s="417">
        <v>0</v>
      </c>
      <c r="H41" s="417">
        <v>0</v>
      </c>
      <c r="I41" s="417">
        <v>0</v>
      </c>
      <c r="J41" s="416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419">
        <f>D43+D55+D66+D69+D51+D64</f>
        <v>0</v>
      </c>
      <c r="E42" s="419">
        <f>E43</f>
        <v>0</v>
      </c>
      <c r="F42" s="419">
        <f>F43+F55+F66+F69+F51+F64</f>
        <v>0</v>
      </c>
      <c r="G42" s="419">
        <f>G43+G51+G55+G64+G66+G69</f>
        <v>5</v>
      </c>
      <c r="H42" s="419">
        <f>H43+H51+H55+H64+H66+H69</f>
        <v>10</v>
      </c>
      <c r="I42" s="419">
        <f>I43+I51+I55+I64+I66+I69</f>
        <v>16</v>
      </c>
      <c r="J42" s="416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12">
        <f>SUM(D44:D49)</f>
        <v>0</v>
      </c>
      <c r="E43" s="412">
        <f>E45+E47</f>
        <v>0</v>
      </c>
      <c r="F43" s="412">
        <f>SUM(F44:F49)</f>
        <v>0</v>
      </c>
      <c r="G43" s="412">
        <f>SUM(G44:G49)</f>
        <v>0</v>
      </c>
      <c r="H43" s="412">
        <f>SUM(H44:H49)</f>
        <v>0</v>
      </c>
      <c r="I43" s="412">
        <f>SUM(I44:I49)</f>
        <v>0</v>
      </c>
      <c r="J43" s="416">
        <f>SUM(J44:J49)</f>
        <v>0</v>
      </c>
    </row>
    <row r="44" spans="1:10" s="28" customFormat="1" ht="25.5">
      <c r="A44" s="262">
        <v>1121100</v>
      </c>
      <c r="B44" s="93" t="s">
        <v>321</v>
      </c>
      <c r="C44" s="83" t="s">
        <v>322</v>
      </c>
      <c r="D44" s="413"/>
      <c r="E44" s="413"/>
      <c r="F44" s="413">
        <f t="shared" ref="F44:F49" si="1">D44+E44</f>
        <v>0</v>
      </c>
      <c r="G44" s="413"/>
      <c r="H44" s="413"/>
      <c r="I44" s="413"/>
      <c r="J44" s="416">
        <v>0</v>
      </c>
    </row>
    <row r="45" spans="1:10" s="28" customFormat="1">
      <c r="A45" s="262">
        <v>1121200</v>
      </c>
      <c r="B45" s="94" t="s">
        <v>323</v>
      </c>
      <c r="C45" s="81" t="s">
        <v>324</v>
      </c>
      <c r="D45" s="413">
        <v>0</v>
      </c>
      <c r="E45" s="414">
        <v>0</v>
      </c>
      <c r="F45" s="414">
        <f t="shared" si="1"/>
        <v>0</v>
      </c>
      <c r="G45" s="413">
        <v>0</v>
      </c>
      <c r="H45" s="413">
        <v>0</v>
      </c>
      <c r="I45" s="413">
        <v>0</v>
      </c>
      <c r="J45" s="416">
        <f>F45</f>
        <v>0</v>
      </c>
    </row>
    <row r="46" spans="1:10" s="28" customFormat="1">
      <c r="A46" s="262">
        <v>1121300</v>
      </c>
      <c r="B46" s="93" t="s">
        <v>640</v>
      </c>
      <c r="C46" s="83" t="s">
        <v>325</v>
      </c>
      <c r="D46" s="413">
        <v>0</v>
      </c>
      <c r="E46" s="414"/>
      <c r="F46" s="414">
        <f t="shared" si="1"/>
        <v>0</v>
      </c>
      <c r="G46" s="413">
        <v>0</v>
      </c>
      <c r="H46" s="413">
        <v>0</v>
      </c>
      <c r="I46" s="413">
        <v>0</v>
      </c>
      <c r="J46" s="416">
        <f>F46</f>
        <v>0</v>
      </c>
    </row>
    <row r="47" spans="1:10" s="28" customFormat="1">
      <c r="A47" s="262">
        <v>1121400</v>
      </c>
      <c r="B47" s="93" t="s">
        <v>641</v>
      </c>
      <c r="C47" s="81" t="s">
        <v>326</v>
      </c>
      <c r="D47" s="413">
        <v>0</v>
      </c>
      <c r="E47" s="414"/>
      <c r="F47" s="414">
        <f t="shared" si="1"/>
        <v>0</v>
      </c>
      <c r="G47" s="413">
        <v>0</v>
      </c>
      <c r="H47" s="413">
        <v>0</v>
      </c>
      <c r="I47" s="413">
        <v>0</v>
      </c>
      <c r="J47" s="416">
        <f>F47</f>
        <v>0</v>
      </c>
    </row>
    <row r="48" spans="1:10" s="28" customFormat="1">
      <c r="A48" s="262">
        <v>1121500</v>
      </c>
      <c r="B48" s="93" t="s">
        <v>60</v>
      </c>
      <c r="C48" s="83" t="s">
        <v>327</v>
      </c>
      <c r="D48" s="412"/>
      <c r="E48" s="413"/>
      <c r="F48" s="413">
        <f t="shared" si="1"/>
        <v>0</v>
      </c>
      <c r="G48" s="412"/>
      <c r="H48" s="412"/>
      <c r="I48" s="412"/>
      <c r="J48" s="416">
        <v>0</v>
      </c>
    </row>
    <row r="49" spans="1:10" s="28" customFormat="1">
      <c r="A49" s="262">
        <v>1121600</v>
      </c>
      <c r="B49" s="93" t="s">
        <v>61</v>
      </c>
      <c r="C49" s="81" t="s">
        <v>328</v>
      </c>
      <c r="D49" s="413"/>
      <c r="E49" s="413"/>
      <c r="F49" s="413">
        <f t="shared" si="1"/>
        <v>0</v>
      </c>
      <c r="G49" s="413"/>
      <c r="H49" s="413"/>
      <c r="I49" s="413"/>
      <c r="J49" s="416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637</v>
      </c>
      <c r="D50" s="417"/>
      <c r="E50" s="417"/>
      <c r="F50" s="417"/>
      <c r="G50" s="417"/>
      <c r="H50" s="417"/>
      <c r="I50" s="417"/>
      <c r="J50" s="416">
        <v>0</v>
      </c>
    </row>
    <row r="51" spans="1:10" s="28" customFormat="1" ht="28.5">
      <c r="A51" s="260">
        <v>1122000</v>
      </c>
      <c r="B51" s="97" t="s">
        <v>638</v>
      </c>
      <c r="C51" s="74" t="s">
        <v>301</v>
      </c>
      <c r="D51" s="411">
        <f t="shared" ref="D51:J51" si="2">D52</f>
        <v>0</v>
      </c>
      <c r="E51" s="411">
        <f t="shared" si="2"/>
        <v>0</v>
      </c>
      <c r="F51" s="411">
        <f t="shared" si="2"/>
        <v>0</v>
      </c>
      <c r="G51" s="411">
        <f t="shared" si="2"/>
        <v>0</v>
      </c>
      <c r="H51" s="411">
        <f t="shared" si="2"/>
        <v>0</v>
      </c>
      <c r="I51" s="411">
        <f t="shared" si="2"/>
        <v>0</v>
      </c>
      <c r="J51" s="416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639</v>
      </c>
      <c r="D52" s="413">
        <v>0</v>
      </c>
      <c r="E52" s="414">
        <v>0</v>
      </c>
      <c r="F52" s="414">
        <f>D52+E52</f>
        <v>0</v>
      </c>
      <c r="G52" s="414">
        <v>0</v>
      </c>
      <c r="H52" s="414">
        <v>0</v>
      </c>
      <c r="I52" s="414">
        <v>0</v>
      </c>
      <c r="J52" s="447">
        <f>F52</f>
        <v>0</v>
      </c>
    </row>
    <row r="53" spans="1:10" s="28" customFormat="1">
      <c r="A53" s="266">
        <v>1122200</v>
      </c>
      <c r="B53" s="93" t="s">
        <v>404</v>
      </c>
      <c r="C53" s="83" t="s">
        <v>860</v>
      </c>
      <c r="D53" s="413"/>
      <c r="E53" s="413"/>
      <c r="F53" s="413">
        <f>D53+E53</f>
        <v>0</v>
      </c>
      <c r="G53" s="413"/>
      <c r="H53" s="413"/>
      <c r="I53" s="413"/>
      <c r="J53" s="416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861</v>
      </c>
      <c r="D54" s="417"/>
      <c r="E54" s="417"/>
      <c r="F54" s="413">
        <f>D54+E54</f>
        <v>0</v>
      </c>
      <c r="G54" s="417"/>
      <c r="H54" s="417"/>
      <c r="I54" s="417"/>
      <c r="J54" s="416">
        <v>0</v>
      </c>
    </row>
    <row r="55" spans="1:10" s="28" customFormat="1" ht="28.5">
      <c r="A55" s="260">
        <v>1123000</v>
      </c>
      <c r="B55" s="97" t="s">
        <v>47</v>
      </c>
      <c r="C55" s="74" t="s">
        <v>301</v>
      </c>
      <c r="D55" s="411">
        <f>SUM(D56:D63)</f>
        <v>0</v>
      </c>
      <c r="E55" s="411"/>
      <c r="F55" s="411">
        <f>SUM(F56:F63)</f>
        <v>0</v>
      </c>
      <c r="G55" s="411">
        <f>SUM(G56:G63)</f>
        <v>0</v>
      </c>
      <c r="H55" s="411">
        <f>SUM(H56:H63)</f>
        <v>0</v>
      </c>
      <c r="I55" s="411">
        <f>SUM(I56:I63)</f>
        <v>0</v>
      </c>
      <c r="J55" s="416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308</v>
      </c>
      <c r="D56" s="413"/>
      <c r="E56" s="413"/>
      <c r="F56" s="413">
        <f>D56+E56</f>
        <v>0</v>
      </c>
      <c r="G56" s="413"/>
      <c r="H56" s="413"/>
      <c r="I56" s="413"/>
      <c r="J56" s="416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309</v>
      </c>
      <c r="D57" s="413">
        <v>0</v>
      </c>
      <c r="E57" s="413"/>
      <c r="F57" s="413">
        <f t="shared" ref="F57:F63" si="3">D57+E57</f>
        <v>0</v>
      </c>
      <c r="G57" s="413">
        <v>0</v>
      </c>
      <c r="H57" s="413">
        <v>0</v>
      </c>
      <c r="I57" s="413">
        <v>0</v>
      </c>
      <c r="J57" s="416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310</v>
      </c>
      <c r="D58" s="413"/>
      <c r="E58" s="413"/>
      <c r="F58" s="413">
        <f t="shared" si="3"/>
        <v>0</v>
      </c>
      <c r="G58" s="413"/>
      <c r="H58" s="413"/>
      <c r="I58" s="413"/>
      <c r="J58" s="416"/>
    </row>
    <row r="59" spans="1:10" s="28" customFormat="1">
      <c r="A59" s="266">
        <v>1123400</v>
      </c>
      <c r="B59" s="93" t="s">
        <v>467</v>
      </c>
      <c r="C59" s="83" t="s">
        <v>311</v>
      </c>
      <c r="D59" s="413">
        <v>0</v>
      </c>
      <c r="E59" s="413"/>
      <c r="F59" s="413">
        <f t="shared" si="3"/>
        <v>0</v>
      </c>
      <c r="G59" s="413">
        <v>0</v>
      </c>
      <c r="H59" s="413">
        <v>0</v>
      </c>
      <c r="I59" s="413">
        <v>0</v>
      </c>
      <c r="J59" s="416">
        <f t="shared" ref="J59:J65" si="4">F59</f>
        <v>0</v>
      </c>
    </row>
    <row r="60" spans="1:10" s="28" customFormat="1">
      <c r="A60" s="266">
        <v>1123500</v>
      </c>
      <c r="B60" s="101" t="s">
        <v>468</v>
      </c>
      <c r="C60" s="102">
        <v>423500</v>
      </c>
      <c r="D60" s="413"/>
      <c r="E60" s="413"/>
      <c r="F60" s="413">
        <f t="shared" si="3"/>
        <v>0</v>
      </c>
      <c r="G60" s="413"/>
      <c r="H60" s="413"/>
      <c r="I60" s="413"/>
      <c r="J60" s="416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312</v>
      </c>
      <c r="D61" s="413"/>
      <c r="E61" s="413"/>
      <c r="F61" s="413">
        <f t="shared" si="3"/>
        <v>0</v>
      </c>
      <c r="G61" s="413"/>
      <c r="H61" s="413"/>
      <c r="I61" s="413"/>
      <c r="J61" s="416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313</v>
      </c>
      <c r="D62" s="413">
        <v>0</v>
      </c>
      <c r="E62" s="413"/>
      <c r="F62" s="413">
        <f t="shared" si="3"/>
        <v>0</v>
      </c>
      <c r="G62" s="413">
        <v>0</v>
      </c>
      <c r="H62" s="413">
        <v>0</v>
      </c>
      <c r="I62" s="413">
        <v>0</v>
      </c>
      <c r="J62" s="416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314</v>
      </c>
      <c r="D63" s="417">
        <v>0</v>
      </c>
      <c r="E63" s="418">
        <v>0</v>
      </c>
      <c r="F63" s="413">
        <f t="shared" si="3"/>
        <v>0</v>
      </c>
      <c r="G63" s="418">
        <v>0</v>
      </c>
      <c r="H63" s="417">
        <v>0</v>
      </c>
      <c r="I63" s="417">
        <v>0</v>
      </c>
      <c r="J63" s="416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301</v>
      </c>
      <c r="D64" s="411">
        <f>D65</f>
        <v>0</v>
      </c>
      <c r="E64" s="411"/>
      <c r="F64" s="411">
        <f>F65</f>
        <v>0</v>
      </c>
      <c r="G64" s="411">
        <f>G65</f>
        <v>0</v>
      </c>
      <c r="H64" s="411">
        <f>H65</f>
        <v>0</v>
      </c>
      <c r="I64" s="411">
        <f>I65</f>
        <v>0</v>
      </c>
      <c r="J64" s="416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7"/>
      <c r="E65" s="417"/>
      <c r="F65" s="417"/>
      <c r="G65" s="417"/>
      <c r="H65" s="417"/>
      <c r="I65" s="417"/>
      <c r="J65" s="416">
        <f t="shared" si="4"/>
        <v>0</v>
      </c>
    </row>
    <row r="66" spans="1:10" s="28" customFormat="1" ht="28.5">
      <c r="A66" s="260">
        <v>1125000</v>
      </c>
      <c r="B66" s="97" t="s">
        <v>768</v>
      </c>
      <c r="C66" s="74" t="s">
        <v>301</v>
      </c>
      <c r="D66" s="411">
        <f t="shared" ref="D66:J66" si="5">D67+D68</f>
        <v>0</v>
      </c>
      <c r="E66" s="411">
        <f t="shared" si="5"/>
        <v>0</v>
      </c>
      <c r="F66" s="411">
        <f t="shared" si="5"/>
        <v>0</v>
      </c>
      <c r="G66" s="411">
        <f t="shared" si="5"/>
        <v>5</v>
      </c>
      <c r="H66" s="411">
        <f t="shared" si="5"/>
        <v>10</v>
      </c>
      <c r="I66" s="411">
        <f t="shared" si="5"/>
        <v>16</v>
      </c>
      <c r="J66" s="416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769</v>
      </c>
      <c r="D67" s="413">
        <v>0</v>
      </c>
      <c r="E67" s="413">
        <v>0</v>
      </c>
      <c r="F67" s="413">
        <f>D67+E67</f>
        <v>0</v>
      </c>
      <c r="G67" s="413">
        <v>0</v>
      </c>
      <c r="H67" s="413">
        <v>0</v>
      </c>
      <c r="I67" s="413">
        <v>0</v>
      </c>
      <c r="J67" s="416">
        <f t="shared" ref="J67:J73" si="6">F67</f>
        <v>0</v>
      </c>
    </row>
    <row r="68" spans="1:10" s="28" customFormat="1" ht="26.25" thickBot="1">
      <c r="A68" s="264">
        <v>1125200</v>
      </c>
      <c r="B68" s="96" t="s">
        <v>580</v>
      </c>
      <c r="C68" s="100" t="s">
        <v>870</v>
      </c>
      <c r="D68" s="417">
        <v>0</v>
      </c>
      <c r="E68" s="418">
        <v>0</v>
      </c>
      <c r="F68" s="413">
        <f>D68+E68</f>
        <v>0</v>
      </c>
      <c r="G68" s="417">
        <v>5</v>
      </c>
      <c r="H68" s="418">
        <v>10</v>
      </c>
      <c r="I68" s="418">
        <v>16</v>
      </c>
      <c r="J68" s="416">
        <f t="shared" si="6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411">
        <f>SUM(D70:D77)</f>
        <v>0</v>
      </c>
      <c r="E69" s="411">
        <f>E77</f>
        <v>0</v>
      </c>
      <c r="F69" s="411">
        <f>SUM(F70:F77)</f>
        <v>0</v>
      </c>
      <c r="G69" s="411">
        <f>SUM(G70:G77)</f>
        <v>0</v>
      </c>
      <c r="H69" s="421">
        <f>SUM(H70:H77)</f>
        <v>0</v>
      </c>
      <c r="I69" s="421">
        <f>SUM(I70:I77)</f>
        <v>0</v>
      </c>
      <c r="J69" s="416">
        <f t="shared" si="6"/>
        <v>0</v>
      </c>
    </row>
    <row r="70" spans="1:10" s="28" customFormat="1">
      <c r="A70" s="260">
        <v>1126100</v>
      </c>
      <c r="B70" s="93" t="s">
        <v>829</v>
      </c>
      <c r="C70" s="77" t="s">
        <v>872</v>
      </c>
      <c r="D70" s="413">
        <v>0</v>
      </c>
      <c r="E70" s="414">
        <v>0</v>
      </c>
      <c r="F70" s="413">
        <f>D70+E70</f>
        <v>0</v>
      </c>
      <c r="G70" s="413">
        <v>0</v>
      </c>
      <c r="H70" s="414">
        <v>0</v>
      </c>
      <c r="I70" s="414">
        <v>0</v>
      </c>
      <c r="J70" s="416">
        <f t="shared" si="6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413"/>
      <c r="E71" s="413"/>
      <c r="F71" s="413">
        <f t="shared" ref="F71:F76" si="7">D71+E71</f>
        <v>0</v>
      </c>
      <c r="G71" s="413"/>
      <c r="H71" s="414"/>
      <c r="I71" s="414"/>
      <c r="J71" s="416">
        <f t="shared" si="6"/>
        <v>0</v>
      </c>
    </row>
    <row r="72" spans="1:10" s="28" customFormat="1">
      <c r="A72" s="260">
        <v>1126300</v>
      </c>
      <c r="B72" s="93" t="s">
        <v>331</v>
      </c>
      <c r="C72" s="83" t="s">
        <v>332</v>
      </c>
      <c r="D72" s="413"/>
      <c r="E72" s="413"/>
      <c r="F72" s="413">
        <f t="shared" si="7"/>
        <v>0</v>
      </c>
      <c r="G72" s="413"/>
      <c r="H72" s="414"/>
      <c r="I72" s="414"/>
      <c r="J72" s="416">
        <f t="shared" si="6"/>
        <v>0</v>
      </c>
    </row>
    <row r="73" spans="1:10" s="28" customFormat="1">
      <c r="A73" s="262">
        <v>1126400</v>
      </c>
      <c r="B73" s="103" t="s">
        <v>831</v>
      </c>
      <c r="C73" s="81" t="s">
        <v>333</v>
      </c>
      <c r="D73" s="413">
        <v>0</v>
      </c>
      <c r="E73" s="413"/>
      <c r="F73" s="413">
        <f t="shared" si="7"/>
        <v>0</v>
      </c>
      <c r="G73" s="413">
        <v>0</v>
      </c>
      <c r="H73" s="414">
        <v>0</v>
      </c>
      <c r="I73" s="414">
        <v>0</v>
      </c>
      <c r="J73" s="416">
        <f t="shared" si="6"/>
        <v>0</v>
      </c>
    </row>
    <row r="74" spans="1:10" s="28" customFormat="1" ht="25.5">
      <c r="A74" s="263">
        <v>1126500</v>
      </c>
      <c r="B74" s="104" t="s">
        <v>791</v>
      </c>
      <c r="C74" s="83" t="s">
        <v>334</v>
      </c>
      <c r="D74" s="413"/>
      <c r="E74" s="413"/>
      <c r="F74" s="413">
        <f t="shared" si="7"/>
        <v>0</v>
      </c>
      <c r="G74" s="413"/>
      <c r="H74" s="414"/>
      <c r="I74" s="414"/>
      <c r="J74" s="416">
        <v>0</v>
      </c>
    </row>
    <row r="75" spans="1:10" s="28" customFormat="1">
      <c r="A75" s="262">
        <v>1126600</v>
      </c>
      <c r="B75" s="103" t="s">
        <v>195</v>
      </c>
      <c r="C75" s="81" t="s">
        <v>335</v>
      </c>
      <c r="D75" s="413"/>
      <c r="E75" s="413"/>
      <c r="F75" s="413">
        <f t="shared" si="7"/>
        <v>0</v>
      </c>
      <c r="G75" s="413"/>
      <c r="H75" s="414"/>
      <c r="I75" s="414"/>
      <c r="J75" s="416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413">
        <v>0</v>
      </c>
      <c r="E76" s="413">
        <v>0</v>
      </c>
      <c r="F76" s="413">
        <f t="shared" si="7"/>
        <v>0</v>
      </c>
      <c r="G76" s="414">
        <v>0</v>
      </c>
      <c r="H76" s="414">
        <v>0</v>
      </c>
      <c r="I76" s="414">
        <v>0</v>
      </c>
      <c r="J76" s="416">
        <f>F76</f>
        <v>0</v>
      </c>
    </row>
    <row r="77" spans="1:10" s="28" customFormat="1" ht="12.75" customHeight="1" thickBot="1">
      <c r="A77" s="265">
        <v>1126800</v>
      </c>
      <c r="B77" s="105" t="s">
        <v>398</v>
      </c>
      <c r="C77" s="86" t="s">
        <v>337</v>
      </c>
      <c r="D77" s="417">
        <v>0</v>
      </c>
      <c r="E77" s="417">
        <v>0</v>
      </c>
      <c r="F77" s="413">
        <f>D77+E77</f>
        <v>0</v>
      </c>
      <c r="G77" s="417">
        <v>0</v>
      </c>
      <c r="H77" s="418">
        <v>0</v>
      </c>
      <c r="I77" s="418">
        <v>0</v>
      </c>
      <c r="J77" s="416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301</v>
      </c>
      <c r="D78" s="411">
        <v>0</v>
      </c>
      <c r="E78" s="411"/>
      <c r="F78" s="411">
        <v>0</v>
      </c>
      <c r="G78" s="411">
        <v>0</v>
      </c>
      <c r="H78" s="421">
        <v>0</v>
      </c>
      <c r="I78" s="421">
        <v>0</v>
      </c>
      <c r="J78" s="416">
        <v>0</v>
      </c>
    </row>
    <row r="79" spans="1:10" s="28" customFormat="1" ht="13.5" hidden="1" thickBot="1">
      <c r="A79" s="267">
        <v>1130100</v>
      </c>
      <c r="B79" s="103" t="s">
        <v>399</v>
      </c>
      <c r="C79" s="99" t="s">
        <v>239</v>
      </c>
      <c r="D79" s="413"/>
      <c r="E79" s="413"/>
      <c r="F79" s="413"/>
      <c r="G79" s="413"/>
      <c r="H79" s="414"/>
      <c r="I79" s="414"/>
      <c r="J79" s="416">
        <v>0</v>
      </c>
    </row>
    <row r="80" spans="1:10" s="28" customFormat="1" ht="13.5" hidden="1" thickBot="1">
      <c r="A80" s="267">
        <v>1130200</v>
      </c>
      <c r="B80" s="103" t="s">
        <v>400</v>
      </c>
      <c r="C80" s="83" t="s">
        <v>240</v>
      </c>
      <c r="D80" s="413"/>
      <c r="E80" s="413"/>
      <c r="F80" s="413"/>
      <c r="G80" s="413"/>
      <c r="H80" s="414"/>
      <c r="I80" s="414"/>
      <c r="J80" s="416">
        <v>0</v>
      </c>
    </row>
    <row r="81" spans="1:10" s="28" customFormat="1" ht="13.5" hidden="1" thickBot="1">
      <c r="A81" s="267">
        <v>1130300</v>
      </c>
      <c r="B81" s="103" t="s">
        <v>401</v>
      </c>
      <c r="C81" s="83" t="s">
        <v>241</v>
      </c>
      <c r="D81" s="413"/>
      <c r="E81" s="413"/>
      <c r="F81" s="413"/>
      <c r="G81" s="413"/>
      <c r="H81" s="414"/>
      <c r="I81" s="414"/>
      <c r="J81" s="416">
        <v>0</v>
      </c>
    </row>
    <row r="82" spans="1:10" s="28" customFormat="1" ht="13.5" hidden="1" thickBot="1">
      <c r="A82" s="267">
        <v>1130400</v>
      </c>
      <c r="B82" s="108" t="s">
        <v>402</v>
      </c>
      <c r="C82" s="109" t="s">
        <v>242</v>
      </c>
      <c r="D82" s="412"/>
      <c r="E82" s="412"/>
      <c r="F82" s="412"/>
      <c r="G82" s="412"/>
      <c r="H82" s="420"/>
      <c r="I82" s="420"/>
      <c r="J82" s="416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301</v>
      </c>
      <c r="D83" s="413"/>
      <c r="E83" s="413"/>
      <c r="F83" s="413"/>
      <c r="G83" s="413"/>
      <c r="H83" s="414"/>
      <c r="I83" s="414"/>
      <c r="J83" s="416">
        <v>0</v>
      </c>
    </row>
    <row r="84" spans="1:10" s="28" customFormat="1" ht="26.25" hidden="1" thickBot="1">
      <c r="A84" s="262">
        <v>1131100</v>
      </c>
      <c r="B84" s="103" t="s">
        <v>483</v>
      </c>
      <c r="C84" s="77" t="s">
        <v>244</v>
      </c>
      <c r="D84" s="413"/>
      <c r="E84" s="413"/>
      <c r="F84" s="413"/>
      <c r="G84" s="413"/>
      <c r="H84" s="414"/>
      <c r="I84" s="414"/>
      <c r="J84" s="416">
        <v>0</v>
      </c>
    </row>
    <row r="85" spans="1:10" s="28" customFormat="1" ht="5.25" hidden="1" customHeight="1">
      <c r="A85" s="262">
        <v>1131200</v>
      </c>
      <c r="B85" s="103" t="s">
        <v>484</v>
      </c>
      <c r="C85" s="83" t="s">
        <v>245</v>
      </c>
      <c r="D85" s="413"/>
      <c r="E85" s="413"/>
      <c r="F85" s="413"/>
      <c r="G85" s="413"/>
      <c r="H85" s="414"/>
      <c r="I85" s="414"/>
      <c r="J85" s="416">
        <v>0</v>
      </c>
    </row>
    <row r="86" spans="1:10" s="28" customFormat="1" ht="12" hidden="1" customHeight="1" thickBot="1">
      <c r="A86" s="262">
        <v>1131300</v>
      </c>
      <c r="B86" s="105" t="s">
        <v>485</v>
      </c>
      <c r="C86" s="86" t="s">
        <v>246</v>
      </c>
      <c r="D86" s="417"/>
      <c r="E86" s="417"/>
      <c r="F86" s="417"/>
      <c r="G86" s="417"/>
      <c r="H86" s="418"/>
      <c r="I86" s="418"/>
      <c r="J86" s="416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301</v>
      </c>
      <c r="D87" s="411">
        <v>0</v>
      </c>
      <c r="E87" s="411"/>
      <c r="F87" s="411">
        <v>0</v>
      </c>
      <c r="G87" s="411">
        <v>0</v>
      </c>
      <c r="H87" s="421">
        <v>0</v>
      </c>
      <c r="I87" s="421">
        <v>0</v>
      </c>
      <c r="J87" s="416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847</v>
      </c>
      <c r="D88" s="413"/>
      <c r="E88" s="413"/>
      <c r="F88" s="413"/>
      <c r="G88" s="413"/>
      <c r="H88" s="414"/>
      <c r="I88" s="414"/>
      <c r="J88" s="416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3"/>
      <c r="E89" s="413"/>
      <c r="F89" s="413"/>
      <c r="G89" s="413"/>
      <c r="H89" s="414"/>
      <c r="I89" s="414"/>
      <c r="J89" s="416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3"/>
      <c r="E90" s="413"/>
      <c r="F90" s="413"/>
      <c r="G90" s="413"/>
      <c r="H90" s="414"/>
      <c r="I90" s="414"/>
      <c r="J90" s="416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359</v>
      </c>
      <c r="D91" s="417"/>
      <c r="E91" s="417"/>
      <c r="F91" s="417"/>
      <c r="G91" s="417"/>
      <c r="H91" s="418"/>
      <c r="I91" s="418"/>
      <c r="J91" s="416">
        <v>0</v>
      </c>
    </row>
    <row r="92" spans="1:10" s="28" customFormat="1" ht="15" hidden="1" thickBot="1">
      <c r="A92" s="269">
        <v>1150000</v>
      </c>
      <c r="B92" s="224" t="s">
        <v>604</v>
      </c>
      <c r="C92" s="74" t="s">
        <v>301</v>
      </c>
      <c r="D92" s="411">
        <v>0</v>
      </c>
      <c r="E92" s="411"/>
      <c r="F92" s="411">
        <v>0</v>
      </c>
      <c r="G92" s="411">
        <v>0</v>
      </c>
      <c r="H92" s="421">
        <v>0</v>
      </c>
      <c r="I92" s="421">
        <v>0</v>
      </c>
      <c r="J92" s="416">
        <v>0</v>
      </c>
    </row>
    <row r="93" spans="1:10" s="28" customFormat="1" ht="26.25" hidden="1" thickBot="1">
      <c r="A93" s="270">
        <v>1151000</v>
      </c>
      <c r="B93" s="226" t="s">
        <v>564</v>
      </c>
      <c r="C93" s="74" t="s">
        <v>301</v>
      </c>
      <c r="D93" s="422">
        <v>0</v>
      </c>
      <c r="E93" s="422"/>
      <c r="F93" s="422">
        <v>0</v>
      </c>
      <c r="G93" s="422">
        <v>0</v>
      </c>
      <c r="H93" s="426">
        <v>0</v>
      </c>
      <c r="I93" s="426">
        <v>0</v>
      </c>
      <c r="J93" s="416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22"/>
      <c r="E94" s="422"/>
      <c r="F94" s="422"/>
      <c r="G94" s="422"/>
      <c r="H94" s="426"/>
      <c r="I94" s="426"/>
      <c r="J94" s="416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22"/>
      <c r="E95" s="422"/>
      <c r="F95" s="422"/>
      <c r="G95" s="422"/>
      <c r="H95" s="426"/>
      <c r="I95" s="426"/>
      <c r="J95" s="416">
        <v>0</v>
      </c>
    </row>
    <row r="96" spans="1:10" s="28" customFormat="1" ht="26.25" hidden="1" thickBot="1">
      <c r="A96" s="270">
        <v>1152000</v>
      </c>
      <c r="B96" s="229" t="s">
        <v>429</v>
      </c>
      <c r="C96" s="230" t="s">
        <v>301</v>
      </c>
      <c r="D96" s="423">
        <v>0</v>
      </c>
      <c r="E96" s="423"/>
      <c r="F96" s="423">
        <v>0</v>
      </c>
      <c r="G96" s="423">
        <v>0</v>
      </c>
      <c r="H96" s="436">
        <v>0</v>
      </c>
      <c r="I96" s="436">
        <v>0</v>
      </c>
      <c r="J96" s="416">
        <v>0</v>
      </c>
    </row>
    <row r="97" spans="1:10" s="28" customFormat="1" ht="26.25" hidden="1" thickBot="1">
      <c r="A97" s="270">
        <v>1152100</v>
      </c>
      <c r="B97" s="231" t="s">
        <v>452</v>
      </c>
      <c r="C97" s="228">
        <v>462100</v>
      </c>
      <c r="D97" s="413"/>
      <c r="E97" s="413"/>
      <c r="F97" s="413"/>
      <c r="G97" s="413"/>
      <c r="H97" s="414"/>
      <c r="I97" s="414"/>
      <c r="J97" s="416">
        <v>0</v>
      </c>
    </row>
    <row r="98" spans="1:10" s="28" customFormat="1" ht="26.25" hidden="1" thickBot="1">
      <c r="A98" s="271">
        <v>1152200</v>
      </c>
      <c r="B98" s="233" t="s">
        <v>629</v>
      </c>
      <c r="C98" s="234">
        <v>462200</v>
      </c>
      <c r="D98" s="417"/>
      <c r="E98" s="417"/>
      <c r="F98" s="417"/>
      <c r="G98" s="417"/>
      <c r="H98" s="418"/>
      <c r="I98" s="418"/>
      <c r="J98" s="416">
        <v>0</v>
      </c>
    </row>
    <row r="99" spans="1:10" s="28" customFormat="1" ht="26.25" hidden="1" thickBot="1">
      <c r="A99" s="269">
        <v>1153000</v>
      </c>
      <c r="B99" s="235" t="s">
        <v>630</v>
      </c>
      <c r="C99" s="236" t="s">
        <v>301</v>
      </c>
      <c r="D99" s="424">
        <v>0</v>
      </c>
      <c r="E99" s="424"/>
      <c r="F99" s="424">
        <v>0</v>
      </c>
      <c r="G99" s="424">
        <v>0</v>
      </c>
      <c r="H99" s="439">
        <v>0</v>
      </c>
      <c r="I99" s="439">
        <v>0</v>
      </c>
      <c r="J99" s="416">
        <v>0</v>
      </c>
    </row>
    <row r="100" spans="1:10" s="28" customFormat="1" ht="26.25" hidden="1" thickBot="1">
      <c r="A100" s="270">
        <v>1153100</v>
      </c>
      <c r="B100" s="231" t="s">
        <v>631</v>
      </c>
      <c r="C100" s="228">
        <v>463100</v>
      </c>
      <c r="D100" s="423"/>
      <c r="E100" s="423"/>
      <c r="F100" s="423"/>
      <c r="G100" s="423"/>
      <c r="H100" s="436"/>
      <c r="I100" s="436"/>
      <c r="J100" s="416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3"/>
      <c r="E101" s="423"/>
      <c r="F101" s="423"/>
      <c r="G101" s="423"/>
      <c r="H101" s="436"/>
      <c r="I101" s="436"/>
      <c r="J101" s="416">
        <v>0</v>
      </c>
    </row>
    <row r="102" spans="1:10" s="28" customFormat="1" ht="39" hidden="1" thickBot="1">
      <c r="A102" s="270">
        <v>1153300</v>
      </c>
      <c r="B102" s="231" t="s">
        <v>418</v>
      </c>
      <c r="C102" s="228">
        <v>463300</v>
      </c>
      <c r="D102" s="423"/>
      <c r="E102" s="423"/>
      <c r="F102" s="423"/>
      <c r="G102" s="423"/>
      <c r="H102" s="436"/>
      <c r="I102" s="436"/>
      <c r="J102" s="416">
        <v>0</v>
      </c>
    </row>
    <row r="103" spans="1:10" s="28" customFormat="1" ht="39" hidden="1" thickBot="1">
      <c r="A103" s="270">
        <v>1153400</v>
      </c>
      <c r="B103" s="231" t="s">
        <v>419</v>
      </c>
      <c r="C103" s="228">
        <v>463400</v>
      </c>
      <c r="D103" s="423"/>
      <c r="E103" s="423"/>
      <c r="F103" s="423"/>
      <c r="G103" s="423"/>
      <c r="H103" s="436"/>
      <c r="I103" s="436"/>
      <c r="J103" s="416">
        <v>0</v>
      </c>
    </row>
    <row r="104" spans="1:10" s="28" customFormat="1" ht="13.5" hidden="1" thickBot="1">
      <c r="A104" s="270">
        <v>1153500</v>
      </c>
      <c r="B104" s="237" t="s">
        <v>420</v>
      </c>
      <c r="C104" s="228">
        <v>463500</v>
      </c>
      <c r="D104" s="423"/>
      <c r="E104" s="423"/>
      <c r="F104" s="423"/>
      <c r="G104" s="423"/>
      <c r="H104" s="436"/>
      <c r="I104" s="436"/>
      <c r="J104" s="416">
        <v>0</v>
      </c>
    </row>
    <row r="105" spans="1:10" s="28" customFormat="1" ht="39" hidden="1" thickBot="1">
      <c r="A105" s="270">
        <v>1153700</v>
      </c>
      <c r="B105" s="237" t="s">
        <v>421</v>
      </c>
      <c r="C105" s="228">
        <v>463700</v>
      </c>
      <c r="D105" s="423"/>
      <c r="E105" s="423"/>
      <c r="F105" s="423"/>
      <c r="G105" s="423"/>
      <c r="H105" s="436"/>
      <c r="I105" s="436"/>
      <c r="J105" s="416">
        <v>0</v>
      </c>
    </row>
    <row r="106" spans="1:10" s="28" customFormat="1" ht="39" hidden="1" thickBot="1">
      <c r="A106" s="270">
        <v>1153800</v>
      </c>
      <c r="B106" s="237" t="s">
        <v>841</v>
      </c>
      <c r="C106" s="228">
        <v>463800</v>
      </c>
      <c r="D106" s="423"/>
      <c r="E106" s="423"/>
      <c r="F106" s="423"/>
      <c r="G106" s="423"/>
      <c r="H106" s="436"/>
      <c r="I106" s="436"/>
      <c r="J106" s="416">
        <v>0</v>
      </c>
    </row>
    <row r="107" spans="1:10" s="28" customFormat="1" ht="13.5" hidden="1" thickBot="1">
      <c r="A107" s="270">
        <v>1153900</v>
      </c>
      <c r="B107" s="237" t="s">
        <v>842</v>
      </c>
      <c r="C107" s="228">
        <v>463900</v>
      </c>
      <c r="D107" s="423"/>
      <c r="E107" s="423"/>
      <c r="F107" s="423"/>
      <c r="G107" s="423"/>
      <c r="H107" s="436"/>
      <c r="I107" s="436"/>
      <c r="J107" s="416">
        <v>0</v>
      </c>
    </row>
    <row r="108" spans="1:10" s="28" customFormat="1" ht="26.25" hidden="1" thickBot="1">
      <c r="A108" s="270">
        <v>1154000</v>
      </c>
      <c r="B108" s="238" t="s">
        <v>843</v>
      </c>
      <c r="C108" s="230" t="s">
        <v>301</v>
      </c>
      <c r="D108" s="423">
        <v>0</v>
      </c>
      <c r="E108" s="423"/>
      <c r="F108" s="423">
        <v>0</v>
      </c>
      <c r="G108" s="423">
        <v>0</v>
      </c>
      <c r="H108" s="436">
        <v>0</v>
      </c>
      <c r="I108" s="436">
        <v>0</v>
      </c>
      <c r="J108" s="416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5"/>
      <c r="E109" s="425"/>
      <c r="F109" s="425"/>
      <c r="G109" s="425"/>
      <c r="H109" s="478"/>
      <c r="I109" s="478"/>
      <c r="J109" s="416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5"/>
      <c r="E110" s="425"/>
      <c r="F110" s="425"/>
      <c r="G110" s="425"/>
      <c r="H110" s="478"/>
      <c r="I110" s="478"/>
      <c r="J110" s="416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5"/>
      <c r="E111" s="425"/>
      <c r="F111" s="425"/>
      <c r="G111" s="425"/>
      <c r="H111" s="478"/>
      <c r="I111" s="478"/>
      <c r="J111" s="416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5"/>
      <c r="E112" s="425"/>
      <c r="F112" s="425"/>
      <c r="G112" s="425"/>
      <c r="H112" s="478"/>
      <c r="I112" s="478"/>
      <c r="J112" s="416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3"/>
      <c r="E113" s="413"/>
      <c r="F113" s="413"/>
      <c r="G113" s="413"/>
      <c r="H113" s="414"/>
      <c r="I113" s="414"/>
      <c r="J113" s="416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7"/>
      <c r="E114" s="417"/>
      <c r="F114" s="417"/>
      <c r="G114" s="417"/>
      <c r="H114" s="418"/>
      <c r="I114" s="418"/>
      <c r="J114" s="416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301</v>
      </c>
      <c r="D115" s="411">
        <v>0</v>
      </c>
      <c r="E115" s="411"/>
      <c r="F115" s="411">
        <v>0</v>
      </c>
      <c r="G115" s="411">
        <v>0</v>
      </c>
      <c r="H115" s="421">
        <v>0</v>
      </c>
      <c r="I115" s="421">
        <v>0</v>
      </c>
      <c r="J115" s="416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301</v>
      </c>
      <c r="D116" s="413">
        <v>0</v>
      </c>
      <c r="E116" s="413"/>
      <c r="F116" s="413">
        <v>0</v>
      </c>
      <c r="G116" s="413">
        <v>0</v>
      </c>
      <c r="H116" s="414">
        <v>0</v>
      </c>
      <c r="I116" s="414">
        <v>0</v>
      </c>
      <c r="J116" s="416">
        <v>0</v>
      </c>
    </row>
    <row r="117" spans="1:10" s="28" customFormat="1" ht="26.25" hidden="1" thickBot="1">
      <c r="A117" s="266">
        <v>1161100</v>
      </c>
      <c r="B117" s="14" t="s">
        <v>341</v>
      </c>
      <c r="C117" s="124">
        <v>471100</v>
      </c>
      <c r="D117" s="413"/>
      <c r="E117" s="413"/>
      <c r="F117" s="413"/>
      <c r="G117" s="413"/>
      <c r="H117" s="414"/>
      <c r="I117" s="414"/>
      <c r="J117" s="416">
        <v>0</v>
      </c>
    </row>
    <row r="118" spans="1:10" s="28" customFormat="1" ht="26.25" hidden="1" thickBot="1">
      <c r="A118" s="266">
        <v>1161200</v>
      </c>
      <c r="B118" s="116" t="s">
        <v>582</v>
      </c>
      <c r="C118" s="124">
        <v>471200</v>
      </c>
      <c r="D118" s="413"/>
      <c r="E118" s="413"/>
      <c r="F118" s="413"/>
      <c r="G118" s="413"/>
      <c r="H118" s="414"/>
      <c r="I118" s="414"/>
      <c r="J118" s="416">
        <v>0</v>
      </c>
    </row>
    <row r="119" spans="1:10" s="28" customFormat="1" ht="26.25" hidden="1" thickBot="1">
      <c r="A119" s="266">
        <v>1162000</v>
      </c>
      <c r="B119" s="122" t="s">
        <v>940</v>
      </c>
      <c r="C119" s="123" t="s">
        <v>301</v>
      </c>
      <c r="D119" s="413">
        <v>0</v>
      </c>
      <c r="E119" s="413"/>
      <c r="F119" s="413">
        <v>0</v>
      </c>
      <c r="G119" s="413">
        <v>0</v>
      </c>
      <c r="H119" s="414">
        <v>0</v>
      </c>
      <c r="I119" s="414">
        <v>0</v>
      </c>
      <c r="J119" s="416">
        <v>0</v>
      </c>
    </row>
    <row r="120" spans="1:10" s="28" customFormat="1" ht="26.25" hidden="1" thickBot="1">
      <c r="A120" s="266">
        <v>1162100</v>
      </c>
      <c r="B120" s="116" t="s">
        <v>941</v>
      </c>
      <c r="C120" s="83" t="s">
        <v>109</v>
      </c>
      <c r="D120" s="413"/>
      <c r="E120" s="413"/>
      <c r="F120" s="413"/>
      <c r="G120" s="413"/>
      <c r="H120" s="414"/>
      <c r="I120" s="414"/>
      <c r="J120" s="416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3"/>
      <c r="E121" s="413"/>
      <c r="F121" s="413"/>
      <c r="G121" s="413"/>
      <c r="H121" s="414"/>
      <c r="I121" s="414"/>
      <c r="J121" s="416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3"/>
      <c r="E122" s="413"/>
      <c r="F122" s="413"/>
      <c r="G122" s="413"/>
      <c r="H122" s="414"/>
      <c r="I122" s="414"/>
      <c r="J122" s="416">
        <v>0</v>
      </c>
    </row>
    <row r="123" spans="1:10" s="28" customFormat="1" ht="13.5" hidden="1" thickBot="1">
      <c r="A123" s="266">
        <v>1162400</v>
      </c>
      <c r="B123" s="116" t="s">
        <v>698</v>
      </c>
      <c r="C123" s="83" t="s">
        <v>699</v>
      </c>
      <c r="D123" s="413"/>
      <c r="E123" s="413"/>
      <c r="F123" s="413"/>
      <c r="G123" s="413"/>
      <c r="H123" s="414"/>
      <c r="I123" s="414"/>
      <c r="J123" s="416">
        <v>0</v>
      </c>
    </row>
    <row r="124" spans="1:10" s="28" customFormat="1" ht="26.25" hidden="1" thickBot="1">
      <c r="A124" s="266">
        <v>1162500</v>
      </c>
      <c r="B124" s="116" t="s">
        <v>700</v>
      </c>
      <c r="C124" s="83" t="s">
        <v>701</v>
      </c>
      <c r="D124" s="413"/>
      <c r="E124" s="413"/>
      <c r="F124" s="413"/>
      <c r="G124" s="413"/>
      <c r="H124" s="414"/>
      <c r="I124" s="414"/>
      <c r="J124" s="416">
        <v>0</v>
      </c>
    </row>
    <row r="125" spans="1:10" s="28" customFormat="1" ht="13.5" hidden="1" thickBot="1">
      <c r="A125" s="266">
        <v>1162600</v>
      </c>
      <c r="B125" s="116" t="s">
        <v>423</v>
      </c>
      <c r="C125" s="83" t="s">
        <v>424</v>
      </c>
      <c r="D125" s="413"/>
      <c r="E125" s="413"/>
      <c r="F125" s="413"/>
      <c r="G125" s="413"/>
      <c r="H125" s="414"/>
      <c r="I125" s="414"/>
      <c r="J125" s="416">
        <v>0</v>
      </c>
    </row>
    <row r="126" spans="1:10" s="28" customFormat="1" ht="26.25" hidden="1" thickBot="1">
      <c r="A126" s="266">
        <v>1162700</v>
      </c>
      <c r="B126" s="14" t="s">
        <v>425</v>
      </c>
      <c r="C126" s="83" t="s">
        <v>426</v>
      </c>
      <c r="D126" s="413"/>
      <c r="E126" s="413"/>
      <c r="F126" s="413"/>
      <c r="G126" s="413"/>
      <c r="H126" s="414"/>
      <c r="I126" s="414"/>
      <c r="J126" s="416">
        <v>0</v>
      </c>
    </row>
    <row r="127" spans="1:10" s="28" customFormat="1" ht="13.5" hidden="1" thickBot="1">
      <c r="A127" s="266">
        <v>1162800</v>
      </c>
      <c r="B127" s="116" t="s">
        <v>736</v>
      </c>
      <c r="C127" s="83" t="s">
        <v>737</v>
      </c>
      <c r="D127" s="413"/>
      <c r="E127" s="413"/>
      <c r="F127" s="413"/>
      <c r="G127" s="413"/>
      <c r="H127" s="414"/>
      <c r="I127" s="414"/>
      <c r="J127" s="416">
        <v>0</v>
      </c>
    </row>
    <row r="128" spans="1:10" s="28" customFormat="1" ht="13.5" hidden="1" thickBot="1">
      <c r="A128" s="273">
        <v>1162900</v>
      </c>
      <c r="B128" s="116" t="s">
        <v>738</v>
      </c>
      <c r="C128" s="83" t="s">
        <v>739</v>
      </c>
      <c r="D128" s="413"/>
      <c r="E128" s="413"/>
      <c r="F128" s="413"/>
      <c r="G128" s="413"/>
      <c r="H128" s="414"/>
      <c r="I128" s="414"/>
      <c r="J128" s="416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301</v>
      </c>
      <c r="D129" s="413">
        <v>0</v>
      </c>
      <c r="E129" s="413"/>
      <c r="F129" s="413">
        <v>0</v>
      </c>
      <c r="G129" s="413">
        <v>0</v>
      </c>
      <c r="H129" s="414">
        <v>0</v>
      </c>
      <c r="I129" s="414">
        <v>0</v>
      </c>
      <c r="J129" s="416">
        <v>0</v>
      </c>
    </row>
    <row r="130" spans="1:10" s="28" customFormat="1" ht="13.5" hidden="1" thickBot="1">
      <c r="A130" s="274">
        <v>1163100</v>
      </c>
      <c r="B130" s="105" t="s">
        <v>667</v>
      </c>
      <c r="C130" s="86" t="s">
        <v>668</v>
      </c>
      <c r="D130" s="417"/>
      <c r="E130" s="417"/>
      <c r="F130" s="417"/>
      <c r="G130" s="417"/>
      <c r="H130" s="418"/>
      <c r="I130" s="418"/>
      <c r="J130" s="416">
        <v>0</v>
      </c>
    </row>
    <row r="131" spans="1:10" s="28" customFormat="1" ht="13.5" hidden="1" thickBot="1">
      <c r="A131" s="275">
        <v>1170000</v>
      </c>
      <c r="B131" s="126" t="s">
        <v>740</v>
      </c>
      <c r="C131" s="74" t="s">
        <v>301</v>
      </c>
      <c r="D131" s="411">
        <f>D135</f>
        <v>0</v>
      </c>
      <c r="E131" s="411"/>
      <c r="F131" s="411">
        <f>F135</f>
        <v>0</v>
      </c>
      <c r="G131" s="411">
        <f>G135</f>
        <v>0</v>
      </c>
      <c r="H131" s="421">
        <f>H135</f>
        <v>0</v>
      </c>
      <c r="I131" s="421">
        <f>I135</f>
        <v>0</v>
      </c>
      <c r="J131" s="416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301</v>
      </c>
      <c r="D132" s="422">
        <v>0</v>
      </c>
      <c r="E132" s="422"/>
      <c r="F132" s="422">
        <v>0</v>
      </c>
      <c r="G132" s="422">
        <v>0</v>
      </c>
      <c r="H132" s="426">
        <v>0</v>
      </c>
      <c r="I132" s="426">
        <v>0</v>
      </c>
      <c r="J132" s="416">
        <v>0</v>
      </c>
    </row>
    <row r="133" spans="1:10" s="28" customFormat="1" ht="39" hidden="1" thickBot="1">
      <c r="A133" s="273">
        <v>1171100</v>
      </c>
      <c r="B133" s="14" t="s">
        <v>396</v>
      </c>
      <c r="C133" s="99" t="s">
        <v>397</v>
      </c>
      <c r="D133" s="413"/>
      <c r="E133" s="413"/>
      <c r="F133" s="413"/>
      <c r="G133" s="413"/>
      <c r="H133" s="414"/>
      <c r="I133" s="414"/>
      <c r="J133" s="416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3"/>
      <c r="E134" s="413"/>
      <c r="F134" s="413"/>
      <c r="G134" s="413"/>
      <c r="H134" s="414"/>
      <c r="I134" s="414"/>
      <c r="J134" s="416">
        <v>0</v>
      </c>
    </row>
    <row r="135" spans="1:10" s="28" customFormat="1" ht="39" hidden="1" thickBot="1">
      <c r="A135" s="266">
        <v>1172000</v>
      </c>
      <c r="B135" s="132" t="s">
        <v>856</v>
      </c>
      <c r="C135" s="111" t="s">
        <v>301</v>
      </c>
      <c r="D135" s="411">
        <f>D137+D138</f>
        <v>0</v>
      </c>
      <c r="E135" s="411"/>
      <c r="F135" s="411">
        <f>F137+F138</f>
        <v>0</v>
      </c>
      <c r="G135" s="411">
        <f>G137+G138</f>
        <v>0</v>
      </c>
      <c r="H135" s="421">
        <f>H137+H138</f>
        <v>0</v>
      </c>
      <c r="I135" s="421">
        <f>I137+I138</f>
        <v>0</v>
      </c>
      <c r="J135" s="416">
        <f>F135</f>
        <v>0</v>
      </c>
    </row>
    <row r="136" spans="1:10" s="28" customFormat="1" ht="13.5" hidden="1" thickBot="1">
      <c r="A136" s="266">
        <v>1172100</v>
      </c>
      <c r="B136" s="103" t="s">
        <v>918</v>
      </c>
      <c r="C136" s="99" t="s">
        <v>857</v>
      </c>
      <c r="D136" s="413"/>
      <c r="E136" s="413"/>
      <c r="F136" s="413"/>
      <c r="G136" s="413"/>
      <c r="H136" s="414"/>
      <c r="I136" s="414"/>
      <c r="J136" s="416">
        <v>0</v>
      </c>
    </row>
    <row r="137" spans="1:10" s="28" customFormat="1" ht="13.5" hidden="1" thickBot="1">
      <c r="A137" s="266">
        <v>1172200</v>
      </c>
      <c r="B137" s="103" t="s">
        <v>919</v>
      </c>
      <c r="C137" s="133">
        <v>482200</v>
      </c>
      <c r="D137" s="413">
        <v>0</v>
      </c>
      <c r="E137" s="413"/>
      <c r="F137" s="413">
        <v>0</v>
      </c>
      <c r="G137" s="413">
        <v>0</v>
      </c>
      <c r="H137" s="414">
        <v>0</v>
      </c>
      <c r="I137" s="414">
        <v>0</v>
      </c>
      <c r="J137" s="416">
        <f>F137</f>
        <v>0</v>
      </c>
    </row>
    <row r="138" spans="1:10" s="28" customFormat="1" ht="13.5" hidden="1" thickBot="1">
      <c r="A138" s="266">
        <v>1172300</v>
      </c>
      <c r="B138" s="116" t="s">
        <v>858</v>
      </c>
      <c r="C138" s="83" t="s">
        <v>859</v>
      </c>
      <c r="D138" s="413">
        <v>0</v>
      </c>
      <c r="E138" s="413"/>
      <c r="F138" s="413">
        <v>0</v>
      </c>
      <c r="G138" s="413">
        <v>0</v>
      </c>
      <c r="H138" s="414">
        <v>0</v>
      </c>
      <c r="I138" s="414">
        <v>0</v>
      </c>
      <c r="J138" s="416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22"/>
      <c r="E139" s="413"/>
      <c r="F139" s="422"/>
      <c r="G139" s="422"/>
      <c r="H139" s="426"/>
      <c r="I139" s="426"/>
      <c r="J139" s="416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301</v>
      </c>
      <c r="D140" s="422">
        <v>0</v>
      </c>
      <c r="E140" s="422"/>
      <c r="F140" s="422">
        <v>0</v>
      </c>
      <c r="G140" s="422">
        <v>0</v>
      </c>
      <c r="H140" s="426">
        <v>0</v>
      </c>
      <c r="I140" s="426">
        <v>0</v>
      </c>
      <c r="J140" s="416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906</v>
      </c>
      <c r="D141" s="422"/>
      <c r="E141" s="413"/>
      <c r="F141" s="422"/>
      <c r="G141" s="422"/>
      <c r="H141" s="426"/>
      <c r="I141" s="426"/>
      <c r="J141" s="416">
        <v>0</v>
      </c>
    </row>
    <row r="142" spans="1:10" s="28" customFormat="1" ht="39" hidden="1" thickBot="1">
      <c r="A142" s="273">
        <v>1174000</v>
      </c>
      <c r="B142" s="132" t="s">
        <v>907</v>
      </c>
      <c r="C142" s="111" t="s">
        <v>301</v>
      </c>
      <c r="D142" s="422">
        <v>0</v>
      </c>
      <c r="E142" s="422"/>
      <c r="F142" s="422">
        <v>0</v>
      </c>
      <c r="G142" s="422">
        <v>0</v>
      </c>
      <c r="H142" s="426">
        <v>0</v>
      </c>
      <c r="I142" s="426">
        <v>0</v>
      </c>
      <c r="J142" s="416">
        <v>0</v>
      </c>
    </row>
    <row r="143" spans="1:10" s="28" customFormat="1" ht="26.25" hidden="1" thickBot="1">
      <c r="A143" s="273">
        <v>1174100</v>
      </c>
      <c r="B143" s="135" t="s">
        <v>920</v>
      </c>
      <c r="C143" s="83" t="s">
        <v>908</v>
      </c>
      <c r="D143" s="422"/>
      <c r="E143" s="422"/>
      <c r="F143" s="422"/>
      <c r="G143" s="422"/>
      <c r="H143" s="426"/>
      <c r="I143" s="426"/>
      <c r="J143" s="416">
        <v>0</v>
      </c>
    </row>
    <row r="144" spans="1:10" s="28" customFormat="1" ht="26.25" hidden="1" thickBot="1">
      <c r="A144" s="273">
        <v>1174200</v>
      </c>
      <c r="B144" s="134" t="s">
        <v>365</v>
      </c>
      <c r="C144" s="83" t="s">
        <v>366</v>
      </c>
      <c r="D144" s="422"/>
      <c r="E144" s="422"/>
      <c r="F144" s="422"/>
      <c r="G144" s="422"/>
      <c r="H144" s="426"/>
      <c r="I144" s="426"/>
      <c r="J144" s="416">
        <v>0</v>
      </c>
    </row>
    <row r="145" spans="1:10" s="28" customFormat="1" ht="39" hidden="1" thickBot="1">
      <c r="A145" s="273">
        <v>1175000</v>
      </c>
      <c r="B145" s="132" t="s">
        <v>469</v>
      </c>
      <c r="C145" s="111" t="s">
        <v>301</v>
      </c>
      <c r="D145" s="422">
        <v>0</v>
      </c>
      <c r="E145" s="422"/>
      <c r="F145" s="422">
        <v>0</v>
      </c>
      <c r="G145" s="422">
        <v>0</v>
      </c>
      <c r="H145" s="426">
        <v>0</v>
      </c>
      <c r="I145" s="426">
        <v>0</v>
      </c>
      <c r="J145" s="416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22"/>
      <c r="E146" s="422"/>
      <c r="F146" s="422"/>
      <c r="G146" s="422"/>
      <c r="H146" s="426"/>
      <c r="I146" s="426"/>
      <c r="J146" s="416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301</v>
      </c>
      <c r="D147" s="422">
        <v>0</v>
      </c>
      <c r="E147" s="422"/>
      <c r="F147" s="422">
        <v>0</v>
      </c>
      <c r="G147" s="422">
        <v>0</v>
      </c>
      <c r="H147" s="426">
        <v>0</v>
      </c>
      <c r="I147" s="426">
        <v>0</v>
      </c>
      <c r="J147" s="416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2"/>
      <c r="E148" s="413"/>
      <c r="F148" s="422"/>
      <c r="G148" s="422"/>
      <c r="H148" s="426"/>
      <c r="I148" s="426"/>
      <c r="J148" s="416">
        <v>0</v>
      </c>
    </row>
    <row r="149" spans="1:10" s="28" customFormat="1" ht="13.5" hidden="1" thickBot="1">
      <c r="A149" s="273">
        <v>1177000</v>
      </c>
      <c r="B149" s="132" t="s">
        <v>482</v>
      </c>
      <c r="C149" s="111" t="s">
        <v>301</v>
      </c>
      <c r="D149" s="422">
        <v>0</v>
      </c>
      <c r="E149" s="422"/>
      <c r="F149" s="422">
        <v>0</v>
      </c>
      <c r="G149" s="422">
        <v>0</v>
      </c>
      <c r="H149" s="426">
        <v>0</v>
      </c>
      <c r="I149" s="426">
        <v>0</v>
      </c>
      <c r="J149" s="416">
        <v>0</v>
      </c>
    </row>
    <row r="150" spans="1:10" s="28" customFormat="1" ht="13.5" hidden="1" thickBot="1">
      <c r="A150" s="274">
        <v>1177100</v>
      </c>
      <c r="B150" s="136" t="s">
        <v>590</v>
      </c>
      <c r="C150" s="86" t="s">
        <v>209</v>
      </c>
      <c r="D150" s="417"/>
      <c r="E150" s="417"/>
      <c r="F150" s="417"/>
      <c r="G150" s="417"/>
      <c r="H150" s="418"/>
      <c r="I150" s="418"/>
      <c r="J150" s="416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301</v>
      </c>
      <c r="D151" s="427">
        <f>D152</f>
        <v>0</v>
      </c>
      <c r="E151" s="427"/>
      <c r="F151" s="427">
        <f>F152</f>
        <v>0</v>
      </c>
      <c r="G151" s="427">
        <f>G152</f>
        <v>0</v>
      </c>
      <c r="H151" s="428">
        <f>H152</f>
        <v>0</v>
      </c>
      <c r="I151" s="428">
        <f>I152</f>
        <v>0</v>
      </c>
      <c r="J151" s="416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411">
        <f>SUM(D153:D158)</f>
        <v>0</v>
      </c>
      <c r="E152" s="411">
        <f>E157</f>
        <v>0</v>
      </c>
      <c r="F152" s="411">
        <f>F157</f>
        <v>0</v>
      </c>
      <c r="G152" s="411">
        <f>SUM(G153:G155)</f>
        <v>0</v>
      </c>
      <c r="H152" s="421">
        <f>+SUM(H153:H155)</f>
        <v>0</v>
      </c>
      <c r="I152" s="421">
        <f>SUM(I153:I157)</f>
        <v>0</v>
      </c>
      <c r="J152" s="416">
        <f>F152</f>
        <v>0</v>
      </c>
    </row>
    <row r="153" spans="1:10" s="28" customFormat="1">
      <c r="A153" s="273" t="s">
        <v>538</v>
      </c>
      <c r="B153" s="134" t="s">
        <v>832</v>
      </c>
      <c r="C153" s="241" t="s">
        <v>833</v>
      </c>
      <c r="D153" s="422"/>
      <c r="E153" s="413"/>
      <c r="F153" s="422"/>
      <c r="G153" s="422"/>
      <c r="H153" s="426"/>
      <c r="I153" s="426"/>
      <c r="J153" s="416">
        <f>F153</f>
        <v>0</v>
      </c>
    </row>
    <row r="154" spans="1:10" s="28" customFormat="1">
      <c r="A154" s="273" t="s">
        <v>834</v>
      </c>
      <c r="B154" s="134" t="s">
        <v>811</v>
      </c>
      <c r="C154" s="241" t="s">
        <v>812</v>
      </c>
      <c r="D154" s="422"/>
      <c r="E154" s="413"/>
      <c r="F154" s="422"/>
      <c r="G154" s="422"/>
      <c r="H154" s="426"/>
      <c r="I154" s="426"/>
      <c r="J154" s="416">
        <f>F154</f>
        <v>0</v>
      </c>
    </row>
    <row r="155" spans="1:10" s="28" customFormat="1" ht="25.5">
      <c r="A155" s="273" t="s">
        <v>813</v>
      </c>
      <c r="B155" s="134" t="s">
        <v>814</v>
      </c>
      <c r="C155" s="241" t="s">
        <v>815</v>
      </c>
      <c r="D155" s="430">
        <v>0</v>
      </c>
      <c r="E155" s="448"/>
      <c r="F155" s="430">
        <v>0</v>
      </c>
      <c r="G155" s="431">
        <v>0</v>
      </c>
      <c r="H155" s="480">
        <v>0</v>
      </c>
      <c r="I155" s="480">
        <v>0</v>
      </c>
      <c r="J155" s="432">
        <f>F155</f>
        <v>0</v>
      </c>
    </row>
    <row r="156" spans="1:10" s="28" customFormat="1">
      <c r="A156" s="277" t="s">
        <v>816</v>
      </c>
      <c r="B156" s="134" t="s">
        <v>915</v>
      </c>
      <c r="C156" s="241" t="s">
        <v>916</v>
      </c>
      <c r="D156" s="422"/>
      <c r="E156" s="413"/>
      <c r="F156" s="422"/>
      <c r="G156" s="422"/>
      <c r="H156" s="426"/>
      <c r="I156" s="426"/>
      <c r="J156" s="416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22">
        <v>0</v>
      </c>
      <c r="E157" s="413">
        <v>0</v>
      </c>
      <c r="F157" s="422">
        <f>D157+E157</f>
        <v>0</v>
      </c>
      <c r="G157" s="422">
        <v>0</v>
      </c>
      <c r="H157" s="426">
        <v>0</v>
      </c>
      <c r="I157" s="426">
        <v>0</v>
      </c>
      <c r="J157" s="416">
        <f>F157</f>
        <v>0</v>
      </c>
    </row>
    <row r="158" spans="1:10" s="28" customFormat="1">
      <c r="A158" s="277" t="s">
        <v>115</v>
      </c>
      <c r="B158" s="134" t="s">
        <v>803</v>
      </c>
      <c r="C158" s="241" t="s">
        <v>755</v>
      </c>
      <c r="D158" s="429"/>
      <c r="E158" s="433"/>
      <c r="F158" s="429"/>
      <c r="G158" s="429"/>
      <c r="H158" s="440"/>
      <c r="I158" s="440"/>
      <c r="J158" s="434">
        <v>0</v>
      </c>
    </row>
    <row r="159" spans="1:10" s="28" customFormat="1">
      <c r="A159" s="277" t="s">
        <v>756</v>
      </c>
      <c r="B159" s="134" t="s">
        <v>757</v>
      </c>
      <c r="C159" s="241" t="s">
        <v>758</v>
      </c>
      <c r="D159" s="429"/>
      <c r="E159" s="433"/>
      <c r="F159" s="429"/>
      <c r="G159" s="429"/>
      <c r="H159" s="440"/>
      <c r="I159" s="440"/>
      <c r="J159" s="434">
        <v>0</v>
      </c>
    </row>
    <row r="160" spans="1:10" s="28" customFormat="1" ht="11.25" customHeight="1" thickBot="1">
      <c r="A160" s="278" t="s">
        <v>669</v>
      </c>
      <c r="B160" s="243" t="s">
        <v>542</v>
      </c>
      <c r="C160" s="244" t="s">
        <v>543</v>
      </c>
      <c r="D160" s="429"/>
      <c r="E160" s="433"/>
      <c r="F160" s="429"/>
      <c r="G160" s="429"/>
      <c r="H160" s="440"/>
      <c r="I160" s="440"/>
      <c r="J160" s="434">
        <v>0</v>
      </c>
    </row>
    <row r="161" spans="1:10" s="28" customFormat="1" ht="13.5" hidden="1" thickBot="1">
      <c r="A161" s="270" t="s">
        <v>670</v>
      </c>
      <c r="B161" s="245" t="s">
        <v>882</v>
      </c>
      <c r="C161" s="228" t="s">
        <v>883</v>
      </c>
      <c r="D161" s="429"/>
      <c r="E161" s="433"/>
      <c r="F161" s="429"/>
      <c r="G161" s="429"/>
      <c r="H161" s="440"/>
      <c r="I161" s="440"/>
      <c r="J161" s="434">
        <v>0</v>
      </c>
    </row>
    <row r="162" spans="1:10" s="28" customFormat="1" ht="13.5" hidden="1" thickBot="1">
      <c r="A162" s="270" t="s">
        <v>884</v>
      </c>
      <c r="B162" s="245" t="s">
        <v>885</v>
      </c>
      <c r="C162" s="228" t="s">
        <v>886</v>
      </c>
      <c r="D162" s="429"/>
      <c r="E162" s="433"/>
      <c r="F162" s="429"/>
      <c r="G162" s="429"/>
      <c r="H162" s="440"/>
      <c r="I162" s="440"/>
      <c r="J162" s="434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301</v>
      </c>
      <c r="D163" s="429">
        <v>0</v>
      </c>
      <c r="E163" s="429"/>
      <c r="F163" s="429">
        <v>0</v>
      </c>
      <c r="G163" s="429">
        <v>0</v>
      </c>
      <c r="H163" s="440">
        <v>0</v>
      </c>
      <c r="I163" s="440">
        <v>0</v>
      </c>
      <c r="J163" s="434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9"/>
      <c r="E164" s="433"/>
      <c r="F164" s="429"/>
      <c r="G164" s="429"/>
      <c r="H164" s="440"/>
      <c r="I164" s="440"/>
      <c r="J164" s="434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9"/>
      <c r="E165" s="433"/>
      <c r="F165" s="429"/>
      <c r="G165" s="429"/>
      <c r="H165" s="440"/>
      <c r="I165" s="440"/>
      <c r="J165" s="434">
        <v>0</v>
      </c>
    </row>
    <row r="166" spans="1:10" ht="26.25" hidden="1" thickBot="1">
      <c r="A166" s="277" t="s">
        <v>552</v>
      </c>
      <c r="B166" s="134" t="s">
        <v>257</v>
      </c>
      <c r="C166" s="241" t="s">
        <v>258</v>
      </c>
      <c r="D166" s="429"/>
      <c r="E166" s="433"/>
      <c r="F166" s="429"/>
      <c r="G166" s="429"/>
      <c r="H166" s="440"/>
      <c r="I166" s="440"/>
      <c r="J166" s="434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9"/>
      <c r="E167" s="433"/>
      <c r="F167" s="429"/>
      <c r="G167" s="429"/>
      <c r="H167" s="440"/>
      <c r="I167" s="440"/>
      <c r="J167" s="434">
        <v>0</v>
      </c>
    </row>
    <row r="168" spans="1:10" ht="13.5" hidden="1" thickBot="1">
      <c r="A168" s="277" t="s">
        <v>262</v>
      </c>
      <c r="B168" s="132" t="s">
        <v>263</v>
      </c>
      <c r="C168" s="123" t="s">
        <v>301</v>
      </c>
      <c r="D168" s="429">
        <v>0</v>
      </c>
      <c r="E168" s="429"/>
      <c r="F168" s="429">
        <v>0</v>
      </c>
      <c r="G168" s="429">
        <v>0</v>
      </c>
      <c r="H168" s="440">
        <v>0</v>
      </c>
      <c r="I168" s="440">
        <v>0</v>
      </c>
      <c r="J168" s="434">
        <v>0</v>
      </c>
    </row>
    <row r="169" spans="1:10" ht="13.5" hidden="1" thickBot="1">
      <c r="A169" s="277" t="s">
        <v>264</v>
      </c>
      <c r="B169" s="135" t="s">
        <v>921</v>
      </c>
      <c r="C169" s="241" t="s">
        <v>265</v>
      </c>
      <c r="D169" s="429"/>
      <c r="E169" s="433"/>
      <c r="F169" s="429"/>
      <c r="G169" s="429"/>
      <c r="H169" s="440"/>
      <c r="I169" s="440"/>
      <c r="J169" s="434">
        <v>0</v>
      </c>
    </row>
    <row r="170" spans="1:10" ht="13.5" hidden="1" thickBot="1">
      <c r="A170" s="280" t="s">
        <v>266</v>
      </c>
      <c r="B170" s="155" t="s">
        <v>887</v>
      </c>
      <c r="C170" s="123" t="s">
        <v>301</v>
      </c>
      <c r="D170" s="429">
        <v>0</v>
      </c>
      <c r="E170" s="429"/>
      <c r="F170" s="429">
        <v>0</v>
      </c>
      <c r="G170" s="429">
        <v>0</v>
      </c>
      <c r="H170" s="440">
        <v>0</v>
      </c>
      <c r="I170" s="440">
        <v>0</v>
      </c>
      <c r="J170" s="434">
        <v>0</v>
      </c>
    </row>
    <row r="171" spans="1:10" ht="13.5" hidden="1" thickBot="1">
      <c r="A171" s="277" t="s">
        <v>268</v>
      </c>
      <c r="B171" s="135" t="s">
        <v>922</v>
      </c>
      <c r="C171" s="241" t="s">
        <v>269</v>
      </c>
      <c r="D171" s="429"/>
      <c r="E171" s="429"/>
      <c r="F171" s="429"/>
      <c r="G171" s="429"/>
      <c r="H171" s="440"/>
      <c r="I171" s="440"/>
      <c r="J171" s="434">
        <v>0</v>
      </c>
    </row>
    <row r="172" spans="1:10" ht="13.5" hidden="1" thickBot="1">
      <c r="A172" s="277" t="s">
        <v>270</v>
      </c>
      <c r="B172" s="135" t="s">
        <v>923</v>
      </c>
      <c r="C172" s="241" t="s">
        <v>271</v>
      </c>
      <c r="D172" s="429"/>
      <c r="E172" s="429"/>
      <c r="F172" s="429"/>
      <c r="G172" s="429"/>
      <c r="H172" s="440"/>
      <c r="I172" s="440"/>
      <c r="J172" s="429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9"/>
      <c r="E173" s="429"/>
      <c r="F173" s="429"/>
      <c r="G173" s="429"/>
      <c r="H173" s="440"/>
      <c r="I173" s="440"/>
      <c r="J173" s="429"/>
    </row>
    <row r="174" spans="1:10" ht="13.5" hidden="1" thickBot="1">
      <c r="A174" s="281">
        <v>1244000</v>
      </c>
      <c r="B174" s="250" t="s">
        <v>888</v>
      </c>
      <c r="C174" s="244" t="s">
        <v>947</v>
      </c>
      <c r="D174" s="435"/>
      <c r="E174" s="435"/>
      <c r="F174" s="435"/>
      <c r="G174" s="435"/>
      <c r="H174" s="443"/>
      <c r="I174" s="443"/>
      <c r="J174" s="435"/>
    </row>
    <row r="175" spans="1:10" ht="13.5" thickBot="1">
      <c r="A175" s="282">
        <v>1000000</v>
      </c>
      <c r="B175" s="252" t="s">
        <v>889</v>
      </c>
      <c r="C175" s="248" t="s">
        <v>301</v>
      </c>
      <c r="D175" s="441">
        <f>D32+D151</f>
        <v>0</v>
      </c>
      <c r="E175" s="441">
        <f>E32</f>
        <v>0</v>
      </c>
      <c r="F175" s="444">
        <f>F32+F151</f>
        <v>0</v>
      </c>
      <c r="G175" s="444">
        <f>G32+G151</f>
        <v>5</v>
      </c>
      <c r="H175" s="445">
        <f>H32+H151+H157</f>
        <v>10</v>
      </c>
      <c r="I175" s="445">
        <f>I32+I151</f>
        <v>16</v>
      </c>
      <c r="J175" s="444">
        <f>J32+J151</f>
        <v>0</v>
      </c>
    </row>
    <row r="176" spans="1:10">
      <c r="A176" s="399"/>
      <c r="B176" s="6"/>
      <c r="C176" s="9"/>
      <c r="D176" s="446"/>
      <c r="E176" s="446"/>
      <c r="F176" s="437"/>
      <c r="G176" s="438"/>
      <c r="H176" s="438"/>
      <c r="I176" s="438"/>
      <c r="J176" s="438"/>
    </row>
    <row r="177" spans="1:10">
      <c r="A177" s="2088" t="s">
        <v>1086</v>
      </c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8" t="s">
        <v>1011</v>
      </c>
      <c r="B179" s="2088"/>
      <c r="C179" s="2088"/>
      <c r="D179" s="2088"/>
      <c r="E179" s="2088"/>
      <c r="F179" s="2088"/>
      <c r="G179" s="2088"/>
      <c r="H179" s="2088"/>
      <c r="I179" s="2088"/>
      <c r="J179" s="2088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140" t="s">
        <v>942</v>
      </c>
      <c r="B181" s="2140"/>
      <c r="C181" s="2140"/>
      <c r="D181" s="2140"/>
      <c r="E181" s="2140"/>
      <c r="F181" s="2140"/>
      <c r="G181" s="2140"/>
      <c r="H181" s="2140"/>
      <c r="I181" s="2140"/>
      <c r="J181" s="2140"/>
    </row>
    <row r="182" spans="1:10">
      <c r="A182" s="2088" t="s">
        <v>839</v>
      </c>
      <c r="B182" s="2088"/>
      <c r="C182" s="2088"/>
      <c r="D182" s="2088"/>
      <c r="E182" s="2088"/>
      <c r="F182" s="2088"/>
      <c r="G182" s="2088"/>
      <c r="H182" s="2088"/>
      <c r="I182" s="2088"/>
      <c r="J182" s="2088"/>
    </row>
    <row r="183" spans="1:10">
      <c r="A183" s="2088" t="s">
        <v>388</v>
      </c>
      <c r="B183" s="2088"/>
      <c r="C183" s="2088"/>
      <c r="D183" s="2088"/>
      <c r="E183" s="2088"/>
      <c r="F183" s="2088"/>
      <c r="G183" s="2088"/>
      <c r="H183" s="2088"/>
      <c r="I183" s="2088"/>
      <c r="J183" s="2088"/>
    </row>
    <row r="184" spans="1:10" ht="14.25">
      <c r="A184" s="2139" t="s">
        <v>934</v>
      </c>
      <c r="B184" s="2139"/>
      <c r="C184" s="2139"/>
      <c r="D184" s="2139"/>
      <c r="E184" s="2139"/>
      <c r="F184" s="2139"/>
      <c r="G184" s="2139"/>
      <c r="H184" s="2139"/>
      <c r="I184" s="2139"/>
      <c r="J184" s="2139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F251"/>
  <sheetViews>
    <sheetView tabSelected="1" workbookViewId="0">
      <selection activeCell="C4" sqref="C4:E4"/>
    </sheetView>
  </sheetViews>
  <sheetFormatPr defaultRowHeight="12.75"/>
  <cols>
    <col min="1" max="1" width="5.5703125" style="631" customWidth="1"/>
    <col min="2" max="2" width="36.42578125" style="631" customWidth="1"/>
    <col min="3" max="3" width="13.28515625" style="631" customWidth="1"/>
    <col min="4" max="4" width="14.85546875" style="631" customWidth="1"/>
    <col min="5" max="5" width="19.7109375" style="631" customWidth="1"/>
    <col min="6" max="6" width="13.28515625" style="631" customWidth="1"/>
    <col min="7" max="7" width="9.140625" style="631"/>
    <col min="8" max="8" width="20.85546875" style="631" customWidth="1"/>
    <col min="9" max="16384" width="9.140625" style="631"/>
  </cols>
  <sheetData>
    <row r="1" spans="1:5" ht="14.25">
      <c r="C1" s="2015" t="s">
        <v>1946</v>
      </c>
      <c r="D1" s="2015"/>
      <c r="E1" s="2015"/>
    </row>
    <row r="2" spans="1:5" ht="14.25">
      <c r="C2" s="2015" t="s">
        <v>1944</v>
      </c>
      <c r="D2" s="2015"/>
      <c r="E2" s="2015"/>
    </row>
    <row r="3" spans="1:5" ht="14.25">
      <c r="C3" s="2015" t="s">
        <v>1945</v>
      </c>
      <c r="D3" s="2015"/>
      <c r="E3" s="2015"/>
    </row>
    <row r="4" spans="1:5" ht="14.25">
      <c r="C4" s="2015" t="s">
        <v>1948</v>
      </c>
      <c r="D4" s="2015"/>
      <c r="E4" s="2015"/>
    </row>
    <row r="5" spans="1:5">
      <c r="C5" s="2036"/>
      <c r="D5" s="2036"/>
      <c r="E5" s="2036"/>
    </row>
    <row r="6" spans="1:5" ht="18">
      <c r="A6" s="2033"/>
      <c r="B6" s="2033"/>
      <c r="C6" s="2033"/>
      <c r="D6" s="2033"/>
      <c r="E6" s="2033"/>
    </row>
    <row r="8" spans="1:5" ht="29.25" customHeight="1">
      <c r="A8" s="2027" t="s">
        <v>635</v>
      </c>
      <c r="B8" s="2027"/>
      <c r="C8" s="2027"/>
      <c r="D8" s="2027"/>
      <c r="E8" s="2027"/>
    </row>
    <row r="9" spans="1:5">
      <c r="A9" s="631" t="s">
        <v>764</v>
      </c>
    </row>
    <row r="10" spans="1:5">
      <c r="E10" s="633" t="s">
        <v>302</v>
      </c>
    </row>
    <row r="11" spans="1:5" ht="30" customHeight="1">
      <c r="A11" s="2034" t="s">
        <v>148</v>
      </c>
      <c r="B11" s="2034"/>
      <c r="C11" s="2030" t="s">
        <v>696</v>
      </c>
      <c r="D11" s="2031" t="s">
        <v>218</v>
      </c>
      <c r="E11" s="2032"/>
    </row>
    <row r="12" spans="1:5" ht="25.5">
      <c r="A12" s="2034"/>
      <c r="B12" s="2034"/>
      <c r="C12" s="2035"/>
      <c r="D12" s="635" t="s">
        <v>12</v>
      </c>
      <c r="E12" s="635" t="s">
        <v>163</v>
      </c>
    </row>
    <row r="13" spans="1:5">
      <c r="A13" s="1253">
        <v>1</v>
      </c>
      <c r="B13" s="1253">
        <v>2</v>
      </c>
      <c r="C13" s="1253">
        <v>3</v>
      </c>
      <c r="D13" s="1253">
        <v>4</v>
      </c>
      <c r="E13" s="1253">
        <v>5</v>
      </c>
    </row>
    <row r="14" spans="1:5" ht="30" customHeight="1">
      <c r="A14" s="1254">
        <v>8000</v>
      </c>
      <c r="B14" s="1255" t="s">
        <v>279</v>
      </c>
      <c r="C14" s="1416">
        <f>E14</f>
        <v>-782245</v>
      </c>
      <c r="D14" s="1256">
        <v>0</v>
      </c>
      <c r="E14" s="1415">
        <f>-'Հավելված 5'!F13</f>
        <v>-782245</v>
      </c>
    </row>
    <row r="17" spans="1:6" ht="0.75" customHeight="1"/>
    <row r="18" spans="1:6" hidden="1"/>
    <row r="19" spans="1:6" hidden="1"/>
    <row r="20" spans="1:6" ht="18">
      <c r="A20" s="2033"/>
      <c r="B20" s="2033"/>
      <c r="C20" s="2033"/>
      <c r="D20" s="2033"/>
      <c r="E20" s="2033"/>
      <c r="F20" s="2033"/>
    </row>
    <row r="21" spans="1:6" ht="15.75">
      <c r="B21" s="632"/>
    </row>
    <row r="103" spans="2:2">
      <c r="B103" s="1239"/>
    </row>
    <row r="104" spans="2:2">
      <c r="B104" s="1239"/>
    </row>
    <row r="105" spans="2:2">
      <c r="B105" s="1239"/>
    </row>
    <row r="106" spans="2:2">
      <c r="B106" s="1239"/>
    </row>
    <row r="107" spans="2:2">
      <c r="B107" s="1239"/>
    </row>
    <row r="108" spans="2:2">
      <c r="B108" s="1239"/>
    </row>
    <row r="109" spans="2:2">
      <c r="B109" s="1239"/>
    </row>
    <row r="110" spans="2:2">
      <c r="B110" s="1239"/>
    </row>
    <row r="111" spans="2:2">
      <c r="B111" s="1239"/>
    </row>
    <row r="112" spans="2:2">
      <c r="B112" s="1239"/>
    </row>
    <row r="113" spans="2:2">
      <c r="B113" s="1239"/>
    </row>
    <row r="114" spans="2:2">
      <c r="B114" s="1239"/>
    </row>
    <row r="115" spans="2:2">
      <c r="B115" s="1239"/>
    </row>
    <row r="116" spans="2:2">
      <c r="B116" s="1239"/>
    </row>
    <row r="117" spans="2:2">
      <c r="B117" s="1239"/>
    </row>
    <row r="118" spans="2:2">
      <c r="B118" s="1239"/>
    </row>
    <row r="119" spans="2:2">
      <c r="B119" s="1239"/>
    </row>
    <row r="120" spans="2:2">
      <c r="B120" s="1239"/>
    </row>
    <row r="121" spans="2:2">
      <c r="B121" s="1239"/>
    </row>
    <row r="122" spans="2:2">
      <c r="B122" s="1239"/>
    </row>
    <row r="123" spans="2:2">
      <c r="B123" s="1239"/>
    </row>
    <row r="124" spans="2:2">
      <c r="B124" s="1239"/>
    </row>
    <row r="125" spans="2:2">
      <c r="B125" s="1239"/>
    </row>
    <row r="126" spans="2:2">
      <c r="B126" s="1239"/>
    </row>
    <row r="127" spans="2:2">
      <c r="B127" s="1239"/>
    </row>
    <row r="128" spans="2:2">
      <c r="B128" s="1239"/>
    </row>
    <row r="129" spans="2:2">
      <c r="B129" s="1239"/>
    </row>
    <row r="130" spans="2:2">
      <c r="B130" s="1239"/>
    </row>
    <row r="131" spans="2:2">
      <c r="B131" s="1239"/>
    </row>
    <row r="132" spans="2:2">
      <c r="B132" s="1239"/>
    </row>
    <row r="133" spans="2:2">
      <c r="B133" s="1239"/>
    </row>
    <row r="134" spans="2:2">
      <c r="B134" s="1239"/>
    </row>
    <row r="135" spans="2:2">
      <c r="B135" s="1239"/>
    </row>
    <row r="136" spans="2:2">
      <c r="B136" s="1239"/>
    </row>
    <row r="137" spans="2:2">
      <c r="B137" s="1239"/>
    </row>
    <row r="138" spans="2:2">
      <c r="B138" s="1239"/>
    </row>
    <row r="139" spans="2:2">
      <c r="B139" s="1239"/>
    </row>
    <row r="140" spans="2:2">
      <c r="B140" s="1239"/>
    </row>
    <row r="141" spans="2:2">
      <c r="B141" s="1239"/>
    </row>
    <row r="142" spans="2:2">
      <c r="B142" s="1239"/>
    </row>
    <row r="143" spans="2:2">
      <c r="B143" s="1239"/>
    </row>
    <row r="144" spans="2:2">
      <c r="B144" s="1239"/>
    </row>
    <row r="145" spans="2:2">
      <c r="B145" s="1239"/>
    </row>
    <row r="146" spans="2:2">
      <c r="B146" s="1239"/>
    </row>
    <row r="147" spans="2:2">
      <c r="B147" s="1239"/>
    </row>
    <row r="148" spans="2:2">
      <c r="B148" s="1239"/>
    </row>
    <row r="149" spans="2:2">
      <c r="B149" s="1239"/>
    </row>
    <row r="150" spans="2:2">
      <c r="B150" s="1239"/>
    </row>
    <row r="151" spans="2:2">
      <c r="B151" s="1239"/>
    </row>
    <row r="152" spans="2:2">
      <c r="B152" s="1239"/>
    </row>
    <row r="153" spans="2:2">
      <c r="B153" s="1239"/>
    </row>
    <row r="154" spans="2:2">
      <c r="B154" s="1239"/>
    </row>
    <row r="155" spans="2:2">
      <c r="B155" s="1239"/>
    </row>
    <row r="156" spans="2:2">
      <c r="B156" s="1239"/>
    </row>
    <row r="157" spans="2:2">
      <c r="B157" s="1239"/>
    </row>
    <row r="158" spans="2:2">
      <c r="B158" s="1239"/>
    </row>
    <row r="159" spans="2:2">
      <c r="B159" s="1239"/>
    </row>
    <row r="160" spans="2:2">
      <c r="B160" s="1239"/>
    </row>
    <row r="161" spans="2:2">
      <c r="B161" s="1239"/>
    </row>
    <row r="162" spans="2:2">
      <c r="B162" s="1239"/>
    </row>
    <row r="163" spans="2:2">
      <c r="B163" s="1239"/>
    </row>
    <row r="164" spans="2:2">
      <c r="B164" s="1239"/>
    </row>
    <row r="165" spans="2:2">
      <c r="B165" s="1239"/>
    </row>
    <row r="166" spans="2:2">
      <c r="B166" s="1239"/>
    </row>
    <row r="167" spans="2:2">
      <c r="B167" s="1239"/>
    </row>
    <row r="168" spans="2:2">
      <c r="B168" s="1239"/>
    </row>
    <row r="169" spans="2:2">
      <c r="B169" s="1239"/>
    </row>
    <row r="170" spans="2:2">
      <c r="B170" s="1239"/>
    </row>
    <row r="171" spans="2:2">
      <c r="B171" s="1239"/>
    </row>
    <row r="172" spans="2:2">
      <c r="B172" s="1239"/>
    </row>
    <row r="173" spans="2:2">
      <c r="B173" s="1239"/>
    </row>
    <row r="174" spans="2:2">
      <c r="B174" s="1239"/>
    </row>
    <row r="175" spans="2:2">
      <c r="B175" s="1239"/>
    </row>
    <row r="176" spans="2:2">
      <c r="B176" s="1239"/>
    </row>
    <row r="177" spans="2:2">
      <c r="B177" s="1239"/>
    </row>
    <row r="178" spans="2:2">
      <c r="B178" s="1239"/>
    </row>
    <row r="179" spans="2:2">
      <c r="B179" s="1239"/>
    </row>
    <row r="180" spans="2:2">
      <c r="B180" s="1239"/>
    </row>
    <row r="181" spans="2:2">
      <c r="B181" s="1239"/>
    </row>
    <row r="182" spans="2:2">
      <c r="B182" s="1239"/>
    </row>
    <row r="183" spans="2:2">
      <c r="B183" s="1239"/>
    </row>
    <row r="184" spans="2:2">
      <c r="B184" s="1239"/>
    </row>
    <row r="185" spans="2:2">
      <c r="B185" s="1239"/>
    </row>
    <row r="186" spans="2:2">
      <c r="B186" s="1239"/>
    </row>
    <row r="187" spans="2:2">
      <c r="B187" s="1239"/>
    </row>
    <row r="188" spans="2:2">
      <c r="B188" s="1239"/>
    </row>
    <row r="189" spans="2:2">
      <c r="B189" s="1239"/>
    </row>
    <row r="190" spans="2:2">
      <c r="B190" s="1239"/>
    </row>
    <row r="191" spans="2:2">
      <c r="B191" s="1239"/>
    </row>
    <row r="192" spans="2:2">
      <c r="B192" s="1239"/>
    </row>
    <row r="193" spans="2:2">
      <c r="B193" s="1239"/>
    </row>
    <row r="194" spans="2:2">
      <c r="B194" s="1239"/>
    </row>
    <row r="195" spans="2:2">
      <c r="B195" s="1239"/>
    </row>
    <row r="196" spans="2:2">
      <c r="B196" s="1239"/>
    </row>
    <row r="197" spans="2:2">
      <c r="B197" s="1239"/>
    </row>
    <row r="198" spans="2:2">
      <c r="B198" s="1239"/>
    </row>
    <row r="199" spans="2:2">
      <c r="B199" s="1239"/>
    </row>
    <row r="200" spans="2:2">
      <c r="B200" s="1239"/>
    </row>
    <row r="201" spans="2:2">
      <c r="B201" s="1239"/>
    </row>
    <row r="202" spans="2:2">
      <c r="B202" s="1239"/>
    </row>
    <row r="203" spans="2:2">
      <c r="B203" s="1239"/>
    </row>
    <row r="204" spans="2:2">
      <c r="B204" s="1239"/>
    </row>
    <row r="205" spans="2:2">
      <c r="B205" s="1239"/>
    </row>
    <row r="206" spans="2:2">
      <c r="B206" s="1239"/>
    </row>
    <row r="207" spans="2:2">
      <c r="B207" s="1239"/>
    </row>
    <row r="208" spans="2:2">
      <c r="B208" s="1239"/>
    </row>
    <row r="209" spans="2:2">
      <c r="B209" s="1239"/>
    </row>
    <row r="210" spans="2:2">
      <c r="B210" s="1239"/>
    </row>
    <row r="211" spans="2:2">
      <c r="B211" s="1239"/>
    </row>
    <row r="212" spans="2:2">
      <c r="B212" s="1239"/>
    </row>
    <row r="213" spans="2:2">
      <c r="B213" s="1239"/>
    </row>
    <row r="214" spans="2:2">
      <c r="B214" s="1239"/>
    </row>
    <row r="215" spans="2:2">
      <c r="B215" s="1239"/>
    </row>
    <row r="216" spans="2:2">
      <c r="B216" s="1239"/>
    </row>
    <row r="217" spans="2:2">
      <c r="B217" s="1239"/>
    </row>
    <row r="218" spans="2:2">
      <c r="B218" s="1239"/>
    </row>
    <row r="219" spans="2:2">
      <c r="B219" s="1239"/>
    </row>
    <row r="220" spans="2:2">
      <c r="B220" s="1239"/>
    </row>
    <row r="221" spans="2:2">
      <c r="B221" s="1239"/>
    </row>
    <row r="222" spans="2:2">
      <c r="B222" s="1239"/>
    </row>
    <row r="223" spans="2:2">
      <c r="B223" s="1239"/>
    </row>
    <row r="224" spans="2:2">
      <c r="B224" s="1239"/>
    </row>
    <row r="225" spans="2:2">
      <c r="B225" s="1239"/>
    </row>
    <row r="226" spans="2:2">
      <c r="B226" s="1239"/>
    </row>
    <row r="227" spans="2:2">
      <c r="B227" s="1239"/>
    </row>
    <row r="228" spans="2:2">
      <c r="B228" s="1239"/>
    </row>
    <row r="229" spans="2:2">
      <c r="B229" s="1239"/>
    </row>
    <row r="230" spans="2:2">
      <c r="B230" s="1239"/>
    </row>
    <row r="231" spans="2:2">
      <c r="B231" s="1239"/>
    </row>
    <row r="232" spans="2:2">
      <c r="B232" s="1239"/>
    </row>
    <row r="233" spans="2:2">
      <c r="B233" s="1239"/>
    </row>
    <row r="234" spans="2:2">
      <c r="B234" s="1239"/>
    </row>
    <row r="235" spans="2:2">
      <c r="B235" s="1239"/>
    </row>
    <row r="236" spans="2:2">
      <c r="B236" s="1239"/>
    </row>
    <row r="237" spans="2:2">
      <c r="B237" s="1239"/>
    </row>
    <row r="238" spans="2:2">
      <c r="B238" s="1239"/>
    </row>
    <row r="239" spans="2:2">
      <c r="B239" s="1239"/>
    </row>
    <row r="240" spans="2:2">
      <c r="B240" s="1239"/>
    </row>
    <row r="241" spans="2:2">
      <c r="B241" s="1239"/>
    </row>
    <row r="242" spans="2:2">
      <c r="B242" s="1239"/>
    </row>
    <row r="243" spans="2:2">
      <c r="B243" s="1239"/>
    </row>
    <row r="244" spans="2:2">
      <c r="B244" s="1239"/>
    </row>
    <row r="245" spans="2:2">
      <c r="B245" s="1239"/>
    </row>
    <row r="246" spans="2:2">
      <c r="B246" s="1239"/>
    </row>
    <row r="247" spans="2:2">
      <c r="B247" s="1239"/>
    </row>
    <row r="248" spans="2:2">
      <c r="B248" s="1239"/>
    </row>
    <row r="249" spans="2:2">
      <c r="B249" s="1239"/>
    </row>
    <row r="250" spans="2:2">
      <c r="B250" s="1239"/>
    </row>
    <row r="251" spans="2:2">
      <c r="B251" s="1239"/>
    </row>
  </sheetData>
  <mergeCells count="12">
    <mergeCell ref="C1:E1"/>
    <mergeCell ref="C2:E2"/>
    <mergeCell ref="C3:E3"/>
    <mergeCell ref="C4:E4"/>
    <mergeCell ref="C5:E5"/>
    <mergeCell ref="A20:F20"/>
    <mergeCell ref="A6:E6"/>
    <mergeCell ref="A8:E8"/>
    <mergeCell ref="A11:A12"/>
    <mergeCell ref="B11:B12"/>
    <mergeCell ref="C11:C12"/>
    <mergeCell ref="D11:E11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779</v>
      </c>
    </row>
    <row r="2" spans="1:10">
      <c r="F2" s="173"/>
      <c r="G2" s="173"/>
      <c r="H2" s="173"/>
      <c r="I2" s="173"/>
    </row>
    <row r="3" spans="1:10">
      <c r="H3" s="174" t="s">
        <v>747</v>
      </c>
    </row>
    <row r="4" spans="1:10">
      <c r="G4" s="173" t="s">
        <v>864</v>
      </c>
    </row>
    <row r="5" spans="1:10">
      <c r="H5" s="23" t="s">
        <v>146</v>
      </c>
    </row>
    <row r="6" spans="1:10" ht="15">
      <c r="B6" s="175" t="s">
        <v>26</v>
      </c>
      <c r="C6" s="176"/>
      <c r="D6" s="175"/>
      <c r="E6" s="175"/>
      <c r="F6" s="16"/>
      <c r="G6" s="177" t="s">
        <v>853</v>
      </c>
      <c r="H6" s="170"/>
    </row>
    <row r="7" spans="1:10">
      <c r="B7" s="163"/>
      <c r="C7" s="178"/>
    </row>
    <row r="8" spans="1:10">
      <c r="A8" s="28" t="s">
        <v>1418</v>
      </c>
      <c r="F8" s="179"/>
      <c r="G8" s="179"/>
    </row>
    <row r="9" spans="1:10" s="28" customFormat="1" ht="10.5">
      <c r="A9" s="2084" t="s">
        <v>933</v>
      </c>
      <c r="B9" s="2084"/>
      <c r="C9" s="2084"/>
      <c r="D9" s="2084"/>
      <c r="E9" s="2084"/>
    </row>
    <row r="10" spans="1:10">
      <c r="A10" s="28" t="s">
        <v>391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392</v>
      </c>
      <c r="B12" s="177" t="s">
        <v>957</v>
      </c>
      <c r="C12" s="178"/>
      <c r="D12" s="177"/>
      <c r="E12" s="177"/>
      <c r="F12" s="177"/>
      <c r="G12" s="170"/>
      <c r="H12" s="187" t="s">
        <v>174</v>
      </c>
    </row>
    <row r="13" spans="1:10" ht="21.75">
      <c r="A13" s="188" t="s">
        <v>504</v>
      </c>
      <c r="B13" s="188"/>
      <c r="C13" s="184"/>
      <c r="D13" s="188"/>
      <c r="E13" s="188"/>
      <c r="F13" s="188"/>
      <c r="G13" s="189"/>
    </row>
    <row r="14" spans="1:10">
      <c r="A14" s="2132" t="s">
        <v>1417</v>
      </c>
      <c r="B14" s="2133"/>
      <c r="F14" s="179"/>
      <c r="G14" s="179"/>
    </row>
    <row r="15" spans="1:10" ht="18">
      <c r="A15" s="192"/>
      <c r="B15" s="2095" t="s">
        <v>505</v>
      </c>
      <c r="C15" s="2095"/>
      <c r="D15" s="2095"/>
      <c r="E15" s="2095"/>
      <c r="F15" s="193"/>
      <c r="G15" s="193"/>
      <c r="H15" s="193"/>
      <c r="I15" s="193"/>
      <c r="J15" s="193"/>
    </row>
    <row r="16" spans="1:10" ht="14.25">
      <c r="A16" s="163"/>
      <c r="B16" s="2096" t="s">
        <v>208</v>
      </c>
      <c r="C16" s="2096"/>
      <c r="D16" s="2096"/>
      <c r="E16" s="2096"/>
      <c r="F16" s="2096"/>
      <c r="G16" s="194"/>
      <c r="H16" s="194"/>
      <c r="I16" s="194"/>
      <c r="J16" s="194"/>
    </row>
    <row r="17" spans="1:10" s="28" customFormat="1" ht="14.25">
      <c r="A17" s="189"/>
      <c r="B17" s="2160" t="s">
        <v>1085</v>
      </c>
      <c r="C17" s="2160"/>
      <c r="D17" s="2160"/>
      <c r="E17" s="2160"/>
      <c r="F17" s="2160"/>
      <c r="G17" s="190"/>
      <c r="H17" s="190"/>
      <c r="I17" s="629"/>
      <c r="J17" s="629"/>
    </row>
    <row r="18" spans="1:10" s="28" customFormat="1" ht="14.25">
      <c r="A18" s="189"/>
      <c r="B18" s="2160"/>
      <c r="C18" s="2160"/>
      <c r="D18" s="2160"/>
      <c r="E18" s="2160"/>
      <c r="F18" s="2160"/>
      <c r="G18" s="190"/>
      <c r="H18" s="190"/>
      <c r="I18" s="629"/>
      <c r="J18" s="629"/>
    </row>
    <row r="19" spans="1:10" s="201" customFormat="1" thickBot="1">
      <c r="A19" s="38" t="s">
        <v>1457</v>
      </c>
      <c r="B19" s="198"/>
      <c r="C19" s="199"/>
      <c r="D19" s="200"/>
      <c r="E19" s="200"/>
      <c r="G19" s="202" t="s">
        <v>533</v>
      </c>
      <c r="H19" s="203"/>
      <c r="I19" s="203"/>
      <c r="J19" s="203"/>
    </row>
    <row r="20" spans="1:10" s="173" customFormat="1" thickBot="1">
      <c r="A20" s="38" t="s">
        <v>78</v>
      </c>
      <c r="B20" s="204"/>
      <c r="C20" s="199"/>
      <c r="G20" s="204" t="s">
        <v>277</v>
      </c>
      <c r="H20" s="205" t="s">
        <v>837</v>
      </c>
      <c r="I20" s="206">
        <v>1</v>
      </c>
      <c r="J20" s="207">
        <v>3</v>
      </c>
    </row>
    <row r="21" spans="1:10" s="204" customFormat="1" thickBot="1">
      <c r="A21" s="38" t="s">
        <v>516</v>
      </c>
      <c r="C21" s="199"/>
      <c r="G21" s="204" t="s">
        <v>1003</v>
      </c>
    </row>
    <row r="22" spans="1:10" s="204" customFormat="1" thickBot="1">
      <c r="A22" s="38" t="s">
        <v>465</v>
      </c>
      <c r="C22" s="208"/>
      <c r="D22" s="209"/>
      <c r="G22" s="204" t="s">
        <v>466</v>
      </c>
    </row>
    <row r="23" spans="1:10" s="173" customFormat="1" thickBot="1">
      <c r="A23" s="38" t="s">
        <v>603</v>
      </c>
      <c r="B23" s="204"/>
      <c r="C23" s="199"/>
      <c r="G23" s="204" t="s">
        <v>792</v>
      </c>
      <c r="I23" s="210"/>
    </row>
    <row r="24" spans="1:10" s="173" customFormat="1" ht="12">
      <c r="A24" s="38" t="s">
        <v>251</v>
      </c>
      <c r="B24" s="211"/>
      <c r="C24" s="212"/>
      <c r="F24" s="213"/>
      <c r="G24" s="204" t="s">
        <v>794</v>
      </c>
    </row>
    <row r="25" spans="1:10" s="173" customFormat="1" thickBot="1">
      <c r="A25" s="40" t="s">
        <v>250</v>
      </c>
      <c r="B25" s="202"/>
      <c r="C25" s="212"/>
      <c r="D25" s="214"/>
      <c r="E25" s="214"/>
      <c r="G25" s="204" t="s">
        <v>199</v>
      </c>
      <c r="I25" s="213"/>
    </row>
    <row r="26" spans="1:10" s="213" customFormat="1" thickBot="1">
      <c r="A26" s="38" t="s">
        <v>97</v>
      </c>
      <c r="B26" s="204"/>
      <c r="C26" s="212"/>
      <c r="D26" s="215"/>
      <c r="E26" s="173"/>
      <c r="G26" s="213" t="s">
        <v>167</v>
      </c>
      <c r="H26" s="216"/>
      <c r="I26" s="217"/>
      <c r="J26" s="218"/>
    </row>
    <row r="27" spans="1:10" s="213" customFormat="1" thickBot="1">
      <c r="A27" s="38" t="s">
        <v>524</v>
      </c>
      <c r="B27" s="204"/>
      <c r="C27" s="212"/>
      <c r="E27" s="219" t="s">
        <v>614</v>
      </c>
      <c r="G27" s="204" t="s">
        <v>348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344</v>
      </c>
      <c r="B29" s="2" t="s">
        <v>525</v>
      </c>
      <c r="C29" s="57"/>
      <c r="D29" s="2" t="s">
        <v>351</v>
      </c>
      <c r="E29" s="3"/>
      <c r="F29" s="2097" t="s">
        <v>305</v>
      </c>
      <c r="G29" s="2099" t="s">
        <v>306</v>
      </c>
      <c r="H29" s="2100"/>
      <c r="I29" s="2100"/>
      <c r="J29" s="2101"/>
    </row>
    <row r="30" spans="1:10" s="28" customFormat="1" ht="105.75" thickBot="1">
      <c r="A30" s="58"/>
      <c r="B30" s="4" t="s">
        <v>293</v>
      </c>
      <c r="C30" s="59" t="s">
        <v>556</v>
      </c>
      <c r="D30" s="15" t="s">
        <v>666</v>
      </c>
      <c r="E30" s="60" t="s">
        <v>817</v>
      </c>
      <c r="F30" s="2098"/>
      <c r="G30" s="15" t="s">
        <v>818</v>
      </c>
      <c r="H30" s="15" t="s">
        <v>819</v>
      </c>
      <c r="I30" s="15" t="s">
        <v>820</v>
      </c>
      <c r="J30" s="15" t="s">
        <v>821</v>
      </c>
    </row>
    <row r="31" spans="1:10" s="222" customFormat="1" ht="11.25" thickBot="1">
      <c r="A31" s="61" t="s">
        <v>822</v>
      </c>
      <c r="B31" s="62" t="s">
        <v>823</v>
      </c>
      <c r="C31" s="63" t="s">
        <v>824</v>
      </c>
      <c r="D31" s="64" t="s">
        <v>613</v>
      </c>
      <c r="E31" s="64" t="s">
        <v>614</v>
      </c>
      <c r="F31" s="64" t="s">
        <v>557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215</v>
      </c>
      <c r="C32" s="69" t="s">
        <v>301</v>
      </c>
      <c r="D32" s="407">
        <f>D33+D42+D138</f>
        <v>0</v>
      </c>
      <c r="E32" s="407">
        <f>E33+E42+E51+E66+E69+E63</f>
        <v>0</v>
      </c>
      <c r="F32" s="407">
        <f>F33+F42+F138</f>
        <v>0</v>
      </c>
      <c r="G32" s="407">
        <f>G33+G42+G131</f>
        <v>5</v>
      </c>
      <c r="H32" s="407">
        <f>H33+H42+H131</f>
        <v>10</v>
      </c>
      <c r="I32" s="407">
        <f>I33+I42+I131</f>
        <v>16</v>
      </c>
      <c r="J32" s="407">
        <f>J33+J42+J131</f>
        <v>0</v>
      </c>
    </row>
    <row r="33" spans="1:10" s="28" customFormat="1" ht="77.25" thickBot="1">
      <c r="A33" s="259">
        <v>1110000</v>
      </c>
      <c r="B33" s="70" t="s">
        <v>671</v>
      </c>
      <c r="C33" s="69" t="s">
        <v>301</v>
      </c>
      <c r="D33" s="408">
        <f>D34</f>
        <v>0</v>
      </c>
      <c r="E33" s="408">
        <f>E35</f>
        <v>0</v>
      </c>
      <c r="F33" s="408">
        <f>F34</f>
        <v>0</v>
      </c>
      <c r="G33" s="408">
        <f>G34</f>
        <v>0</v>
      </c>
      <c r="H33" s="408">
        <f>H34</f>
        <v>0</v>
      </c>
      <c r="I33" s="408">
        <f>I34</f>
        <v>0</v>
      </c>
      <c r="J33" s="408">
        <f>J34</f>
        <v>0</v>
      </c>
    </row>
    <row r="34" spans="1:10" s="28" customFormat="1" ht="14.25">
      <c r="A34" s="260">
        <v>1110000</v>
      </c>
      <c r="B34" s="73" t="s">
        <v>672</v>
      </c>
      <c r="C34" s="74" t="s">
        <v>301</v>
      </c>
      <c r="D34" s="409">
        <f>SUM(D35:D41)</f>
        <v>0</v>
      </c>
      <c r="E34" s="409"/>
      <c r="F34" s="409">
        <f>SUM(F35:F41)</f>
        <v>0</v>
      </c>
      <c r="G34" s="409">
        <f>SUM(G35:G41)</f>
        <v>0</v>
      </c>
      <c r="H34" s="409">
        <f>SUM(H35:H41)</f>
        <v>0</v>
      </c>
      <c r="I34" s="409">
        <f>SUM(I35:I41)</f>
        <v>0</v>
      </c>
      <c r="J34" s="409">
        <f>SUM(J35:J41)</f>
        <v>0</v>
      </c>
    </row>
    <row r="35" spans="1:10" s="398" customFormat="1" ht="25.5">
      <c r="A35" s="395">
        <v>1111000</v>
      </c>
      <c r="B35" s="396" t="s">
        <v>558</v>
      </c>
      <c r="C35" s="397" t="s">
        <v>673</v>
      </c>
      <c r="D35" s="415">
        <v>0</v>
      </c>
      <c r="E35" s="421">
        <v>0</v>
      </c>
      <c r="F35" s="415">
        <f>D35+E35</f>
        <v>0</v>
      </c>
      <c r="G35" s="420">
        <v>0</v>
      </c>
      <c r="H35" s="420">
        <v>0</v>
      </c>
      <c r="I35" s="420">
        <v>0</v>
      </c>
      <c r="J35" s="420">
        <f>F35</f>
        <v>0</v>
      </c>
    </row>
    <row r="36" spans="1:10" s="28" customFormat="1" ht="25.5">
      <c r="A36" s="262">
        <v>1112000</v>
      </c>
      <c r="B36" s="14" t="s">
        <v>221</v>
      </c>
      <c r="C36" s="81" t="s">
        <v>674</v>
      </c>
      <c r="D36" s="413">
        <v>0</v>
      </c>
      <c r="E36" s="413"/>
      <c r="F36" s="410">
        <f t="shared" ref="F36:F41" si="0">D36+E36</f>
        <v>0</v>
      </c>
      <c r="G36" s="413"/>
      <c r="H36" s="413">
        <v>0</v>
      </c>
      <c r="I36" s="413">
        <v>0</v>
      </c>
      <c r="J36" s="413">
        <f>F36</f>
        <v>0</v>
      </c>
    </row>
    <row r="37" spans="1:10" s="28" customFormat="1" ht="0.75" customHeight="1" thickBot="1">
      <c r="A37" s="262">
        <v>1113000</v>
      </c>
      <c r="B37" s="14" t="s">
        <v>675</v>
      </c>
      <c r="C37" s="81" t="s">
        <v>676</v>
      </c>
      <c r="D37" s="413"/>
      <c r="E37" s="413"/>
      <c r="F37" s="410">
        <f t="shared" si="0"/>
        <v>0</v>
      </c>
      <c r="G37" s="413"/>
      <c r="H37" s="413"/>
      <c r="I37" s="413"/>
      <c r="J37" s="416">
        <v>0</v>
      </c>
    </row>
    <row r="38" spans="1:10" s="28" customFormat="1" ht="39" hidden="1" thickBot="1">
      <c r="A38" s="262">
        <v>1114000</v>
      </c>
      <c r="B38" s="14" t="s">
        <v>339</v>
      </c>
      <c r="C38" s="81" t="s">
        <v>340</v>
      </c>
      <c r="D38" s="413"/>
      <c r="E38" s="413"/>
      <c r="F38" s="410">
        <f t="shared" si="0"/>
        <v>0</v>
      </c>
      <c r="G38" s="413"/>
      <c r="H38" s="413"/>
      <c r="I38" s="413"/>
      <c r="J38" s="416">
        <v>0</v>
      </c>
    </row>
    <row r="39" spans="1:10" s="28" customFormat="1" ht="13.5" hidden="1" thickBot="1">
      <c r="A39" s="262">
        <v>1115000</v>
      </c>
      <c r="B39" s="14" t="s">
        <v>508</v>
      </c>
      <c r="C39" s="81" t="s">
        <v>329</v>
      </c>
      <c r="D39" s="413"/>
      <c r="E39" s="413"/>
      <c r="F39" s="410">
        <f t="shared" si="0"/>
        <v>0</v>
      </c>
      <c r="G39" s="413"/>
      <c r="H39" s="413"/>
      <c r="I39" s="413"/>
      <c r="J39" s="416">
        <v>0</v>
      </c>
    </row>
    <row r="40" spans="1:10" s="28" customFormat="1" ht="26.25" hidden="1" thickBot="1">
      <c r="A40" s="262">
        <v>1116000</v>
      </c>
      <c r="B40" s="14" t="s">
        <v>863</v>
      </c>
      <c r="C40" s="83" t="s">
        <v>330</v>
      </c>
      <c r="D40" s="413"/>
      <c r="E40" s="413"/>
      <c r="F40" s="410">
        <f t="shared" si="0"/>
        <v>0</v>
      </c>
      <c r="G40" s="413"/>
      <c r="H40" s="413"/>
      <c r="I40" s="413"/>
      <c r="J40" s="416">
        <v>0</v>
      </c>
    </row>
    <row r="41" spans="1:10" s="28" customFormat="1" ht="13.5" hidden="1" thickBot="1">
      <c r="A41" s="263">
        <v>1117000</v>
      </c>
      <c r="B41" s="85" t="s">
        <v>526</v>
      </c>
      <c r="C41" s="86" t="s">
        <v>14</v>
      </c>
      <c r="D41" s="417">
        <v>0</v>
      </c>
      <c r="E41" s="417"/>
      <c r="F41" s="410">
        <f t="shared" si="0"/>
        <v>0</v>
      </c>
      <c r="G41" s="417">
        <v>0</v>
      </c>
      <c r="H41" s="417">
        <v>0</v>
      </c>
      <c r="I41" s="417">
        <v>0</v>
      </c>
      <c r="J41" s="416">
        <f>F41</f>
        <v>0</v>
      </c>
    </row>
    <row r="42" spans="1:10" s="28" customFormat="1" ht="29.25" thickBot="1">
      <c r="A42" s="264">
        <v>1120000</v>
      </c>
      <c r="B42" s="89" t="s">
        <v>15</v>
      </c>
      <c r="C42" s="69" t="s">
        <v>301</v>
      </c>
      <c r="D42" s="419">
        <f>D43+D55+D66+D69+D51+D64</f>
        <v>0</v>
      </c>
      <c r="E42" s="419">
        <f>E43</f>
        <v>0</v>
      </c>
      <c r="F42" s="419">
        <f>F43+F55+F66+F69+F51+F64</f>
        <v>0</v>
      </c>
      <c r="G42" s="419">
        <f>G43+G51+G55+G64+G66+G69</f>
        <v>5</v>
      </c>
      <c r="H42" s="419">
        <f>H43+H51+H55+H64+H66+H69</f>
        <v>10</v>
      </c>
      <c r="I42" s="419">
        <f>I43+I51+I55+I64+I66+I69</f>
        <v>16</v>
      </c>
      <c r="J42" s="416">
        <f>F42</f>
        <v>0</v>
      </c>
    </row>
    <row r="43" spans="1:10" s="28" customFormat="1" ht="14.25">
      <c r="A43" s="260">
        <v>1121000</v>
      </c>
      <c r="B43" s="91" t="s">
        <v>16</v>
      </c>
      <c r="C43" s="92"/>
      <c r="D43" s="412">
        <f>SUM(D44:D49)</f>
        <v>0</v>
      </c>
      <c r="E43" s="412">
        <f>E45+E47</f>
        <v>0</v>
      </c>
      <c r="F43" s="412">
        <f>SUM(F44:F49)</f>
        <v>0</v>
      </c>
      <c r="G43" s="412">
        <f>SUM(G44:G49)</f>
        <v>0</v>
      </c>
      <c r="H43" s="412">
        <f>SUM(H44:H49)</f>
        <v>0</v>
      </c>
      <c r="I43" s="412">
        <f>SUM(I44:I49)</f>
        <v>0</v>
      </c>
      <c r="J43" s="416">
        <f>SUM(J44:J49)</f>
        <v>0</v>
      </c>
    </row>
    <row r="44" spans="1:10" s="28" customFormat="1" ht="25.5">
      <c r="A44" s="262">
        <v>1121100</v>
      </c>
      <c r="B44" s="93" t="s">
        <v>321</v>
      </c>
      <c r="C44" s="83" t="s">
        <v>322</v>
      </c>
      <c r="D44" s="413"/>
      <c r="E44" s="413"/>
      <c r="F44" s="413">
        <f t="shared" ref="F44:F49" si="1">D44+E44</f>
        <v>0</v>
      </c>
      <c r="G44" s="413"/>
      <c r="H44" s="413"/>
      <c r="I44" s="413"/>
      <c r="J44" s="416">
        <v>0</v>
      </c>
    </row>
    <row r="45" spans="1:10" s="28" customFormat="1">
      <c r="A45" s="262">
        <v>1121200</v>
      </c>
      <c r="B45" s="94" t="s">
        <v>323</v>
      </c>
      <c r="C45" s="81" t="s">
        <v>324</v>
      </c>
      <c r="D45" s="413">
        <v>0</v>
      </c>
      <c r="E45" s="414">
        <v>0</v>
      </c>
      <c r="F45" s="414">
        <f t="shared" si="1"/>
        <v>0</v>
      </c>
      <c r="G45" s="413">
        <v>0</v>
      </c>
      <c r="H45" s="413">
        <v>0</v>
      </c>
      <c r="I45" s="413">
        <v>0</v>
      </c>
      <c r="J45" s="416">
        <f>F45</f>
        <v>0</v>
      </c>
    </row>
    <row r="46" spans="1:10" s="28" customFormat="1">
      <c r="A46" s="262">
        <v>1121300</v>
      </c>
      <c r="B46" s="93" t="s">
        <v>640</v>
      </c>
      <c r="C46" s="83" t="s">
        <v>325</v>
      </c>
      <c r="D46" s="413">
        <v>0</v>
      </c>
      <c r="E46" s="414"/>
      <c r="F46" s="414">
        <f t="shared" si="1"/>
        <v>0</v>
      </c>
      <c r="G46" s="413">
        <v>0</v>
      </c>
      <c r="H46" s="413">
        <v>0</v>
      </c>
      <c r="I46" s="413">
        <v>0</v>
      </c>
      <c r="J46" s="416">
        <f>F46</f>
        <v>0</v>
      </c>
    </row>
    <row r="47" spans="1:10" s="28" customFormat="1">
      <c r="A47" s="262">
        <v>1121400</v>
      </c>
      <c r="B47" s="93" t="s">
        <v>641</v>
      </c>
      <c r="C47" s="81" t="s">
        <v>326</v>
      </c>
      <c r="D47" s="413">
        <v>0</v>
      </c>
      <c r="E47" s="414"/>
      <c r="F47" s="414">
        <f t="shared" si="1"/>
        <v>0</v>
      </c>
      <c r="G47" s="413">
        <v>0</v>
      </c>
      <c r="H47" s="413">
        <v>0</v>
      </c>
      <c r="I47" s="413">
        <v>0</v>
      </c>
      <c r="J47" s="416">
        <f>F47</f>
        <v>0</v>
      </c>
    </row>
    <row r="48" spans="1:10" s="28" customFormat="1">
      <c r="A48" s="262">
        <v>1121500</v>
      </c>
      <c r="B48" s="93" t="s">
        <v>60</v>
      </c>
      <c r="C48" s="83" t="s">
        <v>327</v>
      </c>
      <c r="D48" s="412"/>
      <c r="E48" s="413"/>
      <c r="F48" s="413">
        <f t="shared" si="1"/>
        <v>0</v>
      </c>
      <c r="G48" s="412"/>
      <c r="H48" s="412"/>
      <c r="I48" s="412"/>
      <c r="J48" s="416">
        <v>0</v>
      </c>
    </row>
    <row r="49" spans="1:10" s="28" customFormat="1">
      <c r="A49" s="262">
        <v>1121600</v>
      </c>
      <c r="B49" s="93" t="s">
        <v>61</v>
      </c>
      <c r="C49" s="81" t="s">
        <v>328</v>
      </c>
      <c r="D49" s="413"/>
      <c r="E49" s="413"/>
      <c r="F49" s="413">
        <f t="shared" si="1"/>
        <v>0</v>
      </c>
      <c r="G49" s="413"/>
      <c r="H49" s="413"/>
      <c r="I49" s="413"/>
      <c r="J49" s="416">
        <v>0</v>
      </c>
    </row>
    <row r="50" spans="1:10" s="28" customFormat="1" ht="13.5" thickBot="1">
      <c r="A50" s="265">
        <v>1121700</v>
      </c>
      <c r="B50" s="96" t="s">
        <v>62</v>
      </c>
      <c r="C50" s="86" t="s">
        <v>637</v>
      </c>
      <c r="D50" s="417"/>
      <c r="E50" s="417"/>
      <c r="F50" s="417"/>
      <c r="G50" s="417"/>
      <c r="H50" s="417"/>
      <c r="I50" s="417"/>
      <c r="J50" s="416">
        <v>0</v>
      </c>
    </row>
    <row r="51" spans="1:10" s="28" customFormat="1" ht="28.5">
      <c r="A51" s="260">
        <v>1122000</v>
      </c>
      <c r="B51" s="97" t="s">
        <v>638</v>
      </c>
      <c r="C51" s="74" t="s">
        <v>301</v>
      </c>
      <c r="D51" s="411">
        <f t="shared" ref="D51:J51" si="2">D52</f>
        <v>0</v>
      </c>
      <c r="E51" s="411">
        <f t="shared" si="2"/>
        <v>0</v>
      </c>
      <c r="F51" s="411">
        <f t="shared" si="2"/>
        <v>0</v>
      </c>
      <c r="G51" s="411">
        <f t="shared" si="2"/>
        <v>0</v>
      </c>
      <c r="H51" s="411">
        <f t="shared" si="2"/>
        <v>0</v>
      </c>
      <c r="I51" s="411">
        <f t="shared" si="2"/>
        <v>0</v>
      </c>
      <c r="J51" s="416">
        <f t="shared" si="2"/>
        <v>0</v>
      </c>
    </row>
    <row r="52" spans="1:10" s="28" customFormat="1">
      <c r="A52" s="266">
        <v>1122100</v>
      </c>
      <c r="B52" s="93" t="s">
        <v>63</v>
      </c>
      <c r="C52" s="99" t="s">
        <v>639</v>
      </c>
      <c r="D52" s="413">
        <v>0</v>
      </c>
      <c r="E52" s="414">
        <v>0</v>
      </c>
      <c r="F52" s="414">
        <f>D52+E52</f>
        <v>0</v>
      </c>
      <c r="G52" s="414">
        <v>0</v>
      </c>
      <c r="H52" s="414">
        <v>0</v>
      </c>
      <c r="I52" s="414">
        <v>0</v>
      </c>
      <c r="J52" s="447">
        <f>F52</f>
        <v>0</v>
      </c>
    </row>
    <row r="53" spans="1:10" s="28" customFormat="1">
      <c r="A53" s="266">
        <v>1122200</v>
      </c>
      <c r="B53" s="93" t="s">
        <v>404</v>
      </c>
      <c r="C53" s="83" t="s">
        <v>860</v>
      </c>
      <c r="D53" s="413"/>
      <c r="E53" s="413"/>
      <c r="F53" s="413">
        <f>D53+E53</f>
        <v>0</v>
      </c>
      <c r="G53" s="413"/>
      <c r="H53" s="413"/>
      <c r="I53" s="413"/>
      <c r="J53" s="416">
        <v>0</v>
      </c>
    </row>
    <row r="54" spans="1:10" s="28" customFormat="1" ht="13.5" thickBot="1">
      <c r="A54" s="264">
        <v>1122300</v>
      </c>
      <c r="B54" s="96" t="s">
        <v>121</v>
      </c>
      <c r="C54" s="100" t="s">
        <v>861</v>
      </c>
      <c r="D54" s="417"/>
      <c r="E54" s="417"/>
      <c r="F54" s="413">
        <f>D54+E54</f>
        <v>0</v>
      </c>
      <c r="G54" s="417"/>
      <c r="H54" s="417"/>
      <c r="I54" s="417"/>
      <c r="J54" s="416">
        <v>0</v>
      </c>
    </row>
    <row r="55" spans="1:10" s="28" customFormat="1" ht="28.5">
      <c r="A55" s="260">
        <v>1123000</v>
      </c>
      <c r="B55" s="97" t="s">
        <v>47</v>
      </c>
      <c r="C55" s="74" t="s">
        <v>301</v>
      </c>
      <c r="D55" s="411">
        <f>SUM(D56:D63)</f>
        <v>0</v>
      </c>
      <c r="E55" s="411"/>
      <c r="F55" s="411">
        <f>SUM(F56:F63)</f>
        <v>0</v>
      </c>
      <c r="G55" s="411">
        <f>SUM(G56:G63)</f>
        <v>0</v>
      </c>
      <c r="H55" s="411">
        <f>SUM(H56:H63)</f>
        <v>0</v>
      </c>
      <c r="I55" s="411">
        <f>SUM(I56:I63)</f>
        <v>0</v>
      </c>
      <c r="J55" s="416">
        <f>F55</f>
        <v>0</v>
      </c>
    </row>
    <row r="56" spans="1:10" s="28" customFormat="1">
      <c r="A56" s="266">
        <v>1123100</v>
      </c>
      <c r="B56" s="93" t="s">
        <v>122</v>
      </c>
      <c r="C56" s="99" t="s">
        <v>308</v>
      </c>
      <c r="D56" s="413"/>
      <c r="E56" s="413"/>
      <c r="F56" s="413">
        <f>D56+E56</f>
        <v>0</v>
      </c>
      <c r="G56" s="413"/>
      <c r="H56" s="413"/>
      <c r="I56" s="413"/>
      <c r="J56" s="416">
        <f>F56</f>
        <v>0</v>
      </c>
    </row>
    <row r="57" spans="1:10" s="28" customFormat="1">
      <c r="A57" s="266">
        <v>1123200</v>
      </c>
      <c r="B57" s="93" t="s">
        <v>123</v>
      </c>
      <c r="C57" s="83" t="s">
        <v>309</v>
      </c>
      <c r="D57" s="413">
        <v>0</v>
      </c>
      <c r="E57" s="413"/>
      <c r="F57" s="413">
        <f t="shared" ref="F57:F63" si="3">D57+E57</f>
        <v>0</v>
      </c>
      <c r="G57" s="413">
        <v>0</v>
      </c>
      <c r="H57" s="413">
        <v>0</v>
      </c>
      <c r="I57" s="413">
        <v>0</v>
      </c>
      <c r="J57" s="416">
        <f>F57</f>
        <v>0</v>
      </c>
    </row>
    <row r="58" spans="1:10" s="28" customFormat="1" ht="25.5">
      <c r="A58" s="266">
        <v>1123300</v>
      </c>
      <c r="B58" s="93" t="s">
        <v>124</v>
      </c>
      <c r="C58" s="83" t="s">
        <v>310</v>
      </c>
      <c r="D58" s="413"/>
      <c r="E58" s="413"/>
      <c r="F58" s="413">
        <f t="shared" si="3"/>
        <v>0</v>
      </c>
      <c r="G58" s="413"/>
      <c r="H58" s="413"/>
      <c r="I58" s="413"/>
      <c r="J58" s="416"/>
    </row>
    <row r="59" spans="1:10" s="28" customFormat="1">
      <c r="A59" s="266">
        <v>1123400</v>
      </c>
      <c r="B59" s="93" t="s">
        <v>467</v>
      </c>
      <c r="C59" s="83" t="s">
        <v>311</v>
      </c>
      <c r="D59" s="413">
        <v>0</v>
      </c>
      <c r="E59" s="413"/>
      <c r="F59" s="413">
        <f t="shared" si="3"/>
        <v>0</v>
      </c>
      <c r="G59" s="413">
        <v>0</v>
      </c>
      <c r="H59" s="413">
        <v>0</v>
      </c>
      <c r="I59" s="413">
        <v>0</v>
      </c>
      <c r="J59" s="416">
        <f t="shared" ref="J59:J65" si="4">F59</f>
        <v>0</v>
      </c>
    </row>
    <row r="60" spans="1:10" s="28" customFormat="1">
      <c r="A60" s="266">
        <v>1123500</v>
      </c>
      <c r="B60" s="101" t="s">
        <v>468</v>
      </c>
      <c r="C60" s="102">
        <v>423500</v>
      </c>
      <c r="D60" s="413"/>
      <c r="E60" s="413"/>
      <c r="F60" s="413">
        <f t="shared" si="3"/>
        <v>0</v>
      </c>
      <c r="G60" s="413"/>
      <c r="H60" s="413"/>
      <c r="I60" s="413"/>
      <c r="J60" s="416">
        <f t="shared" si="4"/>
        <v>0</v>
      </c>
    </row>
    <row r="61" spans="1:10" s="28" customFormat="1" ht="25.5">
      <c r="A61" s="266">
        <v>1123600</v>
      </c>
      <c r="B61" s="93" t="s">
        <v>158</v>
      </c>
      <c r="C61" s="81" t="s">
        <v>312</v>
      </c>
      <c r="D61" s="413"/>
      <c r="E61" s="413"/>
      <c r="F61" s="413">
        <f t="shared" si="3"/>
        <v>0</v>
      </c>
      <c r="G61" s="413"/>
      <c r="H61" s="413"/>
      <c r="I61" s="413"/>
      <c r="J61" s="416">
        <f t="shared" si="4"/>
        <v>0</v>
      </c>
    </row>
    <row r="62" spans="1:10" s="28" customFormat="1">
      <c r="A62" s="266">
        <v>1123700</v>
      </c>
      <c r="B62" s="93" t="s">
        <v>159</v>
      </c>
      <c r="C62" s="83" t="s">
        <v>313</v>
      </c>
      <c r="D62" s="413">
        <v>0</v>
      </c>
      <c r="E62" s="413"/>
      <c r="F62" s="413">
        <f t="shared" si="3"/>
        <v>0</v>
      </c>
      <c r="G62" s="413">
        <v>0</v>
      </c>
      <c r="H62" s="413">
        <v>0</v>
      </c>
      <c r="I62" s="413">
        <v>0</v>
      </c>
      <c r="J62" s="416">
        <f t="shared" si="4"/>
        <v>0</v>
      </c>
    </row>
    <row r="63" spans="1:10" s="28" customFormat="1" ht="13.5" thickBot="1">
      <c r="A63" s="264">
        <v>1123800</v>
      </c>
      <c r="B63" s="96" t="s">
        <v>160</v>
      </c>
      <c r="C63" s="100" t="s">
        <v>314</v>
      </c>
      <c r="D63" s="417">
        <v>0</v>
      </c>
      <c r="E63" s="418">
        <v>0</v>
      </c>
      <c r="F63" s="413">
        <f t="shared" si="3"/>
        <v>0</v>
      </c>
      <c r="G63" s="418">
        <v>0</v>
      </c>
      <c r="H63" s="417">
        <v>0</v>
      </c>
      <c r="I63" s="417">
        <v>0</v>
      </c>
      <c r="J63" s="416">
        <f t="shared" si="4"/>
        <v>0</v>
      </c>
    </row>
    <row r="64" spans="1:10" s="28" customFormat="1" ht="28.5">
      <c r="A64" s="260">
        <v>1124000</v>
      </c>
      <c r="B64" s="97" t="s">
        <v>179</v>
      </c>
      <c r="C64" s="74" t="s">
        <v>301</v>
      </c>
      <c r="D64" s="411">
        <f>D65</f>
        <v>0</v>
      </c>
      <c r="E64" s="411"/>
      <c r="F64" s="411">
        <f>F65</f>
        <v>0</v>
      </c>
      <c r="G64" s="411">
        <f>G65</f>
        <v>0</v>
      </c>
      <c r="H64" s="411">
        <f>H65</f>
        <v>0</v>
      </c>
      <c r="I64" s="411">
        <f>I65</f>
        <v>0</v>
      </c>
      <c r="J64" s="416">
        <f t="shared" si="4"/>
        <v>0</v>
      </c>
    </row>
    <row r="65" spans="1:10" s="28" customFormat="1" ht="13.5" thickBot="1">
      <c r="A65" s="264">
        <v>1124100</v>
      </c>
      <c r="B65" s="96" t="s">
        <v>161</v>
      </c>
      <c r="C65" s="86" t="s">
        <v>180</v>
      </c>
      <c r="D65" s="417"/>
      <c r="E65" s="417"/>
      <c r="F65" s="417"/>
      <c r="G65" s="417"/>
      <c r="H65" s="417"/>
      <c r="I65" s="417"/>
      <c r="J65" s="416">
        <f t="shared" si="4"/>
        <v>0</v>
      </c>
    </row>
    <row r="66" spans="1:10" s="28" customFormat="1" ht="28.5">
      <c r="A66" s="260">
        <v>1125000</v>
      </c>
      <c r="B66" s="97" t="s">
        <v>768</v>
      </c>
      <c r="C66" s="74" t="s">
        <v>301</v>
      </c>
      <c r="D66" s="411">
        <f t="shared" ref="D66:J66" si="5">D67+D68</f>
        <v>0</v>
      </c>
      <c r="E66" s="411">
        <f t="shared" si="5"/>
        <v>0</v>
      </c>
      <c r="F66" s="411">
        <f t="shared" si="5"/>
        <v>0</v>
      </c>
      <c r="G66" s="411">
        <f t="shared" si="5"/>
        <v>5</v>
      </c>
      <c r="H66" s="411">
        <f t="shared" si="5"/>
        <v>10</v>
      </c>
      <c r="I66" s="411">
        <f t="shared" si="5"/>
        <v>16</v>
      </c>
      <c r="J66" s="416">
        <f t="shared" si="5"/>
        <v>0</v>
      </c>
    </row>
    <row r="67" spans="1:10" s="28" customFormat="1" ht="25.5">
      <c r="A67" s="266">
        <v>1125100</v>
      </c>
      <c r="B67" s="93" t="s">
        <v>162</v>
      </c>
      <c r="C67" s="99" t="s">
        <v>769</v>
      </c>
      <c r="D67" s="413">
        <v>0</v>
      </c>
      <c r="E67" s="413">
        <v>0</v>
      </c>
      <c r="F67" s="413">
        <f>D67+E67</f>
        <v>0</v>
      </c>
      <c r="G67" s="413">
        <v>0</v>
      </c>
      <c r="H67" s="413">
        <v>0</v>
      </c>
      <c r="I67" s="413">
        <v>0</v>
      </c>
      <c r="J67" s="416">
        <f t="shared" ref="J67:J73" si="6">F67</f>
        <v>0</v>
      </c>
    </row>
    <row r="68" spans="1:10" s="28" customFormat="1" ht="26.25" thickBot="1">
      <c r="A68" s="264">
        <v>1125200</v>
      </c>
      <c r="B68" s="96" t="s">
        <v>580</v>
      </c>
      <c r="C68" s="100" t="s">
        <v>870</v>
      </c>
      <c r="D68" s="417">
        <v>0</v>
      </c>
      <c r="E68" s="418">
        <v>0</v>
      </c>
      <c r="F68" s="413">
        <f>D68+E68</f>
        <v>0</v>
      </c>
      <c r="G68" s="417">
        <v>5</v>
      </c>
      <c r="H68" s="418">
        <v>10</v>
      </c>
      <c r="I68" s="418">
        <v>16</v>
      </c>
      <c r="J68" s="416">
        <f t="shared" si="6"/>
        <v>0</v>
      </c>
    </row>
    <row r="69" spans="1:10" s="28" customFormat="1" ht="14.25">
      <c r="A69" s="260">
        <v>1126000</v>
      </c>
      <c r="B69" s="97" t="s">
        <v>871</v>
      </c>
      <c r="C69" s="74" t="s">
        <v>301</v>
      </c>
      <c r="D69" s="411">
        <f>SUM(D70:D77)</f>
        <v>0</v>
      </c>
      <c r="E69" s="411">
        <f>E77</f>
        <v>0</v>
      </c>
      <c r="F69" s="411">
        <f>SUM(F70:F77)</f>
        <v>0</v>
      </c>
      <c r="G69" s="411">
        <f>SUM(G70:G77)</f>
        <v>0</v>
      </c>
      <c r="H69" s="421">
        <f>SUM(H70:H77)</f>
        <v>0</v>
      </c>
      <c r="I69" s="421">
        <f>SUM(I70:I77)</f>
        <v>0</v>
      </c>
      <c r="J69" s="416">
        <f t="shared" si="6"/>
        <v>0</v>
      </c>
    </row>
    <row r="70" spans="1:10" s="28" customFormat="1">
      <c r="A70" s="260">
        <v>1126100</v>
      </c>
      <c r="B70" s="93" t="s">
        <v>829</v>
      </c>
      <c r="C70" s="77" t="s">
        <v>872</v>
      </c>
      <c r="D70" s="413">
        <v>0</v>
      </c>
      <c r="E70" s="414">
        <v>0</v>
      </c>
      <c r="F70" s="413">
        <f>D70+E70</f>
        <v>0</v>
      </c>
      <c r="G70" s="413">
        <v>0</v>
      </c>
      <c r="H70" s="414">
        <v>0</v>
      </c>
      <c r="I70" s="414">
        <v>0</v>
      </c>
      <c r="J70" s="416">
        <f t="shared" si="6"/>
        <v>0</v>
      </c>
    </row>
    <row r="71" spans="1:10" s="28" customFormat="1">
      <c r="A71" s="260">
        <v>1126200</v>
      </c>
      <c r="B71" s="93" t="s">
        <v>830</v>
      </c>
      <c r="C71" s="83" t="s">
        <v>873</v>
      </c>
      <c r="D71" s="413"/>
      <c r="E71" s="413"/>
      <c r="F71" s="413">
        <f t="shared" ref="F71:F76" si="7">D71+E71</f>
        <v>0</v>
      </c>
      <c r="G71" s="413"/>
      <c r="H71" s="414"/>
      <c r="I71" s="414"/>
      <c r="J71" s="416">
        <f t="shared" si="6"/>
        <v>0</v>
      </c>
    </row>
    <row r="72" spans="1:10" s="28" customFormat="1">
      <c r="A72" s="260">
        <v>1126300</v>
      </c>
      <c r="B72" s="93" t="s">
        <v>331</v>
      </c>
      <c r="C72" s="83" t="s">
        <v>332</v>
      </c>
      <c r="D72" s="413"/>
      <c r="E72" s="413"/>
      <c r="F72" s="413">
        <f t="shared" si="7"/>
        <v>0</v>
      </c>
      <c r="G72" s="413"/>
      <c r="H72" s="414"/>
      <c r="I72" s="414"/>
      <c r="J72" s="416">
        <f t="shared" si="6"/>
        <v>0</v>
      </c>
    </row>
    <row r="73" spans="1:10" s="28" customFormat="1">
      <c r="A73" s="262">
        <v>1126400</v>
      </c>
      <c r="B73" s="103" t="s">
        <v>831</v>
      </c>
      <c r="C73" s="81" t="s">
        <v>333</v>
      </c>
      <c r="D73" s="413">
        <v>0</v>
      </c>
      <c r="E73" s="413"/>
      <c r="F73" s="413">
        <f t="shared" si="7"/>
        <v>0</v>
      </c>
      <c r="G73" s="413">
        <v>0</v>
      </c>
      <c r="H73" s="414">
        <v>0</v>
      </c>
      <c r="I73" s="414">
        <v>0</v>
      </c>
      <c r="J73" s="416">
        <f t="shared" si="6"/>
        <v>0</v>
      </c>
    </row>
    <row r="74" spans="1:10" s="28" customFormat="1" ht="25.5">
      <c r="A74" s="263">
        <v>1126500</v>
      </c>
      <c r="B74" s="104" t="s">
        <v>791</v>
      </c>
      <c r="C74" s="83" t="s">
        <v>334</v>
      </c>
      <c r="D74" s="413"/>
      <c r="E74" s="413"/>
      <c r="F74" s="413">
        <f t="shared" si="7"/>
        <v>0</v>
      </c>
      <c r="G74" s="413"/>
      <c r="H74" s="414"/>
      <c r="I74" s="414"/>
      <c r="J74" s="416">
        <v>0</v>
      </c>
    </row>
    <row r="75" spans="1:10" s="28" customFormat="1">
      <c r="A75" s="262">
        <v>1126600</v>
      </c>
      <c r="B75" s="103" t="s">
        <v>195</v>
      </c>
      <c r="C75" s="81" t="s">
        <v>335</v>
      </c>
      <c r="D75" s="413"/>
      <c r="E75" s="413"/>
      <c r="F75" s="413">
        <f t="shared" si="7"/>
        <v>0</v>
      </c>
      <c r="G75" s="413"/>
      <c r="H75" s="414"/>
      <c r="I75" s="414"/>
      <c r="J75" s="416">
        <f>F75</f>
        <v>0</v>
      </c>
    </row>
    <row r="76" spans="1:10" s="28" customFormat="1">
      <c r="A76" s="262">
        <v>1126700</v>
      </c>
      <c r="B76" s="103" t="s">
        <v>196</v>
      </c>
      <c r="C76" s="83" t="s">
        <v>336</v>
      </c>
      <c r="D76" s="413">
        <v>0</v>
      </c>
      <c r="E76" s="413">
        <v>0</v>
      </c>
      <c r="F76" s="413">
        <f t="shared" si="7"/>
        <v>0</v>
      </c>
      <c r="G76" s="414">
        <v>0</v>
      </c>
      <c r="H76" s="414">
        <v>0</v>
      </c>
      <c r="I76" s="414">
        <v>0</v>
      </c>
      <c r="J76" s="416">
        <f>F76</f>
        <v>0</v>
      </c>
    </row>
    <row r="77" spans="1:10" s="28" customFormat="1" ht="12.75" customHeight="1" thickBot="1">
      <c r="A77" s="265">
        <v>1126800</v>
      </c>
      <c r="B77" s="105" t="s">
        <v>398</v>
      </c>
      <c r="C77" s="86" t="s">
        <v>337</v>
      </c>
      <c r="D77" s="417">
        <v>0</v>
      </c>
      <c r="E77" s="417">
        <v>0</v>
      </c>
      <c r="F77" s="413">
        <f>D77+E77</f>
        <v>0</v>
      </c>
      <c r="G77" s="417">
        <v>0</v>
      </c>
      <c r="H77" s="418">
        <v>0</v>
      </c>
      <c r="I77" s="418">
        <v>0</v>
      </c>
      <c r="J77" s="416">
        <f>F77</f>
        <v>0</v>
      </c>
    </row>
    <row r="78" spans="1:10" s="28" customFormat="1" ht="15" hidden="1" thickBot="1">
      <c r="A78" s="267">
        <v>1130000</v>
      </c>
      <c r="B78" s="107" t="s">
        <v>238</v>
      </c>
      <c r="C78" s="74" t="s">
        <v>301</v>
      </c>
      <c r="D78" s="411">
        <v>0</v>
      </c>
      <c r="E78" s="411"/>
      <c r="F78" s="411">
        <v>0</v>
      </c>
      <c r="G78" s="411">
        <v>0</v>
      </c>
      <c r="H78" s="421">
        <v>0</v>
      </c>
      <c r="I78" s="421">
        <v>0</v>
      </c>
      <c r="J78" s="416">
        <v>0</v>
      </c>
    </row>
    <row r="79" spans="1:10" s="28" customFormat="1" ht="13.5" hidden="1" thickBot="1">
      <c r="A79" s="267">
        <v>1130100</v>
      </c>
      <c r="B79" s="103" t="s">
        <v>399</v>
      </c>
      <c r="C79" s="99" t="s">
        <v>239</v>
      </c>
      <c r="D79" s="413"/>
      <c r="E79" s="413"/>
      <c r="F79" s="413"/>
      <c r="G79" s="413"/>
      <c r="H79" s="414"/>
      <c r="I79" s="414"/>
      <c r="J79" s="416">
        <v>0</v>
      </c>
    </row>
    <row r="80" spans="1:10" s="28" customFormat="1" ht="13.5" hidden="1" thickBot="1">
      <c r="A80" s="267">
        <v>1130200</v>
      </c>
      <c r="B80" s="103" t="s">
        <v>400</v>
      </c>
      <c r="C80" s="83" t="s">
        <v>240</v>
      </c>
      <c r="D80" s="413"/>
      <c r="E80" s="413"/>
      <c r="F80" s="413"/>
      <c r="G80" s="413"/>
      <c r="H80" s="414"/>
      <c r="I80" s="414"/>
      <c r="J80" s="416">
        <v>0</v>
      </c>
    </row>
    <row r="81" spans="1:10" s="28" customFormat="1" ht="13.5" hidden="1" thickBot="1">
      <c r="A81" s="267">
        <v>1130300</v>
      </c>
      <c r="B81" s="103" t="s">
        <v>401</v>
      </c>
      <c r="C81" s="83" t="s">
        <v>241</v>
      </c>
      <c r="D81" s="413"/>
      <c r="E81" s="413"/>
      <c r="F81" s="413"/>
      <c r="G81" s="413"/>
      <c r="H81" s="414"/>
      <c r="I81" s="414"/>
      <c r="J81" s="416">
        <v>0</v>
      </c>
    </row>
    <row r="82" spans="1:10" s="28" customFormat="1" ht="13.5" hidden="1" thickBot="1">
      <c r="A82" s="267">
        <v>1130400</v>
      </c>
      <c r="B82" s="108" t="s">
        <v>402</v>
      </c>
      <c r="C82" s="109" t="s">
        <v>242</v>
      </c>
      <c r="D82" s="412"/>
      <c r="E82" s="412"/>
      <c r="F82" s="412"/>
      <c r="G82" s="412"/>
      <c r="H82" s="420"/>
      <c r="I82" s="420"/>
      <c r="J82" s="416">
        <v>0</v>
      </c>
    </row>
    <row r="83" spans="1:10" s="28" customFormat="1" ht="15" hidden="1" thickBot="1">
      <c r="A83" s="262">
        <v>1131000</v>
      </c>
      <c r="B83" s="110" t="s">
        <v>243</v>
      </c>
      <c r="C83" s="111" t="s">
        <v>301</v>
      </c>
      <c r="D83" s="413"/>
      <c r="E83" s="413"/>
      <c r="F83" s="413"/>
      <c r="G83" s="413"/>
      <c r="H83" s="414"/>
      <c r="I83" s="414"/>
      <c r="J83" s="416">
        <v>0</v>
      </c>
    </row>
    <row r="84" spans="1:10" s="28" customFormat="1" ht="26.25" hidden="1" thickBot="1">
      <c r="A84" s="262">
        <v>1131100</v>
      </c>
      <c r="B84" s="103" t="s">
        <v>483</v>
      </c>
      <c r="C84" s="77" t="s">
        <v>244</v>
      </c>
      <c r="D84" s="413"/>
      <c r="E84" s="413"/>
      <c r="F84" s="413"/>
      <c r="G84" s="413"/>
      <c r="H84" s="414"/>
      <c r="I84" s="414"/>
      <c r="J84" s="416">
        <v>0</v>
      </c>
    </row>
    <row r="85" spans="1:10" s="28" customFormat="1" ht="5.25" hidden="1" customHeight="1">
      <c r="A85" s="262">
        <v>1131200</v>
      </c>
      <c r="B85" s="103" t="s">
        <v>484</v>
      </c>
      <c r="C85" s="83" t="s">
        <v>245</v>
      </c>
      <c r="D85" s="413"/>
      <c r="E85" s="413"/>
      <c r="F85" s="413"/>
      <c r="G85" s="413"/>
      <c r="H85" s="414"/>
      <c r="I85" s="414"/>
      <c r="J85" s="416">
        <v>0</v>
      </c>
    </row>
    <row r="86" spans="1:10" s="28" customFormat="1" ht="12" hidden="1" customHeight="1" thickBot="1">
      <c r="A86" s="262">
        <v>1131300</v>
      </c>
      <c r="B86" s="105" t="s">
        <v>485</v>
      </c>
      <c r="C86" s="86" t="s">
        <v>246</v>
      </c>
      <c r="D86" s="417"/>
      <c r="E86" s="417"/>
      <c r="F86" s="417"/>
      <c r="G86" s="417"/>
      <c r="H86" s="418"/>
      <c r="I86" s="418"/>
      <c r="J86" s="416">
        <v>0</v>
      </c>
    </row>
    <row r="87" spans="1:10" s="28" customFormat="1" ht="15" hidden="1" thickBot="1">
      <c r="A87" s="268">
        <v>1140000</v>
      </c>
      <c r="B87" s="107" t="s">
        <v>247</v>
      </c>
      <c r="C87" s="74" t="s">
        <v>301</v>
      </c>
      <c r="D87" s="411">
        <v>0</v>
      </c>
      <c r="E87" s="411"/>
      <c r="F87" s="411">
        <v>0</v>
      </c>
      <c r="G87" s="411">
        <v>0</v>
      </c>
      <c r="H87" s="421">
        <v>0</v>
      </c>
      <c r="I87" s="421">
        <v>0</v>
      </c>
      <c r="J87" s="416">
        <v>0</v>
      </c>
    </row>
    <row r="88" spans="1:10" s="28" customFormat="1" ht="26.25" hidden="1" thickBot="1">
      <c r="A88" s="268">
        <v>1141000</v>
      </c>
      <c r="B88" s="103" t="s">
        <v>248</v>
      </c>
      <c r="C88" s="99" t="s">
        <v>847</v>
      </c>
      <c r="D88" s="413"/>
      <c r="E88" s="413"/>
      <c r="F88" s="413"/>
      <c r="G88" s="413"/>
      <c r="H88" s="414"/>
      <c r="I88" s="414"/>
      <c r="J88" s="416">
        <v>0</v>
      </c>
    </row>
    <row r="89" spans="1:10" s="28" customFormat="1" ht="26.25" hidden="1" thickBot="1">
      <c r="A89" s="268">
        <v>1142000</v>
      </c>
      <c r="B89" s="103" t="s">
        <v>33</v>
      </c>
      <c r="C89" s="83" t="s">
        <v>34</v>
      </c>
      <c r="D89" s="413"/>
      <c r="E89" s="413"/>
      <c r="F89" s="413"/>
      <c r="G89" s="413"/>
      <c r="H89" s="414"/>
      <c r="I89" s="414"/>
      <c r="J89" s="416">
        <v>0</v>
      </c>
    </row>
    <row r="90" spans="1:10" s="28" customFormat="1" ht="26.25" hidden="1" thickBot="1">
      <c r="A90" s="268">
        <v>1143000</v>
      </c>
      <c r="B90" s="103" t="s">
        <v>35</v>
      </c>
      <c r="C90" s="83" t="s">
        <v>36</v>
      </c>
      <c r="D90" s="413"/>
      <c r="E90" s="413"/>
      <c r="F90" s="413"/>
      <c r="G90" s="413"/>
      <c r="H90" s="414"/>
      <c r="I90" s="414"/>
      <c r="J90" s="416">
        <v>0</v>
      </c>
    </row>
    <row r="91" spans="1:10" s="28" customFormat="1" ht="26.25" hidden="1" thickBot="1">
      <c r="A91" s="264">
        <v>1144000</v>
      </c>
      <c r="B91" s="105" t="s">
        <v>37</v>
      </c>
      <c r="C91" s="86" t="s">
        <v>359</v>
      </c>
      <c r="D91" s="417"/>
      <c r="E91" s="417"/>
      <c r="F91" s="417"/>
      <c r="G91" s="417"/>
      <c r="H91" s="418"/>
      <c r="I91" s="418"/>
      <c r="J91" s="416">
        <v>0</v>
      </c>
    </row>
    <row r="92" spans="1:10" s="28" customFormat="1" ht="15" hidden="1" thickBot="1">
      <c r="A92" s="269">
        <v>1150000</v>
      </c>
      <c r="B92" s="224" t="s">
        <v>604</v>
      </c>
      <c r="C92" s="74" t="s">
        <v>301</v>
      </c>
      <c r="D92" s="411">
        <v>0</v>
      </c>
      <c r="E92" s="411"/>
      <c r="F92" s="411">
        <v>0</v>
      </c>
      <c r="G92" s="411">
        <v>0</v>
      </c>
      <c r="H92" s="421">
        <v>0</v>
      </c>
      <c r="I92" s="421">
        <v>0</v>
      </c>
      <c r="J92" s="416">
        <v>0</v>
      </c>
    </row>
    <row r="93" spans="1:10" s="28" customFormat="1" ht="26.25" hidden="1" thickBot="1">
      <c r="A93" s="270">
        <v>1151000</v>
      </c>
      <c r="B93" s="226" t="s">
        <v>564</v>
      </c>
      <c r="C93" s="74" t="s">
        <v>301</v>
      </c>
      <c r="D93" s="422">
        <v>0</v>
      </c>
      <c r="E93" s="422"/>
      <c r="F93" s="422">
        <v>0</v>
      </c>
      <c r="G93" s="422">
        <v>0</v>
      </c>
      <c r="H93" s="426">
        <v>0</v>
      </c>
      <c r="I93" s="426">
        <v>0</v>
      </c>
      <c r="J93" s="416">
        <v>0</v>
      </c>
    </row>
    <row r="94" spans="1:10" s="28" customFormat="1" ht="26.25" hidden="1" thickBot="1">
      <c r="A94" s="270">
        <v>1151100</v>
      </c>
      <c r="B94" s="227" t="s">
        <v>216</v>
      </c>
      <c r="C94" s="228">
        <v>461100</v>
      </c>
      <c r="D94" s="422"/>
      <c r="E94" s="422"/>
      <c r="F94" s="422"/>
      <c r="G94" s="422"/>
      <c r="H94" s="426"/>
      <c r="I94" s="426"/>
      <c r="J94" s="416">
        <v>0</v>
      </c>
    </row>
    <row r="95" spans="1:10" s="28" customFormat="1" ht="26.25" hidden="1" thickBot="1">
      <c r="A95" s="270">
        <v>1151200</v>
      </c>
      <c r="B95" s="227" t="s">
        <v>523</v>
      </c>
      <c r="C95" s="228">
        <v>461200</v>
      </c>
      <c r="D95" s="422"/>
      <c r="E95" s="422"/>
      <c r="F95" s="422"/>
      <c r="G95" s="422"/>
      <c r="H95" s="426"/>
      <c r="I95" s="426"/>
      <c r="J95" s="416">
        <v>0</v>
      </c>
    </row>
    <row r="96" spans="1:10" s="28" customFormat="1" ht="26.25" hidden="1" thickBot="1">
      <c r="A96" s="270">
        <v>1152000</v>
      </c>
      <c r="B96" s="229" t="s">
        <v>429</v>
      </c>
      <c r="C96" s="230" t="s">
        <v>301</v>
      </c>
      <c r="D96" s="423">
        <v>0</v>
      </c>
      <c r="E96" s="423"/>
      <c r="F96" s="423">
        <v>0</v>
      </c>
      <c r="G96" s="423">
        <v>0</v>
      </c>
      <c r="H96" s="436">
        <v>0</v>
      </c>
      <c r="I96" s="436">
        <v>0</v>
      </c>
      <c r="J96" s="416">
        <v>0</v>
      </c>
    </row>
    <row r="97" spans="1:10" s="28" customFormat="1" ht="26.25" hidden="1" thickBot="1">
      <c r="A97" s="270">
        <v>1152100</v>
      </c>
      <c r="B97" s="231" t="s">
        <v>452</v>
      </c>
      <c r="C97" s="228">
        <v>462100</v>
      </c>
      <c r="D97" s="413"/>
      <c r="E97" s="413"/>
      <c r="F97" s="413"/>
      <c r="G97" s="413"/>
      <c r="H97" s="414"/>
      <c r="I97" s="414"/>
      <c r="J97" s="416">
        <v>0</v>
      </c>
    </row>
    <row r="98" spans="1:10" s="28" customFormat="1" ht="26.25" hidden="1" thickBot="1">
      <c r="A98" s="271">
        <v>1152200</v>
      </c>
      <c r="B98" s="233" t="s">
        <v>629</v>
      </c>
      <c r="C98" s="234">
        <v>462200</v>
      </c>
      <c r="D98" s="417"/>
      <c r="E98" s="417"/>
      <c r="F98" s="417"/>
      <c r="G98" s="417"/>
      <c r="H98" s="418"/>
      <c r="I98" s="418"/>
      <c r="J98" s="416">
        <v>0</v>
      </c>
    </row>
    <row r="99" spans="1:10" s="28" customFormat="1" ht="26.25" hidden="1" thickBot="1">
      <c r="A99" s="269">
        <v>1153000</v>
      </c>
      <c r="B99" s="235" t="s">
        <v>630</v>
      </c>
      <c r="C99" s="236" t="s">
        <v>301</v>
      </c>
      <c r="D99" s="424">
        <v>0</v>
      </c>
      <c r="E99" s="424"/>
      <c r="F99" s="424">
        <v>0</v>
      </c>
      <c r="G99" s="424">
        <v>0</v>
      </c>
      <c r="H99" s="439">
        <v>0</v>
      </c>
      <c r="I99" s="439">
        <v>0</v>
      </c>
      <c r="J99" s="416">
        <v>0</v>
      </c>
    </row>
    <row r="100" spans="1:10" s="28" customFormat="1" ht="26.25" hidden="1" thickBot="1">
      <c r="A100" s="270">
        <v>1153100</v>
      </c>
      <c r="B100" s="231" t="s">
        <v>631</v>
      </c>
      <c r="C100" s="228">
        <v>463100</v>
      </c>
      <c r="D100" s="423"/>
      <c r="E100" s="423"/>
      <c r="F100" s="423"/>
      <c r="G100" s="423"/>
      <c r="H100" s="436"/>
      <c r="I100" s="436"/>
      <c r="J100" s="416">
        <v>0</v>
      </c>
    </row>
    <row r="101" spans="1:10" s="28" customFormat="1" ht="13.5" hidden="1" thickBot="1">
      <c r="A101" s="270">
        <v>1153200</v>
      </c>
      <c r="B101" s="231" t="s">
        <v>86</v>
      </c>
      <c r="C101" s="228">
        <v>463200</v>
      </c>
      <c r="D101" s="423"/>
      <c r="E101" s="423"/>
      <c r="F101" s="423"/>
      <c r="G101" s="423"/>
      <c r="H101" s="436"/>
      <c r="I101" s="436"/>
      <c r="J101" s="416">
        <v>0</v>
      </c>
    </row>
    <row r="102" spans="1:10" s="28" customFormat="1" ht="39" hidden="1" thickBot="1">
      <c r="A102" s="270">
        <v>1153300</v>
      </c>
      <c r="B102" s="231" t="s">
        <v>418</v>
      </c>
      <c r="C102" s="228">
        <v>463300</v>
      </c>
      <c r="D102" s="423"/>
      <c r="E102" s="423"/>
      <c r="F102" s="423"/>
      <c r="G102" s="423"/>
      <c r="H102" s="436"/>
      <c r="I102" s="436"/>
      <c r="J102" s="416">
        <v>0</v>
      </c>
    </row>
    <row r="103" spans="1:10" s="28" customFormat="1" ht="39" hidden="1" thickBot="1">
      <c r="A103" s="270">
        <v>1153400</v>
      </c>
      <c r="B103" s="231" t="s">
        <v>419</v>
      </c>
      <c r="C103" s="228">
        <v>463400</v>
      </c>
      <c r="D103" s="423"/>
      <c r="E103" s="423"/>
      <c r="F103" s="423"/>
      <c r="G103" s="423"/>
      <c r="H103" s="436"/>
      <c r="I103" s="436"/>
      <c r="J103" s="416">
        <v>0</v>
      </c>
    </row>
    <row r="104" spans="1:10" s="28" customFormat="1" ht="13.5" hidden="1" thickBot="1">
      <c r="A104" s="270">
        <v>1153500</v>
      </c>
      <c r="B104" s="237" t="s">
        <v>420</v>
      </c>
      <c r="C104" s="228">
        <v>463500</v>
      </c>
      <c r="D104" s="423"/>
      <c r="E104" s="423"/>
      <c r="F104" s="423"/>
      <c r="G104" s="423"/>
      <c r="H104" s="436"/>
      <c r="I104" s="436"/>
      <c r="J104" s="416">
        <v>0</v>
      </c>
    </row>
    <row r="105" spans="1:10" s="28" customFormat="1" ht="39" hidden="1" thickBot="1">
      <c r="A105" s="270">
        <v>1153700</v>
      </c>
      <c r="B105" s="237" t="s">
        <v>421</v>
      </c>
      <c r="C105" s="228">
        <v>463700</v>
      </c>
      <c r="D105" s="423"/>
      <c r="E105" s="423"/>
      <c r="F105" s="423"/>
      <c r="G105" s="423"/>
      <c r="H105" s="436"/>
      <c r="I105" s="436"/>
      <c r="J105" s="416">
        <v>0</v>
      </c>
    </row>
    <row r="106" spans="1:10" s="28" customFormat="1" ht="39" hidden="1" thickBot="1">
      <c r="A106" s="270">
        <v>1153800</v>
      </c>
      <c r="B106" s="237" t="s">
        <v>841</v>
      </c>
      <c r="C106" s="228">
        <v>463800</v>
      </c>
      <c r="D106" s="423"/>
      <c r="E106" s="423"/>
      <c r="F106" s="423"/>
      <c r="G106" s="423"/>
      <c r="H106" s="436"/>
      <c r="I106" s="436"/>
      <c r="J106" s="416">
        <v>0</v>
      </c>
    </row>
    <row r="107" spans="1:10" s="28" customFormat="1" ht="13.5" hidden="1" thickBot="1">
      <c r="A107" s="270">
        <v>1153900</v>
      </c>
      <c r="B107" s="237" t="s">
        <v>842</v>
      </c>
      <c r="C107" s="228">
        <v>463900</v>
      </c>
      <c r="D107" s="423"/>
      <c r="E107" s="423"/>
      <c r="F107" s="423"/>
      <c r="G107" s="423"/>
      <c r="H107" s="436"/>
      <c r="I107" s="436"/>
      <c r="J107" s="416">
        <v>0</v>
      </c>
    </row>
    <row r="108" spans="1:10" s="28" customFormat="1" ht="26.25" hidden="1" thickBot="1">
      <c r="A108" s="270">
        <v>1154000</v>
      </c>
      <c r="B108" s="238" t="s">
        <v>843</v>
      </c>
      <c r="C108" s="230" t="s">
        <v>301</v>
      </c>
      <c r="D108" s="423">
        <v>0</v>
      </c>
      <c r="E108" s="423"/>
      <c r="F108" s="423">
        <v>0</v>
      </c>
      <c r="G108" s="423">
        <v>0</v>
      </c>
      <c r="H108" s="436">
        <v>0</v>
      </c>
      <c r="I108" s="436">
        <v>0</v>
      </c>
      <c r="J108" s="416">
        <v>0</v>
      </c>
    </row>
    <row r="109" spans="1:10" s="28" customFormat="1" ht="26.25" hidden="1" thickBot="1">
      <c r="A109" s="270">
        <v>1154100</v>
      </c>
      <c r="B109" s="237" t="s">
        <v>176</v>
      </c>
      <c r="C109" s="228">
        <v>465100</v>
      </c>
      <c r="D109" s="425"/>
      <c r="E109" s="425"/>
      <c r="F109" s="425"/>
      <c r="G109" s="425"/>
      <c r="H109" s="478"/>
      <c r="I109" s="478"/>
      <c r="J109" s="416">
        <v>0</v>
      </c>
    </row>
    <row r="110" spans="1:10" s="28" customFormat="1" ht="13.5" hidden="1" thickBot="1">
      <c r="A110" s="270">
        <v>1154200</v>
      </c>
      <c r="B110" s="237" t="s">
        <v>177</v>
      </c>
      <c r="C110" s="228">
        <v>465200</v>
      </c>
      <c r="D110" s="425"/>
      <c r="E110" s="425"/>
      <c r="F110" s="425"/>
      <c r="G110" s="425"/>
      <c r="H110" s="478"/>
      <c r="I110" s="478"/>
      <c r="J110" s="416">
        <v>0</v>
      </c>
    </row>
    <row r="111" spans="1:10" s="28" customFormat="1" ht="13.5" hidden="1" thickBot="1">
      <c r="A111" s="270">
        <v>1154300</v>
      </c>
      <c r="B111" s="237" t="s">
        <v>178</v>
      </c>
      <c r="C111" s="228">
        <v>465300</v>
      </c>
      <c r="D111" s="425"/>
      <c r="E111" s="425"/>
      <c r="F111" s="425"/>
      <c r="G111" s="425"/>
      <c r="H111" s="478"/>
      <c r="I111" s="478"/>
      <c r="J111" s="416">
        <v>0</v>
      </c>
    </row>
    <row r="112" spans="1:10" s="28" customFormat="1" ht="36" hidden="1" customHeight="1">
      <c r="A112" s="270">
        <v>1154500</v>
      </c>
      <c r="B112" s="237" t="s">
        <v>58</v>
      </c>
      <c r="C112" s="228">
        <v>465500</v>
      </c>
      <c r="D112" s="425"/>
      <c r="E112" s="425"/>
      <c r="F112" s="425"/>
      <c r="G112" s="425"/>
      <c r="H112" s="478"/>
      <c r="I112" s="478"/>
      <c r="J112" s="416">
        <v>0</v>
      </c>
    </row>
    <row r="113" spans="1:10" s="28" customFormat="1" ht="39" hidden="1" thickBot="1">
      <c r="A113" s="270">
        <v>1154600</v>
      </c>
      <c r="B113" s="237" t="s">
        <v>59</v>
      </c>
      <c r="C113" s="228">
        <v>465600</v>
      </c>
      <c r="D113" s="413"/>
      <c r="E113" s="413"/>
      <c r="F113" s="413"/>
      <c r="G113" s="413"/>
      <c r="H113" s="414"/>
      <c r="I113" s="414"/>
      <c r="J113" s="416">
        <v>0</v>
      </c>
    </row>
    <row r="114" spans="1:10" s="28" customFormat="1" ht="13.5" hidden="1" thickBot="1">
      <c r="A114" s="271">
        <v>1154700</v>
      </c>
      <c r="B114" s="239" t="s">
        <v>69</v>
      </c>
      <c r="C114" s="86" t="s">
        <v>70</v>
      </c>
      <c r="D114" s="417"/>
      <c r="E114" s="417"/>
      <c r="F114" s="417"/>
      <c r="G114" s="417"/>
      <c r="H114" s="418"/>
      <c r="I114" s="418"/>
      <c r="J114" s="416">
        <v>0</v>
      </c>
    </row>
    <row r="115" spans="1:10" s="28" customFormat="1" ht="26.25" hidden="1" thickBot="1">
      <c r="A115" s="272">
        <v>1160000</v>
      </c>
      <c r="B115" s="120" t="s">
        <v>71</v>
      </c>
      <c r="C115" s="74" t="s">
        <v>301</v>
      </c>
      <c r="D115" s="411">
        <v>0</v>
      </c>
      <c r="E115" s="411"/>
      <c r="F115" s="411">
        <v>0</v>
      </c>
      <c r="G115" s="411">
        <v>0</v>
      </c>
      <c r="H115" s="421">
        <v>0</v>
      </c>
      <c r="I115" s="421">
        <v>0</v>
      </c>
      <c r="J115" s="416">
        <v>0</v>
      </c>
    </row>
    <row r="116" spans="1:10" s="28" customFormat="1" ht="13.5" hidden="1" thickBot="1">
      <c r="A116" s="266">
        <v>1161000</v>
      </c>
      <c r="B116" s="122" t="s">
        <v>72</v>
      </c>
      <c r="C116" s="123" t="s">
        <v>301</v>
      </c>
      <c r="D116" s="413">
        <v>0</v>
      </c>
      <c r="E116" s="413"/>
      <c r="F116" s="413">
        <v>0</v>
      </c>
      <c r="G116" s="413">
        <v>0</v>
      </c>
      <c r="H116" s="414">
        <v>0</v>
      </c>
      <c r="I116" s="414">
        <v>0</v>
      </c>
      <c r="J116" s="416">
        <v>0</v>
      </c>
    </row>
    <row r="117" spans="1:10" s="28" customFormat="1" ht="26.25" hidden="1" thickBot="1">
      <c r="A117" s="266">
        <v>1161100</v>
      </c>
      <c r="B117" s="14" t="s">
        <v>341</v>
      </c>
      <c r="C117" s="124">
        <v>471100</v>
      </c>
      <c r="D117" s="413"/>
      <c r="E117" s="413"/>
      <c r="F117" s="413"/>
      <c r="G117" s="413"/>
      <c r="H117" s="414"/>
      <c r="I117" s="414"/>
      <c r="J117" s="416">
        <v>0</v>
      </c>
    </row>
    <row r="118" spans="1:10" s="28" customFormat="1" ht="26.25" hidden="1" thickBot="1">
      <c r="A118" s="266">
        <v>1161200</v>
      </c>
      <c r="B118" s="116" t="s">
        <v>582</v>
      </c>
      <c r="C118" s="124">
        <v>471200</v>
      </c>
      <c r="D118" s="413"/>
      <c r="E118" s="413"/>
      <c r="F118" s="413"/>
      <c r="G118" s="413"/>
      <c r="H118" s="414"/>
      <c r="I118" s="414"/>
      <c r="J118" s="416">
        <v>0</v>
      </c>
    </row>
    <row r="119" spans="1:10" s="28" customFormat="1" ht="26.25" hidden="1" thickBot="1">
      <c r="A119" s="266">
        <v>1162000</v>
      </c>
      <c r="B119" s="122" t="s">
        <v>940</v>
      </c>
      <c r="C119" s="123" t="s">
        <v>301</v>
      </c>
      <c r="D119" s="413">
        <v>0</v>
      </c>
      <c r="E119" s="413"/>
      <c r="F119" s="413">
        <v>0</v>
      </c>
      <c r="G119" s="413">
        <v>0</v>
      </c>
      <c r="H119" s="414">
        <v>0</v>
      </c>
      <c r="I119" s="414">
        <v>0</v>
      </c>
      <c r="J119" s="416">
        <v>0</v>
      </c>
    </row>
    <row r="120" spans="1:10" s="28" customFormat="1" ht="26.25" hidden="1" thickBot="1">
      <c r="A120" s="266">
        <v>1162100</v>
      </c>
      <c r="B120" s="116" t="s">
        <v>941</v>
      </c>
      <c r="C120" s="83" t="s">
        <v>109</v>
      </c>
      <c r="D120" s="413"/>
      <c r="E120" s="413"/>
      <c r="F120" s="413"/>
      <c r="G120" s="413"/>
      <c r="H120" s="414"/>
      <c r="I120" s="414"/>
      <c r="J120" s="416">
        <v>0</v>
      </c>
    </row>
    <row r="121" spans="1:10" s="28" customFormat="1" ht="13.5" hidden="1" thickBot="1">
      <c r="A121" s="266">
        <v>1162200</v>
      </c>
      <c r="B121" s="116" t="s">
        <v>110</v>
      </c>
      <c r="C121" s="83" t="s">
        <v>18</v>
      </c>
      <c r="D121" s="413"/>
      <c r="E121" s="413"/>
      <c r="F121" s="413"/>
      <c r="G121" s="413"/>
      <c r="H121" s="414"/>
      <c r="I121" s="414"/>
      <c r="J121" s="416">
        <v>0</v>
      </c>
    </row>
    <row r="122" spans="1:10" s="28" customFormat="1" ht="26.25" hidden="1" thickBot="1">
      <c r="A122" s="266">
        <v>1162300</v>
      </c>
      <c r="B122" s="116" t="s">
        <v>19</v>
      </c>
      <c r="C122" s="83" t="s">
        <v>20</v>
      </c>
      <c r="D122" s="413"/>
      <c r="E122" s="413"/>
      <c r="F122" s="413"/>
      <c r="G122" s="413"/>
      <c r="H122" s="414"/>
      <c r="I122" s="414"/>
      <c r="J122" s="416">
        <v>0</v>
      </c>
    </row>
    <row r="123" spans="1:10" s="28" customFormat="1" ht="13.5" hidden="1" thickBot="1">
      <c r="A123" s="266">
        <v>1162400</v>
      </c>
      <c r="B123" s="116" t="s">
        <v>698</v>
      </c>
      <c r="C123" s="83" t="s">
        <v>699</v>
      </c>
      <c r="D123" s="413"/>
      <c r="E123" s="413"/>
      <c r="F123" s="413"/>
      <c r="G123" s="413"/>
      <c r="H123" s="414"/>
      <c r="I123" s="414"/>
      <c r="J123" s="416">
        <v>0</v>
      </c>
    </row>
    <row r="124" spans="1:10" s="28" customFormat="1" ht="26.25" hidden="1" thickBot="1">
      <c r="A124" s="266">
        <v>1162500</v>
      </c>
      <c r="B124" s="116" t="s">
        <v>700</v>
      </c>
      <c r="C124" s="83" t="s">
        <v>701</v>
      </c>
      <c r="D124" s="413"/>
      <c r="E124" s="413"/>
      <c r="F124" s="413"/>
      <c r="G124" s="413"/>
      <c r="H124" s="414"/>
      <c r="I124" s="414"/>
      <c r="J124" s="416">
        <v>0</v>
      </c>
    </row>
    <row r="125" spans="1:10" s="28" customFormat="1" ht="13.5" hidden="1" thickBot="1">
      <c r="A125" s="266">
        <v>1162600</v>
      </c>
      <c r="B125" s="116" t="s">
        <v>423</v>
      </c>
      <c r="C125" s="83" t="s">
        <v>424</v>
      </c>
      <c r="D125" s="413"/>
      <c r="E125" s="413"/>
      <c r="F125" s="413"/>
      <c r="G125" s="413"/>
      <c r="H125" s="414"/>
      <c r="I125" s="414"/>
      <c r="J125" s="416">
        <v>0</v>
      </c>
    </row>
    <row r="126" spans="1:10" s="28" customFormat="1" ht="26.25" hidden="1" thickBot="1">
      <c r="A126" s="266">
        <v>1162700</v>
      </c>
      <c r="B126" s="14" t="s">
        <v>425</v>
      </c>
      <c r="C126" s="83" t="s">
        <v>426</v>
      </c>
      <c r="D126" s="413"/>
      <c r="E126" s="413"/>
      <c r="F126" s="413"/>
      <c r="G126" s="413"/>
      <c r="H126" s="414"/>
      <c r="I126" s="414"/>
      <c r="J126" s="416">
        <v>0</v>
      </c>
    </row>
    <row r="127" spans="1:10" s="28" customFormat="1" ht="13.5" hidden="1" thickBot="1">
      <c r="A127" s="266">
        <v>1162800</v>
      </c>
      <c r="B127" s="116" t="s">
        <v>736</v>
      </c>
      <c r="C127" s="83" t="s">
        <v>737</v>
      </c>
      <c r="D127" s="413"/>
      <c r="E127" s="413"/>
      <c r="F127" s="413"/>
      <c r="G127" s="413"/>
      <c r="H127" s="414"/>
      <c r="I127" s="414"/>
      <c r="J127" s="416">
        <v>0</v>
      </c>
    </row>
    <row r="128" spans="1:10" s="28" customFormat="1" ht="13.5" hidden="1" thickBot="1">
      <c r="A128" s="273">
        <v>1162900</v>
      </c>
      <c r="B128" s="116" t="s">
        <v>738</v>
      </c>
      <c r="C128" s="83" t="s">
        <v>739</v>
      </c>
      <c r="D128" s="413"/>
      <c r="E128" s="413"/>
      <c r="F128" s="413"/>
      <c r="G128" s="413"/>
      <c r="H128" s="414"/>
      <c r="I128" s="414"/>
      <c r="J128" s="416">
        <v>0</v>
      </c>
    </row>
    <row r="129" spans="1:10" s="28" customFormat="1" ht="13.5" hidden="1" thickBot="1">
      <c r="A129" s="273">
        <v>1163000</v>
      </c>
      <c r="B129" s="122" t="s">
        <v>49</v>
      </c>
      <c r="C129" s="111" t="s">
        <v>301</v>
      </c>
      <c r="D129" s="413">
        <v>0</v>
      </c>
      <c r="E129" s="413"/>
      <c r="F129" s="413">
        <v>0</v>
      </c>
      <c r="G129" s="413">
        <v>0</v>
      </c>
      <c r="H129" s="414">
        <v>0</v>
      </c>
      <c r="I129" s="414">
        <v>0</v>
      </c>
      <c r="J129" s="416">
        <v>0</v>
      </c>
    </row>
    <row r="130" spans="1:10" s="28" customFormat="1" ht="13.5" hidden="1" thickBot="1">
      <c r="A130" s="274">
        <v>1163100</v>
      </c>
      <c r="B130" s="105" t="s">
        <v>667</v>
      </c>
      <c r="C130" s="86" t="s">
        <v>668</v>
      </c>
      <c r="D130" s="417"/>
      <c r="E130" s="417"/>
      <c r="F130" s="417"/>
      <c r="G130" s="417"/>
      <c r="H130" s="418"/>
      <c r="I130" s="418"/>
      <c r="J130" s="416">
        <v>0</v>
      </c>
    </row>
    <row r="131" spans="1:10" s="28" customFormat="1" ht="13.5" hidden="1" thickBot="1">
      <c r="A131" s="275">
        <v>1170000</v>
      </c>
      <c r="B131" s="126" t="s">
        <v>740</v>
      </c>
      <c r="C131" s="74" t="s">
        <v>301</v>
      </c>
      <c r="D131" s="411">
        <f>D135</f>
        <v>0</v>
      </c>
      <c r="E131" s="411"/>
      <c r="F131" s="411">
        <f>F135</f>
        <v>0</v>
      </c>
      <c r="G131" s="411">
        <f>G135</f>
        <v>0</v>
      </c>
      <c r="H131" s="421">
        <f>H135</f>
        <v>0</v>
      </c>
      <c r="I131" s="421">
        <f>I135</f>
        <v>0</v>
      </c>
      <c r="J131" s="416">
        <f>J135</f>
        <v>0</v>
      </c>
    </row>
    <row r="132" spans="1:10" s="28" customFormat="1" ht="26.25" hidden="1" thickBot="1">
      <c r="A132" s="273">
        <v>1171000</v>
      </c>
      <c r="B132" s="129" t="s">
        <v>181</v>
      </c>
      <c r="C132" s="74" t="s">
        <v>301</v>
      </c>
      <c r="D132" s="422">
        <v>0</v>
      </c>
      <c r="E132" s="422"/>
      <c r="F132" s="422">
        <v>0</v>
      </c>
      <c r="G132" s="422">
        <v>0</v>
      </c>
      <c r="H132" s="426">
        <v>0</v>
      </c>
      <c r="I132" s="426">
        <v>0</v>
      </c>
      <c r="J132" s="416">
        <v>0</v>
      </c>
    </row>
    <row r="133" spans="1:10" s="28" customFormat="1" ht="39" hidden="1" thickBot="1">
      <c r="A133" s="273">
        <v>1171100</v>
      </c>
      <c r="B133" s="14" t="s">
        <v>396</v>
      </c>
      <c r="C133" s="99" t="s">
        <v>397</v>
      </c>
      <c r="D133" s="413"/>
      <c r="E133" s="413"/>
      <c r="F133" s="413"/>
      <c r="G133" s="413"/>
      <c r="H133" s="414"/>
      <c r="I133" s="414"/>
      <c r="J133" s="416">
        <v>0</v>
      </c>
    </row>
    <row r="134" spans="1:10" s="28" customFormat="1" ht="26.25" hidden="1" thickBot="1">
      <c r="A134" s="273">
        <v>1171200</v>
      </c>
      <c r="B134" s="116" t="s">
        <v>295</v>
      </c>
      <c r="C134" s="131" t="s">
        <v>296</v>
      </c>
      <c r="D134" s="413"/>
      <c r="E134" s="413"/>
      <c r="F134" s="413"/>
      <c r="G134" s="413"/>
      <c r="H134" s="414"/>
      <c r="I134" s="414"/>
      <c r="J134" s="416">
        <v>0</v>
      </c>
    </row>
    <row r="135" spans="1:10" s="28" customFormat="1" ht="39" hidden="1" thickBot="1">
      <c r="A135" s="266">
        <v>1172000</v>
      </c>
      <c r="B135" s="132" t="s">
        <v>856</v>
      </c>
      <c r="C135" s="111" t="s">
        <v>301</v>
      </c>
      <c r="D135" s="411">
        <f>D137+D138</f>
        <v>0</v>
      </c>
      <c r="E135" s="411"/>
      <c r="F135" s="411">
        <f>F137+F138</f>
        <v>0</v>
      </c>
      <c r="G135" s="411">
        <f>G137+G138</f>
        <v>0</v>
      </c>
      <c r="H135" s="421">
        <f>H137+H138</f>
        <v>0</v>
      </c>
      <c r="I135" s="421">
        <f>I137+I138</f>
        <v>0</v>
      </c>
      <c r="J135" s="416">
        <f>F135</f>
        <v>0</v>
      </c>
    </row>
    <row r="136" spans="1:10" s="28" customFormat="1" ht="13.5" hidden="1" thickBot="1">
      <c r="A136" s="266">
        <v>1172100</v>
      </c>
      <c r="B136" s="103" t="s">
        <v>918</v>
      </c>
      <c r="C136" s="99" t="s">
        <v>857</v>
      </c>
      <c r="D136" s="413"/>
      <c r="E136" s="413"/>
      <c r="F136" s="413"/>
      <c r="G136" s="413"/>
      <c r="H136" s="414"/>
      <c r="I136" s="414"/>
      <c r="J136" s="416">
        <v>0</v>
      </c>
    </row>
    <row r="137" spans="1:10" s="28" customFormat="1" ht="13.5" hidden="1" thickBot="1">
      <c r="A137" s="266">
        <v>1172200</v>
      </c>
      <c r="B137" s="103" t="s">
        <v>919</v>
      </c>
      <c r="C137" s="133">
        <v>482200</v>
      </c>
      <c r="D137" s="413">
        <v>0</v>
      </c>
      <c r="E137" s="413"/>
      <c r="F137" s="413">
        <v>0</v>
      </c>
      <c r="G137" s="413">
        <v>0</v>
      </c>
      <c r="H137" s="414">
        <v>0</v>
      </c>
      <c r="I137" s="414">
        <v>0</v>
      </c>
      <c r="J137" s="416">
        <f>F137</f>
        <v>0</v>
      </c>
    </row>
    <row r="138" spans="1:10" s="28" customFormat="1" ht="13.5" hidden="1" thickBot="1">
      <c r="A138" s="266">
        <v>1172300</v>
      </c>
      <c r="B138" s="116" t="s">
        <v>858</v>
      </c>
      <c r="C138" s="83" t="s">
        <v>859</v>
      </c>
      <c r="D138" s="413">
        <v>0</v>
      </c>
      <c r="E138" s="413"/>
      <c r="F138" s="413">
        <v>0</v>
      </c>
      <c r="G138" s="413">
        <v>0</v>
      </c>
      <c r="H138" s="414">
        <v>0</v>
      </c>
      <c r="I138" s="414">
        <v>0</v>
      </c>
      <c r="J138" s="416">
        <f>F138</f>
        <v>0</v>
      </c>
    </row>
    <row r="139" spans="1:10" s="28" customFormat="1" ht="26.25" hidden="1" thickBot="1">
      <c r="A139" s="266">
        <v>1172400</v>
      </c>
      <c r="B139" s="134" t="s">
        <v>103</v>
      </c>
      <c r="C139" s="83" t="s">
        <v>104</v>
      </c>
      <c r="D139" s="422"/>
      <c r="E139" s="413"/>
      <c r="F139" s="422"/>
      <c r="G139" s="422"/>
      <c r="H139" s="426"/>
      <c r="I139" s="426"/>
      <c r="J139" s="416">
        <v>0</v>
      </c>
    </row>
    <row r="140" spans="1:10" s="28" customFormat="1" ht="26.25" hidden="1" thickBot="1">
      <c r="A140" s="266">
        <v>1173000</v>
      </c>
      <c r="B140" s="132" t="s">
        <v>105</v>
      </c>
      <c r="C140" s="111" t="s">
        <v>301</v>
      </c>
      <c r="D140" s="422">
        <v>0</v>
      </c>
      <c r="E140" s="422"/>
      <c r="F140" s="422">
        <v>0</v>
      </c>
      <c r="G140" s="422">
        <v>0</v>
      </c>
      <c r="H140" s="426">
        <v>0</v>
      </c>
      <c r="I140" s="426">
        <v>0</v>
      </c>
      <c r="J140" s="416">
        <v>0</v>
      </c>
    </row>
    <row r="141" spans="1:10" s="28" customFormat="1" ht="26.25" hidden="1" thickBot="1">
      <c r="A141" s="273">
        <v>1173100</v>
      </c>
      <c r="B141" s="135" t="s">
        <v>106</v>
      </c>
      <c r="C141" s="83" t="s">
        <v>906</v>
      </c>
      <c r="D141" s="422"/>
      <c r="E141" s="413"/>
      <c r="F141" s="422"/>
      <c r="G141" s="422"/>
      <c r="H141" s="426"/>
      <c r="I141" s="426"/>
      <c r="J141" s="416">
        <v>0</v>
      </c>
    </row>
    <row r="142" spans="1:10" s="28" customFormat="1" ht="39" hidden="1" thickBot="1">
      <c r="A142" s="273">
        <v>1174000</v>
      </c>
      <c r="B142" s="132" t="s">
        <v>907</v>
      </c>
      <c r="C142" s="111" t="s">
        <v>301</v>
      </c>
      <c r="D142" s="422">
        <v>0</v>
      </c>
      <c r="E142" s="422"/>
      <c r="F142" s="422">
        <v>0</v>
      </c>
      <c r="G142" s="422">
        <v>0</v>
      </c>
      <c r="H142" s="426">
        <v>0</v>
      </c>
      <c r="I142" s="426">
        <v>0</v>
      </c>
      <c r="J142" s="416">
        <v>0</v>
      </c>
    </row>
    <row r="143" spans="1:10" s="28" customFormat="1" ht="26.25" hidden="1" thickBot="1">
      <c r="A143" s="273">
        <v>1174100</v>
      </c>
      <c r="B143" s="135" t="s">
        <v>920</v>
      </c>
      <c r="C143" s="83" t="s">
        <v>908</v>
      </c>
      <c r="D143" s="422"/>
      <c r="E143" s="422"/>
      <c r="F143" s="422"/>
      <c r="G143" s="422"/>
      <c r="H143" s="426"/>
      <c r="I143" s="426"/>
      <c r="J143" s="416">
        <v>0</v>
      </c>
    </row>
    <row r="144" spans="1:10" s="28" customFormat="1" ht="26.25" hidden="1" thickBot="1">
      <c r="A144" s="273">
        <v>1174200</v>
      </c>
      <c r="B144" s="134" t="s">
        <v>365</v>
      </c>
      <c r="C144" s="83" t="s">
        <v>366</v>
      </c>
      <c r="D144" s="422"/>
      <c r="E144" s="422"/>
      <c r="F144" s="422"/>
      <c r="G144" s="422"/>
      <c r="H144" s="426"/>
      <c r="I144" s="426"/>
      <c r="J144" s="416">
        <v>0</v>
      </c>
    </row>
    <row r="145" spans="1:10" s="28" customFormat="1" ht="39" hidden="1" thickBot="1">
      <c r="A145" s="273">
        <v>1175000</v>
      </c>
      <c r="B145" s="132" t="s">
        <v>469</v>
      </c>
      <c r="C145" s="111" t="s">
        <v>301</v>
      </c>
      <c r="D145" s="422">
        <v>0</v>
      </c>
      <c r="E145" s="422"/>
      <c r="F145" s="422">
        <v>0</v>
      </c>
      <c r="G145" s="422">
        <v>0</v>
      </c>
      <c r="H145" s="426">
        <v>0</v>
      </c>
      <c r="I145" s="426">
        <v>0</v>
      </c>
      <c r="J145" s="416">
        <v>0</v>
      </c>
    </row>
    <row r="146" spans="1:10" s="28" customFormat="1" ht="39" hidden="1" thickBot="1">
      <c r="A146" s="273">
        <v>1175100</v>
      </c>
      <c r="B146" s="134" t="s">
        <v>192</v>
      </c>
      <c r="C146" s="83" t="s">
        <v>193</v>
      </c>
      <c r="D146" s="422"/>
      <c r="E146" s="422"/>
      <c r="F146" s="422"/>
      <c r="G146" s="422"/>
      <c r="H146" s="426"/>
      <c r="I146" s="426"/>
      <c r="J146" s="416">
        <v>0</v>
      </c>
    </row>
    <row r="147" spans="1:10" s="28" customFormat="1" ht="13.5" hidden="1" thickBot="1">
      <c r="A147" s="273">
        <v>1176000</v>
      </c>
      <c r="B147" s="132" t="s">
        <v>194</v>
      </c>
      <c r="C147" s="111" t="s">
        <v>301</v>
      </c>
      <c r="D147" s="422">
        <v>0</v>
      </c>
      <c r="E147" s="422"/>
      <c r="F147" s="422">
        <v>0</v>
      </c>
      <c r="G147" s="422">
        <v>0</v>
      </c>
      <c r="H147" s="426">
        <v>0</v>
      </c>
      <c r="I147" s="426">
        <v>0</v>
      </c>
      <c r="J147" s="416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2"/>
      <c r="E148" s="413"/>
      <c r="F148" s="422"/>
      <c r="G148" s="422"/>
      <c r="H148" s="426"/>
      <c r="I148" s="426"/>
      <c r="J148" s="416">
        <v>0</v>
      </c>
    </row>
    <row r="149" spans="1:10" s="28" customFormat="1" ht="13.5" hidden="1" thickBot="1">
      <c r="A149" s="273">
        <v>1177000</v>
      </c>
      <c r="B149" s="132" t="s">
        <v>482</v>
      </c>
      <c r="C149" s="111" t="s">
        <v>301</v>
      </c>
      <c r="D149" s="422">
        <v>0</v>
      </c>
      <c r="E149" s="422"/>
      <c r="F149" s="422">
        <v>0</v>
      </c>
      <c r="G149" s="422">
        <v>0</v>
      </c>
      <c r="H149" s="426">
        <v>0</v>
      </c>
      <c r="I149" s="426">
        <v>0</v>
      </c>
      <c r="J149" s="416">
        <v>0</v>
      </c>
    </row>
    <row r="150" spans="1:10" s="28" customFormat="1" ht="13.5" hidden="1" thickBot="1">
      <c r="A150" s="274">
        <v>1177100</v>
      </c>
      <c r="B150" s="136" t="s">
        <v>590</v>
      </c>
      <c r="C150" s="86" t="s">
        <v>209</v>
      </c>
      <c r="D150" s="417"/>
      <c r="E150" s="417"/>
      <c r="F150" s="417"/>
      <c r="G150" s="417"/>
      <c r="H150" s="418"/>
      <c r="I150" s="418"/>
      <c r="J150" s="416">
        <v>0</v>
      </c>
    </row>
    <row r="151" spans="1:10" s="28" customFormat="1" ht="26.25" thickBot="1">
      <c r="A151" s="276" t="s">
        <v>212</v>
      </c>
      <c r="B151" s="143" t="s">
        <v>534</v>
      </c>
      <c r="C151" s="144" t="s">
        <v>301</v>
      </c>
      <c r="D151" s="427">
        <f>D152</f>
        <v>0</v>
      </c>
      <c r="E151" s="427"/>
      <c r="F151" s="427">
        <f>F152</f>
        <v>0</v>
      </c>
      <c r="G151" s="427">
        <f>G152</f>
        <v>0</v>
      </c>
      <c r="H151" s="428">
        <f>H152</f>
        <v>0</v>
      </c>
      <c r="I151" s="428">
        <f>I152</f>
        <v>0</v>
      </c>
      <c r="J151" s="416">
        <f>F152</f>
        <v>0</v>
      </c>
    </row>
    <row r="152" spans="1:10" s="28" customFormat="1">
      <c r="A152" s="275" t="s">
        <v>536</v>
      </c>
      <c r="B152" s="150" t="s">
        <v>537</v>
      </c>
      <c r="C152" s="74" t="s">
        <v>301</v>
      </c>
      <c r="D152" s="411">
        <f>SUM(D153:D158)</f>
        <v>0</v>
      </c>
      <c r="E152" s="411">
        <f>E157</f>
        <v>0</v>
      </c>
      <c r="F152" s="411">
        <f>F157</f>
        <v>0</v>
      </c>
      <c r="G152" s="411">
        <f>SUM(G153:G155)</f>
        <v>0</v>
      </c>
      <c r="H152" s="421">
        <f>+SUM(H153:H155)</f>
        <v>0</v>
      </c>
      <c r="I152" s="421">
        <f>SUM(I153:I157)</f>
        <v>0</v>
      </c>
      <c r="J152" s="416">
        <f>F152</f>
        <v>0</v>
      </c>
    </row>
    <row r="153" spans="1:10" s="28" customFormat="1">
      <c r="A153" s="273" t="s">
        <v>538</v>
      </c>
      <c r="B153" s="134" t="s">
        <v>832</v>
      </c>
      <c r="C153" s="241" t="s">
        <v>833</v>
      </c>
      <c r="D153" s="422"/>
      <c r="E153" s="413"/>
      <c r="F153" s="422"/>
      <c r="G153" s="422"/>
      <c r="H153" s="426"/>
      <c r="I153" s="426"/>
      <c r="J153" s="416">
        <f>F153</f>
        <v>0</v>
      </c>
    </row>
    <row r="154" spans="1:10" s="28" customFormat="1">
      <c r="A154" s="273" t="s">
        <v>834</v>
      </c>
      <c r="B154" s="134" t="s">
        <v>811</v>
      </c>
      <c r="C154" s="241" t="s">
        <v>812</v>
      </c>
      <c r="D154" s="422"/>
      <c r="E154" s="413"/>
      <c r="F154" s="422"/>
      <c r="G154" s="422"/>
      <c r="H154" s="426"/>
      <c r="I154" s="426"/>
      <c r="J154" s="416">
        <f>F154</f>
        <v>0</v>
      </c>
    </row>
    <row r="155" spans="1:10" s="28" customFormat="1" ht="25.5">
      <c r="A155" s="273" t="s">
        <v>813</v>
      </c>
      <c r="B155" s="134" t="s">
        <v>814</v>
      </c>
      <c r="C155" s="241" t="s">
        <v>815</v>
      </c>
      <c r="D155" s="430">
        <v>0</v>
      </c>
      <c r="E155" s="448"/>
      <c r="F155" s="430">
        <v>0</v>
      </c>
      <c r="G155" s="431">
        <v>0</v>
      </c>
      <c r="H155" s="480">
        <v>0</v>
      </c>
      <c r="I155" s="480">
        <v>0</v>
      </c>
      <c r="J155" s="432">
        <f>F155</f>
        <v>0</v>
      </c>
    </row>
    <row r="156" spans="1:10" s="28" customFormat="1">
      <c r="A156" s="277" t="s">
        <v>816</v>
      </c>
      <c r="B156" s="134" t="s">
        <v>915</v>
      </c>
      <c r="C156" s="241" t="s">
        <v>916</v>
      </c>
      <c r="D156" s="422"/>
      <c r="E156" s="413"/>
      <c r="F156" s="422"/>
      <c r="G156" s="422"/>
      <c r="H156" s="426"/>
      <c r="I156" s="426"/>
      <c r="J156" s="416">
        <v>0</v>
      </c>
    </row>
    <row r="157" spans="1:10" s="28" customFormat="1">
      <c r="A157" s="277" t="s">
        <v>112</v>
      </c>
      <c r="B157" s="135" t="s">
        <v>113</v>
      </c>
      <c r="C157" s="241" t="s">
        <v>114</v>
      </c>
      <c r="D157" s="422">
        <v>0</v>
      </c>
      <c r="E157" s="413">
        <v>0</v>
      </c>
      <c r="F157" s="422">
        <f>D157+E157</f>
        <v>0</v>
      </c>
      <c r="G157" s="422">
        <v>0</v>
      </c>
      <c r="H157" s="426">
        <v>0</v>
      </c>
      <c r="I157" s="426">
        <v>0</v>
      </c>
      <c r="J157" s="416">
        <f>F157</f>
        <v>0</v>
      </c>
    </row>
    <row r="158" spans="1:10" s="28" customFormat="1">
      <c r="A158" s="277" t="s">
        <v>115</v>
      </c>
      <c r="B158" s="134" t="s">
        <v>803</v>
      </c>
      <c r="C158" s="241" t="s">
        <v>755</v>
      </c>
      <c r="D158" s="429"/>
      <c r="E158" s="433"/>
      <c r="F158" s="429"/>
      <c r="G158" s="429"/>
      <c r="H158" s="440"/>
      <c r="I158" s="440"/>
      <c r="J158" s="434">
        <v>0</v>
      </c>
    </row>
    <row r="159" spans="1:10" s="28" customFormat="1">
      <c r="A159" s="277" t="s">
        <v>756</v>
      </c>
      <c r="B159" s="134" t="s">
        <v>757</v>
      </c>
      <c r="C159" s="241" t="s">
        <v>758</v>
      </c>
      <c r="D159" s="429"/>
      <c r="E159" s="433"/>
      <c r="F159" s="429"/>
      <c r="G159" s="429"/>
      <c r="H159" s="440"/>
      <c r="I159" s="440"/>
      <c r="J159" s="434">
        <v>0</v>
      </c>
    </row>
    <row r="160" spans="1:10" s="28" customFormat="1" ht="11.25" customHeight="1" thickBot="1">
      <c r="A160" s="278" t="s">
        <v>669</v>
      </c>
      <c r="B160" s="243" t="s">
        <v>542</v>
      </c>
      <c r="C160" s="244" t="s">
        <v>543</v>
      </c>
      <c r="D160" s="429"/>
      <c r="E160" s="433"/>
      <c r="F160" s="429"/>
      <c r="G160" s="429"/>
      <c r="H160" s="440"/>
      <c r="I160" s="440"/>
      <c r="J160" s="434">
        <v>0</v>
      </c>
    </row>
    <row r="161" spans="1:10" s="28" customFormat="1" ht="13.5" hidden="1" thickBot="1">
      <c r="A161" s="270" t="s">
        <v>670</v>
      </c>
      <c r="B161" s="245" t="s">
        <v>882</v>
      </c>
      <c r="C161" s="228" t="s">
        <v>883</v>
      </c>
      <c r="D161" s="429"/>
      <c r="E161" s="433"/>
      <c r="F161" s="429"/>
      <c r="G161" s="429"/>
      <c r="H161" s="440"/>
      <c r="I161" s="440"/>
      <c r="J161" s="434">
        <v>0</v>
      </c>
    </row>
    <row r="162" spans="1:10" s="28" customFormat="1" ht="13.5" hidden="1" thickBot="1">
      <c r="A162" s="270" t="s">
        <v>884</v>
      </c>
      <c r="B162" s="245" t="s">
        <v>885</v>
      </c>
      <c r="C162" s="228" t="s">
        <v>886</v>
      </c>
      <c r="D162" s="429"/>
      <c r="E162" s="433"/>
      <c r="F162" s="429"/>
      <c r="G162" s="429"/>
      <c r="H162" s="440"/>
      <c r="I162" s="440"/>
      <c r="J162" s="434">
        <v>0</v>
      </c>
    </row>
    <row r="163" spans="1:10" s="28" customFormat="1" ht="13.5" hidden="1" thickBot="1">
      <c r="A163" s="279" t="s">
        <v>544</v>
      </c>
      <c r="B163" s="246" t="s">
        <v>545</v>
      </c>
      <c r="C163" s="247" t="s">
        <v>301</v>
      </c>
      <c r="D163" s="429">
        <v>0</v>
      </c>
      <c r="E163" s="429"/>
      <c r="F163" s="429">
        <v>0</v>
      </c>
      <c r="G163" s="429">
        <v>0</v>
      </c>
      <c r="H163" s="440">
        <v>0</v>
      </c>
      <c r="I163" s="440">
        <v>0</v>
      </c>
      <c r="J163" s="434">
        <v>0</v>
      </c>
    </row>
    <row r="164" spans="1:10" ht="13.5" hidden="1" thickBot="1">
      <c r="A164" s="277" t="s">
        <v>546</v>
      </c>
      <c r="B164" s="135" t="s">
        <v>547</v>
      </c>
      <c r="C164" s="241" t="s">
        <v>548</v>
      </c>
      <c r="D164" s="429"/>
      <c r="E164" s="433"/>
      <c r="F164" s="429"/>
      <c r="G164" s="429"/>
      <c r="H164" s="440"/>
      <c r="I164" s="440"/>
      <c r="J164" s="434">
        <v>0</v>
      </c>
    </row>
    <row r="165" spans="1:10" ht="13.5" hidden="1" thickBot="1">
      <c r="A165" s="277" t="s">
        <v>549</v>
      </c>
      <c r="B165" s="135" t="s">
        <v>550</v>
      </c>
      <c r="C165" s="241" t="s">
        <v>551</v>
      </c>
      <c r="D165" s="429"/>
      <c r="E165" s="433"/>
      <c r="F165" s="429"/>
      <c r="G165" s="429"/>
      <c r="H165" s="440"/>
      <c r="I165" s="440"/>
      <c r="J165" s="434">
        <v>0</v>
      </c>
    </row>
    <row r="166" spans="1:10" ht="26.25" hidden="1" thickBot="1">
      <c r="A166" s="277" t="s">
        <v>552</v>
      </c>
      <c r="B166" s="134" t="s">
        <v>257</v>
      </c>
      <c r="C166" s="241" t="s">
        <v>258</v>
      </c>
      <c r="D166" s="429"/>
      <c r="E166" s="433"/>
      <c r="F166" s="429"/>
      <c r="G166" s="429"/>
      <c r="H166" s="440"/>
      <c r="I166" s="440"/>
      <c r="J166" s="434">
        <v>0</v>
      </c>
    </row>
    <row r="167" spans="1:10" ht="13.5" hidden="1" thickBot="1">
      <c r="A167" s="277" t="s">
        <v>259</v>
      </c>
      <c r="B167" s="134" t="s">
        <v>260</v>
      </c>
      <c r="C167" s="241" t="s">
        <v>261</v>
      </c>
      <c r="D167" s="429"/>
      <c r="E167" s="433"/>
      <c r="F167" s="429"/>
      <c r="G167" s="429"/>
      <c r="H167" s="440"/>
      <c r="I167" s="440"/>
      <c r="J167" s="434">
        <v>0</v>
      </c>
    </row>
    <row r="168" spans="1:10" ht="13.5" hidden="1" thickBot="1">
      <c r="A168" s="277" t="s">
        <v>262</v>
      </c>
      <c r="B168" s="132" t="s">
        <v>263</v>
      </c>
      <c r="C168" s="123" t="s">
        <v>301</v>
      </c>
      <c r="D168" s="429">
        <v>0</v>
      </c>
      <c r="E168" s="429"/>
      <c r="F168" s="429">
        <v>0</v>
      </c>
      <c r="G168" s="429">
        <v>0</v>
      </c>
      <c r="H168" s="440">
        <v>0</v>
      </c>
      <c r="I168" s="440">
        <v>0</v>
      </c>
      <c r="J168" s="434">
        <v>0</v>
      </c>
    </row>
    <row r="169" spans="1:10" ht="13.5" hidden="1" thickBot="1">
      <c r="A169" s="277" t="s">
        <v>264</v>
      </c>
      <c r="B169" s="135" t="s">
        <v>921</v>
      </c>
      <c r="C169" s="241" t="s">
        <v>265</v>
      </c>
      <c r="D169" s="429"/>
      <c r="E169" s="433"/>
      <c r="F169" s="429"/>
      <c r="G169" s="429"/>
      <c r="H169" s="440"/>
      <c r="I169" s="440"/>
      <c r="J169" s="434">
        <v>0</v>
      </c>
    </row>
    <row r="170" spans="1:10" ht="13.5" hidden="1" thickBot="1">
      <c r="A170" s="280" t="s">
        <v>266</v>
      </c>
      <c r="B170" s="155" t="s">
        <v>887</v>
      </c>
      <c r="C170" s="123" t="s">
        <v>301</v>
      </c>
      <c r="D170" s="429">
        <v>0</v>
      </c>
      <c r="E170" s="429"/>
      <c r="F170" s="429">
        <v>0</v>
      </c>
      <c r="G170" s="429">
        <v>0</v>
      </c>
      <c r="H170" s="440">
        <v>0</v>
      </c>
      <c r="I170" s="440">
        <v>0</v>
      </c>
      <c r="J170" s="434">
        <v>0</v>
      </c>
    </row>
    <row r="171" spans="1:10" ht="13.5" hidden="1" thickBot="1">
      <c r="A171" s="277" t="s">
        <v>268</v>
      </c>
      <c r="B171" s="135" t="s">
        <v>922</v>
      </c>
      <c r="C171" s="241" t="s">
        <v>269</v>
      </c>
      <c r="D171" s="429"/>
      <c r="E171" s="429"/>
      <c r="F171" s="429"/>
      <c r="G171" s="429"/>
      <c r="H171" s="440"/>
      <c r="I171" s="440"/>
      <c r="J171" s="434">
        <v>0</v>
      </c>
    </row>
    <row r="172" spans="1:10" ht="13.5" hidden="1" thickBot="1">
      <c r="A172" s="277" t="s">
        <v>270</v>
      </c>
      <c r="B172" s="135" t="s">
        <v>923</v>
      </c>
      <c r="C172" s="241" t="s">
        <v>271</v>
      </c>
      <c r="D172" s="429"/>
      <c r="E172" s="429"/>
      <c r="F172" s="429"/>
      <c r="G172" s="429"/>
      <c r="H172" s="440"/>
      <c r="I172" s="440"/>
      <c r="J172" s="429"/>
    </row>
    <row r="173" spans="1:10" ht="13.5" hidden="1" thickBot="1">
      <c r="A173" s="277" t="s">
        <v>272</v>
      </c>
      <c r="B173" s="134" t="s">
        <v>273</v>
      </c>
      <c r="C173" s="241" t="s">
        <v>274</v>
      </c>
      <c r="D173" s="429"/>
      <c r="E173" s="429"/>
      <c r="F173" s="429"/>
      <c r="G173" s="429"/>
      <c r="H173" s="440"/>
      <c r="I173" s="440"/>
      <c r="J173" s="429"/>
    </row>
    <row r="174" spans="1:10" ht="13.5" hidden="1" thickBot="1">
      <c r="A174" s="281">
        <v>1244000</v>
      </c>
      <c r="B174" s="250" t="s">
        <v>888</v>
      </c>
      <c r="C174" s="244" t="s">
        <v>947</v>
      </c>
      <c r="D174" s="435"/>
      <c r="E174" s="435"/>
      <c r="F174" s="435"/>
      <c r="G174" s="435"/>
      <c r="H174" s="443"/>
      <c r="I174" s="443"/>
      <c r="J174" s="435"/>
    </row>
    <row r="175" spans="1:10" ht="13.5" thickBot="1">
      <c r="A175" s="282">
        <v>1000000</v>
      </c>
      <c r="B175" s="252" t="s">
        <v>889</v>
      </c>
      <c r="C175" s="248" t="s">
        <v>301</v>
      </c>
      <c r="D175" s="441">
        <f>D32+D151</f>
        <v>0</v>
      </c>
      <c r="E175" s="441">
        <f>E32</f>
        <v>0</v>
      </c>
      <c r="F175" s="444">
        <f>F32+F151</f>
        <v>0</v>
      </c>
      <c r="G175" s="444">
        <f>G32+G151</f>
        <v>5</v>
      </c>
      <c r="H175" s="445">
        <f>H32+H151+H157</f>
        <v>10</v>
      </c>
      <c r="I175" s="445">
        <f>I32+I151</f>
        <v>16</v>
      </c>
      <c r="J175" s="444">
        <f>J32+J151</f>
        <v>0</v>
      </c>
    </row>
    <row r="176" spans="1:10">
      <c r="A176" s="399"/>
      <c r="B176" s="6"/>
      <c r="C176" s="9"/>
      <c r="D176" s="446"/>
      <c r="E176" s="446"/>
      <c r="F176" s="437"/>
      <c r="G176" s="438"/>
      <c r="H176" s="438"/>
      <c r="I176" s="438"/>
      <c r="J176" s="438"/>
    </row>
    <row r="177" spans="1:10">
      <c r="A177" s="2088" t="s">
        <v>1086</v>
      </c>
      <c r="B177" s="2088"/>
      <c r="C177" s="2088"/>
      <c r="D177" s="2088"/>
      <c r="E177" s="2088"/>
      <c r="F177" s="2088"/>
      <c r="G177" s="2088"/>
      <c r="H177" s="2088"/>
      <c r="I177" s="2088"/>
      <c r="J177" s="2088"/>
    </row>
    <row r="178" spans="1:10">
      <c r="A178" s="2086" t="s">
        <v>930</v>
      </c>
      <c r="B178" s="2086"/>
      <c r="C178" s="2086"/>
      <c r="D178" s="2086"/>
      <c r="E178" s="2086"/>
      <c r="F178" s="2086"/>
      <c r="G178" s="2086"/>
      <c r="H178" s="2086"/>
      <c r="I178" s="2086"/>
      <c r="J178" s="2086"/>
    </row>
    <row r="179" spans="1:10" ht="14.25">
      <c r="A179" s="2088" t="s">
        <v>1011</v>
      </c>
      <c r="B179" s="2088"/>
      <c r="C179" s="2088"/>
      <c r="D179" s="2088"/>
      <c r="E179" s="2088"/>
      <c r="F179" s="2088"/>
      <c r="G179" s="2088"/>
      <c r="H179" s="2088"/>
      <c r="I179" s="2088"/>
      <c r="J179" s="2088"/>
    </row>
    <row r="180" spans="1:10">
      <c r="A180" s="2089" t="s">
        <v>838</v>
      </c>
      <c r="B180" s="2089"/>
      <c r="C180" s="2089"/>
      <c r="D180" s="2089"/>
      <c r="E180" s="2089"/>
      <c r="F180" s="2089"/>
      <c r="G180" s="2089"/>
      <c r="H180" s="2089"/>
      <c r="I180" s="2089"/>
      <c r="J180" s="2089"/>
    </row>
    <row r="181" spans="1:10" ht="14.25">
      <c r="A181" s="2140" t="s">
        <v>942</v>
      </c>
      <c r="B181" s="2140"/>
      <c r="C181" s="2140"/>
      <c r="D181" s="2140"/>
      <c r="E181" s="2140"/>
      <c r="F181" s="2140"/>
      <c r="G181" s="2140"/>
      <c r="H181" s="2140"/>
      <c r="I181" s="2140"/>
      <c r="J181" s="2140"/>
    </row>
    <row r="182" spans="1:10">
      <c r="A182" s="2088" t="s">
        <v>839</v>
      </c>
      <c r="B182" s="2088"/>
      <c r="C182" s="2088"/>
      <c r="D182" s="2088"/>
      <c r="E182" s="2088"/>
      <c r="F182" s="2088"/>
      <c r="G182" s="2088"/>
      <c r="H182" s="2088"/>
      <c r="I182" s="2088"/>
      <c r="J182" s="2088"/>
    </row>
    <row r="183" spans="1:10">
      <c r="A183" s="2088" t="s">
        <v>388</v>
      </c>
      <c r="B183" s="2088"/>
      <c r="C183" s="2088"/>
      <c r="D183" s="2088"/>
      <c r="E183" s="2088"/>
      <c r="F183" s="2088"/>
      <c r="G183" s="2088"/>
      <c r="H183" s="2088"/>
      <c r="I183" s="2088"/>
      <c r="J183" s="2088"/>
    </row>
    <row r="184" spans="1:10" ht="14.25">
      <c r="A184" s="2139" t="s">
        <v>934</v>
      </c>
      <c r="B184" s="2139"/>
      <c r="C184" s="2139"/>
      <c r="D184" s="2139"/>
      <c r="E184" s="2139"/>
      <c r="F184" s="2139"/>
      <c r="G184" s="2139"/>
      <c r="H184" s="2139"/>
      <c r="I184" s="2139"/>
      <c r="J184" s="2139"/>
    </row>
    <row r="185" spans="1:10">
      <c r="A185" s="2084"/>
      <c r="B185" s="2084"/>
      <c r="C185" s="2084"/>
      <c r="D185" s="2084"/>
      <c r="E185" s="2084"/>
      <c r="F185" s="2084"/>
      <c r="G185" s="2084"/>
      <c r="H185" s="2084"/>
      <c r="I185" s="2084"/>
      <c r="J185" s="2084"/>
    </row>
    <row r="186" spans="1:10">
      <c r="A186" s="2092"/>
      <c r="B186" s="2092"/>
      <c r="C186" s="2092"/>
      <c r="D186" s="2092"/>
      <c r="E186" s="2092"/>
      <c r="F186" s="2092"/>
      <c r="G186" s="2092"/>
      <c r="H186" s="2092"/>
      <c r="I186" s="2092"/>
      <c r="J186" s="2092"/>
    </row>
    <row r="187" spans="1:10">
      <c r="A187" s="2092"/>
      <c r="B187" s="2092"/>
      <c r="C187" s="2092"/>
      <c r="D187" s="2092"/>
      <c r="E187" s="2092"/>
      <c r="F187" s="2092"/>
      <c r="G187" s="2092"/>
      <c r="H187" s="2092"/>
      <c r="I187" s="2092"/>
      <c r="J187" s="2092"/>
    </row>
    <row r="188" spans="1:10">
      <c r="A188" s="2092"/>
      <c r="B188" s="2092"/>
      <c r="C188" s="2092"/>
      <c r="D188" s="2092"/>
      <c r="E188" s="2092"/>
      <c r="F188" s="2092"/>
      <c r="G188" s="2092"/>
      <c r="H188" s="2092"/>
      <c r="I188" s="2092"/>
      <c r="J188" s="2092"/>
    </row>
    <row r="189" spans="1:10">
      <c r="A189" s="2092"/>
      <c r="B189" s="2092"/>
      <c r="C189" s="2092"/>
      <c r="D189" s="2092"/>
      <c r="E189" s="2092"/>
      <c r="F189" s="2092"/>
      <c r="G189" s="2092"/>
      <c r="H189" s="2092"/>
      <c r="I189" s="2092"/>
      <c r="J189" s="2092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092"/>
      <c r="B191" s="2092"/>
      <c r="C191" s="2092"/>
      <c r="D191" s="2092"/>
      <c r="E191" s="2092"/>
      <c r="F191" s="2092"/>
      <c r="G191" s="2092"/>
      <c r="H191" s="2092"/>
      <c r="I191" s="2092"/>
      <c r="J191" s="2092"/>
    </row>
    <row r="192" spans="1:10">
      <c r="A192" s="2093"/>
      <c r="B192" s="2093"/>
      <c r="C192" s="2093"/>
      <c r="D192" s="2093"/>
      <c r="E192" s="2093"/>
      <c r="F192" s="2093"/>
      <c r="G192" s="2093"/>
      <c r="H192" s="2093"/>
      <c r="I192" s="2093"/>
      <c r="J192" s="2093"/>
    </row>
    <row r="193" spans="1:10">
      <c r="A193" s="2092"/>
      <c r="B193" s="2092"/>
      <c r="C193" s="2092"/>
      <c r="D193" s="2092"/>
      <c r="E193" s="2092"/>
      <c r="F193" s="2092"/>
      <c r="G193" s="2092"/>
      <c r="H193" s="2092"/>
      <c r="I193" s="2092"/>
      <c r="J193" s="2092"/>
    </row>
    <row r="194" spans="1:10">
      <c r="A194" s="2092"/>
      <c r="B194" s="2092"/>
      <c r="C194" s="2092"/>
      <c r="D194" s="2092"/>
      <c r="E194" s="2092"/>
      <c r="F194" s="2092"/>
      <c r="G194" s="2092"/>
      <c r="H194" s="2092"/>
      <c r="I194" s="2092"/>
      <c r="J194" s="2092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092"/>
      <c r="B196" s="2092"/>
      <c r="C196" s="2092"/>
      <c r="D196" s="2092"/>
      <c r="E196" s="2092"/>
      <c r="F196" s="2092"/>
      <c r="G196" s="2092"/>
      <c r="H196" s="2092"/>
      <c r="I196" s="2092"/>
      <c r="J196" s="2092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092"/>
      <c r="B198" s="2092"/>
      <c r="C198" s="2092"/>
      <c r="D198" s="2092"/>
      <c r="E198" s="2092"/>
      <c r="F198" s="2092"/>
      <c r="G198" s="2092"/>
      <c r="H198" s="2092"/>
      <c r="I198" s="2092"/>
      <c r="J198" s="2092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092"/>
      <c r="B200" s="2092"/>
      <c r="C200" s="2092"/>
      <c r="D200" s="2092"/>
      <c r="E200" s="2092"/>
      <c r="F200" s="2092"/>
      <c r="G200" s="2092"/>
      <c r="H200" s="2092"/>
      <c r="I200" s="2092"/>
      <c r="J200" s="2092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092" t="s">
        <v>44</v>
      </c>
      <c r="B202" s="2092"/>
      <c r="C202" s="2092"/>
      <c r="D202" s="2092"/>
      <c r="E202" s="2092"/>
      <c r="F202" s="2092"/>
      <c r="G202" s="2092"/>
      <c r="H202" s="2092"/>
      <c r="I202" s="2092"/>
      <c r="J202" s="2092"/>
    </row>
    <row r="203" spans="1:10">
      <c r="A203" s="2090" t="s">
        <v>300</v>
      </c>
      <c r="B203" s="2090"/>
      <c r="C203" s="2090"/>
      <c r="D203" s="2090"/>
      <c r="E203" s="2090"/>
      <c r="F203" s="2090"/>
      <c r="G203" s="2090"/>
      <c r="H203" s="2090"/>
      <c r="I203" s="2090"/>
      <c r="J203" s="2090"/>
    </row>
    <row r="204" spans="1:10">
      <c r="A204" s="2091" t="s">
        <v>170</v>
      </c>
      <c r="B204" s="2091"/>
      <c r="C204" s="2091"/>
      <c r="D204" s="2091"/>
      <c r="E204" s="2091"/>
      <c r="F204" s="2091"/>
      <c r="G204" s="2091"/>
      <c r="H204" s="2091"/>
      <c r="I204" s="2091"/>
      <c r="J204" s="2091"/>
    </row>
    <row r="205" spans="1:10">
      <c r="A205" s="2091" t="s">
        <v>171</v>
      </c>
      <c r="B205" s="2091"/>
      <c r="C205" s="2091"/>
      <c r="D205" s="2091"/>
      <c r="E205" s="2091"/>
      <c r="F205" s="2091"/>
      <c r="G205" s="2091"/>
      <c r="H205" s="2091"/>
      <c r="I205" s="2091"/>
      <c r="J205" s="2091"/>
    </row>
    <row r="206" spans="1:10">
      <c r="A206" s="256" t="s">
        <v>780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091" t="s">
        <v>559</v>
      </c>
      <c r="B207" s="2091"/>
      <c r="C207" s="2091"/>
      <c r="D207" s="2091"/>
      <c r="E207" s="2091"/>
      <c r="F207" s="2091"/>
      <c r="G207" s="2091"/>
      <c r="H207" s="2091"/>
      <c r="I207" s="2091"/>
      <c r="J207" s="2091"/>
    </row>
    <row r="208" spans="1:10">
      <c r="A208" s="2088" t="s">
        <v>560</v>
      </c>
      <c r="B208" s="2088"/>
      <c r="C208" s="2088"/>
      <c r="D208" s="2088"/>
      <c r="E208" s="2088"/>
      <c r="F208" s="2088"/>
      <c r="G208" s="2088"/>
      <c r="H208" s="2088"/>
      <c r="I208" s="2088"/>
      <c r="J208" s="2088"/>
    </row>
    <row r="209" spans="1:10">
      <c r="A209" s="2086" t="s">
        <v>930</v>
      </c>
      <c r="B209" s="2086"/>
      <c r="C209" s="2086"/>
      <c r="D209" s="2086"/>
      <c r="E209" s="2086"/>
      <c r="F209" s="2086"/>
      <c r="G209" s="2086"/>
      <c r="H209" s="2086"/>
      <c r="I209" s="2086"/>
      <c r="J209" s="2086"/>
    </row>
    <row r="210" spans="1:10" ht="14.25">
      <c r="A210" s="2086" t="s">
        <v>932</v>
      </c>
      <c r="B210" s="2086"/>
      <c r="C210" s="2086"/>
      <c r="D210" s="2086"/>
      <c r="E210" s="2086"/>
      <c r="F210" s="2086"/>
      <c r="G210" s="2086"/>
      <c r="H210" s="2086"/>
      <c r="I210" s="2086"/>
      <c r="J210" s="2086"/>
    </row>
    <row r="211" spans="1:10">
      <c r="A211" s="2089" t="s">
        <v>838</v>
      </c>
      <c r="B211" s="2089"/>
      <c r="C211" s="2089"/>
      <c r="D211" s="2089"/>
      <c r="E211" s="2089"/>
      <c r="F211" s="2089"/>
      <c r="G211" s="2089"/>
      <c r="H211" s="2089"/>
      <c r="I211" s="2089"/>
      <c r="J211" s="2089"/>
    </row>
    <row r="212" spans="1:10" ht="14.25">
      <c r="A212" s="2085" t="s">
        <v>255</v>
      </c>
      <c r="B212" s="2085"/>
      <c r="C212" s="2085"/>
      <c r="D212" s="2085"/>
      <c r="E212" s="2085"/>
      <c r="F212" s="2085"/>
      <c r="G212" s="2085"/>
      <c r="H212" s="2085"/>
      <c r="I212" s="2085"/>
      <c r="J212" s="2085"/>
    </row>
    <row r="213" spans="1:10">
      <c r="A213" s="2086" t="s">
        <v>839</v>
      </c>
      <c r="B213" s="2086"/>
      <c r="C213" s="2086"/>
      <c r="D213" s="2086"/>
      <c r="E213" s="2086"/>
      <c r="F213" s="2086"/>
      <c r="G213" s="2086"/>
      <c r="H213" s="2086"/>
      <c r="I213" s="2086"/>
      <c r="J213" s="2086"/>
    </row>
    <row r="214" spans="1:10">
      <c r="A214" s="2086" t="s">
        <v>840</v>
      </c>
      <c r="B214" s="2086"/>
      <c r="C214" s="2086"/>
      <c r="D214" s="2086"/>
      <c r="E214" s="2086"/>
      <c r="F214" s="2086"/>
      <c r="G214" s="2086"/>
      <c r="H214" s="2086"/>
      <c r="I214" s="2086"/>
      <c r="J214" s="2086"/>
    </row>
    <row r="215" spans="1:10" ht="14.25">
      <c r="A215" s="2087" t="s">
        <v>934</v>
      </c>
      <c r="B215" s="2087"/>
      <c r="C215" s="2087"/>
      <c r="D215" s="2087"/>
      <c r="E215" s="2087"/>
      <c r="F215" s="2087"/>
      <c r="G215" s="2087"/>
      <c r="H215" s="2087"/>
      <c r="I215" s="2087"/>
      <c r="J215" s="2087"/>
    </row>
    <row r="216" spans="1:10">
      <c r="A216" s="2084"/>
      <c r="B216" s="2084"/>
      <c r="C216" s="2084"/>
      <c r="D216" s="2084"/>
      <c r="E216" s="2084"/>
      <c r="F216" s="2084"/>
      <c r="G216" s="2084"/>
      <c r="H216" s="2084"/>
      <c r="I216" s="2084"/>
      <c r="J216" s="2084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K214"/>
  <sheetViews>
    <sheetView workbookViewId="0">
      <selection sqref="A1:XFD1048576"/>
    </sheetView>
  </sheetViews>
  <sheetFormatPr defaultRowHeight="12.75"/>
  <cols>
    <col min="1" max="1" width="7.140625" style="677" customWidth="1"/>
    <col min="2" max="2" width="39.85546875" style="668" customWidth="1"/>
    <col min="3" max="3" width="8.7109375" style="678" customWidth="1"/>
    <col min="4" max="4" width="11.5703125" style="667" customWidth="1"/>
    <col min="5" max="5" width="10" style="667" customWidth="1"/>
    <col min="6" max="6" width="10.5703125" style="667" customWidth="1"/>
    <col min="7" max="7" width="11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>
      <c r="A8" s="677" t="s">
        <v>1925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>
      <c r="B11" s="882"/>
      <c r="C11" s="883"/>
      <c r="D11" s="882"/>
      <c r="E11" s="882"/>
      <c r="F11" s="882"/>
      <c r="G11" s="882"/>
      <c r="H11" s="884"/>
    </row>
    <row r="12" spans="1:10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887"/>
      <c r="F13" s="887"/>
      <c r="G13" s="888"/>
    </row>
    <row r="14" spans="1:10">
      <c r="A14" s="2053" t="s">
        <v>1923</v>
      </c>
      <c r="B14" s="2054"/>
      <c r="F14" s="670"/>
      <c r="G14" s="670"/>
    </row>
    <row r="15" spans="1:10" ht="18">
      <c r="A15" s="889"/>
      <c r="B15" s="2203" t="s">
        <v>505</v>
      </c>
      <c r="C15" s="2203"/>
      <c r="D15" s="2203"/>
      <c r="E15" s="2203"/>
      <c r="F15" s="889"/>
      <c r="G15" s="890"/>
      <c r="H15" s="890"/>
      <c r="I15" s="890"/>
      <c r="J15" s="890"/>
    </row>
    <row r="16" spans="1:10" ht="14.25">
      <c r="A16" s="667"/>
      <c r="B16" s="2141" t="s">
        <v>208</v>
      </c>
      <c r="C16" s="2141"/>
      <c r="D16" s="2141"/>
      <c r="E16" s="2141"/>
      <c r="F16" s="2141"/>
      <c r="G16" s="891"/>
      <c r="H16" s="891"/>
      <c r="I16" s="891"/>
      <c r="J16" s="891"/>
    </row>
    <row r="17" spans="1:10" s="677" customFormat="1" ht="21.75">
      <c r="A17" s="887" t="s">
        <v>1867</v>
      </c>
      <c r="B17" s="892"/>
      <c r="C17" s="1200"/>
      <c r="D17" s="892"/>
      <c r="E17" s="892"/>
      <c r="F17" s="892"/>
      <c r="G17" s="892"/>
      <c r="H17" s="892"/>
      <c r="I17" s="892"/>
      <c r="J17" s="892"/>
    </row>
    <row r="18" spans="1:10" s="677" customFormat="1" ht="14.25">
      <c r="A18" s="888"/>
      <c r="B18" s="680"/>
      <c r="C18" s="1201"/>
      <c r="D18" s="680"/>
      <c r="E18" s="680"/>
      <c r="F18" s="680"/>
      <c r="G18" s="681"/>
      <c r="H18" s="681"/>
      <c r="I18" s="680"/>
      <c r="J18" s="680"/>
    </row>
    <row r="19" spans="1:10" s="672" customFormat="1" ht="15" thickBot="1">
      <c r="A19" s="682" t="s">
        <v>1926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1</v>
      </c>
      <c r="J20" s="900">
        <v>1</v>
      </c>
    </row>
    <row r="21" spans="1:10" s="897" customFormat="1" thickBot="1">
      <c r="A21" s="682" t="s">
        <v>516</v>
      </c>
      <c r="C21" s="894"/>
      <c r="G21" s="897" t="s">
        <v>1927</v>
      </c>
    </row>
    <row r="22" spans="1:10" s="897" customFormat="1" thickBot="1">
      <c r="A22" s="682" t="s">
        <v>465</v>
      </c>
      <c r="C22" s="901"/>
      <c r="D22" s="902"/>
      <c r="G22" s="897" t="s">
        <v>466</v>
      </c>
    </row>
    <row r="23" spans="1:10" s="874" customFormat="1" thickBot="1">
      <c r="A23" s="682" t="s">
        <v>603</v>
      </c>
      <c r="B23" s="897"/>
      <c r="C23" s="894"/>
      <c r="G23" s="897" t="s">
        <v>792</v>
      </c>
      <c r="I23" s="903">
        <v>51</v>
      </c>
    </row>
    <row r="24" spans="1:10" s="874" customFormat="1" ht="12">
      <c r="A24" s="682" t="s">
        <v>183</v>
      </c>
      <c r="B24" s="904"/>
      <c r="C24" s="905"/>
      <c r="F24" s="906"/>
      <c r="G24" s="897" t="s">
        <v>794</v>
      </c>
    </row>
    <row r="25" spans="1:10" s="874" customForma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thickBot="1">
      <c r="A28" s="685"/>
      <c r="B28" s="874"/>
      <c r="C28" s="913"/>
      <c r="E28" s="914"/>
      <c r="F28" s="874"/>
      <c r="G28" s="874"/>
    </row>
    <row r="29" spans="1:10" s="677" customFormat="1" ht="42.75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105.75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11.2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38.25" customHeight="1" thickBot="1">
      <c r="A32" s="916">
        <v>1100000</v>
      </c>
      <c r="B32" s="1543" t="s">
        <v>1517</v>
      </c>
      <c r="C32" s="717" t="s">
        <v>301</v>
      </c>
      <c r="D32" s="831">
        <f>D33+D42+D138+D105</f>
        <v>10000</v>
      </c>
      <c r="E32" s="831"/>
      <c r="F32" s="831">
        <f>F33+F42+F138+F105</f>
        <v>10000</v>
      </c>
      <c r="G32" s="831">
        <f>G33+G42+G105</f>
        <v>2500</v>
      </c>
      <c r="H32" s="831">
        <f>H33+H42+H105</f>
        <v>5000</v>
      </c>
      <c r="I32" s="831">
        <f>I33+I42+I105</f>
        <v>7500</v>
      </c>
      <c r="J32" s="831">
        <f>F32</f>
        <v>10000</v>
      </c>
    </row>
    <row r="33" spans="1:10" s="677" customFormat="1" ht="54.75" hidden="1" customHeight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F33</f>
        <v>0</v>
      </c>
    </row>
    <row r="34" spans="1:10" s="677" customFormat="1" ht="29.25" hidden="1" thickBot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F34</f>
        <v>0</v>
      </c>
    </row>
    <row r="35" spans="1:10" s="677" customFormat="1" ht="26.25" hidden="1" thickBot="1">
      <c r="A35" s="918">
        <v>1111000</v>
      </c>
      <c r="B35" s="726" t="s">
        <v>558</v>
      </c>
      <c r="C35" s="727" t="s">
        <v>673</v>
      </c>
      <c r="D35" s="834">
        <v>0</v>
      </c>
      <c r="E35" s="840"/>
      <c r="F35" s="834">
        <f t="shared" ref="F35:F40" si="0"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6.25" hidden="1" thickBot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4">
        <f t="shared" si="0"/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39" hidden="1" thickBot="1">
      <c r="A37" s="919">
        <v>1113000</v>
      </c>
      <c r="B37" s="730" t="s">
        <v>675</v>
      </c>
      <c r="C37" s="731" t="s">
        <v>676</v>
      </c>
      <c r="D37" s="835"/>
      <c r="E37" s="835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51.75" hidden="1" thickBot="1">
      <c r="A38" s="919">
        <v>1114000</v>
      </c>
      <c r="B38" s="730" t="s">
        <v>339</v>
      </c>
      <c r="C38" s="731" t="s">
        <v>340</v>
      </c>
      <c r="D38" s="835"/>
      <c r="E38" s="835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t="13.5" hidden="1" thickBot="1">
      <c r="A39" s="919">
        <v>1115000</v>
      </c>
      <c r="B39" s="730" t="s">
        <v>508</v>
      </c>
      <c r="C39" s="731" t="s">
        <v>329</v>
      </c>
      <c r="D39" s="835"/>
      <c r="E39" s="835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26.25" hidden="1" thickBot="1">
      <c r="A40" s="919">
        <v>1116000</v>
      </c>
      <c r="B40" s="730" t="s">
        <v>863</v>
      </c>
      <c r="C40" s="731" t="s">
        <v>330</v>
      </c>
      <c r="D40" s="835"/>
      <c r="E40" s="835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26.2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36"/>
      <c r="F41" s="834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837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4.25" hidden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35"/>
      <c r="F45" s="835">
        <f>D45+E45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35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/>
      <c r="E48" s="835"/>
      <c r="F48" s="834"/>
      <c r="G48" s="834"/>
      <c r="H48" s="834"/>
      <c r="I48" s="834"/>
      <c r="J48" s="920">
        <v>0</v>
      </c>
    </row>
    <row r="49" spans="1:10" s="677" customFormat="1" ht="25.5" hidden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t="25.5" hidden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1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1"/>
        <v>0</v>
      </c>
    </row>
    <row r="61" spans="1:10" s="677" customFormat="1" ht="25.5" hidden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1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1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1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20">
        <f t="shared" si="1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36">
        <v>0</v>
      </c>
      <c r="E65" s="836"/>
      <c r="F65" s="836">
        <f>D65+E65</f>
        <v>0</v>
      </c>
      <c r="G65" s="836">
        <v>0</v>
      </c>
      <c r="H65" s="836">
        <v>0</v>
      </c>
      <c r="I65" s="836">
        <v>0</v>
      </c>
      <c r="J65" s="920">
        <f t="shared" si="1"/>
        <v>0</v>
      </c>
    </row>
    <row r="66" spans="1:10" s="677" customFormat="1" ht="42.7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>
        <v>0</v>
      </c>
      <c r="E67" s="835">
        <v>0</v>
      </c>
      <c r="F67" s="835">
        <f>D67+E67</f>
        <v>0</v>
      </c>
      <c r="G67" s="835"/>
      <c r="H67" s="835">
        <v>0</v>
      </c>
      <c r="I67" s="835">
        <v>0</v>
      </c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20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35">
        <v>0</v>
      </c>
      <c r="E70" s="835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35"/>
      <c r="F71" s="835">
        <f t="shared" ref="F71:F78" si="3">D71+E71</f>
        <v>0</v>
      </c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35"/>
      <c r="F72" s="835">
        <f t="shared" si="3"/>
        <v>0</v>
      </c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f t="shared" si="3"/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35"/>
      <c r="F74" s="835">
        <f t="shared" si="3"/>
        <v>0</v>
      </c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>
        <v>0</v>
      </c>
      <c r="E75" s="835"/>
      <c r="F75" s="835">
        <f t="shared" si="3"/>
        <v>0</v>
      </c>
      <c r="G75" s="835">
        <v>0</v>
      </c>
      <c r="H75" s="835">
        <v>0</v>
      </c>
      <c r="I75" s="835">
        <v>0</v>
      </c>
      <c r="J75" s="920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35">
        <v>0</v>
      </c>
      <c r="E76" s="835"/>
      <c r="F76" s="835">
        <f t="shared" si="3"/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5">
        <f t="shared" si="3"/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35">
        <f t="shared" si="3"/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t="25.5" hidden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t="25.5" hidden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28.5" hidden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4.25">
      <c r="A92" s="927">
        <v>1150000</v>
      </c>
      <c r="B92" s="928" t="s">
        <v>604</v>
      </c>
      <c r="C92" s="723" t="s">
        <v>301</v>
      </c>
      <c r="D92" s="840">
        <f>D105</f>
        <v>10000</v>
      </c>
      <c r="E92" s="840"/>
      <c r="F92" s="840">
        <f>F105</f>
        <v>10000</v>
      </c>
      <c r="G92" s="840">
        <f>G105</f>
        <v>2500</v>
      </c>
      <c r="H92" s="840">
        <f>H105</f>
        <v>5000</v>
      </c>
      <c r="I92" s="840">
        <f>I105</f>
        <v>7500</v>
      </c>
      <c r="J92" s="920">
        <f>J105</f>
        <v>10000</v>
      </c>
    </row>
    <row r="93" spans="1:10" s="677" customFormat="1" ht="25.5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0.75" customHeight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0" s="677" customFormat="1" ht="51" hidden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0" s="677" customFormat="1" ht="25.5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0" s="677" customFormat="1" ht="38.25">
      <c r="A105" s="929">
        <v>1153700</v>
      </c>
      <c r="B105" s="946" t="s">
        <v>421</v>
      </c>
      <c r="C105" s="933">
        <v>463700</v>
      </c>
      <c r="D105" s="1114">
        <v>10000</v>
      </c>
      <c r="E105" s="1114">
        <v>0</v>
      </c>
      <c r="F105" s="936">
        <f>D105+E105</f>
        <v>10000</v>
      </c>
      <c r="G105" s="936">
        <v>2500</v>
      </c>
      <c r="H105" s="936">
        <v>5000</v>
      </c>
      <c r="I105" s="1114">
        <v>7500</v>
      </c>
      <c r="J105" s="959">
        <f>F105</f>
        <v>10000</v>
      </c>
    </row>
    <row r="106" spans="1:10" s="677" customFormat="1" ht="11.25" customHeight="1" thickBot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0" s="677" customFormat="1" ht="25.5" hidden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t="25.5" hidden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38.25" hidden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38.25" hidden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38.25" hidden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t="13.5" hidden="1" thickBot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t="13.5" hidden="1" thickBot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t="13.5" hidden="1" thickBot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t="13.5" hidden="1" thickBot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9" hidden="1" thickBot="1">
      <c r="A132" s="953">
        <v>1171000</v>
      </c>
      <c r="B132" s="781" t="s">
        <v>181</v>
      </c>
      <c r="C132" s="723" t="s">
        <v>301</v>
      </c>
      <c r="D132" s="852">
        <v>0</v>
      </c>
      <c r="E132" s="852"/>
      <c r="F132" s="852">
        <v>0</v>
      </c>
      <c r="G132" s="852">
        <v>0</v>
      </c>
      <c r="H132" s="852">
        <v>0</v>
      </c>
      <c r="I132" s="852">
        <v>0</v>
      </c>
      <c r="J132" s="959">
        <v>0</v>
      </c>
    </row>
    <row r="133" spans="1:10" s="677" customFormat="1" ht="51.75" hidden="1" thickBot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26.25" hidden="1" thickBot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51.75" hidden="1" thickBot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t="13.5" hidden="1" thickBot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t="13.5" hidden="1" thickBot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t="13.5" hidden="1" thickBot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f>D138+E138</f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39" hidden="1" thickBot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26.25" hidden="1" thickBot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6.25" hidden="1" thickBot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51.75" hidden="1" thickBot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39" hidden="1" thickBot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1" s="677" customFormat="1" ht="51.75" hidden="1" thickBot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1" s="677" customFormat="1" ht="51.75" hidden="1" thickBot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1" s="677" customFormat="1" ht="13.5" hidden="1" thickBot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1" s="677" customFormat="1" ht="13.5" hidden="1" thickBot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1" s="677" customFormat="1" ht="13.5" hidden="1" thickBot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1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1" s="677" customFormat="1" ht="22.5" customHeight="1" thickBot="1">
      <c r="A151" s="957" t="s">
        <v>212</v>
      </c>
      <c r="B151" s="795" t="s">
        <v>534</v>
      </c>
      <c r="C151" s="796" t="s">
        <v>301</v>
      </c>
      <c r="D151" s="958">
        <f>D152+D163</f>
        <v>0</v>
      </c>
      <c r="E151" s="958"/>
      <c r="F151" s="958">
        <f>F152+F163</f>
        <v>0</v>
      </c>
      <c r="G151" s="958">
        <f>G152</f>
        <v>0</v>
      </c>
      <c r="H151" s="958">
        <f>H152</f>
        <v>0</v>
      </c>
      <c r="I151" s="958">
        <f>I152</f>
        <v>0</v>
      </c>
      <c r="J151" s="959">
        <f>F152</f>
        <v>0</v>
      </c>
    </row>
    <row r="152" spans="1:11" s="677" customFormat="1" ht="1.5" hidden="1" customHeight="1">
      <c r="A152" s="955" t="s">
        <v>536</v>
      </c>
      <c r="B152" s="804" t="s">
        <v>537</v>
      </c>
      <c r="C152" s="723" t="s">
        <v>301</v>
      </c>
      <c r="D152" s="847">
        <f>SUM(D153:D162)</f>
        <v>0</v>
      </c>
      <c r="E152" s="847"/>
      <c r="F152" s="847">
        <f>SUM(F153:F162)</f>
        <v>0</v>
      </c>
      <c r="G152" s="847">
        <f>SUM(G153:G162)</f>
        <v>0</v>
      </c>
      <c r="H152" s="847">
        <f>SUM(H153:H162)</f>
        <v>0</v>
      </c>
      <c r="I152" s="847">
        <f>SUM(I153:I162)</f>
        <v>0</v>
      </c>
      <c r="J152" s="959">
        <f>F152</f>
        <v>0</v>
      </c>
    </row>
    <row r="153" spans="1:11" s="677" customFormat="1" ht="0.75" hidden="1" customHeight="1">
      <c r="A153" s="953" t="s">
        <v>538</v>
      </c>
      <c r="B153" s="786" t="s">
        <v>1498</v>
      </c>
      <c r="C153" s="960" t="s">
        <v>833</v>
      </c>
      <c r="D153" s="852"/>
      <c r="E153" s="849"/>
      <c r="F153" s="852"/>
      <c r="G153" s="852"/>
      <c r="H153" s="852"/>
      <c r="I153" s="852"/>
      <c r="J153" s="959">
        <f>F153</f>
        <v>0</v>
      </c>
    </row>
    <row r="154" spans="1:11" s="677" customFormat="1" hidden="1">
      <c r="A154" s="953" t="s">
        <v>834</v>
      </c>
      <c r="B154" s="786" t="s">
        <v>1499</v>
      </c>
      <c r="C154" s="960" t="s">
        <v>812</v>
      </c>
      <c r="D154" s="852">
        <v>0</v>
      </c>
      <c r="E154" s="849"/>
      <c r="F154" s="852">
        <f>D154+E154</f>
        <v>0</v>
      </c>
      <c r="G154" s="852">
        <v>0</v>
      </c>
      <c r="H154" s="852">
        <v>0</v>
      </c>
      <c r="I154" s="852">
        <v>0</v>
      </c>
      <c r="J154" s="959">
        <f>F154</f>
        <v>0</v>
      </c>
    </row>
    <row r="155" spans="1:11" s="677" customFormat="1" ht="25.5" hidden="1">
      <c r="A155" s="953" t="s">
        <v>813</v>
      </c>
      <c r="B155" s="786" t="s">
        <v>1500</v>
      </c>
      <c r="C155" s="960" t="s">
        <v>815</v>
      </c>
      <c r="D155" s="961">
        <v>0</v>
      </c>
      <c r="E155" s="1202">
        <v>0</v>
      </c>
      <c r="F155" s="961">
        <f>D155</f>
        <v>0</v>
      </c>
      <c r="G155" s="1203">
        <v>0</v>
      </c>
      <c r="H155" s="1204">
        <v>0</v>
      </c>
      <c r="I155" s="1204">
        <v>0</v>
      </c>
      <c r="J155" s="1205">
        <f>F155</f>
        <v>0</v>
      </c>
      <c r="K155" s="683"/>
    </row>
    <row r="156" spans="1:11" s="677" customFormat="1" hidden="1">
      <c r="A156" s="962" t="s">
        <v>816</v>
      </c>
      <c r="B156" s="786" t="s">
        <v>1501</v>
      </c>
      <c r="C156" s="960" t="s">
        <v>916</v>
      </c>
      <c r="D156" s="852"/>
      <c r="E156" s="849"/>
      <c r="F156" s="852"/>
      <c r="G156" s="852"/>
      <c r="H156" s="852"/>
      <c r="I156" s="852"/>
      <c r="J156" s="959">
        <v>0</v>
      </c>
    </row>
    <row r="157" spans="1:11" s="677" customFormat="1" hidden="1">
      <c r="A157" s="962" t="s">
        <v>112</v>
      </c>
      <c r="B157" s="787" t="s">
        <v>113</v>
      </c>
      <c r="C157" s="960" t="s">
        <v>114</v>
      </c>
      <c r="D157" s="852">
        <v>0</v>
      </c>
      <c r="E157" s="849"/>
      <c r="F157" s="852">
        <f>D157+E157</f>
        <v>0</v>
      </c>
      <c r="G157" s="852"/>
      <c r="H157" s="852"/>
      <c r="I157" s="852">
        <v>0</v>
      </c>
      <c r="J157" s="959">
        <f>F157</f>
        <v>0</v>
      </c>
    </row>
    <row r="158" spans="1:11" s="677" customFormat="1" hidden="1">
      <c r="A158" s="962" t="s">
        <v>115</v>
      </c>
      <c r="B158" s="786" t="s">
        <v>1502</v>
      </c>
      <c r="C158" s="960" t="s">
        <v>755</v>
      </c>
      <c r="D158" s="852">
        <v>0</v>
      </c>
      <c r="E158" s="849"/>
      <c r="F158" s="852">
        <f>D158</f>
        <v>0</v>
      </c>
      <c r="G158" s="852">
        <v>0</v>
      </c>
      <c r="H158" s="852">
        <v>0</v>
      </c>
      <c r="I158" s="852">
        <v>0</v>
      </c>
      <c r="J158" s="959">
        <f>F158</f>
        <v>0</v>
      </c>
    </row>
    <row r="159" spans="1:11" s="677" customFormat="1" ht="11.25" hidden="1" customHeight="1">
      <c r="A159" s="962" t="s">
        <v>756</v>
      </c>
      <c r="B159" s="786" t="s">
        <v>1503</v>
      </c>
      <c r="C159" s="960" t="s">
        <v>758</v>
      </c>
      <c r="D159" s="852"/>
      <c r="E159" s="849"/>
      <c r="F159" s="852"/>
      <c r="G159" s="852"/>
      <c r="H159" s="852"/>
      <c r="I159" s="852"/>
      <c r="J159" s="959">
        <v>0</v>
      </c>
    </row>
    <row r="160" spans="1:11" s="677" customFormat="1" hidden="1">
      <c r="A160" s="963" t="s">
        <v>669</v>
      </c>
      <c r="B160" s="964" t="s">
        <v>1504</v>
      </c>
      <c r="C160" s="965" t="s">
        <v>543</v>
      </c>
      <c r="D160" s="852"/>
      <c r="E160" s="849"/>
      <c r="F160" s="852"/>
      <c r="G160" s="852"/>
      <c r="H160" s="852"/>
      <c r="I160" s="852"/>
      <c r="J160" s="959">
        <v>0</v>
      </c>
    </row>
    <row r="161" spans="1:10" s="677" customFormat="1" ht="0.75" hidden="1" customHeight="1">
      <c r="A161" s="929" t="s">
        <v>670</v>
      </c>
      <c r="B161" s="966" t="s">
        <v>882</v>
      </c>
      <c r="C161" s="933" t="s">
        <v>883</v>
      </c>
      <c r="D161" s="852"/>
      <c r="E161" s="849"/>
      <c r="F161" s="852"/>
      <c r="G161" s="852"/>
      <c r="H161" s="852"/>
      <c r="I161" s="852"/>
      <c r="J161" s="959">
        <v>0</v>
      </c>
    </row>
    <row r="162" spans="1:10" s="677" customFormat="1" ht="12" hidden="1" customHeight="1">
      <c r="A162" s="929" t="s">
        <v>884</v>
      </c>
      <c r="B162" s="966" t="s">
        <v>885</v>
      </c>
      <c r="C162" s="933" t="s">
        <v>886</v>
      </c>
      <c r="D162" s="852"/>
      <c r="E162" s="849"/>
      <c r="F162" s="852"/>
      <c r="G162" s="852"/>
      <c r="H162" s="852"/>
      <c r="I162" s="852"/>
      <c r="J162" s="959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2">
        <v>0</v>
      </c>
      <c r="E163" s="852"/>
      <c r="F163" s="852">
        <v>0</v>
      </c>
      <c r="G163" s="852">
        <v>0</v>
      </c>
      <c r="H163" s="852">
        <v>0</v>
      </c>
      <c r="I163" s="852">
        <v>0</v>
      </c>
      <c r="J163" s="959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2"/>
      <c r="E164" s="849"/>
      <c r="F164" s="852"/>
      <c r="G164" s="852"/>
      <c r="H164" s="852"/>
      <c r="I164" s="852"/>
      <c r="J164" s="959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2"/>
      <c r="E165" s="849"/>
      <c r="F165" s="852"/>
      <c r="G165" s="852"/>
      <c r="H165" s="852"/>
      <c r="I165" s="852"/>
      <c r="J165" s="959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2"/>
      <c r="E166" s="849"/>
      <c r="F166" s="852"/>
      <c r="G166" s="852"/>
      <c r="H166" s="852"/>
      <c r="I166" s="852"/>
      <c r="J166" s="959">
        <v>0</v>
      </c>
    </row>
    <row r="167" spans="1:10" ht="25.5" hidden="1">
      <c r="A167" s="962" t="s">
        <v>259</v>
      </c>
      <c r="B167" s="786" t="s">
        <v>1506</v>
      </c>
      <c r="C167" s="960" t="s">
        <v>261</v>
      </c>
      <c r="D167" s="852"/>
      <c r="E167" s="849"/>
      <c r="F167" s="852"/>
      <c r="G167" s="852"/>
      <c r="H167" s="852"/>
      <c r="I167" s="852"/>
      <c r="J167" s="959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2">
        <v>0</v>
      </c>
      <c r="E168" s="852"/>
      <c r="F168" s="852">
        <v>0</v>
      </c>
      <c r="G168" s="852">
        <v>0</v>
      </c>
      <c r="H168" s="852">
        <v>0</v>
      </c>
      <c r="I168" s="852">
        <v>0</v>
      </c>
      <c r="J168" s="959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2"/>
      <c r="E169" s="849"/>
      <c r="F169" s="852"/>
      <c r="G169" s="852"/>
      <c r="H169" s="852"/>
      <c r="I169" s="852"/>
      <c r="J169" s="959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2">
        <v>0</v>
      </c>
      <c r="E170" s="852"/>
      <c r="F170" s="852">
        <v>0</v>
      </c>
      <c r="G170" s="852">
        <v>0</v>
      </c>
      <c r="H170" s="852">
        <v>0</v>
      </c>
      <c r="I170" s="852">
        <v>0</v>
      </c>
      <c r="J170" s="959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2"/>
      <c r="E171" s="852"/>
      <c r="F171" s="852"/>
      <c r="G171" s="852"/>
      <c r="H171" s="852"/>
      <c r="I171" s="852"/>
      <c r="J171" s="959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2"/>
      <c r="E172" s="852"/>
      <c r="F172" s="852"/>
      <c r="G172" s="852"/>
      <c r="H172" s="852"/>
      <c r="I172" s="852"/>
      <c r="J172" s="852"/>
    </row>
    <row r="173" spans="1:10" hidden="1">
      <c r="A173" s="962" t="s">
        <v>272</v>
      </c>
      <c r="B173" s="786" t="s">
        <v>1507</v>
      </c>
      <c r="C173" s="960" t="s">
        <v>274</v>
      </c>
      <c r="D173" s="852"/>
      <c r="E173" s="852"/>
      <c r="F173" s="852"/>
      <c r="G173" s="852"/>
      <c r="H173" s="852"/>
      <c r="I173" s="852"/>
      <c r="J173" s="852"/>
    </row>
    <row r="174" spans="1:10" ht="13.5" thickBot="1">
      <c r="A174" s="971">
        <v>1244000</v>
      </c>
      <c r="B174" s="972" t="s">
        <v>1519</v>
      </c>
      <c r="C174" s="965" t="s">
        <v>947</v>
      </c>
      <c r="D174" s="936"/>
      <c r="E174" s="936"/>
      <c r="F174" s="936"/>
      <c r="G174" s="936"/>
      <c r="H174" s="936"/>
      <c r="I174" s="936"/>
      <c r="J174" s="936"/>
    </row>
    <row r="175" spans="1:10" ht="13.5" thickBot="1">
      <c r="A175" s="973">
        <v>1000000</v>
      </c>
      <c r="B175" s="974" t="s">
        <v>889</v>
      </c>
      <c r="C175" s="975" t="s">
        <v>301</v>
      </c>
      <c r="D175" s="958">
        <f>D32+D151</f>
        <v>10000</v>
      </c>
      <c r="E175" s="958"/>
      <c r="F175" s="958">
        <f>F32+F151</f>
        <v>10000</v>
      </c>
      <c r="G175" s="958">
        <f>G32+G151</f>
        <v>2500</v>
      </c>
      <c r="H175" s="958">
        <f>H32+H151</f>
        <v>5000</v>
      </c>
      <c r="I175" s="958">
        <f>I32+I151</f>
        <v>7500</v>
      </c>
      <c r="J175" s="958">
        <f>J32+J151</f>
        <v>10000</v>
      </c>
    </row>
    <row r="176" spans="1:10" ht="14.25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67" t="s">
        <v>930</v>
      </c>
      <c r="B177" s="2067"/>
      <c r="C177" s="2067"/>
      <c r="D177" s="2067"/>
      <c r="E177" s="2067"/>
      <c r="F177" s="2067"/>
      <c r="G177" s="2067"/>
      <c r="H177" s="2067"/>
      <c r="I177" s="2067"/>
      <c r="J177" s="2067"/>
    </row>
    <row r="178" spans="1:10" ht="14.25">
      <c r="A178" s="2067" t="s">
        <v>1540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>
      <c r="A179" s="2069" t="s">
        <v>838</v>
      </c>
      <c r="B179" s="2069"/>
      <c r="C179" s="2069"/>
      <c r="D179" s="2069"/>
      <c r="E179" s="2069"/>
      <c r="F179" s="2069"/>
      <c r="G179" s="2069"/>
      <c r="H179" s="2069"/>
      <c r="I179" s="2069"/>
      <c r="J179" s="2069"/>
    </row>
    <row r="180" spans="1:10" ht="14.25">
      <c r="A180" s="2070" t="s">
        <v>1527</v>
      </c>
      <c r="B180" s="2070"/>
      <c r="C180" s="2070"/>
      <c r="D180" s="2070"/>
      <c r="E180" s="2070"/>
      <c r="F180" s="2070"/>
      <c r="G180" s="2070"/>
      <c r="H180" s="2070"/>
      <c r="I180" s="2070"/>
      <c r="J180" s="2070"/>
    </row>
    <row r="181" spans="1:10">
      <c r="A181" s="2067" t="s">
        <v>839</v>
      </c>
      <c r="B181" s="2067"/>
      <c r="C181" s="2067"/>
      <c r="D181" s="2067"/>
      <c r="E181" s="2067"/>
      <c r="F181" s="2067"/>
      <c r="G181" s="2067"/>
      <c r="H181" s="2067"/>
      <c r="I181" s="2067"/>
      <c r="J181" s="2067"/>
    </row>
    <row r="182" spans="1:10">
      <c r="A182" s="2028" t="s">
        <v>1462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ht="14.25">
      <c r="A183" s="2068" t="s">
        <v>1521</v>
      </c>
      <c r="B183" s="2068"/>
      <c r="C183" s="2068"/>
      <c r="D183" s="2068"/>
      <c r="E183" s="2068"/>
      <c r="F183" s="2068"/>
      <c r="G183" s="2068"/>
      <c r="H183" s="2068"/>
      <c r="I183" s="2068"/>
      <c r="J183" s="2068"/>
    </row>
    <row r="184" spans="1:10">
      <c r="A184" s="2063"/>
      <c r="B184" s="2063"/>
      <c r="C184" s="2063"/>
      <c r="D184" s="2063"/>
      <c r="E184" s="2063"/>
      <c r="F184" s="2063"/>
      <c r="G184" s="2063"/>
      <c r="H184" s="2063"/>
      <c r="I184" s="2063"/>
      <c r="J184" s="2063"/>
    </row>
    <row r="185" spans="1:10">
      <c r="A185" s="2072"/>
      <c r="B185" s="2072"/>
      <c r="C185" s="2072"/>
      <c r="D185" s="2072"/>
      <c r="E185" s="2072"/>
      <c r="F185" s="2072"/>
      <c r="G185" s="2072"/>
      <c r="H185" s="2072"/>
      <c r="I185" s="2072"/>
      <c r="J185" s="2072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976"/>
      <c r="B193" s="976"/>
      <c r="C193" s="976"/>
      <c r="D193" s="976"/>
      <c r="E193" s="976"/>
      <c r="F193" s="976"/>
      <c r="G193" s="976"/>
      <c r="H193" s="976"/>
      <c r="I193" s="976"/>
      <c r="J193" s="976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8"/>
      <c r="G195" s="978"/>
      <c r="H195" s="978"/>
      <c r="I195" s="978"/>
      <c r="J195" s="978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6"/>
      <c r="G197" s="976"/>
      <c r="H197" s="976"/>
      <c r="I197" s="976"/>
      <c r="J197" s="976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 t="s">
        <v>44</v>
      </c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2071" t="s">
        <v>1522</v>
      </c>
      <c r="B201" s="2071"/>
      <c r="C201" s="2071"/>
      <c r="D201" s="2071"/>
      <c r="E201" s="2071"/>
      <c r="F201" s="2071"/>
      <c r="G201" s="2071"/>
      <c r="H201" s="2071"/>
      <c r="I201" s="2071"/>
      <c r="J201" s="2071"/>
    </row>
    <row r="202" spans="1:10">
      <c r="A202" s="2071" t="s">
        <v>1523</v>
      </c>
      <c r="B202" s="2071"/>
      <c r="C202" s="2071"/>
      <c r="D202" s="2071"/>
      <c r="E202" s="2071"/>
      <c r="F202" s="2071"/>
      <c r="G202" s="2071"/>
      <c r="H202" s="2071"/>
      <c r="I202" s="2071"/>
      <c r="J202" s="2071"/>
    </row>
    <row r="203" spans="1:10">
      <c r="A203" s="2071" t="s">
        <v>1524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976" t="s">
        <v>780</v>
      </c>
      <c r="B204" s="979"/>
      <c r="C204" s="979"/>
      <c r="D204" s="979"/>
      <c r="E204" s="979"/>
      <c r="F204" s="979"/>
      <c r="G204" s="979"/>
      <c r="H204" s="979"/>
      <c r="I204" s="979"/>
      <c r="J204" s="979"/>
    </row>
    <row r="205" spans="1:10">
      <c r="A205" s="2071" t="s">
        <v>1525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2028" t="s">
        <v>560</v>
      </c>
      <c r="B206" s="2028"/>
      <c r="C206" s="2028"/>
      <c r="D206" s="2028"/>
      <c r="E206" s="2028"/>
      <c r="F206" s="2028"/>
      <c r="G206" s="2028"/>
      <c r="H206" s="2028"/>
      <c r="I206" s="2028"/>
      <c r="J206" s="2028"/>
    </row>
    <row r="207" spans="1:10">
      <c r="A207" s="2067" t="s">
        <v>930</v>
      </c>
      <c r="B207" s="2067"/>
      <c r="C207" s="2067"/>
      <c r="D207" s="2067"/>
      <c r="E207" s="2067"/>
      <c r="F207" s="2067"/>
      <c r="G207" s="2067"/>
      <c r="H207" s="2067"/>
      <c r="I207" s="2067"/>
      <c r="J207" s="2067"/>
    </row>
    <row r="208" spans="1:10" ht="14.25">
      <c r="A208" s="2067" t="s">
        <v>1526</v>
      </c>
      <c r="B208" s="2067"/>
      <c r="C208" s="2067"/>
      <c r="D208" s="2067"/>
      <c r="E208" s="2067"/>
      <c r="F208" s="2067"/>
      <c r="G208" s="2067"/>
      <c r="H208" s="2067"/>
      <c r="I208" s="2067"/>
      <c r="J208" s="2067"/>
    </row>
    <row r="209" spans="1:10">
      <c r="A209" s="2069" t="s">
        <v>838</v>
      </c>
      <c r="B209" s="2069"/>
      <c r="C209" s="2069"/>
      <c r="D209" s="2069"/>
      <c r="E209" s="2069"/>
      <c r="F209" s="2069"/>
      <c r="G209" s="2069"/>
      <c r="H209" s="2069"/>
      <c r="I209" s="2069"/>
      <c r="J209" s="2069"/>
    </row>
    <row r="210" spans="1:10" ht="14.25">
      <c r="A210" s="2070" t="s">
        <v>1527</v>
      </c>
      <c r="B210" s="2070"/>
      <c r="C210" s="2070"/>
      <c r="D210" s="2070"/>
      <c r="E210" s="2070"/>
      <c r="F210" s="2070"/>
      <c r="G210" s="2070"/>
      <c r="H210" s="2070"/>
      <c r="I210" s="2070"/>
      <c r="J210" s="2070"/>
    </row>
    <row r="211" spans="1:10">
      <c r="A211" s="2067" t="s">
        <v>839</v>
      </c>
      <c r="B211" s="2067"/>
      <c r="C211" s="2067"/>
      <c r="D211" s="2067"/>
      <c r="E211" s="2067"/>
      <c r="F211" s="2067"/>
      <c r="G211" s="2067"/>
      <c r="H211" s="2067"/>
      <c r="I211" s="2067"/>
      <c r="J211" s="2067"/>
    </row>
    <row r="212" spans="1:10">
      <c r="A212" s="2067" t="s">
        <v>840</v>
      </c>
      <c r="B212" s="2067"/>
      <c r="C212" s="2067"/>
      <c r="D212" s="2067"/>
      <c r="E212" s="2067"/>
      <c r="F212" s="2067"/>
      <c r="G212" s="2067"/>
      <c r="H212" s="2067"/>
      <c r="I212" s="2067"/>
      <c r="J212" s="2067"/>
    </row>
    <row r="213" spans="1:10" ht="14.25">
      <c r="A213" s="2068" t="s">
        <v>1521</v>
      </c>
      <c r="B213" s="2068"/>
      <c r="C213" s="2068"/>
      <c r="D213" s="2068"/>
      <c r="E213" s="2068"/>
      <c r="F213" s="2068"/>
      <c r="G213" s="2068"/>
      <c r="H213" s="2068"/>
      <c r="I213" s="2068"/>
      <c r="J213" s="2068"/>
    </row>
    <row r="214" spans="1:10">
      <c r="A214" s="2063"/>
      <c r="B214" s="2063"/>
      <c r="C214" s="2063"/>
      <c r="D214" s="2063"/>
      <c r="E214" s="2063"/>
      <c r="F214" s="2063"/>
      <c r="G214" s="2063"/>
      <c r="H214" s="2063"/>
      <c r="I214" s="2063"/>
      <c r="J214" s="2063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K214"/>
  <sheetViews>
    <sheetView topLeftCell="A13" workbookViewId="0">
      <selection activeCell="F104" sqref="F104"/>
    </sheetView>
  </sheetViews>
  <sheetFormatPr defaultRowHeight="12.75"/>
  <cols>
    <col min="1" max="1" width="7.140625" style="677" customWidth="1"/>
    <col min="2" max="2" width="39.85546875" style="668" customWidth="1"/>
    <col min="3" max="3" width="8.7109375" style="678" customWidth="1"/>
    <col min="4" max="4" width="11.5703125" style="667" customWidth="1"/>
    <col min="5" max="5" width="10" style="667" customWidth="1"/>
    <col min="6" max="6" width="10.5703125" style="667" customWidth="1"/>
    <col min="7" max="7" width="11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>
      <c r="A8" s="677" t="s">
        <v>1928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>
      <c r="B11" s="882"/>
      <c r="C11" s="883"/>
      <c r="D11" s="882"/>
      <c r="E11" s="882"/>
      <c r="F11" s="882"/>
      <c r="G11" s="882"/>
      <c r="H11" s="884"/>
    </row>
    <row r="12" spans="1:10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887"/>
      <c r="F13" s="887"/>
      <c r="G13" s="888"/>
    </row>
    <row r="14" spans="1:10">
      <c r="A14" s="2053" t="s">
        <v>1923</v>
      </c>
      <c r="B14" s="2054"/>
      <c r="F14" s="670"/>
      <c r="G14" s="670"/>
    </row>
    <row r="15" spans="1:10" ht="18">
      <c r="A15" s="889"/>
      <c r="B15" s="2203" t="s">
        <v>505</v>
      </c>
      <c r="C15" s="2203"/>
      <c r="D15" s="2203"/>
      <c r="E15" s="2203"/>
      <c r="F15" s="889"/>
      <c r="G15" s="890"/>
      <c r="H15" s="890"/>
      <c r="I15" s="890"/>
      <c r="J15" s="890"/>
    </row>
    <row r="16" spans="1:10" ht="14.25">
      <c r="A16" s="667"/>
      <c r="B16" s="2141" t="s">
        <v>208</v>
      </c>
      <c r="C16" s="2141"/>
      <c r="D16" s="2141"/>
      <c r="E16" s="2141"/>
      <c r="F16" s="2141"/>
      <c r="G16" s="891"/>
      <c r="H16" s="891"/>
      <c r="I16" s="891"/>
      <c r="J16" s="891"/>
    </row>
    <row r="17" spans="1:10" s="677" customFormat="1" ht="21.75">
      <c r="A17" s="887" t="s">
        <v>1929</v>
      </c>
      <c r="B17" s="892"/>
      <c r="C17" s="1200"/>
      <c r="D17" s="892"/>
      <c r="E17" s="892"/>
      <c r="F17" s="892"/>
      <c r="G17" s="892"/>
      <c r="H17" s="892"/>
      <c r="I17" s="892"/>
      <c r="J17" s="892"/>
    </row>
    <row r="18" spans="1:10" s="677" customFormat="1" ht="14.25">
      <c r="A18" s="888"/>
      <c r="B18" s="680"/>
      <c r="C18" s="1201"/>
      <c r="D18" s="680"/>
      <c r="E18" s="680"/>
      <c r="F18" s="680"/>
      <c r="G18" s="681"/>
      <c r="H18" s="681"/>
      <c r="I18" s="680"/>
      <c r="J18" s="680"/>
    </row>
    <row r="19" spans="1:10" s="672" customFormat="1" ht="15" thickBot="1">
      <c r="A19" s="682" t="s">
        <v>1930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1</v>
      </c>
      <c r="J20" s="900">
        <v>1</v>
      </c>
    </row>
    <row r="21" spans="1:10" s="897" customFormat="1" thickBot="1">
      <c r="A21" s="682" t="s">
        <v>516</v>
      </c>
      <c r="C21" s="894"/>
      <c r="G21" s="897" t="s">
        <v>1927</v>
      </c>
    </row>
    <row r="22" spans="1:10" s="897" customFormat="1" thickBot="1">
      <c r="A22" s="682" t="s">
        <v>465</v>
      </c>
      <c r="C22" s="901"/>
      <c r="D22" s="902"/>
      <c r="G22" s="897" t="s">
        <v>466</v>
      </c>
    </row>
    <row r="23" spans="1:10" s="874" customFormat="1" thickBot="1">
      <c r="A23" s="682" t="s">
        <v>603</v>
      </c>
      <c r="B23" s="897"/>
      <c r="C23" s="894"/>
      <c r="G23" s="897" t="s">
        <v>792</v>
      </c>
      <c r="I23" s="903">
        <v>51</v>
      </c>
    </row>
    <row r="24" spans="1:10" s="874" customFormat="1" ht="12">
      <c r="A24" s="682" t="s">
        <v>183</v>
      </c>
      <c r="B24" s="904"/>
      <c r="C24" s="905"/>
      <c r="F24" s="906"/>
      <c r="G24" s="897" t="s">
        <v>794</v>
      </c>
    </row>
    <row r="25" spans="1:10" s="874" customForma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thickBot="1">
      <c r="A28" s="685"/>
      <c r="B28" s="874"/>
      <c r="C28" s="913"/>
      <c r="E28" s="914"/>
      <c r="F28" s="874"/>
      <c r="G28" s="874"/>
    </row>
    <row r="29" spans="1:10" s="677" customFormat="1" ht="42.75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105.75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11.2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37.5" customHeight="1" thickBot="1">
      <c r="A32" s="916">
        <v>1100000</v>
      </c>
      <c r="B32" s="1543" t="s">
        <v>1517</v>
      </c>
      <c r="C32" s="717" t="s">
        <v>301</v>
      </c>
      <c r="D32" s="831">
        <f>D33+D42+D138+D105</f>
        <v>14000</v>
      </c>
      <c r="E32" s="831"/>
      <c r="F32" s="831">
        <f>F33+F42+F138+F105</f>
        <v>14000</v>
      </c>
      <c r="G32" s="831">
        <f>G33+G42+G105</f>
        <v>3500</v>
      </c>
      <c r="H32" s="831">
        <f>H33+H42+H105</f>
        <v>7000</v>
      </c>
      <c r="I32" s="831">
        <f>I33+I42+I105</f>
        <v>10500</v>
      </c>
      <c r="J32" s="831">
        <f>F32</f>
        <v>14000</v>
      </c>
    </row>
    <row r="33" spans="1:10" s="677" customFormat="1" ht="102.75" hidden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F33</f>
        <v>0</v>
      </c>
    </row>
    <row r="34" spans="1:10" s="677" customFormat="1" ht="29.25" hidden="1" thickBot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F34</f>
        <v>0</v>
      </c>
    </row>
    <row r="35" spans="1:10" s="677" customFormat="1" ht="26.25" hidden="1" thickBot="1">
      <c r="A35" s="918">
        <v>1111000</v>
      </c>
      <c r="B35" s="726" t="s">
        <v>558</v>
      </c>
      <c r="C35" s="727" t="s">
        <v>673</v>
      </c>
      <c r="D35" s="834">
        <v>0</v>
      </c>
      <c r="E35" s="840"/>
      <c r="F35" s="834">
        <f t="shared" ref="F35:F40" si="0"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6.25" hidden="1" thickBot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4">
        <f t="shared" si="0"/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39" hidden="1" thickBot="1">
      <c r="A37" s="919">
        <v>1113000</v>
      </c>
      <c r="B37" s="730" t="s">
        <v>675</v>
      </c>
      <c r="C37" s="731" t="s">
        <v>676</v>
      </c>
      <c r="D37" s="835"/>
      <c r="E37" s="835"/>
      <c r="F37" s="834">
        <f t="shared" si="0"/>
        <v>0</v>
      </c>
      <c r="G37" s="835"/>
      <c r="H37" s="835"/>
      <c r="I37" s="835"/>
      <c r="J37" s="920">
        <v>0</v>
      </c>
    </row>
    <row r="38" spans="1:10" s="677" customFormat="1" ht="51.75" hidden="1" thickBot="1">
      <c r="A38" s="919">
        <v>1114000</v>
      </c>
      <c r="B38" s="730" t="s">
        <v>339</v>
      </c>
      <c r="C38" s="731" t="s">
        <v>340</v>
      </c>
      <c r="D38" s="835"/>
      <c r="E38" s="835"/>
      <c r="F38" s="834">
        <f t="shared" si="0"/>
        <v>0</v>
      </c>
      <c r="G38" s="835"/>
      <c r="H38" s="835"/>
      <c r="I38" s="835"/>
      <c r="J38" s="920">
        <v>0</v>
      </c>
    </row>
    <row r="39" spans="1:10" s="677" customFormat="1" ht="13.5" hidden="1" thickBot="1">
      <c r="A39" s="919">
        <v>1115000</v>
      </c>
      <c r="B39" s="730" t="s">
        <v>508</v>
      </c>
      <c r="C39" s="731" t="s">
        <v>329</v>
      </c>
      <c r="D39" s="835"/>
      <c r="E39" s="835"/>
      <c r="F39" s="834">
        <f t="shared" si="0"/>
        <v>0</v>
      </c>
      <c r="G39" s="835"/>
      <c r="H39" s="835"/>
      <c r="I39" s="835"/>
      <c r="J39" s="920">
        <v>0</v>
      </c>
    </row>
    <row r="40" spans="1:10" s="677" customFormat="1" ht="26.25" hidden="1" thickBot="1">
      <c r="A40" s="919">
        <v>1116000</v>
      </c>
      <c r="B40" s="730" t="s">
        <v>863</v>
      </c>
      <c r="C40" s="731" t="s">
        <v>330</v>
      </c>
      <c r="D40" s="835"/>
      <c r="E40" s="835"/>
      <c r="F40" s="834">
        <f t="shared" si="0"/>
        <v>0</v>
      </c>
      <c r="G40" s="835"/>
      <c r="H40" s="835"/>
      <c r="I40" s="835"/>
      <c r="J40" s="920">
        <v>0</v>
      </c>
    </row>
    <row r="41" spans="1:10" s="677" customFormat="1" ht="26.2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36"/>
      <c r="F41" s="834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837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2.75" hidden="1" customHeight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35"/>
      <c r="F45" s="835">
        <f>D45+E45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35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/>
      <c r="E48" s="835"/>
      <c r="F48" s="834"/>
      <c r="G48" s="834"/>
      <c r="H48" s="834"/>
      <c r="I48" s="834"/>
      <c r="J48" s="920">
        <v>0</v>
      </c>
    </row>
    <row r="49" spans="1:10" s="677" customFormat="1" ht="25.5" hidden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f>D52+E52</f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t="25.5" hidden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3.25" hidden="1" customHeight="1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1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1"/>
        <v>0</v>
      </c>
    </row>
    <row r="61" spans="1:10" s="677" customFormat="1" ht="25.5" hidden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1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1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1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20">
        <f t="shared" si="1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36">
        <v>0</v>
      </c>
      <c r="E65" s="836"/>
      <c r="F65" s="836">
        <f>D65+E65</f>
        <v>0</v>
      </c>
      <c r="G65" s="836">
        <v>0</v>
      </c>
      <c r="H65" s="836">
        <v>0</v>
      </c>
      <c r="I65" s="836">
        <v>0</v>
      </c>
      <c r="J65" s="920">
        <f t="shared" si="1"/>
        <v>0</v>
      </c>
    </row>
    <row r="66" spans="1:10" s="677" customFormat="1" ht="42.7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>
        <v>0</v>
      </c>
      <c r="E67" s="835">
        <v>0</v>
      </c>
      <c r="F67" s="835">
        <f>D67+E67</f>
        <v>0</v>
      </c>
      <c r="G67" s="835"/>
      <c r="H67" s="835">
        <v>0</v>
      </c>
      <c r="I67" s="835">
        <v>0</v>
      </c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20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35">
        <v>0</v>
      </c>
      <c r="E70" s="835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35"/>
      <c r="F71" s="835">
        <f t="shared" ref="F71:F78" si="3">D71+E71</f>
        <v>0</v>
      </c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35"/>
      <c r="F72" s="835">
        <f t="shared" si="3"/>
        <v>0</v>
      </c>
      <c r="G72" s="835"/>
      <c r="H72" s="835"/>
      <c r="I72" s="835"/>
      <c r="J72" s="920">
        <f t="shared" si="2"/>
        <v>0</v>
      </c>
    </row>
    <row r="73" spans="1:10" s="677" customFormat="1" ht="12" hidden="1" customHeight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f t="shared" si="3"/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35"/>
      <c r="F74" s="835">
        <f t="shared" si="3"/>
        <v>0</v>
      </c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>
        <v>0</v>
      </c>
      <c r="E75" s="835"/>
      <c r="F75" s="835">
        <f t="shared" si="3"/>
        <v>0</v>
      </c>
      <c r="G75" s="835">
        <v>0</v>
      </c>
      <c r="H75" s="835">
        <v>0</v>
      </c>
      <c r="I75" s="835">
        <v>0</v>
      </c>
      <c r="J75" s="920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35">
        <v>0</v>
      </c>
      <c r="E76" s="835"/>
      <c r="F76" s="835">
        <f t="shared" si="3"/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5">
        <f t="shared" si="3"/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35">
        <f t="shared" si="3"/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t="25.5" hidden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t="25.5" hidden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28.5" hidden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2" hidden="1" customHeight="1">
      <c r="A92" s="927">
        <v>1150000</v>
      </c>
      <c r="B92" s="928" t="s">
        <v>604</v>
      </c>
      <c r="C92" s="723" t="s">
        <v>301</v>
      </c>
      <c r="D92" s="840">
        <f>D105</f>
        <v>14000</v>
      </c>
      <c r="E92" s="840"/>
      <c r="F92" s="840">
        <f>F105</f>
        <v>14000</v>
      </c>
      <c r="G92" s="840">
        <f>G105</f>
        <v>3500</v>
      </c>
      <c r="H92" s="840">
        <f>H105</f>
        <v>7000</v>
      </c>
      <c r="I92" s="840">
        <f>I105</f>
        <v>10500</v>
      </c>
      <c r="J92" s="920">
        <f>J105</f>
        <v>14000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0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0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0" s="677" customFormat="1" ht="51" hidden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0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0" s="677" customFormat="1" ht="25.5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0" s="677" customFormat="1" ht="38.25">
      <c r="A105" s="929">
        <v>1153700</v>
      </c>
      <c r="B105" s="946" t="s">
        <v>421</v>
      </c>
      <c r="C105" s="933">
        <v>463700</v>
      </c>
      <c r="D105" s="1114">
        <v>14000</v>
      </c>
      <c r="E105" s="1114">
        <v>0</v>
      </c>
      <c r="F105" s="936">
        <f>D105+E105</f>
        <v>14000</v>
      </c>
      <c r="G105" s="936">
        <v>3500</v>
      </c>
      <c r="H105" s="936">
        <v>7000</v>
      </c>
      <c r="I105" s="1114">
        <v>10500</v>
      </c>
      <c r="J105" s="959">
        <f>F105</f>
        <v>14000</v>
      </c>
    </row>
    <row r="106" spans="1:10" s="677" customFormat="1" ht="30" customHeight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0" s="677" customFormat="1" ht="25.5" hidden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t="25.5" hidden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38.25" hidden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38.25" hidden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38.25" hidden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t="0.75" hidden="1" customHeight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2">
        <v>0</v>
      </c>
      <c r="E132" s="852"/>
      <c r="F132" s="852">
        <v>0</v>
      </c>
      <c r="G132" s="852">
        <v>0</v>
      </c>
      <c r="H132" s="852">
        <v>0</v>
      </c>
      <c r="I132" s="852">
        <v>0</v>
      </c>
      <c r="J132" s="959">
        <v>0</v>
      </c>
    </row>
    <row r="133" spans="1:10" s="677" customFormat="1" ht="51" hidden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f>D138+E138</f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38.25" hidden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51" hidden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38.25" hidden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1" s="677" customFormat="1" ht="51.75" hidden="1" thickBot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1" s="677" customFormat="1" ht="51.75" hidden="1" thickBot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1" s="677" customFormat="1" ht="13.5" hidden="1" thickBot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1" s="677" customFormat="1" ht="13.5" hidden="1" thickBot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1" s="677" customFormat="1" ht="13.5" hidden="1" thickBot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1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1" s="677" customFormat="1" ht="22.5" hidden="1" customHeight="1" thickBot="1">
      <c r="A151" s="957" t="s">
        <v>212</v>
      </c>
      <c r="B151" s="795" t="s">
        <v>534</v>
      </c>
      <c r="C151" s="796" t="s">
        <v>301</v>
      </c>
      <c r="D151" s="958">
        <f>D152+D163</f>
        <v>0</v>
      </c>
      <c r="E151" s="958"/>
      <c r="F151" s="958">
        <f>F152+F163</f>
        <v>0</v>
      </c>
      <c r="G151" s="958">
        <f>G152</f>
        <v>0</v>
      </c>
      <c r="H151" s="958">
        <f>H152</f>
        <v>0</v>
      </c>
      <c r="I151" s="958">
        <f>I152</f>
        <v>0</v>
      </c>
      <c r="J151" s="959">
        <f>F152</f>
        <v>0</v>
      </c>
    </row>
    <row r="152" spans="1:11" s="677" customFormat="1" ht="1.5" hidden="1" customHeight="1">
      <c r="A152" s="955" t="s">
        <v>536</v>
      </c>
      <c r="B152" s="804" t="s">
        <v>537</v>
      </c>
      <c r="C152" s="723" t="s">
        <v>301</v>
      </c>
      <c r="D152" s="847">
        <f>SUM(D153:D162)</f>
        <v>0</v>
      </c>
      <c r="E152" s="847"/>
      <c r="F152" s="847">
        <f>SUM(F153:F162)</f>
        <v>0</v>
      </c>
      <c r="G152" s="847">
        <f>SUM(G153:G162)</f>
        <v>0</v>
      </c>
      <c r="H152" s="847">
        <f>SUM(H153:H162)</f>
        <v>0</v>
      </c>
      <c r="I152" s="847">
        <f>SUM(I153:I162)</f>
        <v>0</v>
      </c>
      <c r="J152" s="959">
        <f>F152</f>
        <v>0</v>
      </c>
    </row>
    <row r="153" spans="1:11" s="677" customFormat="1" ht="0.75" hidden="1" customHeight="1">
      <c r="A153" s="953" t="s">
        <v>538</v>
      </c>
      <c r="B153" s="786" t="s">
        <v>1498</v>
      </c>
      <c r="C153" s="960" t="s">
        <v>833</v>
      </c>
      <c r="D153" s="852"/>
      <c r="E153" s="849"/>
      <c r="F153" s="852"/>
      <c r="G153" s="852"/>
      <c r="H153" s="852"/>
      <c r="I153" s="852"/>
      <c r="J153" s="959">
        <f>F153</f>
        <v>0</v>
      </c>
    </row>
    <row r="154" spans="1:11" s="677" customFormat="1" hidden="1">
      <c r="A154" s="953" t="s">
        <v>834</v>
      </c>
      <c r="B154" s="786" t="s">
        <v>1499</v>
      </c>
      <c r="C154" s="960" t="s">
        <v>812</v>
      </c>
      <c r="D154" s="852">
        <v>0</v>
      </c>
      <c r="E154" s="849"/>
      <c r="F154" s="852">
        <f>D154+E154</f>
        <v>0</v>
      </c>
      <c r="G154" s="852">
        <v>0</v>
      </c>
      <c r="H154" s="852">
        <v>0</v>
      </c>
      <c r="I154" s="852">
        <v>0</v>
      </c>
      <c r="J154" s="959">
        <f>F154</f>
        <v>0</v>
      </c>
    </row>
    <row r="155" spans="1:11" s="677" customFormat="1" ht="25.5" hidden="1">
      <c r="A155" s="953" t="s">
        <v>813</v>
      </c>
      <c r="B155" s="786" t="s">
        <v>1500</v>
      </c>
      <c r="C155" s="960" t="s">
        <v>815</v>
      </c>
      <c r="D155" s="961">
        <v>0</v>
      </c>
      <c r="E155" s="1202">
        <v>0</v>
      </c>
      <c r="F155" s="961">
        <f>D155</f>
        <v>0</v>
      </c>
      <c r="G155" s="1203">
        <v>0</v>
      </c>
      <c r="H155" s="1204">
        <v>0</v>
      </c>
      <c r="I155" s="1204">
        <v>0</v>
      </c>
      <c r="J155" s="1205">
        <f>F155</f>
        <v>0</v>
      </c>
      <c r="K155" s="683"/>
    </row>
    <row r="156" spans="1:11" s="677" customFormat="1" hidden="1">
      <c r="A156" s="962" t="s">
        <v>816</v>
      </c>
      <c r="B156" s="786" t="s">
        <v>1501</v>
      </c>
      <c r="C156" s="960" t="s">
        <v>916</v>
      </c>
      <c r="D156" s="852"/>
      <c r="E156" s="849"/>
      <c r="F156" s="852"/>
      <c r="G156" s="852"/>
      <c r="H156" s="852"/>
      <c r="I156" s="852"/>
      <c r="J156" s="959">
        <v>0</v>
      </c>
    </row>
    <row r="157" spans="1:11" s="677" customFormat="1" hidden="1">
      <c r="A157" s="962" t="s">
        <v>112</v>
      </c>
      <c r="B157" s="787" t="s">
        <v>113</v>
      </c>
      <c r="C157" s="960" t="s">
        <v>114</v>
      </c>
      <c r="D157" s="852">
        <v>0</v>
      </c>
      <c r="E157" s="849"/>
      <c r="F157" s="852">
        <f>D157+E157</f>
        <v>0</v>
      </c>
      <c r="G157" s="852"/>
      <c r="H157" s="852"/>
      <c r="I157" s="852">
        <v>0</v>
      </c>
      <c r="J157" s="959">
        <f>F157</f>
        <v>0</v>
      </c>
    </row>
    <row r="158" spans="1:11" s="677" customFormat="1" hidden="1">
      <c r="A158" s="962" t="s">
        <v>115</v>
      </c>
      <c r="B158" s="786" t="s">
        <v>1502</v>
      </c>
      <c r="C158" s="960" t="s">
        <v>755</v>
      </c>
      <c r="D158" s="852">
        <v>0</v>
      </c>
      <c r="E158" s="849"/>
      <c r="F158" s="852">
        <f>D158</f>
        <v>0</v>
      </c>
      <c r="G158" s="852">
        <v>0</v>
      </c>
      <c r="H158" s="852">
        <v>0</v>
      </c>
      <c r="I158" s="852">
        <v>0</v>
      </c>
      <c r="J158" s="959">
        <f>F158</f>
        <v>0</v>
      </c>
    </row>
    <row r="159" spans="1:11" s="677" customFormat="1" ht="11.25" hidden="1" customHeight="1">
      <c r="A159" s="962" t="s">
        <v>756</v>
      </c>
      <c r="B159" s="786" t="s">
        <v>1503</v>
      </c>
      <c r="C159" s="960" t="s">
        <v>758</v>
      </c>
      <c r="D159" s="852"/>
      <c r="E159" s="849"/>
      <c r="F159" s="852"/>
      <c r="G159" s="852"/>
      <c r="H159" s="852"/>
      <c r="I159" s="852"/>
      <c r="J159" s="959">
        <v>0</v>
      </c>
    </row>
    <row r="160" spans="1:11" s="677" customFormat="1" hidden="1">
      <c r="A160" s="963" t="s">
        <v>669</v>
      </c>
      <c r="B160" s="964" t="s">
        <v>1504</v>
      </c>
      <c r="C160" s="965" t="s">
        <v>543</v>
      </c>
      <c r="D160" s="852"/>
      <c r="E160" s="849"/>
      <c r="F160" s="852"/>
      <c r="G160" s="852"/>
      <c r="H160" s="852"/>
      <c r="I160" s="852"/>
      <c r="J160" s="959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2"/>
      <c r="E161" s="849"/>
      <c r="F161" s="852"/>
      <c r="G161" s="852"/>
      <c r="H161" s="852"/>
      <c r="I161" s="852"/>
      <c r="J161" s="959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2"/>
      <c r="E162" s="849"/>
      <c r="F162" s="852"/>
      <c r="G162" s="852"/>
      <c r="H162" s="852"/>
      <c r="I162" s="852"/>
      <c r="J162" s="959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2">
        <v>0</v>
      </c>
      <c r="E163" s="852"/>
      <c r="F163" s="852">
        <v>0</v>
      </c>
      <c r="G163" s="852">
        <v>0</v>
      </c>
      <c r="H163" s="852">
        <v>0</v>
      </c>
      <c r="I163" s="852">
        <v>0</v>
      </c>
      <c r="J163" s="959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2"/>
      <c r="E164" s="849"/>
      <c r="F164" s="852"/>
      <c r="G164" s="852"/>
      <c r="H164" s="852"/>
      <c r="I164" s="852"/>
      <c r="J164" s="959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2"/>
      <c r="E165" s="849"/>
      <c r="F165" s="852"/>
      <c r="G165" s="852"/>
      <c r="H165" s="852"/>
      <c r="I165" s="852"/>
      <c r="J165" s="959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2"/>
      <c r="E166" s="849"/>
      <c r="F166" s="852"/>
      <c r="G166" s="852"/>
      <c r="H166" s="852"/>
      <c r="I166" s="852"/>
      <c r="J166" s="959">
        <v>0</v>
      </c>
    </row>
    <row r="167" spans="1:10" ht="25.5" hidden="1">
      <c r="A167" s="962" t="s">
        <v>259</v>
      </c>
      <c r="B167" s="786" t="s">
        <v>1506</v>
      </c>
      <c r="C167" s="960" t="s">
        <v>261</v>
      </c>
      <c r="D167" s="852"/>
      <c r="E167" s="849"/>
      <c r="F167" s="852"/>
      <c r="G167" s="852"/>
      <c r="H167" s="852"/>
      <c r="I167" s="852"/>
      <c r="J167" s="959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2">
        <v>0</v>
      </c>
      <c r="E168" s="852"/>
      <c r="F168" s="852">
        <v>0</v>
      </c>
      <c r="G168" s="852">
        <v>0</v>
      </c>
      <c r="H168" s="852">
        <v>0</v>
      </c>
      <c r="I168" s="852">
        <v>0</v>
      </c>
      <c r="J168" s="959">
        <v>0</v>
      </c>
    </row>
    <row r="169" spans="1:10">
      <c r="A169" s="962" t="s">
        <v>264</v>
      </c>
      <c r="B169" s="787" t="s">
        <v>921</v>
      </c>
      <c r="C169" s="960" t="s">
        <v>265</v>
      </c>
      <c r="D169" s="852"/>
      <c r="E169" s="849"/>
      <c r="F169" s="852"/>
      <c r="G169" s="852"/>
      <c r="H169" s="852"/>
      <c r="I169" s="852"/>
      <c r="J169" s="959">
        <v>0</v>
      </c>
    </row>
    <row r="170" spans="1:10">
      <c r="A170" s="970" t="s">
        <v>266</v>
      </c>
      <c r="B170" s="811" t="s">
        <v>887</v>
      </c>
      <c r="C170" s="772" t="s">
        <v>301</v>
      </c>
      <c r="D170" s="852">
        <v>0</v>
      </c>
      <c r="E170" s="852"/>
      <c r="F170" s="852">
        <v>0</v>
      </c>
      <c r="G170" s="852">
        <v>0</v>
      </c>
      <c r="H170" s="852">
        <v>0</v>
      </c>
      <c r="I170" s="852">
        <v>0</v>
      </c>
      <c r="J170" s="959">
        <v>0</v>
      </c>
    </row>
    <row r="171" spans="1:10">
      <c r="A171" s="962" t="s">
        <v>268</v>
      </c>
      <c r="B171" s="787" t="s">
        <v>922</v>
      </c>
      <c r="C171" s="960" t="s">
        <v>269</v>
      </c>
      <c r="D171" s="852"/>
      <c r="E171" s="852"/>
      <c r="F171" s="852"/>
      <c r="G171" s="852"/>
      <c r="H171" s="852"/>
      <c r="I171" s="852"/>
      <c r="J171" s="959">
        <v>0</v>
      </c>
    </row>
    <row r="172" spans="1:10">
      <c r="A172" s="962" t="s">
        <v>270</v>
      </c>
      <c r="B172" s="787" t="s">
        <v>923</v>
      </c>
      <c r="C172" s="960" t="s">
        <v>271</v>
      </c>
      <c r="D172" s="852"/>
      <c r="E172" s="852"/>
      <c r="F172" s="852"/>
      <c r="G172" s="852"/>
      <c r="H172" s="852"/>
      <c r="I172" s="852"/>
      <c r="J172" s="852"/>
    </row>
    <row r="173" spans="1:10">
      <c r="A173" s="962" t="s">
        <v>272</v>
      </c>
      <c r="B173" s="786" t="s">
        <v>1507</v>
      </c>
      <c r="C173" s="960" t="s">
        <v>274</v>
      </c>
      <c r="D173" s="852"/>
      <c r="E173" s="852"/>
      <c r="F173" s="852"/>
      <c r="G173" s="852"/>
      <c r="H173" s="852"/>
      <c r="I173" s="852"/>
      <c r="J173" s="852"/>
    </row>
    <row r="174" spans="1:10" ht="13.5" thickBot="1">
      <c r="A174" s="971">
        <v>1244000</v>
      </c>
      <c r="B174" s="972" t="s">
        <v>1519</v>
      </c>
      <c r="C174" s="965" t="s">
        <v>947</v>
      </c>
      <c r="D174" s="936"/>
      <c r="E174" s="936"/>
      <c r="F174" s="936"/>
      <c r="G174" s="936"/>
      <c r="H174" s="936"/>
      <c r="I174" s="936"/>
      <c r="J174" s="936"/>
    </row>
    <row r="175" spans="1:10" ht="13.5" thickBot="1">
      <c r="A175" s="973">
        <v>1000000</v>
      </c>
      <c r="B175" s="974" t="s">
        <v>889</v>
      </c>
      <c r="C175" s="975" t="s">
        <v>301</v>
      </c>
      <c r="D175" s="958">
        <f>D32+D151</f>
        <v>14000</v>
      </c>
      <c r="E175" s="958"/>
      <c r="F175" s="958">
        <f>F32+F151</f>
        <v>14000</v>
      </c>
      <c r="G175" s="958">
        <f>G32+G151</f>
        <v>3500</v>
      </c>
      <c r="H175" s="958">
        <f>H32+H151</f>
        <v>7000</v>
      </c>
      <c r="I175" s="958">
        <f>I32+I151</f>
        <v>10500</v>
      </c>
      <c r="J175" s="958">
        <f>J32+J151</f>
        <v>14000</v>
      </c>
    </row>
    <row r="176" spans="1:10" ht="14.25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67" t="s">
        <v>930</v>
      </c>
      <c r="B177" s="2067"/>
      <c r="C177" s="2067"/>
      <c r="D177" s="2067"/>
      <c r="E177" s="2067"/>
      <c r="F177" s="2067"/>
      <c r="G177" s="2067"/>
      <c r="H177" s="2067"/>
      <c r="I177" s="2067"/>
      <c r="J177" s="2067"/>
    </row>
    <row r="178" spans="1:10" ht="14.25">
      <c r="A178" s="2067" t="s">
        <v>1540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>
      <c r="A179" s="2069" t="s">
        <v>838</v>
      </c>
      <c r="B179" s="2069"/>
      <c r="C179" s="2069"/>
      <c r="D179" s="2069"/>
      <c r="E179" s="2069"/>
      <c r="F179" s="2069"/>
      <c r="G179" s="2069"/>
      <c r="H179" s="2069"/>
      <c r="I179" s="2069"/>
      <c r="J179" s="2069"/>
    </row>
    <row r="180" spans="1:10" ht="14.25">
      <c r="A180" s="2070" t="s">
        <v>1527</v>
      </c>
      <c r="B180" s="2070"/>
      <c r="C180" s="2070"/>
      <c r="D180" s="2070"/>
      <c r="E180" s="2070"/>
      <c r="F180" s="2070"/>
      <c r="G180" s="2070"/>
      <c r="H180" s="2070"/>
      <c r="I180" s="2070"/>
      <c r="J180" s="2070"/>
    </row>
    <row r="181" spans="1:10">
      <c r="A181" s="2067" t="s">
        <v>839</v>
      </c>
      <c r="B181" s="2067"/>
      <c r="C181" s="2067"/>
      <c r="D181" s="2067"/>
      <c r="E181" s="2067"/>
      <c r="F181" s="2067"/>
      <c r="G181" s="2067"/>
      <c r="H181" s="2067"/>
      <c r="I181" s="2067"/>
      <c r="J181" s="2067"/>
    </row>
    <row r="182" spans="1:10">
      <c r="A182" s="2028" t="s">
        <v>1462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ht="14.25">
      <c r="A183" s="2068" t="s">
        <v>1521</v>
      </c>
      <c r="B183" s="2068"/>
      <c r="C183" s="2068"/>
      <c r="D183" s="2068"/>
      <c r="E183" s="2068"/>
      <c r="F183" s="2068"/>
      <c r="G183" s="2068"/>
      <c r="H183" s="2068"/>
      <c r="I183" s="2068"/>
      <c r="J183" s="2068"/>
    </row>
    <row r="184" spans="1:10">
      <c r="A184" s="2063"/>
      <c r="B184" s="2063"/>
      <c r="C184" s="2063"/>
      <c r="D184" s="2063"/>
      <c r="E184" s="2063"/>
      <c r="F184" s="2063"/>
      <c r="G184" s="2063"/>
      <c r="H184" s="2063"/>
      <c r="I184" s="2063"/>
      <c r="J184" s="2063"/>
    </row>
    <row r="185" spans="1:10">
      <c r="A185" s="2072"/>
      <c r="B185" s="2072"/>
      <c r="C185" s="2072"/>
      <c r="D185" s="2072"/>
      <c r="E185" s="2072"/>
      <c r="F185" s="2072"/>
      <c r="G185" s="2072"/>
      <c r="H185" s="2072"/>
      <c r="I185" s="2072"/>
      <c r="J185" s="2072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2072"/>
      <c r="B190" s="2072"/>
      <c r="C190" s="2072"/>
      <c r="D190" s="2072"/>
      <c r="E190" s="2072"/>
      <c r="F190" s="2072"/>
      <c r="G190" s="2072"/>
      <c r="H190" s="2072"/>
      <c r="I190" s="2072"/>
      <c r="J190" s="2072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976"/>
      <c r="B193" s="976"/>
      <c r="C193" s="976"/>
      <c r="D193" s="976"/>
      <c r="E193" s="976"/>
      <c r="F193" s="976"/>
      <c r="G193" s="976"/>
      <c r="H193" s="976"/>
      <c r="I193" s="976"/>
      <c r="J193" s="976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8"/>
      <c r="G195" s="978"/>
      <c r="H195" s="978"/>
      <c r="I195" s="978"/>
      <c r="J195" s="978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6"/>
      <c r="G197" s="976"/>
      <c r="H197" s="976"/>
      <c r="I197" s="976"/>
      <c r="J197" s="976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 t="s">
        <v>44</v>
      </c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2071" t="s">
        <v>1522</v>
      </c>
      <c r="B201" s="2071"/>
      <c r="C201" s="2071"/>
      <c r="D201" s="2071"/>
      <c r="E201" s="2071"/>
      <c r="F201" s="2071"/>
      <c r="G201" s="2071"/>
      <c r="H201" s="2071"/>
      <c r="I201" s="2071"/>
      <c r="J201" s="2071"/>
    </row>
    <row r="202" spans="1:10">
      <c r="A202" s="2071" t="s">
        <v>1523</v>
      </c>
      <c r="B202" s="2071"/>
      <c r="C202" s="2071"/>
      <c r="D202" s="2071"/>
      <c r="E202" s="2071"/>
      <c r="F202" s="2071"/>
      <c r="G202" s="2071"/>
      <c r="H202" s="2071"/>
      <c r="I202" s="2071"/>
      <c r="J202" s="2071"/>
    </row>
    <row r="203" spans="1:10">
      <c r="A203" s="2071" t="s">
        <v>1524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976" t="s">
        <v>780</v>
      </c>
      <c r="B204" s="979"/>
      <c r="C204" s="979"/>
      <c r="D204" s="979"/>
      <c r="E204" s="979"/>
      <c r="F204" s="979"/>
      <c r="G204" s="979"/>
      <c r="H204" s="979"/>
      <c r="I204" s="979"/>
      <c r="J204" s="979"/>
    </row>
    <row r="205" spans="1:10">
      <c r="A205" s="2071" t="s">
        <v>1525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2028" t="s">
        <v>560</v>
      </c>
      <c r="B206" s="2028"/>
      <c r="C206" s="2028"/>
      <c r="D206" s="2028"/>
      <c r="E206" s="2028"/>
      <c r="F206" s="2028"/>
      <c r="G206" s="2028"/>
      <c r="H206" s="2028"/>
      <c r="I206" s="2028"/>
      <c r="J206" s="2028"/>
    </row>
    <row r="207" spans="1:10">
      <c r="A207" s="2067" t="s">
        <v>930</v>
      </c>
      <c r="B207" s="2067"/>
      <c r="C207" s="2067"/>
      <c r="D207" s="2067"/>
      <c r="E207" s="2067"/>
      <c r="F207" s="2067"/>
      <c r="G207" s="2067"/>
      <c r="H207" s="2067"/>
      <c r="I207" s="2067"/>
      <c r="J207" s="2067"/>
    </row>
    <row r="208" spans="1:10" ht="14.25">
      <c r="A208" s="2067" t="s">
        <v>1526</v>
      </c>
      <c r="B208" s="2067"/>
      <c r="C208" s="2067"/>
      <c r="D208" s="2067"/>
      <c r="E208" s="2067"/>
      <c r="F208" s="2067"/>
      <c r="G208" s="2067"/>
      <c r="H208" s="2067"/>
      <c r="I208" s="2067"/>
      <c r="J208" s="2067"/>
    </row>
    <row r="209" spans="1:10">
      <c r="A209" s="2069" t="s">
        <v>838</v>
      </c>
      <c r="B209" s="2069"/>
      <c r="C209" s="2069"/>
      <c r="D209" s="2069"/>
      <c r="E209" s="2069"/>
      <c r="F209" s="2069"/>
      <c r="G209" s="2069"/>
      <c r="H209" s="2069"/>
      <c r="I209" s="2069"/>
      <c r="J209" s="2069"/>
    </row>
    <row r="210" spans="1:10" ht="14.25">
      <c r="A210" s="2070" t="s">
        <v>1527</v>
      </c>
      <c r="B210" s="2070"/>
      <c r="C210" s="2070"/>
      <c r="D210" s="2070"/>
      <c r="E210" s="2070"/>
      <c r="F210" s="2070"/>
      <c r="G210" s="2070"/>
      <c r="H210" s="2070"/>
      <c r="I210" s="2070"/>
      <c r="J210" s="2070"/>
    </row>
    <row r="211" spans="1:10">
      <c r="A211" s="2067" t="s">
        <v>839</v>
      </c>
      <c r="B211" s="2067"/>
      <c r="C211" s="2067"/>
      <c r="D211" s="2067"/>
      <c r="E211" s="2067"/>
      <c r="F211" s="2067"/>
      <c r="G211" s="2067"/>
      <c r="H211" s="2067"/>
      <c r="I211" s="2067"/>
      <c r="J211" s="2067"/>
    </row>
    <row r="212" spans="1:10">
      <c r="A212" s="2067" t="s">
        <v>840</v>
      </c>
      <c r="B212" s="2067"/>
      <c r="C212" s="2067"/>
      <c r="D212" s="2067"/>
      <c r="E212" s="2067"/>
      <c r="F212" s="2067"/>
      <c r="G212" s="2067"/>
      <c r="H212" s="2067"/>
      <c r="I212" s="2067"/>
      <c r="J212" s="2067"/>
    </row>
    <row r="213" spans="1:10" ht="14.25">
      <c r="A213" s="2068" t="s">
        <v>1521</v>
      </c>
      <c r="B213" s="2068"/>
      <c r="C213" s="2068"/>
      <c r="D213" s="2068"/>
      <c r="E213" s="2068"/>
      <c r="F213" s="2068"/>
      <c r="G213" s="2068"/>
      <c r="H213" s="2068"/>
      <c r="I213" s="2068"/>
      <c r="J213" s="2068"/>
    </row>
    <row r="214" spans="1:10">
      <c r="A214" s="2063"/>
      <c r="B214" s="2063"/>
      <c r="C214" s="2063"/>
      <c r="D214" s="2063"/>
      <c r="E214" s="2063"/>
      <c r="F214" s="2063"/>
      <c r="G214" s="2063"/>
      <c r="H214" s="2063"/>
      <c r="I214" s="2063"/>
      <c r="J214" s="2063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77" customWidth="1"/>
    <col min="2" max="2" width="46.28515625" style="668" customWidth="1"/>
    <col min="3" max="3" width="8.7109375" style="678" customWidth="1"/>
    <col min="4" max="4" width="11" style="667" customWidth="1"/>
    <col min="5" max="5" width="11.42578125" style="667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>
      <c r="A8" s="677" t="s">
        <v>1931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>
      <c r="B11" s="882"/>
      <c r="C11" s="883"/>
      <c r="D11" s="882"/>
      <c r="E11" s="882"/>
      <c r="F11" s="882"/>
      <c r="G11" s="882"/>
      <c r="H11" s="884"/>
    </row>
    <row r="12" spans="1:10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887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0" s="677" customFormat="1" ht="14.25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</row>
    <row r="19" spans="1:10" s="672" customFormat="1" thickBot="1">
      <c r="A19" s="682" t="s">
        <v>184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5</v>
      </c>
      <c r="J20" s="900">
        <v>1</v>
      </c>
    </row>
    <row r="21" spans="1:10" s="897" customFormat="1" thickBot="1">
      <c r="A21" s="682" t="s">
        <v>516</v>
      </c>
      <c r="C21" s="894"/>
      <c r="G21" s="897" t="s">
        <v>988</v>
      </c>
    </row>
    <row r="22" spans="1:10" s="897" customFormat="1" thickBot="1">
      <c r="A22" s="682" t="s">
        <v>465</v>
      </c>
      <c r="C22" s="901"/>
      <c r="D22" s="902"/>
      <c r="G22" s="897" t="s">
        <v>466</v>
      </c>
    </row>
    <row r="23" spans="1:10" s="874" customFormat="1" thickBot="1">
      <c r="A23" s="682" t="s">
        <v>603</v>
      </c>
      <c r="B23" s="897"/>
      <c r="C23" s="894"/>
      <c r="G23" s="897" t="s">
        <v>792</v>
      </c>
      <c r="I23" s="903"/>
    </row>
    <row r="24" spans="1:10" s="874" customFormat="1" ht="12">
      <c r="A24" s="682" t="s">
        <v>183</v>
      </c>
      <c r="B24" s="904"/>
      <c r="C24" s="905"/>
      <c r="F24" s="906"/>
      <c r="G24" s="897" t="s">
        <v>794</v>
      </c>
    </row>
    <row r="25" spans="1:10" s="874" customForma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thickBot="1">
      <c r="A28" s="685"/>
      <c r="B28" s="874"/>
      <c r="C28" s="913"/>
      <c r="E28" s="914"/>
      <c r="F28" s="874"/>
      <c r="G28" s="874"/>
      <c r="H28" s="2075">
        <v>900272190027</v>
      </c>
      <c r="I28" s="2075"/>
      <c r="J28" s="2075"/>
    </row>
    <row r="29" spans="1:10" s="677" customFormat="1" ht="42.75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105.75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11.2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36" customHeight="1" thickBot="1">
      <c r="A32" s="916">
        <v>1100000</v>
      </c>
      <c r="B32" s="716" t="s">
        <v>1517</v>
      </c>
      <c r="C32" s="717" t="s">
        <v>301</v>
      </c>
      <c r="D32" s="831">
        <f>D33+D42+D105</f>
        <v>34000</v>
      </c>
      <c r="E32" s="831">
        <f>E105</f>
        <v>0</v>
      </c>
      <c r="F32" s="831">
        <f>F33+F42+F138+F105</f>
        <v>34000</v>
      </c>
      <c r="G32" s="831">
        <f>G33+G42+G131+G105</f>
        <v>9000</v>
      </c>
      <c r="H32" s="831">
        <f>H33+H42+H131+H105</f>
        <v>21000</v>
      </c>
      <c r="I32" s="831">
        <f>I33+I42+I131+I105</f>
        <v>26000</v>
      </c>
      <c r="J32" s="1110">
        <f>J33+J42+J131+J105</f>
        <v>34000</v>
      </c>
    </row>
    <row r="33" spans="1:10" s="677" customFormat="1" ht="90" hidden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14.25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5.5">
      <c r="A35" s="918">
        <v>1111000</v>
      </c>
      <c r="B35" s="726" t="s">
        <v>558</v>
      </c>
      <c r="C35" s="727" t="s">
        <v>673</v>
      </c>
      <c r="D35" s="867">
        <v>0</v>
      </c>
      <c r="E35" s="1130"/>
      <c r="F35" s="867">
        <f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5"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24" hidden="1" customHeight="1">
      <c r="A37" s="919">
        <v>1113000</v>
      </c>
      <c r="B37" s="730" t="s">
        <v>675</v>
      </c>
      <c r="C37" s="731" t="s">
        <v>676</v>
      </c>
      <c r="D37" s="835"/>
      <c r="E37" s="835"/>
      <c r="F37" s="835"/>
      <c r="G37" s="835"/>
      <c r="H37" s="835"/>
      <c r="I37" s="835"/>
      <c r="J37" s="920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35"/>
      <c r="E38" s="835"/>
      <c r="F38" s="835"/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35"/>
      <c r="F39" s="835"/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35"/>
      <c r="F40" s="835"/>
      <c r="G40" s="835"/>
      <c r="H40" s="835"/>
      <c r="I40" s="835"/>
      <c r="J40" s="920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36"/>
      <c r="F41" s="836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837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4.25" hidden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35">
        <v>0</v>
      </c>
      <c r="F45" s="835">
        <f>E45+D45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35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f>D47+E47</f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>
        <v>0</v>
      </c>
      <c r="E48" s="835"/>
      <c r="F48" s="834"/>
      <c r="G48" s="834"/>
      <c r="H48" s="834">
        <v>0</v>
      </c>
      <c r="I48" s="834">
        <v>0</v>
      </c>
      <c r="J48" s="920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13.5" hidden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7.75" hidden="1" customHeight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 ht="12" hidden="1" customHeight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0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0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0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0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0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 t="shared" ref="D64:I64" si="1">D65</f>
        <v>0</v>
      </c>
      <c r="E64" s="840">
        <f t="shared" si="1"/>
        <v>0</v>
      </c>
      <c r="F64" s="840">
        <f t="shared" si="1"/>
        <v>0</v>
      </c>
      <c r="G64" s="840">
        <f t="shared" si="1"/>
        <v>0</v>
      </c>
      <c r="H64" s="840">
        <f t="shared" si="1"/>
        <v>0</v>
      </c>
      <c r="I64" s="840">
        <f t="shared" si="1"/>
        <v>0</v>
      </c>
      <c r="J64" s="920">
        <f t="shared" si="0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36">
        <v>0</v>
      </c>
      <c r="E65" s="836">
        <v>0</v>
      </c>
      <c r="F65" s="836">
        <f>D65+E65</f>
        <v>0</v>
      </c>
      <c r="G65" s="836"/>
      <c r="H65" s="836"/>
      <c r="I65" s="836">
        <v>0</v>
      </c>
      <c r="J65" s="920">
        <f t="shared" si="0"/>
        <v>0</v>
      </c>
    </row>
    <row r="66" spans="1:10" s="677" customFormat="1" ht="28.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/>
      <c r="E67" s="835"/>
      <c r="F67" s="835"/>
      <c r="G67" s="835"/>
      <c r="H67" s="835"/>
      <c r="I67" s="835"/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/>
      <c r="F68" s="836"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F70+F76</f>
        <v>0</v>
      </c>
      <c r="G69" s="840">
        <f>G70+G76</f>
        <v>0</v>
      </c>
      <c r="H69" s="840">
        <f>H70+H76</f>
        <v>0</v>
      </c>
      <c r="I69" s="840">
        <f>I70+I76</f>
        <v>0</v>
      </c>
      <c r="J69" s="920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35">
        <v>0</v>
      </c>
      <c r="E70" s="835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35"/>
      <c r="F71" s="835"/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35"/>
      <c r="F72" s="835"/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35"/>
      <c r="F74" s="835"/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/>
      <c r="E75" s="835"/>
      <c r="F75" s="835"/>
      <c r="G75" s="835"/>
      <c r="H75" s="835"/>
      <c r="I75" s="835"/>
      <c r="J75" s="920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35">
        <v>0</v>
      </c>
      <c r="E76" s="835"/>
      <c r="F76" s="835">
        <f>D76+E76</f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6"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40"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4.25" hidden="1">
      <c r="A92" s="927">
        <v>1150000</v>
      </c>
      <c r="B92" s="928" t="s">
        <v>604</v>
      </c>
      <c r="C92" s="723" t="s">
        <v>301</v>
      </c>
      <c r="D92" s="840">
        <v>0</v>
      </c>
      <c r="E92" s="840"/>
      <c r="F92" s="840">
        <v>0</v>
      </c>
      <c r="G92" s="840">
        <v>0</v>
      </c>
      <c r="H92" s="840">
        <v>0</v>
      </c>
      <c r="I92" s="840">
        <v>0</v>
      </c>
      <c r="J92" s="920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1" s="677" customFormat="1" ht="25.5" hidden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1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1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1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1" s="677" customFormat="1" hidden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1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1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1" s="677" customFormat="1" hidden="1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1" s="677" customFormat="1" ht="32.25" customHeight="1">
      <c r="A105" s="929">
        <v>1153700</v>
      </c>
      <c r="B105" s="946" t="s">
        <v>421</v>
      </c>
      <c r="C105" s="751">
        <v>463700</v>
      </c>
      <c r="D105" s="1114">
        <v>34000</v>
      </c>
      <c r="E105" s="1114">
        <v>0</v>
      </c>
      <c r="F105" s="1114">
        <f>D105+E105</f>
        <v>34000</v>
      </c>
      <c r="G105" s="936">
        <v>9000</v>
      </c>
      <c r="H105" s="936">
        <v>21000</v>
      </c>
      <c r="I105" s="936">
        <v>26000</v>
      </c>
      <c r="J105" s="959">
        <f>F105</f>
        <v>34000</v>
      </c>
      <c r="K105" s="990"/>
    </row>
    <row r="106" spans="1:11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1" s="677" customFormat="1" ht="1.5" hidden="1" customHeight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1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1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1" s="677" customFormat="1" hidden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1" s="677" customFormat="1" hidden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1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38.25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0.75" customHeight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25.5" hidden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38.25" hidden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5.5" hidden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0" s="677" customFormat="1" ht="51" hidden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0" s="677" customFormat="1" ht="38.25" hidden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0" s="677" customFormat="1" hidden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0" s="677" customFormat="1" hidden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0" s="677" customFormat="1" hidden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0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0" s="677" customFormat="1" ht="26.25" hidden="1" thickBot="1">
      <c r="A151" s="957" t="s">
        <v>212</v>
      </c>
      <c r="B151" s="795" t="s">
        <v>534</v>
      </c>
      <c r="C151" s="796" t="s">
        <v>301</v>
      </c>
      <c r="D151" s="1129">
        <f>D152</f>
        <v>0</v>
      </c>
      <c r="E151" s="1129"/>
      <c r="F151" s="1129">
        <f>F152</f>
        <v>0</v>
      </c>
      <c r="G151" s="1129">
        <f>G152</f>
        <v>0</v>
      </c>
      <c r="H151" s="1129">
        <f>H152</f>
        <v>0</v>
      </c>
      <c r="I151" s="1129">
        <f>I152</f>
        <v>0</v>
      </c>
      <c r="J151" s="920">
        <f>F152</f>
        <v>0</v>
      </c>
    </row>
    <row r="152" spans="1:10" s="677" customFormat="1" hidden="1">
      <c r="A152" s="955" t="s">
        <v>536</v>
      </c>
      <c r="B152" s="804" t="s">
        <v>537</v>
      </c>
      <c r="C152" s="723" t="s">
        <v>301</v>
      </c>
      <c r="D152" s="956">
        <f>SUM(D153:D155)</f>
        <v>0</v>
      </c>
      <c r="E152" s="956"/>
      <c r="F152" s="956">
        <f>SUM(F153:F155)</f>
        <v>0</v>
      </c>
      <c r="G152" s="956">
        <f>SUM(G153:G155)</f>
        <v>0</v>
      </c>
      <c r="H152" s="956">
        <f>+SUM(H153:H155)</f>
        <v>0</v>
      </c>
      <c r="I152" s="956">
        <f>SUM(I153:I155)</f>
        <v>0</v>
      </c>
      <c r="J152" s="920">
        <f>F152</f>
        <v>0</v>
      </c>
    </row>
    <row r="153" spans="1:10" s="677" customFormat="1" hidden="1">
      <c r="A153" s="953" t="s">
        <v>538</v>
      </c>
      <c r="B153" s="786" t="s">
        <v>1498</v>
      </c>
      <c r="C153" s="960" t="s">
        <v>833</v>
      </c>
      <c r="D153" s="854"/>
      <c r="E153" s="835"/>
      <c r="F153" s="854"/>
      <c r="G153" s="854"/>
      <c r="H153" s="854"/>
      <c r="I153" s="854"/>
      <c r="J153" s="920">
        <f>F153</f>
        <v>0</v>
      </c>
    </row>
    <row r="154" spans="1:10" s="677" customFormat="1" hidden="1">
      <c r="A154" s="953" t="s">
        <v>834</v>
      </c>
      <c r="B154" s="786" t="s">
        <v>1499</v>
      </c>
      <c r="C154" s="960" t="s">
        <v>812</v>
      </c>
      <c r="D154" s="854">
        <v>0</v>
      </c>
      <c r="E154" s="835"/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0" s="677" customFormat="1" ht="25.5" hidden="1">
      <c r="A155" s="953" t="s">
        <v>813</v>
      </c>
      <c r="B155" s="786" t="s">
        <v>1500</v>
      </c>
      <c r="C155" s="960" t="s">
        <v>815</v>
      </c>
      <c r="D155" s="1310">
        <v>0</v>
      </c>
      <c r="E155" s="1522">
        <v>0</v>
      </c>
      <c r="F155" s="1310">
        <f>D155+E155</f>
        <v>0</v>
      </c>
      <c r="G155" s="1203">
        <v>0</v>
      </c>
      <c r="H155" s="1203">
        <v>0</v>
      </c>
      <c r="I155" s="1203">
        <v>0</v>
      </c>
      <c r="J155" s="1205">
        <f>F155</f>
        <v>0</v>
      </c>
    </row>
    <row r="156" spans="1:10" s="677" customFormat="1" hidden="1">
      <c r="A156" s="962" t="s">
        <v>816</v>
      </c>
      <c r="B156" s="786" t="s">
        <v>1501</v>
      </c>
      <c r="C156" s="960" t="s">
        <v>916</v>
      </c>
      <c r="D156" s="854"/>
      <c r="E156" s="835"/>
      <c r="F156" s="854"/>
      <c r="G156" s="854"/>
      <c r="H156" s="854"/>
      <c r="I156" s="854"/>
      <c r="J156" s="920">
        <v>0</v>
      </c>
    </row>
    <row r="157" spans="1:10" s="677" customFormat="1" hidden="1">
      <c r="A157" s="962" t="s">
        <v>112</v>
      </c>
      <c r="B157" s="787" t="s">
        <v>113</v>
      </c>
      <c r="C157" s="960" t="s">
        <v>114</v>
      </c>
      <c r="D157" s="854"/>
      <c r="E157" s="835"/>
      <c r="F157" s="854"/>
      <c r="G157" s="854"/>
      <c r="H157" s="854"/>
      <c r="I157" s="854"/>
      <c r="J157" s="920">
        <v>0</v>
      </c>
    </row>
    <row r="158" spans="1:10" s="677" customFormat="1" hidden="1">
      <c r="A158" s="962" t="s">
        <v>115</v>
      </c>
      <c r="B158" s="786" t="s">
        <v>1502</v>
      </c>
      <c r="C158" s="960" t="s">
        <v>755</v>
      </c>
      <c r="D158" s="854"/>
      <c r="E158" s="835"/>
      <c r="F158" s="854"/>
      <c r="G158" s="854"/>
      <c r="H158" s="854"/>
      <c r="I158" s="854"/>
      <c r="J158" s="920">
        <v>0</v>
      </c>
    </row>
    <row r="159" spans="1:10" s="677" customFormat="1" hidden="1">
      <c r="A159" s="962" t="s">
        <v>756</v>
      </c>
      <c r="B159" s="786" t="s">
        <v>1503</v>
      </c>
      <c r="C159" s="960" t="s">
        <v>758</v>
      </c>
      <c r="D159" s="854"/>
      <c r="E159" s="835"/>
      <c r="F159" s="854"/>
      <c r="G159" s="854"/>
      <c r="H159" s="854"/>
      <c r="I159" s="854"/>
      <c r="J159" s="920">
        <v>0</v>
      </c>
    </row>
    <row r="160" spans="1:10" s="677" customFormat="1" hidden="1">
      <c r="A160" s="963" t="s">
        <v>669</v>
      </c>
      <c r="B160" s="964" t="s">
        <v>1504</v>
      </c>
      <c r="C160" s="965" t="s">
        <v>543</v>
      </c>
      <c r="D160" s="854"/>
      <c r="E160" s="835"/>
      <c r="F160" s="854"/>
      <c r="G160" s="854"/>
      <c r="H160" s="854"/>
      <c r="I160" s="854"/>
      <c r="J160" s="92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4"/>
      <c r="E161" s="835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4"/>
      <c r="E162" s="835"/>
      <c r="F162" s="854"/>
      <c r="G162" s="854"/>
      <c r="H162" s="854"/>
      <c r="I162" s="854"/>
      <c r="J162" s="92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4">
        <v>0</v>
      </c>
      <c r="E163" s="854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4"/>
      <c r="E164" s="835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35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35"/>
      <c r="F166" s="854"/>
      <c r="G166" s="854"/>
      <c r="H166" s="854"/>
      <c r="I166" s="854"/>
      <c r="J166" s="92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4"/>
      <c r="E167" s="835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4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35"/>
      <c r="F169" s="854"/>
      <c r="G169" s="854"/>
      <c r="H169" s="854"/>
      <c r="I169" s="854"/>
      <c r="J169" s="920">
        <v>0</v>
      </c>
    </row>
    <row r="170" spans="1:10">
      <c r="A170" s="970" t="s">
        <v>266</v>
      </c>
      <c r="B170" s="811" t="s">
        <v>887</v>
      </c>
      <c r="C170" s="772" t="s">
        <v>301</v>
      </c>
      <c r="D170" s="854">
        <v>0</v>
      </c>
      <c r="E170" s="854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>
      <c r="A171" s="962" t="s">
        <v>268</v>
      </c>
      <c r="B171" s="787" t="s">
        <v>922</v>
      </c>
      <c r="C171" s="960" t="s">
        <v>269</v>
      </c>
      <c r="D171" s="854"/>
      <c r="E171" s="854"/>
      <c r="F171" s="854"/>
      <c r="G171" s="854"/>
      <c r="H171" s="854"/>
      <c r="I171" s="854"/>
      <c r="J171" s="920">
        <v>0</v>
      </c>
    </row>
    <row r="172" spans="1:10">
      <c r="A172" s="962" t="s">
        <v>270</v>
      </c>
      <c r="B172" s="787" t="s">
        <v>923</v>
      </c>
      <c r="C172" s="960" t="s">
        <v>271</v>
      </c>
      <c r="D172" s="854"/>
      <c r="E172" s="854"/>
      <c r="F172" s="854"/>
      <c r="G172" s="854"/>
      <c r="H172" s="854"/>
      <c r="I172" s="854"/>
      <c r="J172" s="854"/>
    </row>
    <row r="173" spans="1:10">
      <c r="A173" s="962" t="s">
        <v>272</v>
      </c>
      <c r="B173" s="786" t="s">
        <v>1507</v>
      </c>
      <c r="C173" s="960" t="s">
        <v>274</v>
      </c>
      <c r="D173" s="854"/>
      <c r="E173" s="854"/>
      <c r="F173" s="854"/>
      <c r="G173" s="854"/>
      <c r="H173" s="854"/>
      <c r="I173" s="854"/>
      <c r="J173" s="854"/>
    </row>
    <row r="174" spans="1:10" ht="13.5" thickBot="1">
      <c r="A174" s="971">
        <v>1244000</v>
      </c>
      <c r="B174" s="972" t="s">
        <v>1519</v>
      </c>
      <c r="C174" s="965" t="s">
        <v>947</v>
      </c>
      <c r="D174" s="872"/>
      <c r="E174" s="872"/>
      <c r="F174" s="872"/>
      <c r="G174" s="872"/>
      <c r="H174" s="872"/>
      <c r="I174" s="872"/>
      <c r="J174" s="872"/>
    </row>
    <row r="175" spans="1:10" ht="13.5" thickBot="1">
      <c r="A175" s="973">
        <v>1000000</v>
      </c>
      <c r="B175" s="974" t="s">
        <v>889</v>
      </c>
      <c r="C175" s="975" t="s">
        <v>301</v>
      </c>
      <c r="D175" s="958">
        <f>D32+D151</f>
        <v>34000</v>
      </c>
      <c r="E175" s="958">
        <f>E32</f>
        <v>0</v>
      </c>
      <c r="F175" s="958">
        <f>F32+F151</f>
        <v>34000</v>
      </c>
      <c r="G175" s="958">
        <f>G32+G151</f>
        <v>9000</v>
      </c>
      <c r="H175" s="958">
        <f>H32+H151</f>
        <v>21000</v>
      </c>
      <c r="I175" s="958">
        <f>I32+I151</f>
        <v>26000</v>
      </c>
      <c r="J175" s="1117">
        <f>J32+J151</f>
        <v>34000</v>
      </c>
    </row>
    <row r="176" spans="1:10">
      <c r="A176" s="1331"/>
      <c r="B176" s="819"/>
      <c r="C176" s="820"/>
      <c r="D176" s="1805"/>
      <c r="E176" s="2161"/>
      <c r="F176" s="2162"/>
      <c r="G176" s="2162"/>
      <c r="H176" s="2162"/>
      <c r="I176" s="2162"/>
      <c r="J176" s="2162"/>
    </row>
    <row r="177" spans="1:10">
      <c r="A177" s="2028"/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28" t="s">
        <v>1877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 ht="14.25">
      <c r="A179" s="2028" t="s">
        <v>1535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821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666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976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976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979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677" customWidth="1"/>
    <col min="2" max="2" width="46.28515625" style="668" customWidth="1"/>
    <col min="3" max="3" width="8.7109375" style="678" customWidth="1"/>
    <col min="4" max="4" width="11" style="667" customWidth="1"/>
    <col min="5" max="5" width="11.42578125" style="667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876"/>
      <c r="G6" s="878" t="s">
        <v>853</v>
      </c>
      <c r="H6" s="825"/>
    </row>
    <row r="7" spans="1:10">
      <c r="B7" s="667"/>
      <c r="C7" s="879"/>
    </row>
    <row r="8" spans="1:10">
      <c r="A8" s="677" t="s">
        <v>1932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829"/>
    </row>
    <row r="11" spans="1:10">
      <c r="B11" s="882"/>
      <c r="C11" s="883"/>
      <c r="D11" s="882"/>
      <c r="E11" s="882"/>
      <c r="F11" s="882"/>
      <c r="G11" s="882"/>
      <c r="H11" s="884"/>
    </row>
    <row r="12" spans="1:10">
      <c r="A12" s="885" t="s">
        <v>392</v>
      </c>
      <c r="B12" s="878" t="s">
        <v>958</v>
      </c>
      <c r="C12" s="879"/>
      <c r="D12" s="878"/>
      <c r="E12" s="87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887"/>
      <c r="F13" s="887"/>
      <c r="G13" s="888"/>
    </row>
    <row r="14" spans="1:10" s="846" customFormat="1">
      <c r="A14" s="2053" t="s">
        <v>1933</v>
      </c>
      <c r="B14" s="2054"/>
      <c r="C14" s="1474"/>
      <c r="F14" s="1475"/>
      <c r="G14" s="1475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0" s="677" customFormat="1">
      <c r="A17" s="887"/>
      <c r="B17" s="2059" t="s">
        <v>1876</v>
      </c>
      <c r="C17" s="2059"/>
      <c r="D17" s="2059"/>
      <c r="E17" s="2059"/>
      <c r="F17" s="2059"/>
      <c r="G17" s="892"/>
      <c r="H17" s="892"/>
      <c r="I17" s="892"/>
      <c r="J17" s="892"/>
    </row>
    <row r="18" spans="1:10" s="677" customFormat="1" ht="14.25">
      <c r="A18" s="888"/>
      <c r="B18" s="2059"/>
      <c r="C18" s="2059"/>
      <c r="D18" s="2059"/>
      <c r="E18" s="2059"/>
      <c r="F18" s="2059"/>
      <c r="G18" s="681"/>
      <c r="H18" s="681"/>
      <c r="I18" s="680"/>
      <c r="J18" s="680"/>
    </row>
    <row r="19" spans="1:10" s="672" customFormat="1" thickBot="1">
      <c r="A19" s="682" t="s">
        <v>184</v>
      </c>
      <c r="B19" s="893"/>
      <c r="C19" s="894"/>
      <c r="D19" s="674"/>
      <c r="E19" s="674"/>
      <c r="G19" s="895" t="s">
        <v>533</v>
      </c>
      <c r="H19" s="896"/>
      <c r="I19" s="896"/>
      <c r="J19" s="896"/>
    </row>
    <row r="20" spans="1:10" s="874" customFormat="1" thickBot="1">
      <c r="A20" s="682" t="s">
        <v>78</v>
      </c>
      <c r="B20" s="897"/>
      <c r="C20" s="894"/>
      <c r="G20" s="897" t="s">
        <v>277</v>
      </c>
      <c r="H20" s="898">
        <v>9</v>
      </c>
      <c r="I20" s="899">
        <v>5</v>
      </c>
      <c r="J20" s="900">
        <v>1</v>
      </c>
    </row>
    <row r="21" spans="1:10" s="897" customFormat="1" thickBot="1">
      <c r="A21" s="682" t="s">
        <v>516</v>
      </c>
      <c r="C21" s="894"/>
      <c r="G21" s="897" t="s">
        <v>988</v>
      </c>
    </row>
    <row r="22" spans="1:10" s="897" customFormat="1" thickBot="1">
      <c r="A22" s="682" t="s">
        <v>465</v>
      </c>
      <c r="C22" s="901"/>
      <c r="D22" s="902"/>
      <c r="G22" s="897" t="s">
        <v>466</v>
      </c>
    </row>
    <row r="23" spans="1:10" s="874" customFormat="1" thickBot="1">
      <c r="A23" s="682" t="s">
        <v>603</v>
      </c>
      <c r="B23" s="897"/>
      <c r="C23" s="894"/>
      <c r="G23" s="897" t="s">
        <v>792</v>
      </c>
      <c r="I23" s="903"/>
    </row>
    <row r="24" spans="1:10" s="874" customFormat="1" ht="12">
      <c r="A24" s="682" t="s">
        <v>183</v>
      </c>
      <c r="B24" s="904"/>
      <c r="C24" s="905"/>
      <c r="F24" s="906"/>
      <c r="G24" s="897" t="s">
        <v>794</v>
      </c>
    </row>
    <row r="25" spans="1:10" s="874" customFormat="1" thickBot="1">
      <c r="A25" s="684" t="s">
        <v>250</v>
      </c>
      <c r="B25" s="895"/>
      <c r="C25" s="905"/>
      <c r="D25" s="907"/>
      <c r="E25" s="907"/>
      <c r="G25" s="897" t="s">
        <v>199</v>
      </c>
      <c r="I25" s="906"/>
    </row>
    <row r="26" spans="1:10" s="906" customFormat="1" thickBot="1">
      <c r="A26" s="682" t="s">
        <v>97</v>
      </c>
      <c r="B26" s="897"/>
      <c r="C26" s="905"/>
      <c r="D26" s="908"/>
      <c r="E26" s="874"/>
      <c r="G26" s="906" t="s">
        <v>1516</v>
      </c>
      <c r="H26" s="909"/>
      <c r="I26" s="910"/>
      <c r="J26" s="911"/>
    </row>
    <row r="27" spans="1:10" s="906" customFormat="1" thickBot="1">
      <c r="A27" s="682" t="s">
        <v>524</v>
      </c>
      <c r="B27" s="897"/>
      <c r="C27" s="905"/>
      <c r="E27" s="912" t="s">
        <v>614</v>
      </c>
      <c r="G27" s="897" t="s">
        <v>348</v>
      </c>
      <c r="I27" s="874"/>
      <c r="J27" s="874"/>
    </row>
    <row r="28" spans="1:10" s="906" customFormat="1" thickBot="1">
      <c r="A28" s="685"/>
      <c r="B28" s="874"/>
      <c r="C28" s="913"/>
      <c r="E28" s="914"/>
      <c r="F28" s="874"/>
      <c r="G28" s="874"/>
      <c r="H28" s="2075">
        <v>900272190027</v>
      </c>
      <c r="I28" s="2075"/>
      <c r="J28" s="2075"/>
    </row>
    <row r="29" spans="1:10" s="677" customFormat="1" ht="42.75" thickBot="1">
      <c r="A29" s="700" t="s">
        <v>344</v>
      </c>
      <c r="B29" s="701" t="s">
        <v>525</v>
      </c>
      <c r="C29" s="702"/>
      <c r="D29" s="701" t="s">
        <v>351</v>
      </c>
      <c r="E29" s="703"/>
      <c r="F29" s="2046" t="s">
        <v>305</v>
      </c>
      <c r="G29" s="2048" t="s">
        <v>306</v>
      </c>
      <c r="H29" s="2049"/>
      <c r="I29" s="2049"/>
      <c r="J29" s="2050"/>
    </row>
    <row r="30" spans="1:10" s="677" customFormat="1" ht="105.75" thickBot="1">
      <c r="A30" s="704"/>
      <c r="B30" s="705" t="s">
        <v>293</v>
      </c>
      <c r="C30" s="706" t="s">
        <v>556</v>
      </c>
      <c r="D30" s="707" t="s">
        <v>666</v>
      </c>
      <c r="E30" s="708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0" s="915" customFormat="1" ht="11.25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712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0" s="818" customFormat="1" ht="36.75" customHeight="1" thickBot="1">
      <c r="A32" s="916">
        <v>1100000</v>
      </c>
      <c r="B32" s="716" t="s">
        <v>1517</v>
      </c>
      <c r="C32" s="717" t="s">
        <v>301</v>
      </c>
      <c r="D32" s="831">
        <f>D33+D42+D105</f>
        <v>5200</v>
      </c>
      <c r="E32" s="831">
        <f>E105</f>
        <v>0</v>
      </c>
      <c r="F32" s="831">
        <f>F33+F42+F138+F105</f>
        <v>5200</v>
      </c>
      <c r="G32" s="831">
        <f>G33+G42+G131+G105</f>
        <v>2100</v>
      </c>
      <c r="H32" s="831">
        <f>H33+H42+H131+H105</f>
        <v>4200</v>
      </c>
      <c r="I32" s="831">
        <f>I33+I42+I131+I105</f>
        <v>5200</v>
      </c>
      <c r="J32" s="1110">
        <f>J33+J42+J131+J105</f>
        <v>5200</v>
      </c>
    </row>
    <row r="33" spans="1:10" s="677" customFormat="1" ht="90" hidden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832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833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867">
        <v>0</v>
      </c>
      <c r="E35" s="1130"/>
      <c r="F35" s="867">
        <f>D35+E35</f>
        <v>0</v>
      </c>
      <c r="G35" s="834">
        <v>0</v>
      </c>
      <c r="H35" s="834">
        <v>0</v>
      </c>
      <c r="I35" s="834">
        <v>0</v>
      </c>
      <c r="J35" s="834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835">
        <v>0</v>
      </c>
      <c r="E36" s="835"/>
      <c r="F36" s="835">
        <v>0</v>
      </c>
      <c r="G36" s="835">
        <v>0</v>
      </c>
      <c r="H36" s="835">
        <v>0</v>
      </c>
      <c r="I36" s="835">
        <v>0</v>
      </c>
      <c r="J36" s="835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35"/>
      <c r="E37" s="835"/>
      <c r="F37" s="835"/>
      <c r="G37" s="835"/>
      <c r="H37" s="835"/>
      <c r="I37" s="835"/>
      <c r="J37" s="920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35"/>
      <c r="E38" s="835"/>
      <c r="F38" s="835"/>
      <c r="G38" s="835"/>
      <c r="H38" s="835"/>
      <c r="I38" s="835"/>
      <c r="J38" s="920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35"/>
      <c r="E39" s="835"/>
      <c r="F39" s="835"/>
      <c r="G39" s="835"/>
      <c r="H39" s="835"/>
      <c r="I39" s="835"/>
      <c r="J39" s="920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35"/>
      <c r="E40" s="835"/>
      <c r="F40" s="835"/>
      <c r="G40" s="835"/>
      <c r="H40" s="835"/>
      <c r="I40" s="835"/>
      <c r="J40" s="920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36">
        <v>0</v>
      </c>
      <c r="E41" s="836"/>
      <c r="F41" s="836">
        <f>D41+E41</f>
        <v>0</v>
      </c>
      <c r="G41" s="836">
        <v>0</v>
      </c>
      <c r="H41" s="836">
        <v>0</v>
      </c>
      <c r="I41" s="836">
        <v>0</v>
      </c>
      <c r="J41" s="920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7">
        <f>D43+D55+D66+D69+D51+D64</f>
        <v>0</v>
      </c>
      <c r="E42" s="837"/>
      <c r="F42" s="837">
        <f>F43+F55+F66+F69+F51+F64</f>
        <v>0</v>
      </c>
      <c r="G42" s="837">
        <f>G43+G51+G55+G64+G66+G69</f>
        <v>0</v>
      </c>
      <c r="H42" s="837">
        <f>H43+H51+H55+H64+H66+H69</f>
        <v>0</v>
      </c>
      <c r="I42" s="837">
        <f>I43+I51+I55+I64+I66+I69</f>
        <v>0</v>
      </c>
      <c r="J42" s="920">
        <f>F42</f>
        <v>0</v>
      </c>
    </row>
    <row r="43" spans="1:10" s="677" customFormat="1" ht="14.25" hidden="1">
      <c r="A43" s="917">
        <v>1121000</v>
      </c>
      <c r="B43" s="740" t="s">
        <v>16</v>
      </c>
      <c r="C43" s="741"/>
      <c r="D43" s="834">
        <f>SUM(D44:D49)</f>
        <v>0</v>
      </c>
      <c r="E43" s="834"/>
      <c r="F43" s="834">
        <f>SUM(F44:F49)</f>
        <v>0</v>
      </c>
      <c r="G43" s="834">
        <f>SUM(G44:G49)</f>
        <v>0</v>
      </c>
      <c r="H43" s="834">
        <f>SUM(H44:H49)</f>
        <v>0</v>
      </c>
      <c r="I43" s="834">
        <f>SUM(I44:I49)</f>
        <v>0</v>
      </c>
      <c r="J43" s="920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35"/>
      <c r="E44" s="835"/>
      <c r="F44" s="835"/>
      <c r="G44" s="835"/>
      <c r="H44" s="835"/>
      <c r="I44" s="835"/>
      <c r="J44" s="920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35">
        <v>0</v>
      </c>
      <c r="E45" s="835">
        <v>0</v>
      </c>
      <c r="F45" s="835">
        <f>E45+D45</f>
        <v>0</v>
      </c>
      <c r="G45" s="835">
        <v>0</v>
      </c>
      <c r="H45" s="835">
        <v>0</v>
      </c>
      <c r="I45" s="835">
        <v>0</v>
      </c>
      <c r="J45" s="920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35">
        <v>0</v>
      </c>
      <c r="E46" s="835"/>
      <c r="F46" s="835">
        <f>D46+E46</f>
        <v>0</v>
      </c>
      <c r="G46" s="835">
        <v>0</v>
      </c>
      <c r="H46" s="835">
        <v>0</v>
      </c>
      <c r="I46" s="835">
        <v>0</v>
      </c>
      <c r="J46" s="920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35">
        <v>0</v>
      </c>
      <c r="E47" s="835"/>
      <c r="F47" s="835">
        <f>D47+E47</f>
        <v>0</v>
      </c>
      <c r="G47" s="835">
        <v>0</v>
      </c>
      <c r="H47" s="835">
        <v>0</v>
      </c>
      <c r="I47" s="835">
        <v>0</v>
      </c>
      <c r="J47" s="920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4">
        <v>0</v>
      </c>
      <c r="E48" s="835"/>
      <c r="F48" s="834"/>
      <c r="G48" s="834"/>
      <c r="H48" s="834">
        <v>0</v>
      </c>
      <c r="I48" s="834">
        <v>0</v>
      </c>
      <c r="J48" s="920">
        <v>0</v>
      </c>
    </row>
    <row r="49" spans="1:10" s="677" customFormat="1" hidden="1">
      <c r="A49" s="919">
        <v>1121600</v>
      </c>
      <c r="B49" s="742" t="s">
        <v>61</v>
      </c>
      <c r="C49" s="731" t="s">
        <v>328</v>
      </c>
      <c r="D49" s="835"/>
      <c r="E49" s="835"/>
      <c r="F49" s="835"/>
      <c r="G49" s="835"/>
      <c r="H49" s="835"/>
      <c r="I49" s="835"/>
      <c r="J49" s="920">
        <v>0</v>
      </c>
    </row>
    <row r="50" spans="1:10" s="677" customFormat="1" ht="8.25" hidden="1" customHeight="1" thickBot="1">
      <c r="A50" s="923">
        <v>1121700</v>
      </c>
      <c r="B50" s="746" t="s">
        <v>62</v>
      </c>
      <c r="C50" s="735" t="s">
        <v>637</v>
      </c>
      <c r="D50" s="836"/>
      <c r="E50" s="836"/>
      <c r="F50" s="836"/>
      <c r="G50" s="836"/>
      <c r="H50" s="836"/>
      <c r="I50" s="836"/>
      <c r="J50" s="920">
        <v>0</v>
      </c>
    </row>
    <row r="51" spans="1:10" s="677" customFormat="1" ht="28.5" hidden="1">
      <c r="A51" s="917">
        <v>1122000</v>
      </c>
      <c r="B51" s="747" t="s">
        <v>638</v>
      </c>
      <c r="C51" s="723" t="s">
        <v>301</v>
      </c>
      <c r="D51" s="840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20">
        <f>J52</f>
        <v>0</v>
      </c>
    </row>
    <row r="52" spans="1:10" s="677" customFormat="1" hidden="1">
      <c r="A52" s="924">
        <v>1122100</v>
      </c>
      <c r="B52" s="742" t="s">
        <v>63</v>
      </c>
      <c r="C52" s="727" t="s">
        <v>639</v>
      </c>
      <c r="D52" s="835">
        <v>0</v>
      </c>
      <c r="E52" s="835"/>
      <c r="F52" s="835">
        <v>0</v>
      </c>
      <c r="G52" s="835">
        <v>0</v>
      </c>
      <c r="H52" s="835">
        <v>0</v>
      </c>
      <c r="I52" s="835">
        <v>0</v>
      </c>
      <c r="J52" s="920">
        <f>F52</f>
        <v>0</v>
      </c>
    </row>
    <row r="53" spans="1:10" s="677" customFormat="1" hidden="1">
      <c r="A53" s="924">
        <v>1122200</v>
      </c>
      <c r="B53" s="742" t="s">
        <v>404</v>
      </c>
      <c r="C53" s="731" t="s">
        <v>860</v>
      </c>
      <c r="D53" s="835"/>
      <c r="E53" s="835"/>
      <c r="F53" s="835"/>
      <c r="G53" s="835"/>
      <c r="H53" s="835"/>
      <c r="I53" s="835"/>
      <c r="J53" s="920">
        <v>0</v>
      </c>
    </row>
    <row r="54" spans="1:10" s="677" customFormat="1" ht="13.5" hidden="1" thickBot="1">
      <c r="A54" s="922">
        <v>1122300</v>
      </c>
      <c r="B54" s="746" t="s">
        <v>121</v>
      </c>
      <c r="C54" s="735" t="s">
        <v>861</v>
      </c>
      <c r="D54" s="836"/>
      <c r="E54" s="836"/>
      <c r="F54" s="836"/>
      <c r="G54" s="836"/>
      <c r="H54" s="836"/>
      <c r="I54" s="836"/>
      <c r="J54" s="920">
        <v>0</v>
      </c>
    </row>
    <row r="55" spans="1:10" s="677" customFormat="1" ht="28.5" hidden="1">
      <c r="A55" s="917">
        <v>1123000</v>
      </c>
      <c r="B55" s="747" t="s">
        <v>47</v>
      </c>
      <c r="C55" s="723" t="s">
        <v>301</v>
      </c>
      <c r="D55" s="840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20">
        <f>F55</f>
        <v>0</v>
      </c>
    </row>
    <row r="56" spans="1:10" s="677" customFormat="1" hidden="1">
      <c r="A56" s="924">
        <v>1123100</v>
      </c>
      <c r="B56" s="742" t="s">
        <v>122</v>
      </c>
      <c r="C56" s="727" t="s">
        <v>308</v>
      </c>
      <c r="D56" s="835"/>
      <c r="E56" s="835"/>
      <c r="F56" s="835"/>
      <c r="G56" s="835"/>
      <c r="H56" s="835"/>
      <c r="I56" s="835"/>
      <c r="J56" s="920">
        <f>F56</f>
        <v>0</v>
      </c>
    </row>
    <row r="57" spans="1:10" s="677" customFormat="1" hidden="1">
      <c r="A57" s="924">
        <v>1123200</v>
      </c>
      <c r="B57" s="742" t="s">
        <v>123</v>
      </c>
      <c r="C57" s="731" t="s">
        <v>309</v>
      </c>
      <c r="D57" s="835">
        <v>0</v>
      </c>
      <c r="E57" s="835"/>
      <c r="F57" s="835">
        <v>0</v>
      </c>
      <c r="G57" s="835">
        <v>0</v>
      </c>
      <c r="H57" s="835">
        <v>0</v>
      </c>
      <c r="I57" s="835">
        <v>0</v>
      </c>
      <c r="J57" s="920">
        <f>F57</f>
        <v>0</v>
      </c>
    </row>
    <row r="58" spans="1:10" s="677" customFormat="1" ht="25.5" hidden="1">
      <c r="A58" s="924">
        <v>1123300</v>
      </c>
      <c r="B58" s="742" t="s">
        <v>124</v>
      </c>
      <c r="C58" s="731" t="s">
        <v>310</v>
      </c>
      <c r="D58" s="835"/>
      <c r="E58" s="835"/>
      <c r="F58" s="835"/>
      <c r="G58" s="835"/>
      <c r="H58" s="835"/>
      <c r="I58" s="835"/>
      <c r="J58" s="920"/>
    </row>
    <row r="59" spans="1:10" s="677" customFormat="1" hidden="1">
      <c r="A59" s="924">
        <v>1123400</v>
      </c>
      <c r="B59" s="742" t="s">
        <v>467</v>
      </c>
      <c r="C59" s="731" t="s">
        <v>311</v>
      </c>
      <c r="D59" s="835">
        <v>0</v>
      </c>
      <c r="E59" s="835"/>
      <c r="F59" s="835">
        <v>0</v>
      </c>
      <c r="G59" s="835">
        <v>0</v>
      </c>
      <c r="H59" s="835">
        <v>0</v>
      </c>
      <c r="I59" s="835">
        <v>0</v>
      </c>
      <c r="J59" s="920">
        <f t="shared" ref="J59:J65" si="0">F59</f>
        <v>0</v>
      </c>
    </row>
    <row r="60" spans="1:10" s="677" customFormat="1" hidden="1">
      <c r="A60" s="924">
        <v>1123500</v>
      </c>
      <c r="B60" s="750" t="s">
        <v>468</v>
      </c>
      <c r="C60" s="751">
        <v>423500</v>
      </c>
      <c r="D60" s="835"/>
      <c r="E60" s="835"/>
      <c r="F60" s="835"/>
      <c r="G60" s="835"/>
      <c r="H60" s="835"/>
      <c r="I60" s="835"/>
      <c r="J60" s="920">
        <f t="shared" si="0"/>
        <v>0</v>
      </c>
    </row>
    <row r="61" spans="1:10" s="677" customFormat="1" hidden="1">
      <c r="A61" s="924">
        <v>1123600</v>
      </c>
      <c r="B61" s="742" t="s">
        <v>158</v>
      </c>
      <c r="C61" s="731" t="s">
        <v>312</v>
      </c>
      <c r="D61" s="835"/>
      <c r="E61" s="835"/>
      <c r="F61" s="835"/>
      <c r="G61" s="835"/>
      <c r="H61" s="835"/>
      <c r="I61" s="835"/>
      <c r="J61" s="920">
        <f t="shared" si="0"/>
        <v>0</v>
      </c>
    </row>
    <row r="62" spans="1:10" s="677" customFormat="1" hidden="1">
      <c r="A62" s="924">
        <v>1123700</v>
      </c>
      <c r="B62" s="742" t="s">
        <v>159</v>
      </c>
      <c r="C62" s="731" t="s">
        <v>313</v>
      </c>
      <c r="D62" s="835">
        <v>0</v>
      </c>
      <c r="E62" s="835"/>
      <c r="F62" s="835">
        <v>0</v>
      </c>
      <c r="G62" s="835">
        <v>0</v>
      </c>
      <c r="H62" s="835">
        <v>0</v>
      </c>
      <c r="I62" s="835">
        <v>0</v>
      </c>
      <c r="J62" s="920">
        <f t="shared" si="0"/>
        <v>0</v>
      </c>
    </row>
    <row r="63" spans="1:10" s="677" customFormat="1" ht="13.5" hidden="1" thickBot="1">
      <c r="A63" s="922">
        <v>1123800</v>
      </c>
      <c r="B63" s="746" t="s">
        <v>160</v>
      </c>
      <c r="C63" s="735" t="s">
        <v>314</v>
      </c>
      <c r="D63" s="836">
        <v>0</v>
      </c>
      <c r="E63" s="836">
        <v>0</v>
      </c>
      <c r="F63" s="836">
        <f>D63+E63</f>
        <v>0</v>
      </c>
      <c r="G63" s="836">
        <v>0</v>
      </c>
      <c r="H63" s="836">
        <v>0</v>
      </c>
      <c r="I63" s="836">
        <v>0</v>
      </c>
      <c r="J63" s="920">
        <f t="shared" si="0"/>
        <v>0</v>
      </c>
    </row>
    <row r="64" spans="1:10" s="677" customFormat="1" ht="28.5" hidden="1">
      <c r="A64" s="917">
        <v>1124000</v>
      </c>
      <c r="B64" s="747" t="s">
        <v>179</v>
      </c>
      <c r="C64" s="723" t="s">
        <v>301</v>
      </c>
      <c r="D64" s="840">
        <f t="shared" ref="D64:I64" si="1">D65</f>
        <v>0</v>
      </c>
      <c r="E64" s="840">
        <f t="shared" si="1"/>
        <v>0</v>
      </c>
      <c r="F64" s="840">
        <f t="shared" si="1"/>
        <v>0</v>
      </c>
      <c r="G64" s="840">
        <f t="shared" si="1"/>
        <v>0</v>
      </c>
      <c r="H64" s="840">
        <f t="shared" si="1"/>
        <v>0</v>
      </c>
      <c r="I64" s="840">
        <f t="shared" si="1"/>
        <v>0</v>
      </c>
      <c r="J64" s="920">
        <f t="shared" si="0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36">
        <v>0</v>
      </c>
      <c r="E65" s="836">
        <v>0</v>
      </c>
      <c r="F65" s="836">
        <f>D65+E65</f>
        <v>0</v>
      </c>
      <c r="G65" s="836"/>
      <c r="H65" s="836"/>
      <c r="I65" s="836">
        <v>0</v>
      </c>
      <c r="J65" s="920">
        <f t="shared" si="0"/>
        <v>0</v>
      </c>
    </row>
    <row r="66" spans="1:10" s="677" customFormat="1" ht="28.5" hidden="1">
      <c r="A66" s="917">
        <v>1125000</v>
      </c>
      <c r="B66" s="747" t="s">
        <v>768</v>
      </c>
      <c r="C66" s="723" t="s">
        <v>301</v>
      </c>
      <c r="D66" s="840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20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35"/>
      <c r="E67" s="835"/>
      <c r="F67" s="835"/>
      <c r="G67" s="835"/>
      <c r="H67" s="835"/>
      <c r="I67" s="835"/>
      <c r="J67" s="920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36">
        <v>0</v>
      </c>
      <c r="E68" s="836"/>
      <c r="F68" s="836">
        <v>0</v>
      </c>
      <c r="G68" s="836">
        <v>0</v>
      </c>
      <c r="H68" s="836">
        <v>0</v>
      </c>
      <c r="I68" s="836">
        <v>0</v>
      </c>
      <c r="J68" s="920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0">
        <f>SUM(D70:D77)</f>
        <v>0</v>
      </c>
      <c r="E69" s="840"/>
      <c r="F69" s="840">
        <f>F70+F76</f>
        <v>0</v>
      </c>
      <c r="G69" s="840">
        <f>G70+G76</f>
        <v>0</v>
      </c>
      <c r="H69" s="840">
        <f>H70+H76</f>
        <v>0</v>
      </c>
      <c r="I69" s="840">
        <f>I70+I76</f>
        <v>0</v>
      </c>
      <c r="J69" s="920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35">
        <v>0</v>
      </c>
      <c r="E70" s="835"/>
      <c r="F70" s="835">
        <f>D70+E70</f>
        <v>0</v>
      </c>
      <c r="G70" s="835">
        <v>0</v>
      </c>
      <c r="H70" s="835">
        <v>0</v>
      </c>
      <c r="I70" s="835">
        <v>0</v>
      </c>
      <c r="J70" s="920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35"/>
      <c r="E71" s="835"/>
      <c r="F71" s="835"/>
      <c r="G71" s="835"/>
      <c r="H71" s="835"/>
      <c r="I71" s="835"/>
      <c r="J71" s="920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35"/>
      <c r="E72" s="835"/>
      <c r="F72" s="835"/>
      <c r="G72" s="835"/>
      <c r="H72" s="835"/>
      <c r="I72" s="835"/>
      <c r="J72" s="920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35">
        <v>0</v>
      </c>
      <c r="E73" s="835"/>
      <c r="F73" s="835">
        <v>0</v>
      </c>
      <c r="G73" s="835">
        <v>0</v>
      </c>
      <c r="H73" s="835">
        <v>0</v>
      </c>
      <c r="I73" s="835">
        <v>0</v>
      </c>
      <c r="J73" s="920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35"/>
      <c r="E74" s="835"/>
      <c r="F74" s="835"/>
      <c r="G74" s="835"/>
      <c r="H74" s="835"/>
      <c r="I74" s="835"/>
      <c r="J74" s="920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35"/>
      <c r="E75" s="835"/>
      <c r="F75" s="835"/>
      <c r="G75" s="835"/>
      <c r="H75" s="835"/>
      <c r="I75" s="835"/>
      <c r="J75" s="920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35">
        <v>0</v>
      </c>
      <c r="E76" s="835"/>
      <c r="F76" s="835">
        <f>D76+E76</f>
        <v>0</v>
      </c>
      <c r="G76" s="835">
        <v>0</v>
      </c>
      <c r="H76" s="835">
        <v>0</v>
      </c>
      <c r="I76" s="835">
        <v>0</v>
      </c>
      <c r="J76" s="920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36">
        <v>0</v>
      </c>
      <c r="E77" s="836">
        <v>0</v>
      </c>
      <c r="F77" s="836">
        <v>0</v>
      </c>
      <c r="G77" s="836">
        <v>0</v>
      </c>
      <c r="H77" s="836">
        <v>0</v>
      </c>
      <c r="I77" s="836">
        <v>0</v>
      </c>
      <c r="J77" s="920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0">
        <v>0</v>
      </c>
      <c r="E78" s="840"/>
      <c r="F78" s="840">
        <v>0</v>
      </c>
      <c r="G78" s="840">
        <v>0</v>
      </c>
      <c r="H78" s="840">
        <v>0</v>
      </c>
      <c r="I78" s="840">
        <v>0</v>
      </c>
      <c r="J78" s="920"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35"/>
      <c r="E79" s="835"/>
      <c r="F79" s="835"/>
      <c r="G79" s="835"/>
      <c r="H79" s="835"/>
      <c r="I79" s="835"/>
      <c r="J79" s="920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35"/>
      <c r="E80" s="835"/>
      <c r="F80" s="835"/>
      <c r="G80" s="835"/>
      <c r="H80" s="835"/>
      <c r="I80" s="835"/>
      <c r="J80" s="920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35"/>
      <c r="E81" s="835"/>
      <c r="F81" s="835"/>
      <c r="G81" s="835"/>
      <c r="H81" s="835"/>
      <c r="I81" s="835"/>
      <c r="J81" s="920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4"/>
      <c r="E82" s="834"/>
      <c r="F82" s="834"/>
      <c r="G82" s="834"/>
      <c r="H82" s="834"/>
      <c r="I82" s="834"/>
      <c r="J82" s="920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35"/>
      <c r="E83" s="835"/>
      <c r="F83" s="835"/>
      <c r="G83" s="835"/>
      <c r="H83" s="835"/>
      <c r="I83" s="835"/>
      <c r="J83" s="920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35"/>
      <c r="E84" s="835"/>
      <c r="F84" s="835"/>
      <c r="G84" s="835"/>
      <c r="H84" s="835"/>
      <c r="I84" s="835"/>
      <c r="J84" s="920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35"/>
      <c r="E85" s="835"/>
      <c r="F85" s="835"/>
      <c r="G85" s="835"/>
      <c r="H85" s="835"/>
      <c r="I85" s="835"/>
      <c r="J85" s="920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36"/>
      <c r="E86" s="836"/>
      <c r="F86" s="836"/>
      <c r="G86" s="836"/>
      <c r="H86" s="836"/>
      <c r="I86" s="836"/>
      <c r="J86" s="920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0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20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35"/>
      <c r="E88" s="835"/>
      <c r="F88" s="835"/>
      <c r="G88" s="835"/>
      <c r="H88" s="835"/>
      <c r="I88" s="835"/>
      <c r="J88" s="920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35"/>
      <c r="E89" s="835"/>
      <c r="F89" s="835"/>
      <c r="G89" s="835"/>
      <c r="H89" s="835"/>
      <c r="I89" s="835"/>
      <c r="J89" s="920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35"/>
      <c r="E90" s="835"/>
      <c r="F90" s="835"/>
      <c r="G90" s="835"/>
      <c r="H90" s="835"/>
      <c r="I90" s="835"/>
      <c r="J90" s="920">
        <v>0</v>
      </c>
    </row>
    <row r="91" spans="1:10" s="677" customFormat="1" ht="26.25" hidden="1" thickBot="1">
      <c r="A91" s="922">
        <v>1144000</v>
      </c>
      <c r="B91" s="754" t="s">
        <v>37</v>
      </c>
      <c r="C91" s="735" t="s">
        <v>359</v>
      </c>
      <c r="D91" s="836"/>
      <c r="E91" s="836"/>
      <c r="F91" s="836"/>
      <c r="G91" s="836"/>
      <c r="H91" s="836"/>
      <c r="I91" s="836"/>
      <c r="J91" s="920">
        <v>0</v>
      </c>
    </row>
    <row r="92" spans="1:10" s="677" customFormat="1" ht="14.25">
      <c r="A92" s="927">
        <v>1150000</v>
      </c>
      <c r="B92" s="928" t="s">
        <v>604</v>
      </c>
      <c r="C92" s="723" t="s">
        <v>301</v>
      </c>
      <c r="D92" s="840">
        <v>0</v>
      </c>
      <c r="E92" s="840"/>
      <c r="F92" s="840">
        <v>0</v>
      </c>
      <c r="G92" s="840">
        <v>0</v>
      </c>
      <c r="H92" s="840">
        <v>0</v>
      </c>
      <c r="I92" s="840">
        <v>0</v>
      </c>
      <c r="J92" s="920">
        <v>0</v>
      </c>
    </row>
    <row r="93" spans="1:10" s="677" customFormat="1" ht="25.5" hidden="1">
      <c r="A93" s="929">
        <v>1151000</v>
      </c>
      <c r="B93" s="930" t="s">
        <v>564</v>
      </c>
      <c r="C93" s="723" t="s">
        <v>301</v>
      </c>
      <c r="D93" s="931">
        <v>0</v>
      </c>
      <c r="E93" s="931"/>
      <c r="F93" s="931">
        <v>0</v>
      </c>
      <c r="G93" s="931">
        <v>0</v>
      </c>
      <c r="H93" s="931">
        <v>0</v>
      </c>
      <c r="I93" s="931">
        <v>0</v>
      </c>
      <c r="J93" s="920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931"/>
      <c r="E94" s="931"/>
      <c r="F94" s="931"/>
      <c r="G94" s="931"/>
      <c r="H94" s="931"/>
      <c r="I94" s="931"/>
      <c r="J94" s="920">
        <v>0</v>
      </c>
    </row>
    <row r="95" spans="1:10" s="677" customFormat="1" ht="25.5">
      <c r="A95" s="929">
        <v>1151200</v>
      </c>
      <c r="B95" s="932" t="s">
        <v>523</v>
      </c>
      <c r="C95" s="933">
        <v>461200</v>
      </c>
      <c r="D95" s="852"/>
      <c r="E95" s="852"/>
      <c r="F95" s="852"/>
      <c r="G95" s="852"/>
      <c r="H95" s="852"/>
      <c r="I95" s="852"/>
      <c r="J95" s="920">
        <v>0</v>
      </c>
    </row>
    <row r="96" spans="1:10" s="677" customFormat="1" ht="25.5">
      <c r="A96" s="929">
        <v>1152000</v>
      </c>
      <c r="B96" s="934" t="s">
        <v>429</v>
      </c>
      <c r="C96" s="935" t="s">
        <v>301</v>
      </c>
      <c r="D96" s="936">
        <v>0</v>
      </c>
      <c r="E96" s="936"/>
      <c r="F96" s="936">
        <v>0</v>
      </c>
      <c r="G96" s="936">
        <v>0</v>
      </c>
      <c r="H96" s="936">
        <v>0</v>
      </c>
      <c r="I96" s="936">
        <v>0</v>
      </c>
      <c r="J96" s="920">
        <v>0</v>
      </c>
    </row>
    <row r="97" spans="1:11" s="677" customFormat="1" ht="25.5" hidden="1">
      <c r="A97" s="929">
        <v>1152100</v>
      </c>
      <c r="B97" s="937" t="s">
        <v>452</v>
      </c>
      <c r="C97" s="933">
        <v>462100</v>
      </c>
      <c r="D97" s="849"/>
      <c r="E97" s="849"/>
      <c r="F97" s="849"/>
      <c r="G97" s="938"/>
      <c r="H97" s="938"/>
      <c r="I97" s="835"/>
      <c r="J97" s="920">
        <v>0</v>
      </c>
    </row>
    <row r="98" spans="1:11" s="677" customFormat="1" ht="26.25" hidden="1" thickBot="1">
      <c r="A98" s="939">
        <v>1152200</v>
      </c>
      <c r="B98" s="940" t="s">
        <v>629</v>
      </c>
      <c r="C98" s="941">
        <v>462200</v>
      </c>
      <c r="D98" s="844"/>
      <c r="E98" s="844"/>
      <c r="F98" s="844"/>
      <c r="G98" s="942"/>
      <c r="H98" s="942"/>
      <c r="I98" s="836"/>
      <c r="J98" s="920">
        <v>0</v>
      </c>
    </row>
    <row r="99" spans="1:11" s="677" customFormat="1" ht="25.5" hidden="1">
      <c r="A99" s="927">
        <v>1153000</v>
      </c>
      <c r="B99" s="943" t="s">
        <v>630</v>
      </c>
      <c r="C99" s="944" t="s">
        <v>301</v>
      </c>
      <c r="D99" s="945">
        <v>0</v>
      </c>
      <c r="E99" s="945"/>
      <c r="F99" s="945">
        <v>0</v>
      </c>
      <c r="G99" s="945">
        <v>0</v>
      </c>
      <c r="H99" s="945">
        <v>0</v>
      </c>
      <c r="I99" s="945">
        <v>0</v>
      </c>
      <c r="J99" s="920">
        <v>0</v>
      </c>
    </row>
    <row r="100" spans="1:11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936"/>
      <c r="F100" s="936"/>
      <c r="G100" s="936"/>
      <c r="H100" s="936"/>
      <c r="I100" s="936"/>
      <c r="J100" s="920">
        <v>0</v>
      </c>
    </row>
    <row r="101" spans="1:11" s="677" customFormat="1" hidden="1">
      <c r="A101" s="929">
        <v>1153200</v>
      </c>
      <c r="B101" s="937" t="s">
        <v>86</v>
      </c>
      <c r="C101" s="933">
        <v>463200</v>
      </c>
      <c r="D101" s="936"/>
      <c r="E101" s="936"/>
      <c r="F101" s="936"/>
      <c r="G101" s="936"/>
      <c r="H101" s="936"/>
      <c r="I101" s="936"/>
      <c r="J101" s="920">
        <v>0</v>
      </c>
    </row>
    <row r="102" spans="1:11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936"/>
      <c r="F102" s="936"/>
      <c r="G102" s="936"/>
      <c r="H102" s="936"/>
      <c r="I102" s="936"/>
      <c r="J102" s="920">
        <v>0</v>
      </c>
    </row>
    <row r="103" spans="1:11" s="677" customFormat="1" ht="38.25" hidden="1">
      <c r="A103" s="929">
        <v>1153400</v>
      </c>
      <c r="B103" s="937" t="s">
        <v>419</v>
      </c>
      <c r="C103" s="933">
        <v>463400</v>
      </c>
      <c r="D103" s="936"/>
      <c r="E103" s="936"/>
      <c r="F103" s="936"/>
      <c r="G103" s="936"/>
      <c r="H103" s="936"/>
      <c r="I103" s="936"/>
      <c r="J103" s="920">
        <v>0</v>
      </c>
    </row>
    <row r="104" spans="1:11" s="677" customFormat="1" hidden="1">
      <c r="A104" s="929">
        <v>1153500</v>
      </c>
      <c r="B104" s="946" t="s">
        <v>420</v>
      </c>
      <c r="C104" s="933">
        <v>463500</v>
      </c>
      <c r="D104" s="936"/>
      <c r="E104" s="936"/>
      <c r="F104" s="936"/>
      <c r="G104" s="936"/>
      <c r="H104" s="936"/>
      <c r="I104" s="936"/>
      <c r="J104" s="920">
        <v>0</v>
      </c>
    </row>
    <row r="105" spans="1:11" s="677" customFormat="1" ht="32.25" customHeight="1">
      <c r="A105" s="929">
        <v>1153700</v>
      </c>
      <c r="B105" s="946" t="s">
        <v>421</v>
      </c>
      <c r="C105" s="751">
        <v>463700</v>
      </c>
      <c r="D105" s="1114">
        <v>5200</v>
      </c>
      <c r="E105" s="1114">
        <v>0</v>
      </c>
      <c r="F105" s="1114">
        <f>D105+E105</f>
        <v>5200</v>
      </c>
      <c r="G105" s="936">
        <v>2100</v>
      </c>
      <c r="H105" s="936">
        <v>4200</v>
      </c>
      <c r="I105" s="936">
        <v>5200</v>
      </c>
      <c r="J105" s="959">
        <f>F105</f>
        <v>5200</v>
      </c>
      <c r="K105" s="990"/>
    </row>
    <row r="106" spans="1:11" s="677" customFormat="1" ht="38.25" hidden="1">
      <c r="A106" s="929">
        <v>1153800</v>
      </c>
      <c r="B106" s="946" t="s">
        <v>841</v>
      </c>
      <c r="C106" s="933">
        <v>463800</v>
      </c>
      <c r="D106" s="936"/>
      <c r="E106" s="936"/>
      <c r="F106" s="936"/>
      <c r="G106" s="936"/>
      <c r="H106" s="936"/>
      <c r="I106" s="936"/>
      <c r="J106" s="920">
        <v>0</v>
      </c>
    </row>
    <row r="107" spans="1:11" s="677" customFormat="1" ht="1.5" hidden="1" customHeight="1">
      <c r="A107" s="929">
        <v>1153900</v>
      </c>
      <c r="B107" s="946" t="s">
        <v>842</v>
      </c>
      <c r="C107" s="933">
        <v>463900</v>
      </c>
      <c r="D107" s="936"/>
      <c r="E107" s="936"/>
      <c r="F107" s="936"/>
      <c r="G107" s="936"/>
      <c r="H107" s="936"/>
      <c r="I107" s="936"/>
      <c r="J107" s="920">
        <v>0</v>
      </c>
    </row>
    <row r="108" spans="1:11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936"/>
      <c r="F108" s="936">
        <v>0</v>
      </c>
      <c r="G108" s="936">
        <v>0</v>
      </c>
      <c r="H108" s="936">
        <v>0</v>
      </c>
      <c r="I108" s="936">
        <v>0</v>
      </c>
      <c r="J108" s="920">
        <v>0</v>
      </c>
    </row>
    <row r="109" spans="1:11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948"/>
      <c r="F109" s="948"/>
      <c r="G109" s="949"/>
      <c r="H109" s="949"/>
      <c r="I109" s="950"/>
      <c r="J109" s="920">
        <v>0</v>
      </c>
    </row>
    <row r="110" spans="1:11" s="677" customFormat="1" hidden="1">
      <c r="A110" s="929">
        <v>1154200</v>
      </c>
      <c r="B110" s="946" t="s">
        <v>177</v>
      </c>
      <c r="C110" s="933">
        <v>465200</v>
      </c>
      <c r="D110" s="948"/>
      <c r="E110" s="948"/>
      <c r="F110" s="948"/>
      <c r="G110" s="949"/>
      <c r="H110" s="949"/>
      <c r="I110" s="950"/>
      <c r="J110" s="920">
        <v>0</v>
      </c>
    </row>
    <row r="111" spans="1:11" s="677" customFormat="1" hidden="1">
      <c r="A111" s="929">
        <v>1154300</v>
      </c>
      <c r="B111" s="946" t="s">
        <v>178</v>
      </c>
      <c r="C111" s="933">
        <v>465300</v>
      </c>
      <c r="D111" s="948"/>
      <c r="E111" s="948"/>
      <c r="F111" s="948"/>
      <c r="G111" s="949"/>
      <c r="H111" s="949"/>
      <c r="I111" s="950"/>
      <c r="J111" s="920">
        <v>0</v>
      </c>
    </row>
    <row r="112" spans="1:11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948"/>
      <c r="F112" s="948"/>
      <c r="G112" s="949"/>
      <c r="H112" s="949"/>
      <c r="I112" s="950"/>
      <c r="J112" s="920">
        <v>0</v>
      </c>
    </row>
    <row r="113" spans="1:10" s="677" customFormat="1" ht="38.25">
      <c r="A113" s="929">
        <v>1154600</v>
      </c>
      <c r="B113" s="946" t="s">
        <v>59</v>
      </c>
      <c r="C113" s="933">
        <v>465600</v>
      </c>
      <c r="D113" s="849"/>
      <c r="E113" s="849"/>
      <c r="F113" s="849"/>
      <c r="G113" s="938"/>
      <c r="H113" s="938"/>
      <c r="I113" s="835"/>
      <c r="J113" s="920">
        <v>0</v>
      </c>
    </row>
    <row r="114" spans="1:10" s="677" customFormat="1" ht="12" customHeight="1" thickBot="1">
      <c r="A114" s="939">
        <v>1154700</v>
      </c>
      <c r="B114" s="951" t="s">
        <v>69</v>
      </c>
      <c r="C114" s="735" t="s">
        <v>70</v>
      </c>
      <c r="D114" s="844"/>
      <c r="E114" s="844"/>
      <c r="F114" s="844"/>
      <c r="G114" s="942"/>
      <c r="H114" s="942"/>
      <c r="I114" s="836"/>
      <c r="J114" s="920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920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49"/>
      <c r="F116" s="849">
        <v>0</v>
      </c>
      <c r="G116" s="849">
        <v>0</v>
      </c>
      <c r="H116" s="849">
        <v>0</v>
      </c>
      <c r="I116" s="849">
        <v>0</v>
      </c>
      <c r="J116" s="920">
        <v>0</v>
      </c>
    </row>
    <row r="117" spans="1:10" s="677" customFormat="1" ht="25.5" hidden="1">
      <c r="A117" s="924">
        <v>1161100</v>
      </c>
      <c r="B117" s="730" t="s">
        <v>1518</v>
      </c>
      <c r="C117" s="751">
        <v>471100</v>
      </c>
      <c r="D117" s="849"/>
      <c r="E117" s="849"/>
      <c r="F117" s="849"/>
      <c r="G117" s="849"/>
      <c r="H117" s="849"/>
      <c r="I117" s="849"/>
      <c r="J117" s="920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49"/>
      <c r="F118" s="849"/>
      <c r="G118" s="849"/>
      <c r="H118" s="849"/>
      <c r="I118" s="849"/>
      <c r="J118" s="920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49"/>
      <c r="F119" s="849">
        <v>0</v>
      </c>
      <c r="G119" s="849">
        <v>0</v>
      </c>
      <c r="H119" s="849">
        <v>0</v>
      </c>
      <c r="I119" s="849">
        <v>0</v>
      </c>
      <c r="J119" s="920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49"/>
      <c r="F120" s="849"/>
      <c r="G120" s="849"/>
      <c r="H120" s="849"/>
      <c r="I120" s="849"/>
      <c r="J120" s="920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49"/>
      <c r="F121" s="849"/>
      <c r="G121" s="849"/>
      <c r="H121" s="849"/>
      <c r="I121" s="849"/>
      <c r="J121" s="920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49"/>
      <c r="F122" s="849"/>
      <c r="G122" s="849"/>
      <c r="H122" s="849"/>
      <c r="I122" s="849"/>
      <c r="J122" s="920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49"/>
      <c r="F123" s="849"/>
      <c r="G123" s="849"/>
      <c r="H123" s="849"/>
      <c r="I123" s="849"/>
      <c r="J123" s="920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49"/>
      <c r="F124" s="849"/>
      <c r="G124" s="849"/>
      <c r="H124" s="849"/>
      <c r="I124" s="849"/>
      <c r="J124" s="920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49"/>
      <c r="F125" s="849"/>
      <c r="G125" s="849"/>
      <c r="H125" s="849"/>
      <c r="I125" s="849"/>
      <c r="J125" s="920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49"/>
      <c r="F126" s="849"/>
      <c r="G126" s="849"/>
      <c r="H126" s="849"/>
      <c r="I126" s="849"/>
      <c r="J126" s="920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938"/>
      <c r="E127" s="938"/>
      <c r="F127" s="938"/>
      <c r="G127" s="938"/>
      <c r="H127" s="938"/>
      <c r="I127" s="938"/>
      <c r="J127" s="920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938"/>
      <c r="E128" s="938"/>
      <c r="F128" s="938"/>
      <c r="G128" s="938"/>
      <c r="H128" s="938"/>
      <c r="I128" s="938"/>
      <c r="J128" s="920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938">
        <v>0</v>
      </c>
      <c r="E129" s="938"/>
      <c r="F129" s="938">
        <v>0</v>
      </c>
      <c r="G129" s="938">
        <v>0</v>
      </c>
      <c r="H129" s="938">
        <v>0</v>
      </c>
      <c r="I129" s="938">
        <v>0</v>
      </c>
      <c r="J129" s="920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942"/>
      <c r="E130" s="942"/>
      <c r="F130" s="942"/>
      <c r="G130" s="942"/>
      <c r="H130" s="942"/>
      <c r="I130" s="942"/>
      <c r="J130" s="920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956">
        <f>D135</f>
        <v>0</v>
      </c>
      <c r="E131" s="956"/>
      <c r="F131" s="956">
        <f>F135</f>
        <v>0</v>
      </c>
      <c r="G131" s="956">
        <f>G135</f>
        <v>0</v>
      </c>
      <c r="H131" s="956">
        <f>H135</f>
        <v>0</v>
      </c>
      <c r="I131" s="956">
        <f>I135</f>
        <v>0</v>
      </c>
      <c r="J131" s="920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4">
        <v>0</v>
      </c>
      <c r="E132" s="854"/>
      <c r="F132" s="854">
        <v>0</v>
      </c>
      <c r="G132" s="854">
        <v>0</v>
      </c>
      <c r="H132" s="854">
        <v>0</v>
      </c>
      <c r="I132" s="854">
        <v>0</v>
      </c>
      <c r="J132" s="920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938"/>
      <c r="E133" s="938"/>
      <c r="F133" s="938"/>
      <c r="G133" s="938"/>
      <c r="H133" s="938"/>
      <c r="I133" s="938"/>
      <c r="J133" s="920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938"/>
      <c r="E134" s="938"/>
      <c r="F134" s="938"/>
      <c r="G134" s="938"/>
      <c r="H134" s="938"/>
      <c r="I134" s="938"/>
      <c r="J134" s="920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956">
        <f>D137+D138</f>
        <v>0</v>
      </c>
      <c r="E135" s="956"/>
      <c r="F135" s="956">
        <f>F137+F138</f>
        <v>0</v>
      </c>
      <c r="G135" s="956">
        <f>G137+G138</f>
        <v>0</v>
      </c>
      <c r="H135" s="956">
        <f>H137+H138</f>
        <v>0</v>
      </c>
      <c r="I135" s="956">
        <f>I137+I138</f>
        <v>0</v>
      </c>
      <c r="J135" s="920">
        <f>F135</f>
        <v>0</v>
      </c>
    </row>
    <row r="136" spans="1:10" s="677" customFormat="1" hidden="1">
      <c r="A136" s="924">
        <v>1172100</v>
      </c>
      <c r="B136" s="752" t="s">
        <v>918</v>
      </c>
      <c r="C136" s="727" t="s">
        <v>857</v>
      </c>
      <c r="D136" s="938"/>
      <c r="E136" s="835"/>
      <c r="F136" s="938"/>
      <c r="G136" s="938"/>
      <c r="H136" s="938"/>
      <c r="I136" s="938"/>
      <c r="J136" s="920">
        <v>0</v>
      </c>
    </row>
    <row r="137" spans="1:10" s="677" customFormat="1" hidden="1">
      <c r="A137" s="924">
        <v>1172200</v>
      </c>
      <c r="B137" s="752" t="s">
        <v>919</v>
      </c>
      <c r="C137" s="785">
        <v>482200</v>
      </c>
      <c r="D137" s="938">
        <v>0</v>
      </c>
      <c r="E137" s="835"/>
      <c r="F137" s="938">
        <v>0</v>
      </c>
      <c r="G137" s="938">
        <v>0</v>
      </c>
      <c r="H137" s="938">
        <v>0</v>
      </c>
      <c r="I137" s="938">
        <v>0</v>
      </c>
      <c r="J137" s="920">
        <f>F137</f>
        <v>0</v>
      </c>
    </row>
    <row r="138" spans="1:10" s="677" customFormat="1" hidden="1">
      <c r="A138" s="924">
        <v>1172300</v>
      </c>
      <c r="B138" s="765" t="s">
        <v>1492</v>
      </c>
      <c r="C138" s="731" t="s">
        <v>859</v>
      </c>
      <c r="D138" s="938">
        <v>0</v>
      </c>
      <c r="E138" s="835"/>
      <c r="F138" s="938">
        <v>0</v>
      </c>
      <c r="G138" s="938">
        <v>0</v>
      </c>
      <c r="H138" s="938">
        <v>0</v>
      </c>
      <c r="I138" s="938">
        <v>0</v>
      </c>
      <c r="J138" s="920">
        <f>F138</f>
        <v>0</v>
      </c>
    </row>
    <row r="139" spans="1:10" s="677" customFormat="1" ht="25.5" hidden="1">
      <c r="A139" s="924">
        <v>1172400</v>
      </c>
      <c r="B139" s="786" t="s">
        <v>1493</v>
      </c>
      <c r="C139" s="731" t="s">
        <v>104</v>
      </c>
      <c r="D139" s="854"/>
      <c r="E139" s="835"/>
      <c r="F139" s="854"/>
      <c r="G139" s="854"/>
      <c r="H139" s="854"/>
      <c r="I139" s="854"/>
      <c r="J139" s="920">
        <v>0</v>
      </c>
    </row>
    <row r="140" spans="1:10" s="677" customFormat="1" ht="25.5" hidden="1">
      <c r="A140" s="924">
        <v>1173000</v>
      </c>
      <c r="B140" s="784" t="s">
        <v>105</v>
      </c>
      <c r="C140" s="760" t="s">
        <v>301</v>
      </c>
      <c r="D140" s="854">
        <v>0</v>
      </c>
      <c r="E140" s="854"/>
      <c r="F140" s="854">
        <v>0</v>
      </c>
      <c r="G140" s="854">
        <v>0</v>
      </c>
      <c r="H140" s="854">
        <v>0</v>
      </c>
      <c r="I140" s="854">
        <v>0</v>
      </c>
      <c r="J140" s="920">
        <v>0</v>
      </c>
    </row>
    <row r="141" spans="1:10" s="677" customFormat="1" ht="25.5" hidden="1">
      <c r="A141" s="953">
        <v>1173100</v>
      </c>
      <c r="B141" s="787" t="s">
        <v>106</v>
      </c>
      <c r="C141" s="731" t="s">
        <v>906</v>
      </c>
      <c r="D141" s="854"/>
      <c r="E141" s="835"/>
      <c r="F141" s="854"/>
      <c r="G141" s="854"/>
      <c r="H141" s="854"/>
      <c r="I141" s="854"/>
      <c r="J141" s="920">
        <v>0</v>
      </c>
    </row>
    <row r="142" spans="1:10" s="677" customFormat="1" ht="38.25" hidden="1">
      <c r="A142" s="953">
        <v>1174000</v>
      </c>
      <c r="B142" s="784" t="s">
        <v>907</v>
      </c>
      <c r="C142" s="760" t="s">
        <v>301</v>
      </c>
      <c r="D142" s="854">
        <v>0</v>
      </c>
      <c r="E142" s="854"/>
      <c r="F142" s="854">
        <v>0</v>
      </c>
      <c r="G142" s="854">
        <v>0</v>
      </c>
      <c r="H142" s="854">
        <v>0</v>
      </c>
      <c r="I142" s="854">
        <v>0</v>
      </c>
      <c r="J142" s="920">
        <v>0</v>
      </c>
    </row>
    <row r="143" spans="1:10" s="677" customFormat="1" ht="25.5" hidden="1">
      <c r="A143" s="953">
        <v>1174100</v>
      </c>
      <c r="B143" s="787" t="s">
        <v>920</v>
      </c>
      <c r="C143" s="731" t="s">
        <v>908</v>
      </c>
      <c r="D143" s="854"/>
      <c r="E143" s="854"/>
      <c r="F143" s="854"/>
      <c r="G143" s="854"/>
      <c r="H143" s="854"/>
      <c r="I143" s="854"/>
      <c r="J143" s="920">
        <v>0</v>
      </c>
    </row>
    <row r="144" spans="1:10" s="677" customFormat="1" ht="25.5" hidden="1">
      <c r="A144" s="953">
        <v>1174200</v>
      </c>
      <c r="B144" s="786" t="s">
        <v>1494</v>
      </c>
      <c r="C144" s="731" t="s">
        <v>366</v>
      </c>
      <c r="D144" s="854"/>
      <c r="E144" s="854"/>
      <c r="F144" s="854"/>
      <c r="G144" s="854"/>
      <c r="H144" s="854"/>
      <c r="I144" s="854"/>
      <c r="J144" s="920">
        <v>0</v>
      </c>
    </row>
    <row r="145" spans="1:10" s="677" customFormat="1" ht="51" hidden="1">
      <c r="A145" s="953">
        <v>1175000</v>
      </c>
      <c r="B145" s="784" t="s">
        <v>469</v>
      </c>
      <c r="C145" s="760" t="s">
        <v>301</v>
      </c>
      <c r="D145" s="854">
        <v>0</v>
      </c>
      <c r="E145" s="854"/>
      <c r="F145" s="854">
        <v>0</v>
      </c>
      <c r="G145" s="854">
        <v>0</v>
      </c>
      <c r="H145" s="854">
        <v>0</v>
      </c>
      <c r="I145" s="854">
        <v>0</v>
      </c>
      <c r="J145" s="920">
        <v>0</v>
      </c>
    </row>
    <row r="146" spans="1:10" s="677" customFormat="1" ht="38.25" hidden="1">
      <c r="A146" s="953">
        <v>1175100</v>
      </c>
      <c r="B146" s="786" t="s">
        <v>1495</v>
      </c>
      <c r="C146" s="731" t="s">
        <v>193</v>
      </c>
      <c r="D146" s="854"/>
      <c r="E146" s="854"/>
      <c r="F146" s="854"/>
      <c r="G146" s="854"/>
      <c r="H146" s="854"/>
      <c r="I146" s="854"/>
      <c r="J146" s="920">
        <v>0</v>
      </c>
    </row>
    <row r="147" spans="1:10" s="677" customFormat="1" hidden="1">
      <c r="A147" s="953">
        <v>1176000</v>
      </c>
      <c r="B147" s="784" t="s">
        <v>194</v>
      </c>
      <c r="C147" s="760" t="s">
        <v>301</v>
      </c>
      <c r="D147" s="854">
        <v>0</v>
      </c>
      <c r="E147" s="854"/>
      <c r="F147" s="854">
        <v>0</v>
      </c>
      <c r="G147" s="854">
        <v>0</v>
      </c>
      <c r="H147" s="854">
        <v>0</v>
      </c>
      <c r="I147" s="854">
        <v>0</v>
      </c>
      <c r="J147" s="920">
        <v>0</v>
      </c>
    </row>
    <row r="148" spans="1:10" s="677" customFormat="1" hidden="1">
      <c r="A148" s="953">
        <v>1176100</v>
      </c>
      <c r="B148" s="786" t="s">
        <v>1496</v>
      </c>
      <c r="C148" s="731" t="s">
        <v>8</v>
      </c>
      <c r="D148" s="854"/>
      <c r="E148" s="835"/>
      <c r="F148" s="854"/>
      <c r="G148" s="854"/>
      <c r="H148" s="854"/>
      <c r="I148" s="854"/>
      <c r="J148" s="920">
        <v>0</v>
      </c>
    </row>
    <row r="149" spans="1:10" s="677" customFormat="1" hidden="1">
      <c r="A149" s="953">
        <v>1177000</v>
      </c>
      <c r="B149" s="784" t="s">
        <v>482</v>
      </c>
      <c r="C149" s="760" t="s">
        <v>301</v>
      </c>
      <c r="D149" s="854">
        <v>0</v>
      </c>
      <c r="E149" s="854"/>
      <c r="F149" s="854">
        <v>0</v>
      </c>
      <c r="G149" s="854">
        <v>0</v>
      </c>
      <c r="H149" s="854">
        <v>0</v>
      </c>
      <c r="I149" s="854">
        <v>0</v>
      </c>
      <c r="J149" s="920">
        <v>0</v>
      </c>
    </row>
    <row r="150" spans="1:10" s="677" customFormat="1" ht="13.5" hidden="1" thickBot="1">
      <c r="A150" s="954">
        <v>1177100</v>
      </c>
      <c r="B150" s="788" t="s">
        <v>1497</v>
      </c>
      <c r="C150" s="735" t="s">
        <v>209</v>
      </c>
      <c r="D150" s="942"/>
      <c r="E150" s="942"/>
      <c r="F150" s="942"/>
      <c r="G150" s="942"/>
      <c r="H150" s="942"/>
      <c r="I150" s="942"/>
      <c r="J150" s="920">
        <v>0</v>
      </c>
    </row>
    <row r="151" spans="1:10" s="677" customFormat="1" ht="26.25" hidden="1" thickBot="1">
      <c r="A151" s="957" t="s">
        <v>212</v>
      </c>
      <c r="B151" s="795" t="s">
        <v>534</v>
      </c>
      <c r="C151" s="796" t="s">
        <v>301</v>
      </c>
      <c r="D151" s="1129">
        <f>D152</f>
        <v>0</v>
      </c>
      <c r="E151" s="1129"/>
      <c r="F151" s="1129">
        <f>F152</f>
        <v>0</v>
      </c>
      <c r="G151" s="1129">
        <f>G152</f>
        <v>0</v>
      </c>
      <c r="H151" s="1129">
        <f>H152</f>
        <v>0</v>
      </c>
      <c r="I151" s="1129">
        <f>I152</f>
        <v>0</v>
      </c>
      <c r="J151" s="920">
        <f>F152</f>
        <v>0</v>
      </c>
    </row>
    <row r="152" spans="1:10" s="677" customFormat="1" hidden="1">
      <c r="A152" s="955" t="s">
        <v>536</v>
      </c>
      <c r="B152" s="804" t="s">
        <v>537</v>
      </c>
      <c r="C152" s="723" t="s">
        <v>301</v>
      </c>
      <c r="D152" s="956">
        <f>SUM(D153:D155)</f>
        <v>0</v>
      </c>
      <c r="E152" s="956"/>
      <c r="F152" s="956">
        <f>SUM(F153:F155)</f>
        <v>0</v>
      </c>
      <c r="G152" s="956">
        <f>SUM(G153:G155)</f>
        <v>0</v>
      </c>
      <c r="H152" s="956">
        <f>+SUM(H153:H155)</f>
        <v>0</v>
      </c>
      <c r="I152" s="956">
        <f>SUM(I153:I155)</f>
        <v>0</v>
      </c>
      <c r="J152" s="920">
        <f>F152</f>
        <v>0</v>
      </c>
    </row>
    <row r="153" spans="1:10" s="677" customFormat="1" hidden="1">
      <c r="A153" s="953" t="s">
        <v>538</v>
      </c>
      <c r="B153" s="786" t="s">
        <v>1498</v>
      </c>
      <c r="C153" s="960" t="s">
        <v>833</v>
      </c>
      <c r="D153" s="854"/>
      <c r="E153" s="835"/>
      <c r="F153" s="854"/>
      <c r="G153" s="854"/>
      <c r="H153" s="854"/>
      <c r="I153" s="854"/>
      <c r="J153" s="920">
        <f>F153</f>
        <v>0</v>
      </c>
    </row>
    <row r="154" spans="1:10" s="677" customFormat="1" hidden="1">
      <c r="A154" s="953" t="s">
        <v>834</v>
      </c>
      <c r="B154" s="786" t="s">
        <v>1499</v>
      </c>
      <c r="C154" s="960" t="s">
        <v>812</v>
      </c>
      <c r="D154" s="854">
        <v>0</v>
      </c>
      <c r="E154" s="835"/>
      <c r="F154" s="854">
        <f>D154+E154</f>
        <v>0</v>
      </c>
      <c r="G154" s="854">
        <v>0</v>
      </c>
      <c r="H154" s="854">
        <v>0</v>
      </c>
      <c r="I154" s="854">
        <v>0</v>
      </c>
      <c r="J154" s="920">
        <f>F154</f>
        <v>0</v>
      </c>
    </row>
    <row r="155" spans="1:10" s="677" customFormat="1" ht="25.5" hidden="1">
      <c r="A155" s="953" t="s">
        <v>813</v>
      </c>
      <c r="B155" s="786" t="s">
        <v>1500</v>
      </c>
      <c r="C155" s="960" t="s">
        <v>815</v>
      </c>
      <c r="D155" s="1310">
        <v>0</v>
      </c>
      <c r="E155" s="1522">
        <v>0</v>
      </c>
      <c r="F155" s="1310">
        <f>D155+E155</f>
        <v>0</v>
      </c>
      <c r="G155" s="1203">
        <v>0</v>
      </c>
      <c r="H155" s="1203">
        <v>0</v>
      </c>
      <c r="I155" s="1203">
        <v>0</v>
      </c>
      <c r="J155" s="1205">
        <f>F155</f>
        <v>0</v>
      </c>
    </row>
    <row r="156" spans="1:10" s="677" customFormat="1" hidden="1">
      <c r="A156" s="962" t="s">
        <v>816</v>
      </c>
      <c r="B156" s="786" t="s">
        <v>1501</v>
      </c>
      <c r="C156" s="960" t="s">
        <v>916</v>
      </c>
      <c r="D156" s="854"/>
      <c r="E156" s="835"/>
      <c r="F156" s="854"/>
      <c r="G156" s="854"/>
      <c r="H156" s="854"/>
      <c r="I156" s="854"/>
      <c r="J156" s="920">
        <v>0</v>
      </c>
    </row>
    <row r="157" spans="1:10" s="677" customFormat="1" hidden="1">
      <c r="A157" s="962" t="s">
        <v>112</v>
      </c>
      <c r="B157" s="787" t="s">
        <v>113</v>
      </c>
      <c r="C157" s="960" t="s">
        <v>114</v>
      </c>
      <c r="D157" s="854"/>
      <c r="E157" s="835"/>
      <c r="F157" s="854"/>
      <c r="G157" s="854"/>
      <c r="H157" s="854"/>
      <c r="I157" s="854"/>
      <c r="J157" s="920">
        <v>0</v>
      </c>
    </row>
    <row r="158" spans="1:10" s="677" customFormat="1" hidden="1">
      <c r="A158" s="962" t="s">
        <v>115</v>
      </c>
      <c r="B158" s="786" t="s">
        <v>1502</v>
      </c>
      <c r="C158" s="960" t="s">
        <v>755</v>
      </c>
      <c r="D158" s="854"/>
      <c r="E158" s="835"/>
      <c r="F158" s="854"/>
      <c r="G158" s="854"/>
      <c r="H158" s="854"/>
      <c r="I158" s="854"/>
      <c r="J158" s="920">
        <v>0</v>
      </c>
    </row>
    <row r="159" spans="1:10" s="677" customFormat="1" hidden="1">
      <c r="A159" s="962" t="s">
        <v>756</v>
      </c>
      <c r="B159" s="786" t="s">
        <v>1503</v>
      </c>
      <c r="C159" s="960" t="s">
        <v>758</v>
      </c>
      <c r="D159" s="854"/>
      <c r="E159" s="835"/>
      <c r="F159" s="854"/>
      <c r="G159" s="854"/>
      <c r="H159" s="854"/>
      <c r="I159" s="854"/>
      <c r="J159" s="920">
        <v>0</v>
      </c>
    </row>
    <row r="160" spans="1:10" s="677" customFormat="1" hidden="1">
      <c r="A160" s="963" t="s">
        <v>669</v>
      </c>
      <c r="B160" s="964" t="s">
        <v>1504</v>
      </c>
      <c r="C160" s="965" t="s">
        <v>543</v>
      </c>
      <c r="D160" s="854"/>
      <c r="E160" s="835"/>
      <c r="F160" s="854"/>
      <c r="G160" s="854"/>
      <c r="H160" s="854"/>
      <c r="I160" s="854"/>
      <c r="J160" s="92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4"/>
      <c r="E161" s="835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4"/>
      <c r="E162" s="835"/>
      <c r="F162" s="854"/>
      <c r="G162" s="854"/>
      <c r="H162" s="854"/>
      <c r="I162" s="854"/>
      <c r="J162" s="92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4">
        <v>0</v>
      </c>
      <c r="E163" s="854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4"/>
      <c r="E164" s="835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35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35"/>
      <c r="F166" s="854"/>
      <c r="G166" s="854"/>
      <c r="H166" s="854"/>
      <c r="I166" s="854"/>
      <c r="J166" s="92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4"/>
      <c r="E167" s="835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4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35"/>
      <c r="F169" s="854"/>
      <c r="G169" s="854"/>
      <c r="H169" s="854"/>
      <c r="I169" s="854"/>
      <c r="J169" s="92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4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4"/>
      <c r="E171" s="854"/>
      <c r="F171" s="854"/>
      <c r="G171" s="854"/>
      <c r="H171" s="854"/>
      <c r="I171" s="854"/>
      <c r="J171" s="920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4"/>
      <c r="E172" s="854"/>
      <c r="F172" s="854"/>
      <c r="G172" s="854"/>
      <c r="H172" s="854"/>
      <c r="I172" s="854"/>
      <c r="J172" s="854"/>
    </row>
    <row r="173" spans="1:10">
      <c r="A173" s="962" t="s">
        <v>272</v>
      </c>
      <c r="B173" s="786" t="s">
        <v>1507</v>
      </c>
      <c r="C173" s="960" t="s">
        <v>274</v>
      </c>
      <c r="D173" s="854"/>
      <c r="E173" s="854"/>
      <c r="F173" s="854"/>
      <c r="G173" s="854"/>
      <c r="H173" s="854"/>
      <c r="I173" s="854"/>
      <c r="J173" s="854"/>
    </row>
    <row r="174" spans="1:10" ht="13.5" thickBot="1">
      <c r="A174" s="971">
        <v>1244000</v>
      </c>
      <c r="B174" s="972" t="s">
        <v>1519</v>
      </c>
      <c r="C174" s="965" t="s">
        <v>947</v>
      </c>
      <c r="D174" s="872"/>
      <c r="E174" s="872"/>
      <c r="F174" s="872"/>
      <c r="G174" s="872"/>
      <c r="H174" s="872"/>
      <c r="I174" s="872"/>
      <c r="J174" s="872"/>
    </row>
    <row r="175" spans="1:10" ht="13.5" thickBot="1">
      <c r="A175" s="973">
        <v>1000000</v>
      </c>
      <c r="B175" s="974" t="s">
        <v>889</v>
      </c>
      <c r="C175" s="975" t="s">
        <v>301</v>
      </c>
      <c r="D175" s="958">
        <f>D32+D151</f>
        <v>5200</v>
      </c>
      <c r="E175" s="958">
        <f>E32</f>
        <v>0</v>
      </c>
      <c r="F175" s="958">
        <f>F32+F151</f>
        <v>5200</v>
      </c>
      <c r="G175" s="958">
        <f>G32+G151</f>
        <v>2100</v>
      </c>
      <c r="H175" s="958">
        <f>H32+H151</f>
        <v>4200</v>
      </c>
      <c r="I175" s="958">
        <f>I32+I151</f>
        <v>5200</v>
      </c>
      <c r="J175" s="1117">
        <f>J32+J151</f>
        <v>5200</v>
      </c>
    </row>
    <row r="176" spans="1:10">
      <c r="A176" s="1331"/>
      <c r="B176" s="819"/>
      <c r="C176" s="820"/>
      <c r="D176" s="1805"/>
      <c r="E176" s="2161"/>
      <c r="F176" s="2162"/>
      <c r="G176" s="2162"/>
      <c r="H176" s="2162"/>
      <c r="I176" s="2162"/>
      <c r="J176" s="2162"/>
    </row>
    <row r="177" spans="1:10">
      <c r="A177" s="2028"/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28" t="s">
        <v>1877</v>
      </c>
      <c r="B178" s="2028"/>
      <c r="C178" s="2028"/>
      <c r="D178" s="2028"/>
      <c r="E178" s="2028"/>
      <c r="F178" s="2028"/>
      <c r="G178" s="2028"/>
      <c r="H178" s="2028"/>
      <c r="I178" s="2028"/>
      <c r="J178" s="2028"/>
    </row>
    <row r="179" spans="1:10" ht="14.25">
      <c r="A179" s="2028" t="s">
        <v>1535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821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666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976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976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976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976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976"/>
      <c r="F201" s="976"/>
      <c r="G201" s="976"/>
      <c r="H201" s="976"/>
      <c r="I201" s="976"/>
      <c r="J201" s="976"/>
    </row>
    <row r="202" spans="1:10">
      <c r="A202" s="2072" t="s">
        <v>44</v>
      </c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 t="s">
        <v>1522</v>
      </c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 t="s">
        <v>1523</v>
      </c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 t="s">
        <v>1524</v>
      </c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 t="s">
        <v>780</v>
      </c>
      <c r="B206" s="979"/>
      <c r="C206" s="979"/>
      <c r="D206" s="979"/>
      <c r="E206" s="979"/>
      <c r="F206" s="979"/>
      <c r="G206" s="979"/>
      <c r="H206" s="979"/>
      <c r="I206" s="979"/>
      <c r="J206" s="979"/>
    </row>
    <row r="207" spans="1:10">
      <c r="A207" s="2071" t="s">
        <v>1525</v>
      </c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 t="s">
        <v>560</v>
      </c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 t="s">
        <v>930</v>
      </c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 ht="14.25">
      <c r="A210" s="2067" t="s">
        <v>1526</v>
      </c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 t="s">
        <v>838</v>
      </c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 t="s">
        <v>1527</v>
      </c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 t="s">
        <v>839</v>
      </c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 t="s">
        <v>840</v>
      </c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 ht="14.25">
      <c r="A215" s="2068" t="s">
        <v>1521</v>
      </c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216"/>
  <sheetViews>
    <sheetView workbookViewId="0">
      <selection activeCell="F31" sqref="F31"/>
    </sheetView>
  </sheetViews>
  <sheetFormatPr defaultRowHeight="12.75"/>
  <cols>
    <col min="1" max="1" width="7.42578125" style="677" customWidth="1"/>
    <col min="2" max="2" width="46.28515625" style="668" customWidth="1"/>
    <col min="3" max="3" width="8.7109375" style="678" customWidth="1"/>
    <col min="4" max="4" width="13.140625" style="667" customWidth="1"/>
    <col min="5" max="5" width="10.7109375" style="846" customWidth="1"/>
    <col min="6" max="6" width="11.28515625" style="667" customWidth="1"/>
    <col min="7" max="7" width="12.42578125" style="667" customWidth="1"/>
    <col min="8" max="8" width="11.7109375" style="667" customWidth="1"/>
    <col min="9" max="9" width="11.5703125" style="667" customWidth="1"/>
    <col min="10" max="10" width="11.28515625" style="667" customWidth="1"/>
    <col min="11" max="16384" width="9.140625" style="667"/>
  </cols>
  <sheetData>
    <row r="1" spans="1:10">
      <c r="I1" s="873" t="s">
        <v>779</v>
      </c>
    </row>
    <row r="2" spans="1:10">
      <c r="F2" s="874"/>
      <c r="G2" s="874"/>
      <c r="H2" s="874"/>
      <c r="I2" s="874"/>
    </row>
    <row r="3" spans="1:10">
      <c r="H3" s="875" t="s">
        <v>747</v>
      </c>
    </row>
    <row r="4" spans="1:10">
      <c r="G4" s="874" t="s">
        <v>864</v>
      </c>
    </row>
    <row r="5" spans="1:10">
      <c r="H5" s="674" t="s">
        <v>146</v>
      </c>
    </row>
    <row r="6" spans="1:10" ht="15.75">
      <c r="B6" s="876" t="s">
        <v>26</v>
      </c>
      <c r="C6" s="877"/>
      <c r="D6" s="876"/>
      <c r="E6" s="1395"/>
      <c r="G6" s="878" t="s">
        <v>853</v>
      </c>
      <c r="H6" s="825"/>
    </row>
    <row r="7" spans="1:10">
      <c r="B7" s="667"/>
      <c r="C7" s="879"/>
    </row>
    <row r="8" spans="1:10">
      <c r="A8" s="677" t="s">
        <v>1934</v>
      </c>
      <c r="F8" s="670"/>
      <c r="G8" s="670"/>
    </row>
    <row r="9" spans="1:10" s="677" customFormat="1" ht="10.5">
      <c r="A9" s="2063" t="s">
        <v>933</v>
      </c>
      <c r="B9" s="2063"/>
      <c r="C9" s="2063"/>
      <c r="D9" s="2063"/>
      <c r="E9" s="2063"/>
    </row>
    <row r="10" spans="1:10">
      <c r="A10" s="677" t="s">
        <v>391</v>
      </c>
      <c r="B10" s="880"/>
      <c r="C10" s="881"/>
      <c r="D10" s="829"/>
      <c r="E10" s="1396"/>
    </row>
    <row r="11" spans="1:10">
      <c r="B11" s="882"/>
      <c r="C11" s="883"/>
      <c r="D11" s="882"/>
      <c r="E11" s="1397"/>
      <c r="F11" s="882"/>
      <c r="G11" s="882"/>
      <c r="H11" s="884"/>
    </row>
    <row r="12" spans="1:10">
      <c r="A12" s="885" t="s">
        <v>392</v>
      </c>
      <c r="B12" s="878"/>
      <c r="C12" s="879"/>
      <c r="D12" s="878"/>
      <c r="E12" s="1398"/>
      <c r="F12" s="878"/>
      <c r="G12" s="825"/>
      <c r="H12" s="886" t="s">
        <v>174</v>
      </c>
    </row>
    <row r="13" spans="1:10" ht="21.75">
      <c r="A13" s="887" t="s">
        <v>504</v>
      </c>
      <c r="B13" s="887"/>
      <c r="C13" s="883"/>
      <c r="D13" s="887"/>
      <c r="E13" s="1399"/>
      <c r="F13" s="887"/>
      <c r="G13" s="888"/>
    </row>
    <row r="14" spans="1:10" s="846" customFormat="1">
      <c r="A14" s="2053" t="s">
        <v>1895</v>
      </c>
      <c r="B14" s="2054"/>
      <c r="C14" s="1474"/>
      <c r="F14" s="1475"/>
      <c r="G14" s="1475"/>
    </row>
    <row r="15" spans="1:10" ht="18">
      <c r="A15" s="889"/>
      <c r="B15" s="2055" t="s">
        <v>505</v>
      </c>
      <c r="C15" s="2055"/>
      <c r="D15" s="2055"/>
      <c r="E15" s="2055"/>
      <c r="F15" s="890"/>
      <c r="G15" s="890"/>
      <c r="H15" s="890"/>
      <c r="I15" s="890"/>
      <c r="J15" s="890"/>
    </row>
    <row r="16" spans="1:10" ht="14.25">
      <c r="A16" s="667"/>
      <c r="B16" s="2057" t="s">
        <v>208</v>
      </c>
      <c r="C16" s="2057"/>
      <c r="D16" s="2057"/>
      <c r="E16" s="2057"/>
      <c r="F16" s="2057"/>
      <c r="G16" s="891"/>
      <c r="H16" s="891"/>
      <c r="I16" s="891"/>
      <c r="J16" s="891"/>
    </row>
    <row r="17" spans="1:12" s="631" customFormat="1" ht="14.25" customHeight="1">
      <c r="A17" s="2059" t="s">
        <v>1876</v>
      </c>
      <c r="B17" s="2059"/>
      <c r="C17" s="2059"/>
      <c r="D17" s="2059"/>
      <c r="E17" s="2059"/>
      <c r="F17" s="2059"/>
      <c r="G17" s="2059"/>
      <c r="H17" s="2059"/>
      <c r="I17" s="2059"/>
      <c r="J17" s="2059"/>
      <c r="K17" s="677"/>
      <c r="L17" s="677"/>
    </row>
    <row r="18" spans="1:12" s="672" customFormat="1" ht="12.75" customHeight="1" thickBot="1">
      <c r="A18" s="2059"/>
      <c r="B18" s="2059"/>
      <c r="C18" s="2059"/>
      <c r="D18" s="2059"/>
      <c r="E18" s="2059"/>
      <c r="F18" s="2059"/>
      <c r="G18" s="2059"/>
      <c r="H18" s="2059"/>
      <c r="I18" s="2059"/>
      <c r="J18" s="2059"/>
    </row>
    <row r="19" spans="1:12" s="874" customFormat="1" ht="21.75" customHeight="1" thickBot="1">
      <c r="A19" s="682" t="s">
        <v>1870</v>
      </c>
      <c r="B19" s="897"/>
      <c r="C19" s="894"/>
      <c r="E19" s="1401"/>
      <c r="G19" s="897" t="s">
        <v>277</v>
      </c>
      <c r="H19" s="898">
        <v>8</v>
      </c>
      <c r="I19" s="899">
        <v>2</v>
      </c>
      <c r="J19" s="900">
        <v>3</v>
      </c>
    </row>
    <row r="20" spans="1:12" s="897" customFormat="1" ht="17.25" customHeight="1" thickBot="1">
      <c r="A20" s="682" t="s">
        <v>516</v>
      </c>
      <c r="C20" s="894"/>
      <c r="E20" s="1402"/>
      <c r="G20" s="897" t="s">
        <v>991</v>
      </c>
    </row>
    <row r="21" spans="1:12" s="897" customFormat="1" ht="9.75" customHeight="1" thickBot="1">
      <c r="A21" s="682" t="s">
        <v>465</v>
      </c>
      <c r="C21" s="901"/>
      <c r="D21" s="902"/>
      <c r="E21" s="1402"/>
      <c r="G21" s="897" t="s">
        <v>466</v>
      </c>
    </row>
    <row r="22" spans="1:12" s="874" customFormat="1" ht="15.75" customHeight="1" thickBot="1">
      <c r="A22" s="682" t="s">
        <v>603</v>
      </c>
      <c r="B22" s="897"/>
      <c r="C22" s="894"/>
      <c r="E22" s="1401"/>
      <c r="G22" s="897" t="s">
        <v>792</v>
      </c>
      <c r="I22" s="903"/>
    </row>
    <row r="23" spans="1:12" s="874" customFormat="1" ht="12.75" customHeight="1">
      <c r="A23" s="682" t="s">
        <v>251</v>
      </c>
      <c r="B23" s="904"/>
      <c r="C23" s="905"/>
      <c r="E23" s="1401"/>
      <c r="F23" s="906"/>
      <c r="G23" s="897" t="s">
        <v>794</v>
      </c>
    </row>
    <row r="24" spans="1:12" s="874" customFormat="1" ht="15.75" customHeight="1" thickBot="1">
      <c r="A24" s="684" t="s">
        <v>250</v>
      </c>
      <c r="B24" s="895"/>
      <c r="C24" s="905"/>
      <c r="D24" s="907"/>
      <c r="E24" s="1403"/>
      <c r="G24" s="897" t="s">
        <v>199</v>
      </c>
      <c r="I24" s="906"/>
    </row>
    <row r="25" spans="1:12" s="906" customFormat="1" ht="15.75" customHeight="1" thickBot="1">
      <c r="A25" s="682" t="s">
        <v>97</v>
      </c>
      <c r="B25" s="897"/>
      <c r="C25" s="905"/>
      <c r="D25" s="908"/>
      <c r="E25" s="1401"/>
      <c r="G25" s="906" t="s">
        <v>1516</v>
      </c>
      <c r="H25" s="909"/>
      <c r="I25" s="910"/>
      <c r="J25" s="911"/>
    </row>
    <row r="26" spans="1:12" s="906" customFormat="1" ht="15" customHeight="1" thickBot="1">
      <c r="A26" s="682" t="s">
        <v>524</v>
      </c>
      <c r="B26" s="897"/>
      <c r="C26" s="905"/>
      <c r="E26" s="1404" t="s">
        <v>614</v>
      </c>
      <c r="G26" s="897" t="s">
        <v>348</v>
      </c>
      <c r="I26" s="874"/>
      <c r="J26" s="874"/>
    </row>
    <row r="27" spans="1:12" s="906" customFormat="1" ht="16.5" hidden="1" customHeight="1">
      <c r="A27" s="685"/>
      <c r="B27" s="874"/>
      <c r="C27" s="913"/>
      <c r="E27" s="1405"/>
      <c r="F27" s="874"/>
      <c r="G27" s="874"/>
    </row>
    <row r="28" spans="1:12" s="906" customFormat="1" ht="16.5" customHeight="1" thickBot="1">
      <c r="A28" s="685"/>
      <c r="B28" s="874"/>
      <c r="C28" s="913"/>
      <c r="E28" s="1405"/>
      <c r="F28" s="874"/>
      <c r="G28" s="874"/>
      <c r="H28" s="2075">
        <v>900272000366</v>
      </c>
      <c r="I28" s="2075"/>
      <c r="J28" s="2075"/>
    </row>
    <row r="29" spans="1:12" s="677" customFormat="1" ht="35.25" customHeight="1" thickBot="1">
      <c r="A29" s="700" t="s">
        <v>344</v>
      </c>
      <c r="B29" s="701" t="s">
        <v>525</v>
      </c>
      <c r="C29" s="702"/>
      <c r="D29" s="701" t="s">
        <v>351</v>
      </c>
      <c r="E29" s="1406"/>
      <c r="F29" s="2046" t="s">
        <v>305</v>
      </c>
      <c r="G29" s="2048" t="s">
        <v>306</v>
      </c>
      <c r="H29" s="2049"/>
      <c r="I29" s="2049"/>
      <c r="J29" s="2050"/>
    </row>
    <row r="30" spans="1:12" s="677" customFormat="1" ht="65.25" customHeight="1" thickBot="1">
      <c r="A30" s="704"/>
      <c r="B30" s="705" t="s">
        <v>293</v>
      </c>
      <c r="C30" s="706" t="s">
        <v>556</v>
      </c>
      <c r="D30" s="707" t="s">
        <v>666</v>
      </c>
      <c r="E30" s="1407" t="s">
        <v>817</v>
      </c>
      <c r="F30" s="2047"/>
      <c r="G30" s="707" t="s">
        <v>818</v>
      </c>
      <c r="H30" s="707" t="s">
        <v>819</v>
      </c>
      <c r="I30" s="707" t="s">
        <v>820</v>
      </c>
      <c r="J30" s="707" t="s">
        <v>821</v>
      </c>
    </row>
    <row r="31" spans="1:12" s="915" customFormat="1" ht="21" customHeight="1" thickBot="1">
      <c r="A31" s="709" t="s">
        <v>822</v>
      </c>
      <c r="B31" s="710" t="s">
        <v>823</v>
      </c>
      <c r="C31" s="711" t="s">
        <v>824</v>
      </c>
      <c r="D31" s="712" t="s">
        <v>613</v>
      </c>
      <c r="E31" s="1408" t="s">
        <v>614</v>
      </c>
      <c r="F31" s="712" t="s">
        <v>557</v>
      </c>
      <c r="G31" s="713">
        <v>4</v>
      </c>
      <c r="H31" s="714">
        <v>5</v>
      </c>
      <c r="I31" s="715">
        <v>6</v>
      </c>
      <c r="J31" s="714">
        <v>7</v>
      </c>
    </row>
    <row r="32" spans="1:12" s="818" customFormat="1" ht="33" customHeight="1" thickBot="1">
      <c r="A32" s="916">
        <v>1100000</v>
      </c>
      <c r="B32" s="716" t="s">
        <v>1517</v>
      </c>
      <c r="C32" s="717" t="s">
        <v>301</v>
      </c>
      <c r="D32" s="831">
        <f t="shared" ref="D32:I32" si="0">D92</f>
        <v>36000</v>
      </c>
      <c r="E32" s="1110">
        <f>E92+E35+E47</f>
        <v>0</v>
      </c>
      <c r="F32" s="831">
        <f>F92+F33+F43</f>
        <v>36000</v>
      </c>
      <c r="G32" s="831">
        <f t="shared" si="0"/>
        <v>9000</v>
      </c>
      <c r="H32" s="831">
        <f t="shared" si="0"/>
        <v>18000</v>
      </c>
      <c r="I32" s="831">
        <f t="shared" si="0"/>
        <v>27000</v>
      </c>
      <c r="J32" s="1110">
        <f>F32</f>
        <v>36000</v>
      </c>
    </row>
    <row r="33" spans="1:10" s="677" customFormat="1" ht="90" hidden="1" thickBot="1">
      <c r="A33" s="916">
        <v>1110000</v>
      </c>
      <c r="B33" s="719" t="s">
        <v>1475</v>
      </c>
      <c r="C33" s="717" t="s">
        <v>301</v>
      </c>
      <c r="D33" s="832">
        <f>D34</f>
        <v>0</v>
      </c>
      <c r="E33" s="1128"/>
      <c r="F33" s="832">
        <f>F34</f>
        <v>0</v>
      </c>
      <c r="G33" s="832">
        <f>G34</f>
        <v>0</v>
      </c>
      <c r="H33" s="832">
        <f>H34</f>
        <v>0</v>
      </c>
      <c r="I33" s="832">
        <f>I34</f>
        <v>0</v>
      </c>
      <c r="J33" s="832">
        <f>J34</f>
        <v>0</v>
      </c>
    </row>
    <row r="34" spans="1:10" s="677" customFormat="1" ht="14.25" hidden="1">
      <c r="A34" s="917">
        <v>1110000</v>
      </c>
      <c r="B34" s="722" t="s">
        <v>672</v>
      </c>
      <c r="C34" s="723" t="s">
        <v>301</v>
      </c>
      <c r="D34" s="833">
        <f>SUM(D35:D41)</f>
        <v>0</v>
      </c>
      <c r="E34" s="1409"/>
      <c r="F34" s="833">
        <f>SUM(F35:F41)</f>
        <v>0</v>
      </c>
      <c r="G34" s="833">
        <f>SUM(G35:G41)</f>
        <v>0</v>
      </c>
      <c r="H34" s="833">
        <f>SUM(H35:H41)</f>
        <v>0</v>
      </c>
      <c r="I34" s="833">
        <f>SUM(I35:I41)</f>
        <v>0</v>
      </c>
      <c r="J34" s="833">
        <f>SUM(J35:J41)</f>
        <v>0</v>
      </c>
    </row>
    <row r="35" spans="1:10" s="677" customFormat="1" ht="25.5" hidden="1">
      <c r="A35" s="918">
        <v>1111000</v>
      </c>
      <c r="B35" s="726" t="s">
        <v>558</v>
      </c>
      <c r="C35" s="727" t="s">
        <v>673</v>
      </c>
      <c r="D35" s="1111">
        <v>0</v>
      </c>
      <c r="E35" s="1465">
        <v>0</v>
      </c>
      <c r="F35" s="1112">
        <f>D35+E35</f>
        <v>0</v>
      </c>
      <c r="G35" s="851">
        <v>0</v>
      </c>
      <c r="H35" s="851">
        <v>0</v>
      </c>
      <c r="I35" s="851">
        <v>0</v>
      </c>
      <c r="J35" s="851">
        <f>F35</f>
        <v>0</v>
      </c>
    </row>
    <row r="36" spans="1:10" s="677" customFormat="1" ht="25.5" hidden="1">
      <c r="A36" s="919">
        <v>1112000</v>
      </c>
      <c r="B36" s="730" t="s">
        <v>221</v>
      </c>
      <c r="C36" s="731" t="s">
        <v>674</v>
      </c>
      <c r="D36" s="849">
        <v>0</v>
      </c>
      <c r="E36" s="850"/>
      <c r="F36" s="850">
        <v>0</v>
      </c>
      <c r="G36" s="850">
        <v>0</v>
      </c>
      <c r="H36" s="850">
        <v>0</v>
      </c>
      <c r="I36" s="850">
        <v>0</v>
      </c>
      <c r="J36" s="849">
        <f>F36</f>
        <v>0</v>
      </c>
    </row>
    <row r="37" spans="1:10" s="677" customFormat="1" ht="25.5" hidden="1">
      <c r="A37" s="919">
        <v>1113000</v>
      </c>
      <c r="B37" s="730" t="s">
        <v>675</v>
      </c>
      <c r="C37" s="731" t="s">
        <v>676</v>
      </c>
      <c r="D37" s="849"/>
      <c r="E37" s="850"/>
      <c r="F37" s="850"/>
      <c r="G37" s="850"/>
      <c r="H37" s="850"/>
      <c r="I37" s="850"/>
      <c r="J37" s="959">
        <v>0</v>
      </c>
    </row>
    <row r="38" spans="1:10" s="677" customFormat="1" ht="38.25" hidden="1">
      <c r="A38" s="919">
        <v>1114000</v>
      </c>
      <c r="B38" s="730" t="s">
        <v>339</v>
      </c>
      <c r="C38" s="731" t="s">
        <v>340</v>
      </c>
      <c r="D38" s="849"/>
      <c r="E38" s="850"/>
      <c r="F38" s="850"/>
      <c r="G38" s="850"/>
      <c r="H38" s="850"/>
      <c r="I38" s="850"/>
      <c r="J38" s="959">
        <v>0</v>
      </c>
    </row>
    <row r="39" spans="1:10" s="677" customFormat="1" hidden="1">
      <c r="A39" s="919">
        <v>1115000</v>
      </c>
      <c r="B39" s="730" t="s">
        <v>508</v>
      </c>
      <c r="C39" s="731" t="s">
        <v>329</v>
      </c>
      <c r="D39" s="849"/>
      <c r="E39" s="850"/>
      <c r="F39" s="850"/>
      <c r="G39" s="850"/>
      <c r="H39" s="850"/>
      <c r="I39" s="850"/>
      <c r="J39" s="959">
        <v>0</v>
      </c>
    </row>
    <row r="40" spans="1:10" s="677" customFormat="1" ht="25.5" hidden="1">
      <c r="A40" s="919">
        <v>1116000</v>
      </c>
      <c r="B40" s="730" t="s">
        <v>863</v>
      </c>
      <c r="C40" s="731" t="s">
        <v>330</v>
      </c>
      <c r="D40" s="849"/>
      <c r="E40" s="850"/>
      <c r="F40" s="850"/>
      <c r="G40" s="850"/>
      <c r="H40" s="850"/>
      <c r="I40" s="850"/>
      <c r="J40" s="959">
        <v>0</v>
      </c>
    </row>
    <row r="41" spans="1:10" s="677" customFormat="1" ht="13.5" hidden="1" thickBot="1">
      <c r="A41" s="921">
        <v>1117000</v>
      </c>
      <c r="B41" s="734" t="s">
        <v>526</v>
      </c>
      <c r="C41" s="735" t="s">
        <v>14</v>
      </c>
      <c r="D41" s="844">
        <v>0</v>
      </c>
      <c r="E41" s="845"/>
      <c r="F41" s="845">
        <f>D41</f>
        <v>0</v>
      </c>
      <c r="G41" s="845">
        <v>0</v>
      </c>
      <c r="H41" s="845">
        <v>0</v>
      </c>
      <c r="I41" s="845">
        <v>0</v>
      </c>
      <c r="J41" s="959">
        <f>F41</f>
        <v>0</v>
      </c>
    </row>
    <row r="42" spans="1:10" s="677" customFormat="1" ht="29.25" hidden="1" thickBot="1">
      <c r="A42" s="922">
        <v>1120000</v>
      </c>
      <c r="B42" s="738" t="s">
        <v>15</v>
      </c>
      <c r="C42" s="717" t="s">
        <v>301</v>
      </c>
      <c r="D42" s="838">
        <f>D43+D55+D66+D69+D51+D64</f>
        <v>0</v>
      </c>
      <c r="E42" s="1113"/>
      <c r="F42" s="1113">
        <f>F43+F55+F66+F69+F51+F64</f>
        <v>0</v>
      </c>
      <c r="G42" s="1113">
        <f>G43+G51+G55+G64+G66+G69</f>
        <v>0</v>
      </c>
      <c r="H42" s="1113">
        <f>H43+H51+H55+H64+H66+H69</f>
        <v>0</v>
      </c>
      <c r="I42" s="1113">
        <f>I43+I51+I55+I64+I66+I69</f>
        <v>0</v>
      </c>
      <c r="J42" s="959">
        <f>F42</f>
        <v>0</v>
      </c>
    </row>
    <row r="43" spans="1:10" s="677" customFormat="1" ht="14.25" hidden="1">
      <c r="A43" s="917">
        <v>1121000</v>
      </c>
      <c r="B43" s="740" t="s">
        <v>16</v>
      </c>
      <c r="C43" s="741"/>
      <c r="D43" s="839">
        <f>SUM(D44:D49)</f>
        <v>0</v>
      </c>
      <c r="E43" s="851">
        <v>0</v>
      </c>
      <c r="F43" s="851">
        <f>SUM(F44:F49)</f>
        <v>0</v>
      </c>
      <c r="G43" s="851">
        <f>SUM(G44:G49)</f>
        <v>0</v>
      </c>
      <c r="H43" s="851">
        <f>SUM(H44:H49)</f>
        <v>0</v>
      </c>
      <c r="I43" s="851">
        <f>SUM(I44:I49)</f>
        <v>0</v>
      </c>
      <c r="J43" s="959">
        <f>SUM(J44:J49)</f>
        <v>0</v>
      </c>
    </row>
    <row r="44" spans="1:10" s="677" customFormat="1" ht="25.5" hidden="1">
      <c r="A44" s="919">
        <v>1121100</v>
      </c>
      <c r="B44" s="742" t="s">
        <v>321</v>
      </c>
      <c r="C44" s="731" t="s">
        <v>322</v>
      </c>
      <c r="D44" s="849"/>
      <c r="E44" s="850"/>
      <c r="F44" s="850"/>
      <c r="G44" s="850"/>
      <c r="H44" s="850"/>
      <c r="I44" s="850"/>
      <c r="J44" s="959">
        <v>0</v>
      </c>
    </row>
    <row r="45" spans="1:10" s="677" customFormat="1" hidden="1">
      <c r="A45" s="919">
        <v>1121200</v>
      </c>
      <c r="B45" s="743" t="s">
        <v>1476</v>
      </c>
      <c r="C45" s="731" t="s">
        <v>324</v>
      </c>
      <c r="D45" s="849">
        <v>0</v>
      </c>
      <c r="E45" s="850">
        <v>0</v>
      </c>
      <c r="F45" s="850">
        <f>D45+E45</f>
        <v>0</v>
      </c>
      <c r="G45" s="850">
        <v>0</v>
      </c>
      <c r="H45" s="850">
        <v>0</v>
      </c>
      <c r="I45" s="850">
        <v>0</v>
      </c>
      <c r="J45" s="959">
        <f>F45</f>
        <v>0</v>
      </c>
    </row>
    <row r="46" spans="1:10" s="677" customFormat="1" hidden="1">
      <c r="A46" s="919">
        <v>1121300</v>
      </c>
      <c r="B46" s="742" t="s">
        <v>640</v>
      </c>
      <c r="C46" s="731" t="s">
        <v>325</v>
      </c>
      <c r="D46" s="849">
        <v>0</v>
      </c>
      <c r="E46" s="850">
        <v>0</v>
      </c>
      <c r="F46" s="850">
        <f>D46+E46</f>
        <v>0</v>
      </c>
      <c r="G46" s="850">
        <v>0</v>
      </c>
      <c r="H46" s="850">
        <v>0</v>
      </c>
      <c r="I46" s="850">
        <v>0</v>
      </c>
      <c r="J46" s="959">
        <f>F46</f>
        <v>0</v>
      </c>
    </row>
    <row r="47" spans="1:10" s="677" customFormat="1" hidden="1">
      <c r="A47" s="919">
        <v>1121400</v>
      </c>
      <c r="B47" s="742" t="s">
        <v>641</v>
      </c>
      <c r="C47" s="731" t="s">
        <v>326</v>
      </c>
      <c r="D47" s="849">
        <v>0</v>
      </c>
      <c r="E47" s="850">
        <v>0</v>
      </c>
      <c r="F47" s="850">
        <f>D47+E47</f>
        <v>0</v>
      </c>
      <c r="G47" s="850">
        <v>0</v>
      </c>
      <c r="H47" s="850">
        <v>0</v>
      </c>
      <c r="I47" s="850">
        <v>0</v>
      </c>
      <c r="J47" s="959">
        <f>F47</f>
        <v>0</v>
      </c>
    </row>
    <row r="48" spans="1:10" s="677" customFormat="1" hidden="1">
      <c r="A48" s="919">
        <v>1121500</v>
      </c>
      <c r="B48" s="742" t="s">
        <v>60</v>
      </c>
      <c r="C48" s="731" t="s">
        <v>327</v>
      </c>
      <c r="D48" s="839"/>
      <c r="E48" s="850"/>
      <c r="F48" s="850">
        <f>D48+E48</f>
        <v>0</v>
      </c>
      <c r="G48" s="851"/>
      <c r="H48" s="851"/>
      <c r="I48" s="851"/>
      <c r="J48" s="959">
        <v>0</v>
      </c>
    </row>
    <row r="49" spans="1:11" s="677" customFormat="1" hidden="1">
      <c r="A49" s="919">
        <v>1121600</v>
      </c>
      <c r="B49" s="1211" t="s">
        <v>61</v>
      </c>
      <c r="C49" s="731" t="s">
        <v>328</v>
      </c>
      <c r="D49" s="849">
        <v>0</v>
      </c>
      <c r="E49" s="850">
        <v>0</v>
      </c>
      <c r="F49" s="850">
        <f>D49+E49</f>
        <v>0</v>
      </c>
      <c r="G49" s="850">
        <v>0</v>
      </c>
      <c r="H49" s="850">
        <v>0</v>
      </c>
      <c r="I49" s="850">
        <v>0</v>
      </c>
      <c r="J49" s="959">
        <f>F49</f>
        <v>0</v>
      </c>
    </row>
    <row r="50" spans="1:11" s="677" customFormat="1" ht="13.5" hidden="1" thickBot="1">
      <c r="A50" s="923">
        <v>1121700</v>
      </c>
      <c r="B50" s="746" t="s">
        <v>62</v>
      </c>
      <c r="C50" s="735" t="s">
        <v>637</v>
      </c>
      <c r="D50" s="844"/>
      <c r="E50" s="845"/>
      <c r="F50" s="845"/>
      <c r="G50" s="845"/>
      <c r="H50" s="845"/>
      <c r="I50" s="845"/>
      <c r="J50" s="959">
        <v>0</v>
      </c>
    </row>
    <row r="51" spans="1:11" s="677" customFormat="1" ht="28.5" hidden="1">
      <c r="A51" s="917">
        <v>1122000</v>
      </c>
      <c r="B51" s="747" t="s">
        <v>638</v>
      </c>
      <c r="C51" s="723" t="s">
        <v>301</v>
      </c>
      <c r="D51" s="847">
        <f>D52</f>
        <v>0</v>
      </c>
      <c r="E51" s="848"/>
      <c r="F51" s="848">
        <f>F52</f>
        <v>0</v>
      </c>
      <c r="G51" s="848">
        <f>G52</f>
        <v>0</v>
      </c>
      <c r="H51" s="848">
        <f>H52</f>
        <v>0</v>
      </c>
      <c r="I51" s="848">
        <f>I52</f>
        <v>0</v>
      </c>
      <c r="J51" s="959">
        <f>J52</f>
        <v>0</v>
      </c>
    </row>
    <row r="52" spans="1:11" s="677" customFormat="1" hidden="1">
      <c r="A52" s="924">
        <v>1122100</v>
      </c>
      <c r="B52" s="742" t="s">
        <v>63</v>
      </c>
      <c r="C52" s="727" t="s">
        <v>639</v>
      </c>
      <c r="D52" s="849">
        <v>0</v>
      </c>
      <c r="E52" s="850"/>
      <c r="F52" s="850">
        <v>0</v>
      </c>
      <c r="G52" s="850">
        <v>0</v>
      </c>
      <c r="H52" s="850">
        <v>0</v>
      </c>
      <c r="I52" s="850">
        <v>0</v>
      </c>
      <c r="J52" s="959">
        <f>F52</f>
        <v>0</v>
      </c>
    </row>
    <row r="53" spans="1:11" s="677" customFormat="1" hidden="1">
      <c r="A53" s="924">
        <v>1122200</v>
      </c>
      <c r="B53" s="742" t="s">
        <v>404</v>
      </c>
      <c r="C53" s="731" t="s">
        <v>860</v>
      </c>
      <c r="D53" s="849"/>
      <c r="E53" s="850"/>
      <c r="F53" s="850"/>
      <c r="G53" s="850"/>
      <c r="H53" s="850"/>
      <c r="I53" s="850"/>
      <c r="J53" s="959">
        <v>0</v>
      </c>
    </row>
    <row r="54" spans="1:11" s="677" customFormat="1" ht="13.5" hidden="1" thickBot="1">
      <c r="A54" s="922">
        <v>1122300</v>
      </c>
      <c r="B54" s="746" t="s">
        <v>121</v>
      </c>
      <c r="C54" s="735" t="s">
        <v>861</v>
      </c>
      <c r="D54" s="844"/>
      <c r="E54" s="845"/>
      <c r="F54" s="845"/>
      <c r="G54" s="845"/>
      <c r="H54" s="845"/>
      <c r="I54" s="845"/>
      <c r="J54" s="959">
        <v>0</v>
      </c>
    </row>
    <row r="55" spans="1:11" s="677" customFormat="1" ht="28.5" hidden="1">
      <c r="A55" s="917">
        <v>1123000</v>
      </c>
      <c r="B55" s="747" t="s">
        <v>47</v>
      </c>
      <c r="C55" s="723" t="s">
        <v>301</v>
      </c>
      <c r="D55" s="847">
        <f>SUM(D56:D63)</f>
        <v>0</v>
      </c>
      <c r="E55" s="848"/>
      <c r="F55" s="848">
        <f>SUM(F56:F63)</f>
        <v>0</v>
      </c>
      <c r="G55" s="848">
        <f>SUM(G56:G63)</f>
        <v>0</v>
      </c>
      <c r="H55" s="848">
        <f>SUM(H56:H63)</f>
        <v>0</v>
      </c>
      <c r="I55" s="848">
        <f>SUM(I56:I63)</f>
        <v>0</v>
      </c>
      <c r="J55" s="959">
        <f>F55</f>
        <v>0</v>
      </c>
    </row>
    <row r="56" spans="1:11" s="677" customFormat="1" hidden="1">
      <c r="A56" s="924">
        <v>1123100</v>
      </c>
      <c r="B56" s="742" t="s">
        <v>122</v>
      </c>
      <c r="C56" s="727" t="s">
        <v>308</v>
      </c>
      <c r="D56" s="849"/>
      <c r="E56" s="850"/>
      <c r="F56" s="850"/>
      <c r="G56" s="850"/>
      <c r="H56" s="850"/>
      <c r="I56" s="850"/>
      <c r="J56" s="959">
        <f>F56</f>
        <v>0</v>
      </c>
    </row>
    <row r="57" spans="1:11" s="677" customFormat="1" hidden="1">
      <c r="A57" s="924">
        <v>1123200</v>
      </c>
      <c r="B57" s="742" t="s">
        <v>123</v>
      </c>
      <c r="C57" s="731" t="s">
        <v>309</v>
      </c>
      <c r="D57" s="849">
        <v>0</v>
      </c>
      <c r="E57" s="850"/>
      <c r="F57" s="850">
        <v>0</v>
      </c>
      <c r="G57" s="850">
        <v>0</v>
      </c>
      <c r="H57" s="850">
        <v>0</v>
      </c>
      <c r="I57" s="850">
        <v>0</v>
      </c>
      <c r="J57" s="959">
        <f>F57</f>
        <v>0</v>
      </c>
    </row>
    <row r="58" spans="1:11" s="677" customFormat="1" ht="25.5" hidden="1">
      <c r="A58" s="924">
        <v>1123300</v>
      </c>
      <c r="B58" s="742" t="s">
        <v>124</v>
      </c>
      <c r="C58" s="731" t="s">
        <v>310</v>
      </c>
      <c r="D58" s="849"/>
      <c r="E58" s="850"/>
      <c r="F58" s="850"/>
      <c r="G58" s="850"/>
      <c r="H58" s="850"/>
      <c r="I58" s="850"/>
      <c r="J58" s="959"/>
    </row>
    <row r="59" spans="1:11" s="677" customFormat="1" hidden="1">
      <c r="A59" s="924">
        <v>1123400</v>
      </c>
      <c r="B59" s="742" t="s">
        <v>467</v>
      </c>
      <c r="C59" s="731" t="s">
        <v>311</v>
      </c>
      <c r="D59" s="849">
        <v>0</v>
      </c>
      <c r="E59" s="850"/>
      <c r="F59" s="850">
        <v>0</v>
      </c>
      <c r="G59" s="850">
        <v>0</v>
      </c>
      <c r="H59" s="850">
        <v>0</v>
      </c>
      <c r="I59" s="850">
        <v>0</v>
      </c>
      <c r="J59" s="959">
        <f t="shared" ref="J59:J65" si="1">F59</f>
        <v>0</v>
      </c>
    </row>
    <row r="60" spans="1:11" s="677" customFormat="1" hidden="1">
      <c r="A60" s="924">
        <v>1123500</v>
      </c>
      <c r="B60" s="750" t="s">
        <v>468</v>
      </c>
      <c r="C60" s="751">
        <v>423500</v>
      </c>
      <c r="D60" s="849"/>
      <c r="E60" s="850"/>
      <c r="F60" s="850"/>
      <c r="G60" s="850"/>
      <c r="H60" s="850"/>
      <c r="I60" s="850"/>
      <c r="J60" s="959">
        <f t="shared" si="1"/>
        <v>0</v>
      </c>
    </row>
    <row r="61" spans="1:11" s="677" customFormat="1" hidden="1">
      <c r="A61" s="924">
        <v>1123600</v>
      </c>
      <c r="B61" s="742" t="s">
        <v>158</v>
      </c>
      <c r="C61" s="731" t="s">
        <v>312</v>
      </c>
      <c r="D61" s="849"/>
      <c r="E61" s="850"/>
      <c r="F61" s="850"/>
      <c r="G61" s="850"/>
      <c r="H61" s="850"/>
      <c r="I61" s="850"/>
      <c r="J61" s="959">
        <f t="shared" si="1"/>
        <v>0</v>
      </c>
    </row>
    <row r="62" spans="1:11" s="677" customFormat="1" hidden="1">
      <c r="A62" s="924">
        <v>1123700</v>
      </c>
      <c r="B62" s="742" t="s">
        <v>159</v>
      </c>
      <c r="C62" s="731" t="s">
        <v>313</v>
      </c>
      <c r="D62" s="849">
        <v>0</v>
      </c>
      <c r="E62" s="850"/>
      <c r="F62" s="850">
        <v>0</v>
      </c>
      <c r="G62" s="850">
        <v>0</v>
      </c>
      <c r="H62" s="850">
        <v>0</v>
      </c>
      <c r="I62" s="850">
        <v>0</v>
      </c>
      <c r="J62" s="959">
        <f t="shared" si="1"/>
        <v>0</v>
      </c>
    </row>
    <row r="63" spans="1:11" s="677" customFormat="1" ht="13.5" hidden="1" thickBot="1">
      <c r="A63" s="922">
        <v>1123800</v>
      </c>
      <c r="B63" s="746" t="s">
        <v>160</v>
      </c>
      <c r="C63" s="735" t="s">
        <v>314</v>
      </c>
      <c r="D63" s="844">
        <v>0</v>
      </c>
      <c r="E63" s="845">
        <v>0</v>
      </c>
      <c r="F63" s="845">
        <f>D63+E63</f>
        <v>0</v>
      </c>
      <c r="G63" s="845">
        <v>0</v>
      </c>
      <c r="H63" s="845">
        <v>0</v>
      </c>
      <c r="I63" s="845">
        <v>0</v>
      </c>
      <c r="J63" s="959">
        <f t="shared" si="1"/>
        <v>0</v>
      </c>
      <c r="K63" s="990"/>
    </row>
    <row r="64" spans="1:11" s="677" customFormat="1" ht="28.5" hidden="1">
      <c r="A64" s="917">
        <v>1124000</v>
      </c>
      <c r="B64" s="747" t="s">
        <v>179</v>
      </c>
      <c r="C64" s="723" t="s">
        <v>301</v>
      </c>
      <c r="D64" s="847">
        <f>D65</f>
        <v>0</v>
      </c>
      <c r="E64" s="848"/>
      <c r="F64" s="848">
        <f>F65</f>
        <v>0</v>
      </c>
      <c r="G64" s="848">
        <f>G65</f>
        <v>0</v>
      </c>
      <c r="H64" s="848">
        <f>H65</f>
        <v>0</v>
      </c>
      <c r="I64" s="848">
        <f>I65</f>
        <v>0</v>
      </c>
      <c r="J64" s="959">
        <f t="shared" si="1"/>
        <v>0</v>
      </c>
    </row>
    <row r="65" spans="1:10" s="677" customFormat="1" ht="13.5" hidden="1" thickBot="1">
      <c r="A65" s="922">
        <v>1124100</v>
      </c>
      <c r="B65" s="746" t="s">
        <v>161</v>
      </c>
      <c r="C65" s="735" t="s">
        <v>180</v>
      </c>
      <c r="D65" s="844">
        <v>0</v>
      </c>
      <c r="E65" s="845">
        <v>0</v>
      </c>
      <c r="F65" s="845">
        <f>D65+E65</f>
        <v>0</v>
      </c>
      <c r="G65" s="845">
        <v>0</v>
      </c>
      <c r="H65" s="845">
        <v>0</v>
      </c>
      <c r="I65" s="845">
        <v>0</v>
      </c>
      <c r="J65" s="959">
        <f t="shared" si="1"/>
        <v>0</v>
      </c>
    </row>
    <row r="66" spans="1:10" s="677" customFormat="1" ht="28.5" hidden="1">
      <c r="A66" s="917">
        <v>1125000</v>
      </c>
      <c r="B66" s="747" t="s">
        <v>768</v>
      </c>
      <c r="C66" s="723" t="s">
        <v>301</v>
      </c>
      <c r="D66" s="847">
        <f>D67+D68</f>
        <v>0</v>
      </c>
      <c r="E66" s="848"/>
      <c r="F66" s="848">
        <f>F67+F68</f>
        <v>0</v>
      </c>
      <c r="G66" s="848">
        <f>G67+G68</f>
        <v>0</v>
      </c>
      <c r="H66" s="848">
        <f>H67+H68</f>
        <v>0</v>
      </c>
      <c r="I66" s="848">
        <f>I67+I68</f>
        <v>0</v>
      </c>
      <c r="J66" s="959">
        <f>J67+J68</f>
        <v>0</v>
      </c>
    </row>
    <row r="67" spans="1:10" s="677" customFormat="1" ht="25.5" hidden="1">
      <c r="A67" s="924">
        <v>1125100</v>
      </c>
      <c r="B67" s="742" t="s">
        <v>162</v>
      </c>
      <c r="C67" s="727" t="s">
        <v>769</v>
      </c>
      <c r="D67" s="849">
        <v>0</v>
      </c>
      <c r="E67" s="850">
        <v>0</v>
      </c>
      <c r="F67" s="850">
        <f>D67+E67</f>
        <v>0</v>
      </c>
      <c r="G67" s="850">
        <v>0</v>
      </c>
      <c r="H67" s="850">
        <v>0</v>
      </c>
      <c r="I67" s="850">
        <v>0</v>
      </c>
      <c r="J67" s="959">
        <f t="shared" ref="J67:J73" si="2">F67</f>
        <v>0</v>
      </c>
    </row>
    <row r="68" spans="1:10" s="677" customFormat="1" ht="26.25" hidden="1" thickBot="1">
      <c r="A68" s="922">
        <v>1125200</v>
      </c>
      <c r="B68" s="746" t="s">
        <v>580</v>
      </c>
      <c r="C68" s="735" t="s">
        <v>870</v>
      </c>
      <c r="D68" s="844">
        <v>0</v>
      </c>
      <c r="E68" s="845">
        <v>0</v>
      </c>
      <c r="F68" s="845">
        <f>D68+E68</f>
        <v>0</v>
      </c>
      <c r="G68" s="845">
        <v>0</v>
      </c>
      <c r="H68" s="845">
        <v>0</v>
      </c>
      <c r="I68" s="845">
        <v>0</v>
      </c>
      <c r="J68" s="959">
        <f t="shared" si="2"/>
        <v>0</v>
      </c>
    </row>
    <row r="69" spans="1:10" s="677" customFormat="1" ht="14.25" hidden="1">
      <c r="A69" s="917">
        <v>1126000</v>
      </c>
      <c r="B69" s="747" t="s">
        <v>871</v>
      </c>
      <c r="C69" s="723" t="s">
        <v>301</v>
      </c>
      <c r="D69" s="847">
        <f>SUM(D70:D77)</f>
        <v>0</v>
      </c>
      <c r="E69" s="848"/>
      <c r="F69" s="848">
        <f>SUM(F70:F77)</f>
        <v>0</v>
      </c>
      <c r="G69" s="848">
        <f>SUM(G70:G77)</f>
        <v>0</v>
      </c>
      <c r="H69" s="848">
        <f>SUM(H70:H77)</f>
        <v>0</v>
      </c>
      <c r="I69" s="848">
        <f>SUM(I70:I77)</f>
        <v>0</v>
      </c>
      <c r="J69" s="959">
        <f t="shared" si="2"/>
        <v>0</v>
      </c>
    </row>
    <row r="70" spans="1:10" s="677" customFormat="1" hidden="1">
      <c r="A70" s="917">
        <v>1126100</v>
      </c>
      <c r="B70" s="742" t="s">
        <v>829</v>
      </c>
      <c r="C70" s="727" t="s">
        <v>872</v>
      </c>
      <c r="D70" s="849">
        <v>0</v>
      </c>
      <c r="E70" s="850"/>
      <c r="F70" s="850">
        <f>D70+E70</f>
        <v>0</v>
      </c>
      <c r="G70" s="850">
        <v>0</v>
      </c>
      <c r="H70" s="850">
        <v>0</v>
      </c>
      <c r="I70" s="850">
        <v>0</v>
      </c>
      <c r="J70" s="959">
        <f t="shared" si="2"/>
        <v>0</v>
      </c>
    </row>
    <row r="71" spans="1:10" s="677" customFormat="1" hidden="1">
      <c r="A71" s="917">
        <v>1126200</v>
      </c>
      <c r="B71" s="742" t="s">
        <v>830</v>
      </c>
      <c r="C71" s="731" t="s">
        <v>873</v>
      </c>
      <c r="D71" s="849"/>
      <c r="E71" s="850"/>
      <c r="F71" s="850">
        <f t="shared" ref="F71:F77" si="3">D71+E71</f>
        <v>0</v>
      </c>
      <c r="G71" s="850"/>
      <c r="H71" s="850"/>
      <c r="I71" s="850"/>
      <c r="J71" s="959">
        <f t="shared" si="2"/>
        <v>0</v>
      </c>
    </row>
    <row r="72" spans="1:10" s="677" customFormat="1" hidden="1">
      <c r="A72" s="917">
        <v>1126300</v>
      </c>
      <c r="B72" s="742" t="s">
        <v>331</v>
      </c>
      <c r="C72" s="731" t="s">
        <v>332</v>
      </c>
      <c r="D72" s="849"/>
      <c r="E72" s="850"/>
      <c r="F72" s="850">
        <f t="shared" si="3"/>
        <v>0</v>
      </c>
      <c r="G72" s="850"/>
      <c r="H72" s="850"/>
      <c r="I72" s="850"/>
      <c r="J72" s="959">
        <f t="shared" si="2"/>
        <v>0</v>
      </c>
    </row>
    <row r="73" spans="1:10" s="677" customFormat="1" hidden="1">
      <c r="A73" s="919">
        <v>1126400</v>
      </c>
      <c r="B73" s="752" t="s">
        <v>831</v>
      </c>
      <c r="C73" s="731" t="s">
        <v>333</v>
      </c>
      <c r="D73" s="849">
        <v>0</v>
      </c>
      <c r="E73" s="850"/>
      <c r="F73" s="850">
        <f t="shared" si="3"/>
        <v>0</v>
      </c>
      <c r="G73" s="850">
        <v>0</v>
      </c>
      <c r="H73" s="850">
        <v>0</v>
      </c>
      <c r="I73" s="850">
        <v>0</v>
      </c>
      <c r="J73" s="959">
        <f t="shared" si="2"/>
        <v>0</v>
      </c>
    </row>
    <row r="74" spans="1:10" s="677" customFormat="1" ht="25.5" hidden="1">
      <c r="A74" s="921">
        <v>1126500</v>
      </c>
      <c r="B74" s="753" t="s">
        <v>791</v>
      </c>
      <c r="C74" s="731" t="s">
        <v>334</v>
      </c>
      <c r="D74" s="849"/>
      <c r="E74" s="850"/>
      <c r="F74" s="850">
        <f t="shared" si="3"/>
        <v>0</v>
      </c>
      <c r="G74" s="850"/>
      <c r="H74" s="850"/>
      <c r="I74" s="850"/>
      <c r="J74" s="959">
        <v>0</v>
      </c>
    </row>
    <row r="75" spans="1:10" s="677" customFormat="1" hidden="1">
      <c r="A75" s="919">
        <v>1126600</v>
      </c>
      <c r="B75" s="752" t="s">
        <v>195</v>
      </c>
      <c r="C75" s="731" t="s">
        <v>335</v>
      </c>
      <c r="D75" s="849"/>
      <c r="E75" s="850"/>
      <c r="F75" s="850">
        <f t="shared" si="3"/>
        <v>0</v>
      </c>
      <c r="G75" s="850"/>
      <c r="H75" s="850"/>
      <c r="I75" s="850"/>
      <c r="J75" s="959">
        <f>F75</f>
        <v>0</v>
      </c>
    </row>
    <row r="76" spans="1:10" s="677" customFormat="1" hidden="1">
      <c r="A76" s="919">
        <v>1126700</v>
      </c>
      <c r="B76" s="752" t="s">
        <v>196</v>
      </c>
      <c r="C76" s="731" t="s">
        <v>336</v>
      </c>
      <c r="D76" s="849">
        <v>0</v>
      </c>
      <c r="E76" s="850">
        <v>0</v>
      </c>
      <c r="F76" s="850">
        <f t="shared" si="3"/>
        <v>0</v>
      </c>
      <c r="G76" s="850">
        <v>0</v>
      </c>
      <c r="H76" s="850">
        <v>0</v>
      </c>
      <c r="I76" s="850">
        <v>0</v>
      </c>
      <c r="J76" s="959">
        <f>F76</f>
        <v>0</v>
      </c>
    </row>
    <row r="77" spans="1:10" s="677" customFormat="1" ht="13.5" hidden="1" thickBot="1">
      <c r="A77" s="923">
        <v>1126800</v>
      </c>
      <c r="B77" s="754" t="s">
        <v>398</v>
      </c>
      <c r="C77" s="735" t="s">
        <v>337</v>
      </c>
      <c r="D77" s="844">
        <v>0</v>
      </c>
      <c r="E77" s="845">
        <v>0</v>
      </c>
      <c r="F77" s="850">
        <f t="shared" si="3"/>
        <v>0</v>
      </c>
      <c r="G77" s="845">
        <v>0</v>
      </c>
      <c r="H77" s="845">
        <v>0</v>
      </c>
      <c r="I77" s="845">
        <v>0</v>
      </c>
      <c r="J77" s="959">
        <f>F77</f>
        <v>0</v>
      </c>
    </row>
    <row r="78" spans="1:10" s="677" customFormat="1" ht="14.25" hidden="1">
      <c r="A78" s="925">
        <v>1130000</v>
      </c>
      <c r="B78" s="756" t="s">
        <v>238</v>
      </c>
      <c r="C78" s="723" t="s">
        <v>301</v>
      </c>
      <c r="D78" s="847">
        <v>0</v>
      </c>
      <c r="E78" s="848"/>
      <c r="F78" s="848">
        <f>F138</f>
        <v>0</v>
      </c>
      <c r="G78" s="848">
        <v>0</v>
      </c>
      <c r="H78" s="848">
        <v>0</v>
      </c>
      <c r="I78" s="848">
        <f>I138</f>
        <v>0</v>
      </c>
      <c r="J78" s="959">
        <f>J138</f>
        <v>0</v>
      </c>
    </row>
    <row r="79" spans="1:10" s="677" customFormat="1" hidden="1">
      <c r="A79" s="925">
        <v>1130100</v>
      </c>
      <c r="B79" s="752" t="s">
        <v>399</v>
      </c>
      <c r="C79" s="727" t="s">
        <v>239</v>
      </c>
      <c r="D79" s="849"/>
      <c r="E79" s="850"/>
      <c r="F79" s="850"/>
      <c r="G79" s="850"/>
      <c r="H79" s="850"/>
      <c r="I79" s="850"/>
      <c r="J79" s="959">
        <v>0</v>
      </c>
    </row>
    <row r="80" spans="1:10" s="677" customFormat="1" hidden="1">
      <c r="A80" s="925">
        <v>1130200</v>
      </c>
      <c r="B80" s="752" t="s">
        <v>400</v>
      </c>
      <c r="C80" s="731" t="s">
        <v>240</v>
      </c>
      <c r="D80" s="849"/>
      <c r="E80" s="850"/>
      <c r="F80" s="850"/>
      <c r="G80" s="850"/>
      <c r="H80" s="850"/>
      <c r="I80" s="850"/>
      <c r="J80" s="959">
        <v>0</v>
      </c>
    </row>
    <row r="81" spans="1:10" s="677" customFormat="1" hidden="1">
      <c r="A81" s="925">
        <v>1130300</v>
      </c>
      <c r="B81" s="752" t="s">
        <v>401</v>
      </c>
      <c r="C81" s="731" t="s">
        <v>241</v>
      </c>
      <c r="D81" s="849"/>
      <c r="E81" s="850"/>
      <c r="F81" s="850"/>
      <c r="G81" s="850"/>
      <c r="H81" s="850"/>
      <c r="I81" s="850"/>
      <c r="J81" s="959">
        <v>0</v>
      </c>
    </row>
    <row r="82" spans="1:10" s="677" customFormat="1" hidden="1">
      <c r="A82" s="925">
        <v>1130400</v>
      </c>
      <c r="B82" s="757" t="s">
        <v>402</v>
      </c>
      <c r="C82" s="758" t="s">
        <v>242</v>
      </c>
      <c r="D82" s="839"/>
      <c r="E82" s="851"/>
      <c r="F82" s="851"/>
      <c r="G82" s="851"/>
      <c r="H82" s="851"/>
      <c r="I82" s="851"/>
      <c r="J82" s="959">
        <v>0</v>
      </c>
    </row>
    <row r="83" spans="1:10" s="677" customFormat="1" ht="14.25" hidden="1">
      <c r="A83" s="919">
        <v>1131000</v>
      </c>
      <c r="B83" s="759" t="s">
        <v>243</v>
      </c>
      <c r="C83" s="760" t="s">
        <v>301</v>
      </c>
      <c r="D83" s="849"/>
      <c r="E83" s="850"/>
      <c r="F83" s="850"/>
      <c r="G83" s="850"/>
      <c r="H83" s="850"/>
      <c r="I83" s="850"/>
      <c r="J83" s="959">
        <v>0</v>
      </c>
    </row>
    <row r="84" spans="1:10" s="677" customFormat="1" ht="25.5" hidden="1">
      <c r="A84" s="919">
        <v>1131100</v>
      </c>
      <c r="B84" s="752" t="s">
        <v>483</v>
      </c>
      <c r="C84" s="727" t="s">
        <v>244</v>
      </c>
      <c r="D84" s="849"/>
      <c r="E84" s="850"/>
      <c r="F84" s="850"/>
      <c r="G84" s="850"/>
      <c r="H84" s="850"/>
      <c r="I84" s="850"/>
      <c r="J84" s="959">
        <v>0</v>
      </c>
    </row>
    <row r="85" spans="1:10" s="677" customFormat="1" hidden="1">
      <c r="A85" s="919">
        <v>1131200</v>
      </c>
      <c r="B85" s="752" t="s">
        <v>484</v>
      </c>
      <c r="C85" s="731" t="s">
        <v>245</v>
      </c>
      <c r="D85" s="849"/>
      <c r="E85" s="850"/>
      <c r="F85" s="850"/>
      <c r="G85" s="850"/>
      <c r="H85" s="850"/>
      <c r="I85" s="850"/>
      <c r="J85" s="959">
        <v>0</v>
      </c>
    </row>
    <row r="86" spans="1:10" s="677" customFormat="1" ht="13.5" hidden="1" thickBot="1">
      <c r="A86" s="919">
        <v>1131300</v>
      </c>
      <c r="B86" s="754" t="s">
        <v>485</v>
      </c>
      <c r="C86" s="735" t="s">
        <v>246</v>
      </c>
      <c r="D86" s="844"/>
      <c r="E86" s="845"/>
      <c r="F86" s="845"/>
      <c r="G86" s="845"/>
      <c r="H86" s="845"/>
      <c r="I86" s="845"/>
      <c r="J86" s="959">
        <v>0</v>
      </c>
    </row>
    <row r="87" spans="1:10" s="677" customFormat="1" ht="14.25" hidden="1">
      <c r="A87" s="926">
        <v>1140000</v>
      </c>
      <c r="B87" s="756" t="s">
        <v>247</v>
      </c>
      <c r="C87" s="723" t="s">
        <v>301</v>
      </c>
      <c r="D87" s="847">
        <v>0</v>
      </c>
      <c r="E87" s="848"/>
      <c r="F87" s="848">
        <v>0</v>
      </c>
      <c r="G87" s="848">
        <v>0</v>
      </c>
      <c r="H87" s="848">
        <v>0</v>
      </c>
      <c r="I87" s="848">
        <v>0</v>
      </c>
      <c r="J87" s="959">
        <v>0</v>
      </c>
    </row>
    <row r="88" spans="1:10" s="677" customFormat="1" ht="25.5" hidden="1">
      <c r="A88" s="926">
        <v>1141000</v>
      </c>
      <c r="B88" s="752" t="s">
        <v>248</v>
      </c>
      <c r="C88" s="727" t="s">
        <v>847</v>
      </c>
      <c r="D88" s="849"/>
      <c r="E88" s="850"/>
      <c r="F88" s="850"/>
      <c r="G88" s="850"/>
      <c r="H88" s="850"/>
      <c r="I88" s="850"/>
      <c r="J88" s="959">
        <v>0</v>
      </c>
    </row>
    <row r="89" spans="1:10" s="677" customFormat="1" ht="25.5" hidden="1">
      <c r="A89" s="926">
        <v>1142000</v>
      </c>
      <c r="B89" s="752" t="s">
        <v>33</v>
      </c>
      <c r="C89" s="731" t="s">
        <v>34</v>
      </c>
      <c r="D89" s="849"/>
      <c r="E89" s="850"/>
      <c r="F89" s="850"/>
      <c r="G89" s="850"/>
      <c r="H89" s="850"/>
      <c r="I89" s="850"/>
      <c r="J89" s="959">
        <v>0</v>
      </c>
    </row>
    <row r="90" spans="1:10" s="677" customFormat="1" ht="25.5" hidden="1">
      <c r="A90" s="926">
        <v>1143000</v>
      </c>
      <c r="B90" s="752" t="s">
        <v>35</v>
      </c>
      <c r="C90" s="731" t="s">
        <v>36</v>
      </c>
      <c r="D90" s="849"/>
      <c r="E90" s="850"/>
      <c r="F90" s="850"/>
      <c r="G90" s="850"/>
      <c r="H90" s="850"/>
      <c r="I90" s="850"/>
      <c r="J90" s="959">
        <v>0</v>
      </c>
    </row>
    <row r="91" spans="1:10" s="677" customFormat="1" ht="26.25" thickBot="1">
      <c r="A91" s="922">
        <v>1144000</v>
      </c>
      <c r="B91" s="754" t="s">
        <v>37</v>
      </c>
      <c r="C91" s="735" t="s">
        <v>359</v>
      </c>
      <c r="D91" s="844"/>
      <c r="E91" s="845"/>
      <c r="F91" s="845"/>
      <c r="G91" s="845"/>
      <c r="H91" s="845"/>
      <c r="I91" s="845"/>
      <c r="J91" s="959">
        <v>0</v>
      </c>
    </row>
    <row r="92" spans="1:10" s="677" customFormat="1" ht="14.25">
      <c r="A92" s="927">
        <v>1150000</v>
      </c>
      <c r="B92" s="928" t="s">
        <v>604</v>
      </c>
      <c r="C92" s="723" t="s">
        <v>301</v>
      </c>
      <c r="D92" s="847">
        <f>D99</f>
        <v>36000</v>
      </c>
      <c r="E92" s="848">
        <f>E99</f>
        <v>0</v>
      </c>
      <c r="F92" s="848">
        <f>F99</f>
        <v>36000</v>
      </c>
      <c r="G92" s="848">
        <f>G105</f>
        <v>9000</v>
      </c>
      <c r="H92" s="848">
        <f>H105</f>
        <v>18000</v>
      </c>
      <c r="I92" s="848">
        <f>I105</f>
        <v>27000</v>
      </c>
      <c r="J92" s="959">
        <f>J99</f>
        <v>36000</v>
      </c>
    </row>
    <row r="93" spans="1:10" s="677" customFormat="1" ht="25.5">
      <c r="A93" s="929">
        <v>1151000</v>
      </c>
      <c r="B93" s="930" t="s">
        <v>564</v>
      </c>
      <c r="C93" s="723" t="s">
        <v>301</v>
      </c>
      <c r="D93" s="852">
        <v>0</v>
      </c>
      <c r="E93" s="853"/>
      <c r="F93" s="853">
        <v>0</v>
      </c>
      <c r="G93" s="853">
        <v>0</v>
      </c>
      <c r="H93" s="853">
        <v>0</v>
      </c>
      <c r="I93" s="853">
        <v>0</v>
      </c>
      <c r="J93" s="959">
        <v>0</v>
      </c>
    </row>
    <row r="94" spans="1:10" s="677" customFormat="1" ht="25.5" hidden="1">
      <c r="A94" s="929">
        <v>1151100</v>
      </c>
      <c r="B94" s="932" t="s">
        <v>216</v>
      </c>
      <c r="C94" s="933">
        <v>461100</v>
      </c>
      <c r="D94" s="852"/>
      <c r="E94" s="853"/>
      <c r="F94" s="853"/>
      <c r="G94" s="853"/>
      <c r="H94" s="853"/>
      <c r="I94" s="853"/>
      <c r="J94" s="959">
        <v>0</v>
      </c>
    </row>
    <row r="95" spans="1:10" s="677" customFormat="1" ht="25.5" hidden="1">
      <c r="A95" s="929">
        <v>1151200</v>
      </c>
      <c r="B95" s="932" t="s">
        <v>523</v>
      </c>
      <c r="C95" s="933">
        <v>461200</v>
      </c>
      <c r="D95" s="852"/>
      <c r="E95" s="853"/>
      <c r="F95" s="853"/>
      <c r="G95" s="853"/>
      <c r="H95" s="853"/>
      <c r="I95" s="853"/>
      <c r="J95" s="959">
        <v>0</v>
      </c>
    </row>
    <row r="96" spans="1:10" s="677" customFormat="1" ht="25.5" hidden="1">
      <c r="A96" s="929">
        <v>1152000</v>
      </c>
      <c r="B96" s="934" t="s">
        <v>429</v>
      </c>
      <c r="C96" s="935" t="s">
        <v>301</v>
      </c>
      <c r="D96" s="936">
        <v>0</v>
      </c>
      <c r="E96" s="1114"/>
      <c r="F96" s="1114">
        <v>0</v>
      </c>
      <c r="G96" s="1114">
        <v>0</v>
      </c>
      <c r="H96" s="1114">
        <v>0</v>
      </c>
      <c r="I96" s="1114">
        <v>0</v>
      </c>
      <c r="J96" s="959">
        <v>0</v>
      </c>
    </row>
    <row r="97" spans="1:10" s="677" customFormat="1" ht="25.5" hidden="1">
      <c r="A97" s="929">
        <v>1152100</v>
      </c>
      <c r="B97" s="937" t="s">
        <v>452</v>
      </c>
      <c r="C97" s="933">
        <v>462100</v>
      </c>
      <c r="D97" s="849"/>
      <c r="E97" s="850"/>
      <c r="F97" s="850"/>
      <c r="G97" s="850"/>
      <c r="H97" s="850"/>
      <c r="I97" s="850"/>
      <c r="J97" s="959">
        <v>0</v>
      </c>
    </row>
    <row r="98" spans="1:10" s="677" customFormat="1" ht="26.25" thickBot="1">
      <c r="A98" s="939">
        <v>1152200</v>
      </c>
      <c r="B98" s="940" t="s">
        <v>629</v>
      </c>
      <c r="C98" s="941">
        <v>462200</v>
      </c>
      <c r="D98" s="844"/>
      <c r="E98" s="845"/>
      <c r="F98" s="845"/>
      <c r="G98" s="845"/>
      <c r="H98" s="845"/>
      <c r="I98" s="845"/>
      <c r="J98" s="959">
        <v>0</v>
      </c>
    </row>
    <row r="99" spans="1:10" s="677" customFormat="1" ht="24.75" customHeight="1">
      <c r="A99" s="927">
        <v>1153000</v>
      </c>
      <c r="B99" s="943" t="s">
        <v>630</v>
      </c>
      <c r="C99" s="944" t="s">
        <v>301</v>
      </c>
      <c r="D99" s="945">
        <f t="shared" ref="D99:J99" si="4">D105</f>
        <v>36000</v>
      </c>
      <c r="E99" s="1115">
        <f t="shared" si="4"/>
        <v>0</v>
      </c>
      <c r="F99" s="1115">
        <f t="shared" si="4"/>
        <v>36000</v>
      </c>
      <c r="G99" s="1115">
        <f t="shared" si="4"/>
        <v>9000</v>
      </c>
      <c r="H99" s="1115">
        <f t="shared" si="4"/>
        <v>18000</v>
      </c>
      <c r="I99" s="1115">
        <f t="shared" si="4"/>
        <v>27000</v>
      </c>
      <c r="J99" s="959">
        <f t="shared" si="4"/>
        <v>36000</v>
      </c>
    </row>
    <row r="100" spans="1:10" s="677" customFormat="1" ht="25.5" hidden="1">
      <c r="A100" s="929">
        <v>1153100</v>
      </c>
      <c r="B100" s="937" t="s">
        <v>631</v>
      </c>
      <c r="C100" s="933">
        <v>463100</v>
      </c>
      <c r="D100" s="936"/>
      <c r="E100" s="1114"/>
      <c r="F100" s="1114"/>
      <c r="G100" s="1114"/>
      <c r="H100" s="1114"/>
      <c r="I100" s="1114"/>
      <c r="J100" s="959">
        <v>0</v>
      </c>
    </row>
    <row r="101" spans="1:10" s="677" customFormat="1" hidden="1">
      <c r="A101" s="929">
        <v>1153200</v>
      </c>
      <c r="B101" s="937" t="s">
        <v>86</v>
      </c>
      <c r="C101" s="933">
        <v>463200</v>
      </c>
      <c r="D101" s="936"/>
      <c r="E101" s="1114"/>
      <c r="F101" s="1114"/>
      <c r="G101" s="1114"/>
      <c r="H101" s="1114"/>
      <c r="I101" s="1114"/>
      <c r="J101" s="959">
        <v>0</v>
      </c>
    </row>
    <row r="102" spans="1:10" s="677" customFormat="1" ht="38.25" hidden="1">
      <c r="A102" s="929">
        <v>1153300</v>
      </c>
      <c r="B102" s="937" t="s">
        <v>418</v>
      </c>
      <c r="C102" s="933">
        <v>463300</v>
      </c>
      <c r="D102" s="936"/>
      <c r="E102" s="1114"/>
      <c r="F102" s="1114"/>
      <c r="G102" s="1114"/>
      <c r="H102" s="1114"/>
      <c r="I102" s="1114"/>
      <c r="J102" s="959">
        <v>0</v>
      </c>
    </row>
    <row r="103" spans="1:10" s="677" customFormat="1" ht="38.25">
      <c r="A103" s="929">
        <v>1153400</v>
      </c>
      <c r="B103" s="937" t="s">
        <v>419</v>
      </c>
      <c r="C103" s="933">
        <v>463400</v>
      </c>
      <c r="D103" s="936"/>
      <c r="E103" s="1114"/>
      <c r="F103" s="1114"/>
      <c r="G103" s="1114"/>
      <c r="H103" s="1114"/>
      <c r="I103" s="1114"/>
      <c r="J103" s="959">
        <v>0</v>
      </c>
    </row>
    <row r="104" spans="1:10" s="677" customFormat="1">
      <c r="A104" s="929">
        <v>1153500</v>
      </c>
      <c r="B104" s="1743" t="s">
        <v>420</v>
      </c>
      <c r="C104" s="751">
        <v>463500</v>
      </c>
      <c r="D104" s="936"/>
      <c r="E104" s="1114"/>
      <c r="F104" s="1114"/>
      <c r="G104" s="1114"/>
      <c r="H104" s="1114"/>
      <c r="I104" s="1114"/>
      <c r="J104" s="1199">
        <v>0</v>
      </c>
    </row>
    <row r="105" spans="1:10" s="677" customFormat="1" ht="38.25">
      <c r="A105" s="929">
        <v>1153700</v>
      </c>
      <c r="B105" s="946" t="s">
        <v>421</v>
      </c>
      <c r="C105" s="751">
        <v>463700</v>
      </c>
      <c r="D105" s="936">
        <v>36000</v>
      </c>
      <c r="E105" s="1114">
        <v>0</v>
      </c>
      <c r="F105" s="1114">
        <f>D105+E105</f>
        <v>36000</v>
      </c>
      <c r="G105" s="1114">
        <v>9000</v>
      </c>
      <c r="H105" s="1114">
        <v>18000</v>
      </c>
      <c r="I105" s="1114">
        <v>27000</v>
      </c>
      <c r="J105" s="959">
        <f>F105</f>
        <v>36000</v>
      </c>
    </row>
    <row r="106" spans="1:10" s="677" customFormat="1" ht="35.25" customHeight="1" thickBot="1">
      <c r="A106" s="929">
        <v>1153800</v>
      </c>
      <c r="B106" s="946" t="s">
        <v>841</v>
      </c>
      <c r="C106" s="933">
        <v>463800</v>
      </c>
      <c r="D106" s="936"/>
      <c r="E106" s="1114"/>
      <c r="F106" s="1114"/>
      <c r="G106" s="1114"/>
      <c r="H106" s="1114"/>
      <c r="I106" s="1114"/>
      <c r="J106" s="959">
        <v>0</v>
      </c>
    </row>
    <row r="107" spans="1:10" s="677" customFormat="1" hidden="1">
      <c r="A107" s="929">
        <v>1153900</v>
      </c>
      <c r="B107" s="946" t="s">
        <v>842</v>
      </c>
      <c r="C107" s="933">
        <v>463900</v>
      </c>
      <c r="D107" s="936"/>
      <c r="E107" s="1114"/>
      <c r="F107" s="1114"/>
      <c r="G107" s="1114"/>
      <c r="H107" s="1114"/>
      <c r="I107" s="1114"/>
      <c r="J107" s="959">
        <v>0</v>
      </c>
    </row>
    <row r="108" spans="1:10" s="677" customFormat="1" ht="25.5" hidden="1">
      <c r="A108" s="929">
        <v>1154000</v>
      </c>
      <c r="B108" s="947" t="s">
        <v>843</v>
      </c>
      <c r="C108" s="935" t="s">
        <v>301</v>
      </c>
      <c r="D108" s="936">
        <v>0</v>
      </c>
      <c r="E108" s="1114"/>
      <c r="F108" s="1114">
        <v>0</v>
      </c>
      <c r="G108" s="1114">
        <v>0</v>
      </c>
      <c r="H108" s="1114">
        <v>0</v>
      </c>
      <c r="I108" s="1114">
        <v>0</v>
      </c>
      <c r="J108" s="959">
        <v>0</v>
      </c>
    </row>
    <row r="109" spans="1:10" s="677" customFormat="1" ht="25.5" hidden="1">
      <c r="A109" s="929">
        <v>1154100</v>
      </c>
      <c r="B109" s="946" t="s">
        <v>176</v>
      </c>
      <c r="C109" s="933">
        <v>465100</v>
      </c>
      <c r="D109" s="948"/>
      <c r="E109" s="1116"/>
      <c r="F109" s="1116"/>
      <c r="G109" s="1116"/>
      <c r="H109" s="1116"/>
      <c r="I109" s="1116"/>
      <c r="J109" s="959">
        <v>0</v>
      </c>
    </row>
    <row r="110" spans="1:10" s="677" customFormat="1" hidden="1">
      <c r="A110" s="929">
        <v>1154200</v>
      </c>
      <c r="B110" s="946" t="s">
        <v>177</v>
      </c>
      <c r="C110" s="933">
        <v>465200</v>
      </c>
      <c r="D110" s="948"/>
      <c r="E110" s="1116"/>
      <c r="F110" s="1116"/>
      <c r="G110" s="1116"/>
      <c r="H110" s="1116"/>
      <c r="I110" s="1116"/>
      <c r="J110" s="959">
        <v>0</v>
      </c>
    </row>
    <row r="111" spans="1:10" s="677" customFormat="1" hidden="1">
      <c r="A111" s="929">
        <v>1154300</v>
      </c>
      <c r="B111" s="946" t="s">
        <v>178</v>
      </c>
      <c r="C111" s="933">
        <v>465300</v>
      </c>
      <c r="D111" s="948"/>
      <c r="E111" s="1116"/>
      <c r="F111" s="1116"/>
      <c r="G111" s="1116"/>
      <c r="H111" s="1116"/>
      <c r="I111" s="1116"/>
      <c r="J111" s="959">
        <v>0</v>
      </c>
    </row>
    <row r="112" spans="1:10" s="677" customFormat="1" ht="38.25" hidden="1">
      <c r="A112" s="929">
        <v>1154500</v>
      </c>
      <c r="B112" s="946" t="s">
        <v>58</v>
      </c>
      <c r="C112" s="933">
        <v>465500</v>
      </c>
      <c r="D112" s="948"/>
      <c r="E112" s="1116"/>
      <c r="F112" s="1116"/>
      <c r="G112" s="1116"/>
      <c r="H112" s="1116"/>
      <c r="I112" s="1116"/>
      <c r="J112" s="959">
        <v>0</v>
      </c>
    </row>
    <row r="113" spans="1:10" s="677" customFormat="1" ht="38.25" hidden="1">
      <c r="A113" s="929">
        <v>1154600</v>
      </c>
      <c r="B113" s="946" t="s">
        <v>59</v>
      </c>
      <c r="C113" s="933">
        <v>465600</v>
      </c>
      <c r="D113" s="849"/>
      <c r="E113" s="850"/>
      <c r="F113" s="850"/>
      <c r="G113" s="850"/>
      <c r="H113" s="850"/>
      <c r="I113" s="850"/>
      <c r="J113" s="959">
        <v>0</v>
      </c>
    </row>
    <row r="114" spans="1:10" s="677" customFormat="1" ht="13.5" hidden="1" thickBot="1">
      <c r="A114" s="939">
        <v>1154700</v>
      </c>
      <c r="B114" s="951" t="s">
        <v>69</v>
      </c>
      <c r="C114" s="735" t="s">
        <v>70</v>
      </c>
      <c r="D114" s="844"/>
      <c r="E114" s="845"/>
      <c r="F114" s="845"/>
      <c r="G114" s="845"/>
      <c r="H114" s="845"/>
      <c r="I114" s="845"/>
      <c r="J114" s="959">
        <v>0</v>
      </c>
    </row>
    <row r="115" spans="1:10" s="677" customFormat="1" ht="25.5" hidden="1">
      <c r="A115" s="952">
        <v>1160000</v>
      </c>
      <c r="B115" s="769" t="s">
        <v>71</v>
      </c>
      <c r="C115" s="723" t="s">
        <v>301</v>
      </c>
      <c r="D115" s="847">
        <v>0</v>
      </c>
      <c r="E115" s="848"/>
      <c r="F115" s="848">
        <v>0</v>
      </c>
      <c r="G115" s="848">
        <v>0</v>
      </c>
      <c r="H115" s="848">
        <v>0</v>
      </c>
      <c r="I115" s="848">
        <v>0</v>
      </c>
      <c r="J115" s="959">
        <v>0</v>
      </c>
    </row>
    <row r="116" spans="1:10" s="677" customFormat="1" hidden="1">
      <c r="A116" s="924">
        <v>1161000</v>
      </c>
      <c r="B116" s="771" t="s">
        <v>72</v>
      </c>
      <c r="C116" s="772" t="s">
        <v>301</v>
      </c>
      <c r="D116" s="849">
        <v>0</v>
      </c>
      <c r="E116" s="850"/>
      <c r="F116" s="850">
        <v>0</v>
      </c>
      <c r="G116" s="850">
        <v>0</v>
      </c>
      <c r="H116" s="850">
        <v>0</v>
      </c>
      <c r="I116" s="850">
        <v>0</v>
      </c>
      <c r="J116" s="959">
        <v>0</v>
      </c>
    </row>
    <row r="117" spans="1:10" s="677" customFormat="1" ht="24.75" hidden="1" customHeight="1">
      <c r="A117" s="924">
        <v>1161100</v>
      </c>
      <c r="B117" s="730" t="s">
        <v>1518</v>
      </c>
      <c r="C117" s="751">
        <v>471100</v>
      </c>
      <c r="D117" s="849"/>
      <c r="E117" s="850"/>
      <c r="F117" s="850"/>
      <c r="G117" s="850"/>
      <c r="H117" s="850"/>
      <c r="I117" s="850"/>
      <c r="J117" s="959">
        <v>0</v>
      </c>
    </row>
    <row r="118" spans="1:10" s="677" customFormat="1" ht="25.5" hidden="1">
      <c r="A118" s="924">
        <v>1161200</v>
      </c>
      <c r="B118" s="765" t="s">
        <v>1480</v>
      </c>
      <c r="C118" s="751">
        <v>471200</v>
      </c>
      <c r="D118" s="849"/>
      <c r="E118" s="850"/>
      <c r="F118" s="850"/>
      <c r="G118" s="850"/>
      <c r="H118" s="850"/>
      <c r="I118" s="850"/>
      <c r="J118" s="959">
        <v>0</v>
      </c>
    </row>
    <row r="119" spans="1:10" s="677" customFormat="1" ht="25.5" hidden="1">
      <c r="A119" s="924">
        <v>1162000</v>
      </c>
      <c r="B119" s="771" t="s">
        <v>940</v>
      </c>
      <c r="C119" s="772" t="s">
        <v>301</v>
      </c>
      <c r="D119" s="849">
        <v>0</v>
      </c>
      <c r="E119" s="850"/>
      <c r="F119" s="850">
        <v>0</v>
      </c>
      <c r="G119" s="850">
        <v>0</v>
      </c>
      <c r="H119" s="850">
        <v>0</v>
      </c>
      <c r="I119" s="850">
        <v>0</v>
      </c>
      <c r="J119" s="959">
        <v>0</v>
      </c>
    </row>
    <row r="120" spans="1:10" s="677" customFormat="1" ht="25.5" hidden="1">
      <c r="A120" s="924">
        <v>1162100</v>
      </c>
      <c r="B120" s="765" t="s">
        <v>1481</v>
      </c>
      <c r="C120" s="731" t="s">
        <v>109</v>
      </c>
      <c r="D120" s="849"/>
      <c r="E120" s="850"/>
      <c r="F120" s="850"/>
      <c r="G120" s="850"/>
      <c r="H120" s="850"/>
      <c r="I120" s="850"/>
      <c r="J120" s="959">
        <v>0</v>
      </c>
    </row>
    <row r="121" spans="1:10" s="677" customFormat="1" hidden="1">
      <c r="A121" s="924">
        <v>1162200</v>
      </c>
      <c r="B121" s="765" t="s">
        <v>1482</v>
      </c>
      <c r="C121" s="731" t="s">
        <v>18</v>
      </c>
      <c r="D121" s="849"/>
      <c r="E121" s="850"/>
      <c r="F121" s="850"/>
      <c r="G121" s="850"/>
      <c r="H121" s="850"/>
      <c r="I121" s="850"/>
      <c r="J121" s="959">
        <v>0</v>
      </c>
    </row>
    <row r="122" spans="1:10" s="677" customFormat="1" ht="25.5" hidden="1">
      <c r="A122" s="924">
        <v>1162300</v>
      </c>
      <c r="B122" s="765" t="s">
        <v>1483</v>
      </c>
      <c r="C122" s="731" t="s">
        <v>20</v>
      </c>
      <c r="D122" s="849"/>
      <c r="E122" s="850"/>
      <c r="F122" s="850"/>
      <c r="G122" s="850"/>
      <c r="H122" s="850"/>
      <c r="I122" s="850"/>
      <c r="J122" s="959">
        <v>0</v>
      </c>
    </row>
    <row r="123" spans="1:10" s="677" customFormat="1" hidden="1">
      <c r="A123" s="924">
        <v>1162400</v>
      </c>
      <c r="B123" s="765" t="s">
        <v>1484</v>
      </c>
      <c r="C123" s="731" t="s">
        <v>699</v>
      </c>
      <c r="D123" s="849"/>
      <c r="E123" s="850"/>
      <c r="F123" s="850"/>
      <c r="G123" s="850"/>
      <c r="H123" s="850"/>
      <c r="I123" s="850"/>
      <c r="J123" s="959">
        <v>0</v>
      </c>
    </row>
    <row r="124" spans="1:10" s="677" customFormat="1" ht="25.5" hidden="1">
      <c r="A124" s="924">
        <v>1162500</v>
      </c>
      <c r="B124" s="765" t="s">
        <v>1485</v>
      </c>
      <c r="C124" s="731" t="s">
        <v>701</v>
      </c>
      <c r="D124" s="849"/>
      <c r="E124" s="850"/>
      <c r="F124" s="850"/>
      <c r="G124" s="850"/>
      <c r="H124" s="850"/>
      <c r="I124" s="850"/>
      <c r="J124" s="959">
        <v>0</v>
      </c>
    </row>
    <row r="125" spans="1:10" s="677" customFormat="1" hidden="1">
      <c r="A125" s="924">
        <v>1162600</v>
      </c>
      <c r="B125" s="765" t="s">
        <v>1486</v>
      </c>
      <c r="C125" s="731" t="s">
        <v>424</v>
      </c>
      <c r="D125" s="849"/>
      <c r="E125" s="850"/>
      <c r="F125" s="850"/>
      <c r="G125" s="850"/>
      <c r="H125" s="850"/>
      <c r="I125" s="850"/>
      <c r="J125" s="959">
        <v>0</v>
      </c>
    </row>
    <row r="126" spans="1:10" s="677" customFormat="1" ht="25.5" hidden="1">
      <c r="A126" s="924">
        <v>1162700</v>
      </c>
      <c r="B126" s="730" t="s">
        <v>1487</v>
      </c>
      <c r="C126" s="731" t="s">
        <v>426</v>
      </c>
      <c r="D126" s="849"/>
      <c r="E126" s="850"/>
      <c r="F126" s="850"/>
      <c r="G126" s="850"/>
      <c r="H126" s="850"/>
      <c r="I126" s="850"/>
      <c r="J126" s="959">
        <v>0</v>
      </c>
    </row>
    <row r="127" spans="1:10" s="677" customFormat="1" hidden="1">
      <c r="A127" s="924">
        <v>1162800</v>
      </c>
      <c r="B127" s="765" t="s">
        <v>1488</v>
      </c>
      <c r="C127" s="731" t="s">
        <v>737</v>
      </c>
      <c r="D127" s="849"/>
      <c r="E127" s="850"/>
      <c r="F127" s="850"/>
      <c r="G127" s="850"/>
      <c r="H127" s="850"/>
      <c r="I127" s="850"/>
      <c r="J127" s="959">
        <v>0</v>
      </c>
    </row>
    <row r="128" spans="1:10" s="677" customFormat="1" hidden="1">
      <c r="A128" s="953">
        <v>1162900</v>
      </c>
      <c r="B128" s="765" t="s">
        <v>1489</v>
      </c>
      <c r="C128" s="731" t="s">
        <v>739</v>
      </c>
      <c r="D128" s="849"/>
      <c r="E128" s="850"/>
      <c r="F128" s="850"/>
      <c r="G128" s="850"/>
      <c r="H128" s="850"/>
      <c r="I128" s="850"/>
      <c r="J128" s="959">
        <v>0</v>
      </c>
    </row>
    <row r="129" spans="1:10" s="677" customFormat="1" hidden="1">
      <c r="A129" s="953">
        <v>1163000</v>
      </c>
      <c r="B129" s="771" t="s">
        <v>49</v>
      </c>
      <c r="C129" s="760" t="s">
        <v>301</v>
      </c>
      <c r="D129" s="849">
        <v>0</v>
      </c>
      <c r="E129" s="850"/>
      <c r="F129" s="850">
        <v>0</v>
      </c>
      <c r="G129" s="850">
        <v>0</v>
      </c>
      <c r="H129" s="850">
        <v>0</v>
      </c>
      <c r="I129" s="850">
        <v>0</v>
      </c>
      <c r="J129" s="959">
        <v>0</v>
      </c>
    </row>
    <row r="130" spans="1:10" s="677" customFormat="1" ht="13.5" hidden="1" thickBot="1">
      <c r="A130" s="954">
        <v>1163100</v>
      </c>
      <c r="B130" s="754" t="s">
        <v>667</v>
      </c>
      <c r="C130" s="735" t="s">
        <v>668</v>
      </c>
      <c r="D130" s="844"/>
      <c r="E130" s="845"/>
      <c r="F130" s="845"/>
      <c r="G130" s="845"/>
      <c r="H130" s="845"/>
      <c r="I130" s="845"/>
      <c r="J130" s="959">
        <v>0</v>
      </c>
    </row>
    <row r="131" spans="1:10" s="677" customFormat="1" hidden="1">
      <c r="A131" s="955">
        <v>1170000</v>
      </c>
      <c r="B131" s="777" t="s">
        <v>740</v>
      </c>
      <c r="C131" s="723" t="s">
        <v>301</v>
      </c>
      <c r="D131" s="847">
        <f>D135</f>
        <v>0</v>
      </c>
      <c r="E131" s="848"/>
      <c r="F131" s="848">
        <f>F135</f>
        <v>0</v>
      </c>
      <c r="G131" s="848">
        <f>G135</f>
        <v>0</v>
      </c>
      <c r="H131" s="848">
        <f>H135</f>
        <v>0</v>
      </c>
      <c r="I131" s="848">
        <f>I135</f>
        <v>0</v>
      </c>
      <c r="J131" s="959">
        <f>J135</f>
        <v>0</v>
      </c>
    </row>
    <row r="132" spans="1:10" s="677" customFormat="1" ht="38.25" hidden="1">
      <c r="A132" s="953">
        <v>1171000</v>
      </c>
      <c r="B132" s="781" t="s">
        <v>181</v>
      </c>
      <c r="C132" s="723" t="s">
        <v>301</v>
      </c>
      <c r="D132" s="852">
        <v>0</v>
      </c>
      <c r="E132" s="853"/>
      <c r="F132" s="853">
        <v>0</v>
      </c>
      <c r="G132" s="853">
        <v>0</v>
      </c>
      <c r="H132" s="853">
        <v>0</v>
      </c>
      <c r="I132" s="853">
        <v>0</v>
      </c>
      <c r="J132" s="959">
        <v>0</v>
      </c>
    </row>
    <row r="133" spans="1:10" s="677" customFormat="1" ht="38.25" hidden="1">
      <c r="A133" s="953">
        <v>1171100</v>
      </c>
      <c r="B133" s="730" t="s">
        <v>1490</v>
      </c>
      <c r="C133" s="727" t="s">
        <v>397</v>
      </c>
      <c r="D133" s="849"/>
      <c r="E133" s="850"/>
      <c r="F133" s="850"/>
      <c r="G133" s="850"/>
      <c r="H133" s="850"/>
      <c r="I133" s="850"/>
      <c r="J133" s="959">
        <v>0</v>
      </c>
    </row>
    <row r="134" spans="1:10" s="677" customFormat="1" ht="25.5" hidden="1">
      <c r="A134" s="953">
        <v>1171200</v>
      </c>
      <c r="B134" s="765" t="s">
        <v>1491</v>
      </c>
      <c r="C134" s="783" t="s">
        <v>296</v>
      </c>
      <c r="D134" s="849"/>
      <c r="E134" s="850"/>
      <c r="F134" s="850"/>
      <c r="G134" s="850"/>
      <c r="H134" s="850"/>
      <c r="I134" s="850"/>
      <c r="J134" s="959">
        <v>0</v>
      </c>
    </row>
    <row r="135" spans="1:10" s="677" customFormat="1" ht="51" hidden="1">
      <c r="A135" s="924">
        <v>1172000</v>
      </c>
      <c r="B135" s="784" t="s">
        <v>856</v>
      </c>
      <c r="C135" s="760" t="s">
        <v>301</v>
      </c>
      <c r="D135" s="847">
        <f>D137+D138</f>
        <v>0</v>
      </c>
      <c r="E135" s="848"/>
      <c r="F135" s="848">
        <f>F137+F138</f>
        <v>0</v>
      </c>
      <c r="G135" s="848">
        <f>G137+G138</f>
        <v>0</v>
      </c>
      <c r="H135" s="848">
        <f>H137+H138</f>
        <v>0</v>
      </c>
      <c r="I135" s="848">
        <f>I137+I138</f>
        <v>0</v>
      </c>
      <c r="J135" s="959">
        <f>F135</f>
        <v>0</v>
      </c>
    </row>
    <row r="136" spans="1:10" s="677" customFormat="1" ht="9" hidden="1" customHeight="1" thickBot="1">
      <c r="A136" s="924">
        <v>1172100</v>
      </c>
      <c r="B136" s="752" t="s">
        <v>918</v>
      </c>
      <c r="C136" s="727" t="s">
        <v>857</v>
      </c>
      <c r="D136" s="849"/>
      <c r="E136" s="850"/>
      <c r="F136" s="850"/>
      <c r="G136" s="850"/>
      <c r="H136" s="850"/>
      <c r="I136" s="850"/>
      <c r="J136" s="959">
        <v>0</v>
      </c>
    </row>
    <row r="137" spans="1:10" s="677" customFormat="1" ht="13.5" hidden="1" thickBot="1">
      <c r="A137" s="924">
        <v>1172200</v>
      </c>
      <c r="B137" s="752" t="s">
        <v>919</v>
      </c>
      <c r="C137" s="785">
        <v>482200</v>
      </c>
      <c r="D137" s="849">
        <v>0</v>
      </c>
      <c r="E137" s="850"/>
      <c r="F137" s="850">
        <v>0</v>
      </c>
      <c r="G137" s="850">
        <v>0</v>
      </c>
      <c r="H137" s="850">
        <v>0</v>
      </c>
      <c r="I137" s="850">
        <v>0</v>
      </c>
      <c r="J137" s="959">
        <f>F137</f>
        <v>0</v>
      </c>
    </row>
    <row r="138" spans="1:10" s="677" customFormat="1" ht="13.5" hidden="1" thickBot="1">
      <c r="A138" s="924">
        <v>1172300</v>
      </c>
      <c r="B138" s="765" t="s">
        <v>1492</v>
      </c>
      <c r="C138" s="731" t="s">
        <v>859</v>
      </c>
      <c r="D138" s="849">
        <v>0</v>
      </c>
      <c r="E138" s="850">
        <v>0</v>
      </c>
      <c r="F138" s="850">
        <f>D138+E138</f>
        <v>0</v>
      </c>
      <c r="G138" s="850">
        <v>0</v>
      </c>
      <c r="H138" s="850">
        <v>0</v>
      </c>
      <c r="I138" s="850">
        <v>0</v>
      </c>
      <c r="J138" s="959">
        <f>F138</f>
        <v>0</v>
      </c>
    </row>
    <row r="139" spans="1:10" s="677" customFormat="1" ht="26.25" hidden="1" thickBot="1">
      <c r="A139" s="924">
        <v>1172400</v>
      </c>
      <c r="B139" s="786" t="s">
        <v>1493</v>
      </c>
      <c r="C139" s="731" t="s">
        <v>104</v>
      </c>
      <c r="D139" s="852"/>
      <c r="E139" s="850"/>
      <c r="F139" s="853"/>
      <c r="G139" s="853"/>
      <c r="H139" s="853"/>
      <c r="I139" s="853"/>
      <c r="J139" s="959">
        <v>0</v>
      </c>
    </row>
    <row r="140" spans="1:10" s="677" customFormat="1" ht="26.25" hidden="1" thickBot="1">
      <c r="A140" s="924">
        <v>1173000</v>
      </c>
      <c r="B140" s="784" t="s">
        <v>105</v>
      </c>
      <c r="C140" s="760" t="s">
        <v>301</v>
      </c>
      <c r="D140" s="852">
        <v>0</v>
      </c>
      <c r="E140" s="853"/>
      <c r="F140" s="853">
        <v>0</v>
      </c>
      <c r="G140" s="853">
        <v>0</v>
      </c>
      <c r="H140" s="853">
        <v>0</v>
      </c>
      <c r="I140" s="853">
        <v>0</v>
      </c>
      <c r="J140" s="959">
        <v>0</v>
      </c>
    </row>
    <row r="141" spans="1:10" s="677" customFormat="1" ht="26.25" hidden="1" thickBot="1">
      <c r="A141" s="953">
        <v>1173100</v>
      </c>
      <c r="B141" s="787" t="s">
        <v>106</v>
      </c>
      <c r="C141" s="731" t="s">
        <v>906</v>
      </c>
      <c r="D141" s="852"/>
      <c r="E141" s="850"/>
      <c r="F141" s="853"/>
      <c r="G141" s="853"/>
      <c r="H141" s="853"/>
      <c r="I141" s="853"/>
      <c r="J141" s="959">
        <v>0</v>
      </c>
    </row>
    <row r="142" spans="1:10" s="677" customFormat="1" ht="39" hidden="1" thickBot="1">
      <c r="A142" s="953">
        <v>1174000</v>
      </c>
      <c r="B142" s="784" t="s">
        <v>907</v>
      </c>
      <c r="C142" s="760" t="s">
        <v>301</v>
      </c>
      <c r="D142" s="852">
        <v>0</v>
      </c>
      <c r="E142" s="853"/>
      <c r="F142" s="853">
        <v>0</v>
      </c>
      <c r="G142" s="853">
        <v>0</v>
      </c>
      <c r="H142" s="853">
        <v>0</v>
      </c>
      <c r="I142" s="853">
        <v>0</v>
      </c>
      <c r="J142" s="959">
        <v>0</v>
      </c>
    </row>
    <row r="143" spans="1:10" s="677" customFormat="1" ht="26.25" hidden="1" thickBot="1">
      <c r="A143" s="953">
        <v>1174100</v>
      </c>
      <c r="B143" s="787" t="s">
        <v>920</v>
      </c>
      <c r="C143" s="731" t="s">
        <v>908</v>
      </c>
      <c r="D143" s="852"/>
      <c r="E143" s="853"/>
      <c r="F143" s="853"/>
      <c r="G143" s="853"/>
      <c r="H143" s="853"/>
      <c r="I143" s="853"/>
      <c r="J143" s="959">
        <v>0</v>
      </c>
    </row>
    <row r="144" spans="1:10" s="677" customFormat="1" ht="26.25" hidden="1" thickBot="1">
      <c r="A144" s="953">
        <v>1174200</v>
      </c>
      <c r="B144" s="786" t="s">
        <v>1494</v>
      </c>
      <c r="C144" s="731" t="s">
        <v>366</v>
      </c>
      <c r="D144" s="852"/>
      <c r="E144" s="853"/>
      <c r="F144" s="853"/>
      <c r="G144" s="853"/>
      <c r="H144" s="853"/>
      <c r="I144" s="853"/>
      <c r="J144" s="959">
        <v>0</v>
      </c>
    </row>
    <row r="145" spans="1:10" s="677" customFormat="1" ht="51.75" hidden="1" thickBot="1">
      <c r="A145" s="953">
        <v>1175000</v>
      </c>
      <c r="B145" s="784" t="s">
        <v>469</v>
      </c>
      <c r="C145" s="760" t="s">
        <v>301</v>
      </c>
      <c r="D145" s="852">
        <v>0</v>
      </c>
      <c r="E145" s="853"/>
      <c r="F145" s="853">
        <v>0</v>
      </c>
      <c r="G145" s="853">
        <v>0</v>
      </c>
      <c r="H145" s="853">
        <v>0</v>
      </c>
      <c r="I145" s="853">
        <v>0</v>
      </c>
      <c r="J145" s="959">
        <v>0</v>
      </c>
    </row>
    <row r="146" spans="1:10" s="677" customFormat="1" ht="39" hidden="1" thickBot="1">
      <c r="A146" s="953">
        <v>1175100</v>
      </c>
      <c r="B146" s="786" t="s">
        <v>1495</v>
      </c>
      <c r="C146" s="731" t="s">
        <v>193</v>
      </c>
      <c r="D146" s="852"/>
      <c r="E146" s="853"/>
      <c r="F146" s="853"/>
      <c r="G146" s="853"/>
      <c r="H146" s="853"/>
      <c r="I146" s="853"/>
      <c r="J146" s="959">
        <v>0</v>
      </c>
    </row>
    <row r="147" spans="1:10" s="677" customFormat="1" ht="13.5" hidden="1" thickBot="1">
      <c r="A147" s="953">
        <v>1176000</v>
      </c>
      <c r="B147" s="784" t="s">
        <v>194</v>
      </c>
      <c r="C147" s="760" t="s">
        <v>301</v>
      </c>
      <c r="D147" s="852">
        <v>0</v>
      </c>
      <c r="E147" s="853"/>
      <c r="F147" s="853">
        <v>0</v>
      </c>
      <c r="G147" s="853">
        <v>0</v>
      </c>
      <c r="H147" s="853">
        <v>0</v>
      </c>
      <c r="I147" s="853">
        <v>0</v>
      </c>
      <c r="J147" s="959">
        <v>0</v>
      </c>
    </row>
    <row r="148" spans="1:10" s="677" customFormat="1" ht="13.5" hidden="1" thickBot="1">
      <c r="A148" s="953">
        <v>1176100</v>
      </c>
      <c r="B148" s="786" t="s">
        <v>1496</v>
      </c>
      <c r="C148" s="731" t="s">
        <v>8</v>
      </c>
      <c r="D148" s="852"/>
      <c r="E148" s="850"/>
      <c r="F148" s="853"/>
      <c r="G148" s="853"/>
      <c r="H148" s="853"/>
      <c r="I148" s="853"/>
      <c r="J148" s="959">
        <v>0</v>
      </c>
    </row>
    <row r="149" spans="1:10" s="677" customFormat="1" ht="13.5" hidden="1" thickBot="1">
      <c r="A149" s="953">
        <v>1177000</v>
      </c>
      <c r="B149" s="784" t="s">
        <v>482</v>
      </c>
      <c r="C149" s="760" t="s">
        <v>301</v>
      </c>
      <c r="D149" s="852">
        <v>0</v>
      </c>
      <c r="E149" s="853"/>
      <c r="F149" s="853">
        <v>0</v>
      </c>
      <c r="G149" s="853">
        <v>0</v>
      </c>
      <c r="H149" s="853">
        <v>0</v>
      </c>
      <c r="I149" s="853">
        <v>0</v>
      </c>
      <c r="J149" s="959">
        <v>0</v>
      </c>
    </row>
    <row r="150" spans="1:10" s="677" customFormat="1" ht="13.5" hidden="1" thickBot="1">
      <c r="A150" s="954">
        <v>1177100</v>
      </c>
      <c r="B150" s="788" t="s">
        <v>1497</v>
      </c>
      <c r="C150" s="735" t="s">
        <v>209</v>
      </c>
      <c r="D150" s="844"/>
      <c r="E150" s="845"/>
      <c r="F150" s="845"/>
      <c r="G150" s="845"/>
      <c r="H150" s="845"/>
      <c r="I150" s="845"/>
      <c r="J150" s="959">
        <v>0</v>
      </c>
    </row>
    <row r="151" spans="1:10" s="677" customFormat="1" ht="24.75" hidden="1" customHeight="1" thickBot="1">
      <c r="A151" s="957" t="s">
        <v>212</v>
      </c>
      <c r="B151" s="795" t="s">
        <v>534</v>
      </c>
      <c r="C151" s="796" t="s">
        <v>301</v>
      </c>
      <c r="D151" s="958">
        <f t="shared" ref="D151:I151" si="5">D152</f>
        <v>0</v>
      </c>
      <c r="E151" s="1117">
        <f t="shared" si="5"/>
        <v>0</v>
      </c>
      <c r="F151" s="1117">
        <f t="shared" si="5"/>
        <v>0</v>
      </c>
      <c r="G151" s="1117">
        <f t="shared" si="5"/>
        <v>0</v>
      </c>
      <c r="H151" s="1117">
        <f t="shared" si="5"/>
        <v>0</v>
      </c>
      <c r="I151" s="1117">
        <f t="shared" si="5"/>
        <v>0</v>
      </c>
      <c r="J151" s="959">
        <f>F152</f>
        <v>0</v>
      </c>
    </row>
    <row r="152" spans="1:10" s="677" customFormat="1" hidden="1">
      <c r="A152" s="955" t="s">
        <v>536</v>
      </c>
      <c r="B152" s="804" t="s">
        <v>537</v>
      </c>
      <c r="C152" s="723" t="s">
        <v>301</v>
      </c>
      <c r="D152" s="847">
        <f>SUM(D153:D162)</f>
        <v>0</v>
      </c>
      <c r="E152" s="848">
        <f>E155</f>
        <v>0</v>
      </c>
      <c r="F152" s="847">
        <f>SUM(F153:F162)</f>
        <v>0</v>
      </c>
      <c r="G152" s="847">
        <f>SUM(G153:G162)</f>
        <v>0</v>
      </c>
      <c r="H152" s="847">
        <f>SUM(H153:H162)</f>
        <v>0</v>
      </c>
      <c r="I152" s="847">
        <f>SUM(I153:I162)</f>
        <v>0</v>
      </c>
      <c r="J152" s="959">
        <f>F152</f>
        <v>0</v>
      </c>
    </row>
    <row r="153" spans="1:10" s="677" customFormat="1" hidden="1">
      <c r="A153" s="953" t="s">
        <v>538</v>
      </c>
      <c r="B153" s="786" t="s">
        <v>1498</v>
      </c>
      <c r="C153" s="960" t="s">
        <v>833</v>
      </c>
      <c r="D153" s="852"/>
      <c r="E153" s="850"/>
      <c r="F153" s="852"/>
      <c r="G153" s="852"/>
      <c r="H153" s="852"/>
      <c r="I153" s="852"/>
      <c r="J153" s="959">
        <f>F153</f>
        <v>0</v>
      </c>
    </row>
    <row r="154" spans="1:10" s="677" customFormat="1" hidden="1">
      <c r="A154" s="953" t="s">
        <v>834</v>
      </c>
      <c r="B154" s="786" t="s">
        <v>1499</v>
      </c>
      <c r="C154" s="960" t="s">
        <v>812</v>
      </c>
      <c r="D154" s="852">
        <v>0</v>
      </c>
      <c r="E154" s="850"/>
      <c r="F154" s="852">
        <f>D154+E154</f>
        <v>0</v>
      </c>
      <c r="G154" s="852"/>
      <c r="H154" s="852"/>
      <c r="I154" s="852">
        <v>0</v>
      </c>
      <c r="J154" s="959">
        <f>F154</f>
        <v>0</v>
      </c>
    </row>
    <row r="155" spans="1:10" s="677" customFormat="1" ht="25.5" hidden="1">
      <c r="A155" s="953" t="s">
        <v>813</v>
      </c>
      <c r="B155" s="786" t="s">
        <v>1500</v>
      </c>
      <c r="C155" s="960" t="s">
        <v>815</v>
      </c>
      <c r="D155" s="961">
        <v>0</v>
      </c>
      <c r="E155" s="1522">
        <v>0</v>
      </c>
      <c r="F155" s="961">
        <f>D155+E155</f>
        <v>0</v>
      </c>
      <c r="G155" s="1203">
        <v>0</v>
      </c>
      <c r="H155" s="1204">
        <v>0</v>
      </c>
      <c r="I155" s="1204">
        <v>0</v>
      </c>
      <c r="J155" s="1205">
        <f>F155</f>
        <v>0</v>
      </c>
    </row>
    <row r="156" spans="1:10" s="677" customFormat="1" hidden="1">
      <c r="A156" s="962" t="s">
        <v>816</v>
      </c>
      <c r="B156" s="786" t="s">
        <v>1501</v>
      </c>
      <c r="C156" s="960" t="s">
        <v>916</v>
      </c>
      <c r="D156" s="852"/>
      <c r="E156" s="850"/>
      <c r="F156" s="852"/>
      <c r="G156" s="852"/>
      <c r="H156" s="852"/>
      <c r="I156" s="852"/>
      <c r="J156" s="959">
        <v>0</v>
      </c>
    </row>
    <row r="157" spans="1:10" s="677" customFormat="1" hidden="1">
      <c r="A157" s="962" t="s">
        <v>112</v>
      </c>
      <c r="B157" s="787" t="s">
        <v>113</v>
      </c>
      <c r="C157" s="960" t="s">
        <v>114</v>
      </c>
      <c r="D157" s="852">
        <v>0</v>
      </c>
      <c r="E157" s="850">
        <v>0</v>
      </c>
      <c r="F157" s="852">
        <v>0</v>
      </c>
      <c r="G157" s="852"/>
      <c r="H157" s="852"/>
      <c r="I157" s="852">
        <v>0</v>
      </c>
      <c r="J157" s="959">
        <f>F157</f>
        <v>0</v>
      </c>
    </row>
    <row r="158" spans="1:10" s="677" customFormat="1" hidden="1">
      <c r="A158" s="962" t="s">
        <v>115</v>
      </c>
      <c r="B158" s="786" t="s">
        <v>1502</v>
      </c>
      <c r="C158" s="960" t="s">
        <v>755</v>
      </c>
      <c r="D158" s="853">
        <v>0</v>
      </c>
      <c r="E158" s="850">
        <v>0</v>
      </c>
      <c r="F158" s="852">
        <v>0</v>
      </c>
      <c r="G158" s="852">
        <v>0</v>
      </c>
      <c r="H158" s="852">
        <v>0</v>
      </c>
      <c r="I158" s="852">
        <v>0</v>
      </c>
      <c r="J158" s="959">
        <f>F158</f>
        <v>0</v>
      </c>
    </row>
    <row r="159" spans="1:10" s="677" customFormat="1" hidden="1">
      <c r="A159" s="962" t="s">
        <v>756</v>
      </c>
      <c r="B159" s="786" t="s">
        <v>1503</v>
      </c>
      <c r="C159" s="960" t="s">
        <v>758</v>
      </c>
      <c r="D159" s="854"/>
      <c r="E159" s="842"/>
      <c r="F159" s="854"/>
      <c r="G159" s="854"/>
      <c r="H159" s="854"/>
      <c r="I159" s="854"/>
      <c r="J159" s="920">
        <v>0</v>
      </c>
    </row>
    <row r="160" spans="1:10" s="677" customFormat="1" hidden="1">
      <c r="A160" s="963" t="s">
        <v>669</v>
      </c>
      <c r="B160" s="964" t="s">
        <v>1504</v>
      </c>
      <c r="C160" s="965" t="s">
        <v>543</v>
      </c>
      <c r="D160" s="854"/>
      <c r="E160" s="842"/>
      <c r="F160" s="854"/>
      <c r="G160" s="854"/>
      <c r="H160" s="854"/>
      <c r="I160" s="854"/>
      <c r="J160" s="920">
        <v>0</v>
      </c>
    </row>
    <row r="161" spans="1:10" s="677" customFormat="1" hidden="1">
      <c r="A161" s="929" t="s">
        <v>670</v>
      </c>
      <c r="B161" s="966" t="s">
        <v>882</v>
      </c>
      <c r="C161" s="933" t="s">
        <v>883</v>
      </c>
      <c r="D161" s="854"/>
      <c r="E161" s="842"/>
      <c r="F161" s="854"/>
      <c r="G161" s="854"/>
      <c r="H161" s="854"/>
      <c r="I161" s="854"/>
      <c r="J161" s="920">
        <v>0</v>
      </c>
    </row>
    <row r="162" spans="1:10" s="677" customFormat="1" hidden="1">
      <c r="A162" s="929" t="s">
        <v>884</v>
      </c>
      <c r="B162" s="966" t="s">
        <v>885</v>
      </c>
      <c r="C162" s="933" t="s">
        <v>886</v>
      </c>
      <c r="D162" s="854"/>
      <c r="E162" s="842"/>
      <c r="F162" s="854"/>
      <c r="G162" s="854"/>
      <c r="H162" s="854"/>
      <c r="I162" s="854"/>
      <c r="J162" s="920">
        <v>0</v>
      </c>
    </row>
    <row r="163" spans="1:10" s="677" customFormat="1" hidden="1">
      <c r="A163" s="967" t="s">
        <v>544</v>
      </c>
      <c r="B163" s="968" t="s">
        <v>545</v>
      </c>
      <c r="C163" s="969" t="s">
        <v>301</v>
      </c>
      <c r="D163" s="854">
        <v>0</v>
      </c>
      <c r="E163" s="855"/>
      <c r="F163" s="854">
        <v>0</v>
      </c>
      <c r="G163" s="854">
        <v>0</v>
      </c>
      <c r="H163" s="854">
        <v>0</v>
      </c>
      <c r="I163" s="854">
        <v>0</v>
      </c>
      <c r="J163" s="920">
        <v>0</v>
      </c>
    </row>
    <row r="164" spans="1:10" hidden="1">
      <c r="A164" s="962" t="s">
        <v>546</v>
      </c>
      <c r="B164" s="787" t="s">
        <v>547</v>
      </c>
      <c r="C164" s="960" t="s">
        <v>548</v>
      </c>
      <c r="D164" s="854"/>
      <c r="E164" s="842"/>
      <c r="F164" s="854"/>
      <c r="G164" s="854"/>
      <c r="H164" s="854"/>
      <c r="I164" s="854"/>
      <c r="J164" s="920">
        <v>0</v>
      </c>
    </row>
    <row r="165" spans="1:10" hidden="1">
      <c r="A165" s="962" t="s">
        <v>549</v>
      </c>
      <c r="B165" s="787" t="s">
        <v>550</v>
      </c>
      <c r="C165" s="960" t="s">
        <v>551</v>
      </c>
      <c r="D165" s="854"/>
      <c r="E165" s="842"/>
      <c r="F165" s="854"/>
      <c r="G165" s="854"/>
      <c r="H165" s="854"/>
      <c r="I165" s="854"/>
      <c r="J165" s="920">
        <v>0</v>
      </c>
    </row>
    <row r="166" spans="1:10" ht="25.5" hidden="1">
      <c r="A166" s="962" t="s">
        <v>552</v>
      </c>
      <c r="B166" s="786" t="s">
        <v>1505</v>
      </c>
      <c r="C166" s="960" t="s">
        <v>258</v>
      </c>
      <c r="D166" s="854"/>
      <c r="E166" s="842"/>
      <c r="F166" s="854"/>
      <c r="G166" s="854"/>
      <c r="H166" s="854"/>
      <c r="I166" s="854"/>
      <c r="J166" s="920">
        <v>0</v>
      </c>
    </row>
    <row r="167" spans="1:10" hidden="1">
      <c r="A167" s="962" t="s">
        <v>259</v>
      </c>
      <c r="B167" s="786" t="s">
        <v>1506</v>
      </c>
      <c r="C167" s="960" t="s">
        <v>261</v>
      </c>
      <c r="D167" s="854"/>
      <c r="E167" s="842"/>
      <c r="F167" s="854"/>
      <c r="G167" s="854"/>
      <c r="H167" s="854"/>
      <c r="I167" s="854"/>
      <c r="J167" s="920">
        <v>0</v>
      </c>
    </row>
    <row r="168" spans="1:10" hidden="1">
      <c r="A168" s="962" t="s">
        <v>262</v>
      </c>
      <c r="B168" s="784" t="s">
        <v>263</v>
      </c>
      <c r="C168" s="772" t="s">
        <v>301</v>
      </c>
      <c r="D168" s="854">
        <v>0</v>
      </c>
      <c r="E168" s="855"/>
      <c r="F168" s="854">
        <v>0</v>
      </c>
      <c r="G168" s="854">
        <v>0</v>
      </c>
      <c r="H168" s="854">
        <v>0</v>
      </c>
      <c r="I168" s="854">
        <v>0</v>
      </c>
      <c r="J168" s="920">
        <v>0</v>
      </c>
    </row>
    <row r="169" spans="1:10" hidden="1">
      <c r="A169" s="962" t="s">
        <v>264</v>
      </c>
      <c r="B169" s="787" t="s">
        <v>921</v>
      </c>
      <c r="C169" s="960" t="s">
        <v>265</v>
      </c>
      <c r="D169" s="854"/>
      <c r="E169" s="842"/>
      <c r="F169" s="854"/>
      <c r="G169" s="854"/>
      <c r="H169" s="854"/>
      <c r="I169" s="854"/>
      <c r="J169" s="920">
        <v>0</v>
      </c>
    </row>
    <row r="170" spans="1:10" hidden="1">
      <c r="A170" s="970" t="s">
        <v>266</v>
      </c>
      <c r="B170" s="811" t="s">
        <v>887</v>
      </c>
      <c r="C170" s="772" t="s">
        <v>301</v>
      </c>
      <c r="D170" s="854">
        <v>0</v>
      </c>
      <c r="E170" s="855"/>
      <c r="F170" s="854">
        <v>0</v>
      </c>
      <c r="G170" s="854">
        <v>0</v>
      </c>
      <c r="H170" s="854">
        <v>0</v>
      </c>
      <c r="I170" s="854">
        <v>0</v>
      </c>
      <c r="J170" s="920">
        <v>0</v>
      </c>
    </row>
    <row r="171" spans="1:10" hidden="1">
      <c r="A171" s="962" t="s">
        <v>268</v>
      </c>
      <c r="B171" s="787" t="s">
        <v>922</v>
      </c>
      <c r="C171" s="960" t="s">
        <v>269</v>
      </c>
      <c r="D171" s="854"/>
      <c r="E171" s="855"/>
      <c r="F171" s="854"/>
      <c r="G171" s="854"/>
      <c r="H171" s="854"/>
      <c r="I171" s="854"/>
      <c r="J171" s="920">
        <v>0</v>
      </c>
    </row>
    <row r="172" spans="1:10" hidden="1">
      <c r="A172" s="962" t="s">
        <v>270</v>
      </c>
      <c r="B172" s="787" t="s">
        <v>923</v>
      </c>
      <c r="C172" s="960" t="s">
        <v>271</v>
      </c>
      <c r="D172" s="854"/>
      <c r="E172" s="855"/>
      <c r="F172" s="854"/>
      <c r="G172" s="854"/>
      <c r="H172" s="854"/>
      <c r="I172" s="854"/>
      <c r="J172" s="854"/>
    </row>
    <row r="173" spans="1:10" hidden="1">
      <c r="A173" s="962" t="s">
        <v>272</v>
      </c>
      <c r="B173" s="786" t="s">
        <v>1507</v>
      </c>
      <c r="C173" s="960" t="s">
        <v>274</v>
      </c>
      <c r="D173" s="854"/>
      <c r="E173" s="855"/>
      <c r="F173" s="854"/>
      <c r="G173" s="854"/>
      <c r="H173" s="854"/>
      <c r="I173" s="854"/>
      <c r="J173" s="854"/>
    </row>
    <row r="174" spans="1:10" ht="13.5" hidden="1" thickBot="1">
      <c r="A174" s="971">
        <v>1244000</v>
      </c>
      <c r="B174" s="972" t="s">
        <v>1519</v>
      </c>
      <c r="C174" s="965" t="s">
        <v>947</v>
      </c>
      <c r="D174" s="872"/>
      <c r="E174" s="1320"/>
      <c r="F174" s="872"/>
      <c r="G174" s="872"/>
      <c r="H174" s="872"/>
      <c r="I174" s="872"/>
      <c r="J174" s="872"/>
    </row>
    <row r="175" spans="1:10" ht="28.5" customHeight="1" thickBot="1">
      <c r="A175" s="973">
        <v>1000000</v>
      </c>
      <c r="B175" s="974" t="s">
        <v>889</v>
      </c>
      <c r="C175" s="975" t="s">
        <v>301</v>
      </c>
      <c r="D175" s="958">
        <f t="shared" ref="D175:I175" si="6">D32+D151</f>
        <v>36000</v>
      </c>
      <c r="E175" s="1117">
        <f t="shared" si="6"/>
        <v>0</v>
      </c>
      <c r="F175" s="958">
        <f t="shared" si="6"/>
        <v>36000</v>
      </c>
      <c r="G175" s="958">
        <f t="shared" si="6"/>
        <v>9000</v>
      </c>
      <c r="H175" s="958">
        <f t="shared" si="6"/>
        <v>18000</v>
      </c>
      <c r="I175" s="958">
        <f t="shared" si="6"/>
        <v>27000</v>
      </c>
      <c r="J175" s="1117">
        <f>F175</f>
        <v>36000</v>
      </c>
    </row>
    <row r="176" spans="1:10" ht="14.25">
      <c r="A176" s="2051"/>
      <c r="B176" s="2051"/>
      <c r="C176" s="2051"/>
      <c r="D176" s="2051"/>
      <c r="E176" s="2051"/>
      <c r="F176" s="2051"/>
      <c r="G176" s="2051"/>
      <c r="H176" s="2051"/>
      <c r="I176" s="2051"/>
      <c r="J176" s="2051"/>
    </row>
    <row r="177" spans="1:10">
      <c r="A177" s="2028" t="s">
        <v>1877</v>
      </c>
      <c r="B177" s="2028"/>
      <c r="C177" s="2028"/>
      <c r="D177" s="2028"/>
      <c r="E177" s="2028"/>
      <c r="F177" s="2028"/>
      <c r="G177" s="2028"/>
      <c r="H177" s="2028"/>
      <c r="I177" s="2028"/>
      <c r="J177" s="2028"/>
    </row>
    <row r="178" spans="1:10">
      <c r="A178" s="2067" t="s">
        <v>930</v>
      </c>
      <c r="B178" s="2067"/>
      <c r="C178" s="2067"/>
      <c r="D178" s="2067"/>
      <c r="E178" s="2067"/>
      <c r="F178" s="2067"/>
      <c r="G178" s="2067"/>
      <c r="H178" s="2067"/>
      <c r="I178" s="2067"/>
      <c r="J178" s="2067"/>
    </row>
    <row r="179" spans="1:10" ht="14.25">
      <c r="A179" s="2028" t="s">
        <v>1591</v>
      </c>
      <c r="B179" s="2028"/>
      <c r="C179" s="2028"/>
      <c r="D179" s="2028"/>
      <c r="E179" s="2028"/>
      <c r="F179" s="2028"/>
      <c r="G179" s="2028"/>
      <c r="H179" s="2028"/>
      <c r="I179" s="2028"/>
      <c r="J179" s="2028"/>
    </row>
    <row r="180" spans="1:10">
      <c r="A180" s="2069" t="s">
        <v>838</v>
      </c>
      <c r="B180" s="2069"/>
      <c r="C180" s="2069"/>
      <c r="D180" s="2069"/>
      <c r="E180" s="2069"/>
      <c r="F180" s="2069"/>
      <c r="G180" s="2069"/>
      <c r="H180" s="2069"/>
      <c r="I180" s="2069"/>
      <c r="J180" s="2069"/>
    </row>
    <row r="181" spans="1:10" ht="14.25">
      <c r="A181" s="2074"/>
      <c r="B181" s="2074"/>
      <c r="C181" s="2074"/>
      <c r="D181" s="2074"/>
      <c r="E181" s="2074"/>
      <c r="F181" s="2074"/>
      <c r="G181" s="2074"/>
      <c r="H181" s="2074"/>
      <c r="I181" s="2074"/>
      <c r="J181" s="2074"/>
    </row>
    <row r="182" spans="1:10">
      <c r="A182" s="2028" t="s">
        <v>839</v>
      </c>
      <c r="B182" s="2028"/>
      <c r="C182" s="2028"/>
      <c r="D182" s="2028"/>
      <c r="E182" s="2028"/>
      <c r="F182" s="2028"/>
      <c r="G182" s="2028"/>
      <c r="H182" s="2028"/>
      <c r="I182" s="2028"/>
      <c r="J182" s="2028"/>
    </row>
    <row r="183" spans="1:10" s="631" customFormat="1" ht="14.25">
      <c r="A183" s="821" t="s">
        <v>1758</v>
      </c>
      <c r="B183" s="821"/>
      <c r="C183" s="822"/>
      <c r="D183" s="821"/>
      <c r="E183" s="1629"/>
      <c r="F183" s="821"/>
      <c r="G183" s="821" t="s">
        <v>960</v>
      </c>
      <c r="H183" s="821"/>
      <c r="I183" s="821"/>
      <c r="J183" s="821"/>
    </row>
    <row r="184" spans="1:10" s="631" customFormat="1" ht="14.25">
      <c r="A184" s="823" t="s">
        <v>1513</v>
      </c>
      <c r="B184" s="822" t="s">
        <v>528</v>
      </c>
      <c r="C184" s="825"/>
      <c r="D184" s="667"/>
      <c r="E184" s="1630" t="s">
        <v>253</v>
      </c>
      <c r="F184" s="667"/>
      <c r="G184" s="666" t="s">
        <v>254</v>
      </c>
      <c r="H184" s="667"/>
      <c r="I184" s="667"/>
      <c r="J184" s="823"/>
    </row>
    <row r="185" spans="1:10">
      <c r="A185" s="2063"/>
      <c r="B185" s="2063"/>
      <c r="C185" s="2063"/>
      <c r="D185" s="2063"/>
      <c r="E185" s="2063"/>
      <c r="F185" s="2063"/>
      <c r="G185" s="2063"/>
      <c r="H185" s="2063"/>
      <c r="I185" s="2063"/>
      <c r="J185" s="2063"/>
    </row>
    <row r="186" spans="1:10">
      <c r="A186" s="2072"/>
      <c r="B186" s="2072"/>
      <c r="C186" s="2072"/>
      <c r="D186" s="2072"/>
      <c r="E186" s="2072"/>
      <c r="F186" s="2072"/>
      <c r="G186" s="2072"/>
      <c r="H186" s="2072"/>
      <c r="I186" s="2072"/>
      <c r="J186" s="2072"/>
    </row>
    <row r="187" spans="1:10">
      <c r="A187" s="2072"/>
      <c r="B187" s="2072"/>
      <c r="C187" s="2072"/>
      <c r="D187" s="2072"/>
      <c r="E187" s="2072"/>
      <c r="F187" s="2072"/>
      <c r="G187" s="2072"/>
      <c r="H187" s="2072"/>
      <c r="I187" s="2072"/>
      <c r="J187" s="2072"/>
    </row>
    <row r="188" spans="1:10">
      <c r="A188" s="2072"/>
      <c r="B188" s="2072"/>
      <c r="C188" s="2072"/>
      <c r="D188" s="2072"/>
      <c r="E188" s="2072"/>
      <c r="F188" s="2072"/>
      <c r="G188" s="2072"/>
      <c r="H188" s="2072"/>
      <c r="I188" s="2072"/>
      <c r="J188" s="2072"/>
    </row>
    <row r="189" spans="1:10">
      <c r="A189" s="2072"/>
      <c r="B189" s="2072"/>
      <c r="C189" s="2072"/>
      <c r="D189" s="2072"/>
      <c r="E189" s="2072"/>
      <c r="F189" s="2072"/>
      <c r="G189" s="2072"/>
      <c r="H189" s="2072"/>
      <c r="I189" s="2072"/>
      <c r="J189" s="2072"/>
    </row>
    <row r="190" spans="1:10">
      <c r="A190" s="976"/>
      <c r="B190" s="976"/>
      <c r="C190" s="976"/>
      <c r="D190" s="976"/>
      <c r="E190" s="1472"/>
      <c r="F190" s="976"/>
      <c r="G190" s="976"/>
      <c r="H190" s="976"/>
      <c r="I190" s="976"/>
      <c r="J190" s="977"/>
    </row>
    <row r="191" spans="1:10">
      <c r="A191" s="2072"/>
      <c r="B191" s="2072"/>
      <c r="C191" s="2072"/>
      <c r="D191" s="2072"/>
      <c r="E191" s="2072"/>
      <c r="F191" s="2072"/>
      <c r="G191" s="2072"/>
      <c r="H191" s="2072"/>
      <c r="I191" s="2072"/>
      <c r="J191" s="2072"/>
    </row>
    <row r="192" spans="1:10">
      <c r="A192" s="2072"/>
      <c r="B192" s="2072"/>
      <c r="C192" s="2072"/>
      <c r="D192" s="2072"/>
      <c r="E192" s="2072"/>
      <c r="F192" s="2072"/>
      <c r="G192" s="2072"/>
      <c r="H192" s="2072"/>
      <c r="I192" s="2072"/>
      <c r="J192" s="2072"/>
    </row>
    <row r="193" spans="1:10">
      <c r="A193" s="2072"/>
      <c r="B193" s="2072"/>
      <c r="C193" s="2072"/>
      <c r="D193" s="2072"/>
      <c r="E193" s="2072"/>
      <c r="F193" s="2072"/>
      <c r="G193" s="2072"/>
      <c r="H193" s="2072"/>
      <c r="I193" s="2072"/>
      <c r="J193" s="2072"/>
    </row>
    <row r="194" spans="1:10">
      <c r="A194" s="2072"/>
      <c r="B194" s="2072"/>
      <c r="C194" s="2072"/>
      <c r="D194" s="2072"/>
      <c r="E194" s="2072"/>
      <c r="F194" s="2072"/>
      <c r="G194" s="2072"/>
      <c r="H194" s="2072"/>
      <c r="I194" s="2072"/>
      <c r="J194" s="2072"/>
    </row>
    <row r="195" spans="1:10">
      <c r="A195" s="976"/>
      <c r="B195" s="976"/>
      <c r="C195" s="976"/>
      <c r="D195" s="976"/>
      <c r="E195" s="1472"/>
      <c r="F195" s="976"/>
      <c r="G195" s="976"/>
      <c r="H195" s="976"/>
      <c r="I195" s="976"/>
      <c r="J195" s="976"/>
    </row>
    <row r="196" spans="1:10">
      <c r="A196" s="2072"/>
      <c r="B196" s="2072"/>
      <c r="C196" s="2072"/>
      <c r="D196" s="2072"/>
      <c r="E196" s="2072"/>
      <c r="F196" s="2072"/>
      <c r="G196" s="2072"/>
      <c r="H196" s="2072"/>
      <c r="I196" s="2072"/>
      <c r="J196" s="2072"/>
    </row>
    <row r="197" spans="1:10">
      <c r="A197" s="976"/>
      <c r="B197" s="976"/>
      <c r="C197" s="976"/>
      <c r="D197" s="976"/>
      <c r="E197" s="1472"/>
      <c r="F197" s="978"/>
      <c r="G197" s="978"/>
      <c r="H197" s="978"/>
      <c r="I197" s="978"/>
      <c r="J197" s="978"/>
    </row>
    <row r="198" spans="1:10">
      <c r="A198" s="2072"/>
      <c r="B198" s="2072"/>
      <c r="C198" s="2072"/>
      <c r="D198" s="2072"/>
      <c r="E198" s="2072"/>
      <c r="F198" s="2072"/>
      <c r="G198" s="2072"/>
      <c r="H198" s="2072"/>
      <c r="I198" s="2072"/>
      <c r="J198" s="2072"/>
    </row>
    <row r="199" spans="1:10">
      <c r="A199" s="976"/>
      <c r="B199" s="976"/>
      <c r="C199" s="976"/>
      <c r="D199" s="976"/>
      <c r="E199" s="1472"/>
      <c r="F199" s="976"/>
      <c r="G199" s="976"/>
      <c r="H199" s="976"/>
      <c r="I199" s="976"/>
      <c r="J199" s="976"/>
    </row>
    <row r="200" spans="1:10">
      <c r="A200" s="2072"/>
      <c r="B200" s="2072"/>
      <c r="C200" s="2072"/>
      <c r="D200" s="2072"/>
      <c r="E200" s="2072"/>
      <c r="F200" s="2072"/>
      <c r="G200" s="2072"/>
      <c r="H200" s="2072"/>
      <c r="I200" s="2072"/>
      <c r="J200" s="2072"/>
    </row>
    <row r="201" spans="1:10">
      <c r="A201" s="976"/>
      <c r="B201" s="976"/>
      <c r="C201" s="976"/>
      <c r="D201" s="976"/>
      <c r="E201" s="1472"/>
      <c r="F201" s="976"/>
      <c r="G201" s="976"/>
      <c r="H201" s="976"/>
      <c r="I201" s="976"/>
      <c r="J201" s="976"/>
    </row>
    <row r="202" spans="1:10">
      <c r="A202" s="2072"/>
      <c r="B202" s="2072"/>
      <c r="C202" s="2072"/>
      <c r="D202" s="2072"/>
      <c r="E202" s="2072"/>
      <c r="F202" s="2072"/>
      <c r="G202" s="2072"/>
      <c r="H202" s="2072"/>
      <c r="I202" s="2072"/>
      <c r="J202" s="2072"/>
    </row>
    <row r="203" spans="1:10">
      <c r="A203" s="2071"/>
      <c r="B203" s="2071"/>
      <c r="C203" s="2071"/>
      <c r="D203" s="2071"/>
      <c r="E203" s="2071"/>
      <c r="F203" s="2071"/>
      <c r="G203" s="2071"/>
      <c r="H203" s="2071"/>
      <c r="I203" s="2071"/>
      <c r="J203" s="2071"/>
    </row>
    <row r="204" spans="1:10">
      <c r="A204" s="2071"/>
      <c r="B204" s="2071"/>
      <c r="C204" s="2071"/>
      <c r="D204" s="2071"/>
      <c r="E204" s="2071"/>
      <c r="F204" s="2071"/>
      <c r="G204" s="2071"/>
      <c r="H204" s="2071"/>
      <c r="I204" s="2071"/>
      <c r="J204" s="2071"/>
    </row>
    <row r="205" spans="1:10">
      <c r="A205" s="2071"/>
      <c r="B205" s="2071"/>
      <c r="C205" s="2071"/>
      <c r="D205" s="2071"/>
      <c r="E205" s="2071"/>
      <c r="F205" s="2071"/>
      <c r="G205" s="2071"/>
      <c r="H205" s="2071"/>
      <c r="I205" s="2071"/>
      <c r="J205" s="2071"/>
    </row>
    <row r="206" spans="1:10">
      <c r="A206" s="976"/>
      <c r="B206" s="979"/>
      <c r="C206" s="979"/>
      <c r="D206" s="979"/>
      <c r="E206" s="1410"/>
      <c r="F206" s="979"/>
      <c r="G206" s="979"/>
      <c r="H206" s="979"/>
      <c r="I206" s="979"/>
      <c r="J206" s="979"/>
    </row>
    <row r="207" spans="1:10">
      <c r="A207" s="2071"/>
      <c r="B207" s="2071"/>
      <c r="C207" s="2071"/>
      <c r="D207" s="2071"/>
      <c r="E207" s="2071"/>
      <c r="F207" s="2071"/>
      <c r="G207" s="2071"/>
      <c r="H207" s="2071"/>
      <c r="I207" s="2071"/>
      <c r="J207" s="2071"/>
    </row>
    <row r="208" spans="1:10">
      <c r="A208" s="2028"/>
      <c r="B208" s="2028"/>
      <c r="C208" s="2028"/>
      <c r="D208" s="2028"/>
      <c r="E208" s="2028"/>
      <c r="F208" s="2028"/>
      <c r="G208" s="2028"/>
      <c r="H208" s="2028"/>
      <c r="I208" s="2028"/>
      <c r="J208" s="2028"/>
    </row>
    <row r="209" spans="1:10">
      <c r="A209" s="2067"/>
      <c r="B209" s="2067"/>
      <c r="C209" s="2067"/>
      <c r="D209" s="2067"/>
      <c r="E209" s="2067"/>
      <c r="F209" s="2067"/>
      <c r="G209" s="2067"/>
      <c r="H209" s="2067"/>
      <c r="I209" s="2067"/>
      <c r="J209" s="2067"/>
    </row>
    <row r="210" spans="1:10">
      <c r="A210" s="2067"/>
      <c r="B210" s="2067"/>
      <c r="C210" s="2067"/>
      <c r="D210" s="2067"/>
      <c r="E210" s="2067"/>
      <c r="F210" s="2067"/>
      <c r="G210" s="2067"/>
      <c r="H210" s="2067"/>
      <c r="I210" s="2067"/>
      <c r="J210" s="2067"/>
    </row>
    <row r="211" spans="1:10">
      <c r="A211" s="2069"/>
      <c r="B211" s="2069"/>
      <c r="C211" s="2069"/>
      <c r="D211" s="2069"/>
      <c r="E211" s="2069"/>
      <c r="F211" s="2069"/>
      <c r="G211" s="2069"/>
      <c r="H211" s="2069"/>
      <c r="I211" s="2069"/>
      <c r="J211" s="2069"/>
    </row>
    <row r="212" spans="1:10" ht="14.25">
      <c r="A212" s="2070"/>
      <c r="B212" s="2070"/>
      <c r="C212" s="2070"/>
      <c r="D212" s="2070"/>
      <c r="E212" s="2070"/>
      <c r="F212" s="2070"/>
      <c r="G212" s="2070"/>
      <c r="H212" s="2070"/>
      <c r="I212" s="2070"/>
      <c r="J212" s="2070"/>
    </row>
    <row r="213" spans="1:10">
      <c r="A213" s="2067"/>
      <c r="B213" s="2067"/>
      <c r="C213" s="2067"/>
      <c r="D213" s="2067"/>
      <c r="E213" s="2067"/>
      <c r="F213" s="2067"/>
      <c r="G213" s="2067"/>
      <c r="H213" s="2067"/>
      <c r="I213" s="2067"/>
      <c r="J213" s="2067"/>
    </row>
    <row r="214" spans="1:10">
      <c r="A214" s="2067"/>
      <c r="B214" s="2067"/>
      <c r="C214" s="2067"/>
      <c r="D214" s="2067"/>
      <c r="E214" s="2067"/>
      <c r="F214" s="2067"/>
      <c r="G214" s="2067"/>
      <c r="H214" s="2067"/>
      <c r="I214" s="2067"/>
      <c r="J214" s="2067"/>
    </row>
    <row r="215" spans="1:10">
      <c r="A215" s="2068"/>
      <c r="B215" s="2068"/>
      <c r="C215" s="2068"/>
      <c r="D215" s="2068"/>
      <c r="E215" s="2068"/>
      <c r="F215" s="2068"/>
      <c r="G215" s="2068"/>
      <c r="H215" s="2068"/>
      <c r="I215" s="2068"/>
      <c r="J215" s="2068"/>
    </row>
    <row r="216" spans="1:10">
      <c r="A216" s="2063"/>
      <c r="B216" s="2063"/>
      <c r="C216" s="2063"/>
      <c r="D216" s="2063"/>
      <c r="E216" s="2063"/>
      <c r="F216" s="2063"/>
      <c r="G216" s="2063"/>
      <c r="H216" s="2063"/>
      <c r="I216" s="2063"/>
      <c r="J216" s="2063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7"/>
  <sheetViews>
    <sheetView workbookViewId="0">
      <selection activeCell="C4" sqref="C4:F4"/>
    </sheetView>
  </sheetViews>
  <sheetFormatPr defaultRowHeight="12.75"/>
  <cols>
    <col min="2" max="2" width="20" customWidth="1"/>
    <col min="3" max="3" width="13.42578125" customWidth="1"/>
    <col min="4" max="4" width="17.140625" customWidth="1"/>
    <col min="6" max="6" width="18.140625" customWidth="1"/>
  </cols>
  <sheetData>
    <row r="1" spans="1:6" ht="14.25">
      <c r="C1" s="2042" t="s">
        <v>1947</v>
      </c>
      <c r="D1" s="2042"/>
      <c r="E1" s="2042"/>
      <c r="F1" s="2042"/>
    </row>
    <row r="2" spans="1:6" ht="14.25">
      <c r="C2" s="2042" t="s">
        <v>1944</v>
      </c>
      <c r="D2" s="2042"/>
      <c r="E2" s="2042"/>
      <c r="F2" s="2042"/>
    </row>
    <row r="3" spans="1:6" ht="14.25">
      <c r="C3" s="2042" t="s">
        <v>1945</v>
      </c>
      <c r="D3" s="2042"/>
      <c r="E3" s="2042"/>
      <c r="F3" s="2042"/>
    </row>
    <row r="4" spans="1:6" ht="14.25">
      <c r="C4" s="2042" t="s">
        <v>1949</v>
      </c>
      <c r="D4" s="2042"/>
      <c r="E4" s="2042"/>
      <c r="F4" s="2042"/>
    </row>
    <row r="5" spans="1:6">
      <c r="C5" s="2043"/>
      <c r="D5" s="2043"/>
      <c r="E5" s="2043"/>
      <c r="F5" s="2043"/>
    </row>
    <row r="7" spans="1:6" s="631" customFormat="1" ht="29.25" customHeight="1">
      <c r="A7" s="2027" t="s">
        <v>828</v>
      </c>
      <c r="B7" s="2027"/>
      <c r="C7" s="2027"/>
      <c r="D7" s="2027"/>
      <c r="E7" s="2027"/>
      <c r="F7" s="2027"/>
    </row>
    <row r="8" spans="1:6" s="631" customFormat="1" ht="14.25" hidden="1" customHeight="1">
      <c r="A8" s="631" t="s">
        <v>78</v>
      </c>
    </row>
    <row r="9" spans="1:6" s="631" customFormat="1" ht="14.25" customHeight="1">
      <c r="E9" s="2039" t="s">
        <v>762</v>
      </c>
      <c r="F9" s="2040"/>
    </row>
    <row r="10" spans="1:6" s="631" customFormat="1" ht="38.25">
      <c r="A10" s="1257" t="s">
        <v>344</v>
      </c>
      <c r="B10" s="1258" t="s">
        <v>345</v>
      </c>
      <c r="C10" s="1259"/>
      <c r="D10" s="2030" t="s">
        <v>763</v>
      </c>
      <c r="E10" s="636" t="s">
        <v>880</v>
      </c>
      <c r="F10" s="636"/>
    </row>
    <row r="11" spans="1:6" s="631" customFormat="1" ht="25.5">
      <c r="A11" s="1260"/>
      <c r="B11" s="1251" t="s">
        <v>293</v>
      </c>
      <c r="C11" s="1261" t="s">
        <v>556</v>
      </c>
      <c r="D11" s="2041"/>
      <c r="E11" s="1249" t="s">
        <v>125</v>
      </c>
      <c r="F11" s="635" t="s">
        <v>126</v>
      </c>
    </row>
    <row r="12" spans="1:6" s="631" customFormat="1">
      <c r="A12" s="1253">
        <v>1</v>
      </c>
      <c r="B12" s="1253">
        <v>2</v>
      </c>
      <c r="C12" s="1253" t="s">
        <v>557</v>
      </c>
      <c r="D12" s="1253">
        <v>4</v>
      </c>
      <c r="E12" s="1253">
        <v>5</v>
      </c>
      <c r="F12" s="1253">
        <v>6</v>
      </c>
    </row>
    <row r="13" spans="1:6" s="631" customFormat="1" ht="72">
      <c r="A13" s="1254">
        <v>8010</v>
      </c>
      <c r="B13" s="1262" t="s">
        <v>730</v>
      </c>
      <c r="C13" s="1207"/>
      <c r="D13" s="1263">
        <f>F13+E13</f>
        <v>782245</v>
      </c>
      <c r="E13" s="1263">
        <f>E15</f>
        <v>0</v>
      </c>
      <c r="F13" s="1263">
        <f>F15</f>
        <v>782245</v>
      </c>
    </row>
    <row r="14" spans="1:6" s="631" customFormat="1">
      <c r="A14" s="1254"/>
      <c r="B14" s="1262" t="s">
        <v>218</v>
      </c>
      <c r="C14" s="1207"/>
      <c r="D14" s="1263"/>
      <c r="E14" s="1263"/>
      <c r="F14" s="1263"/>
    </row>
    <row r="15" spans="1:6" s="631" customFormat="1" ht="24.75" customHeight="1">
      <c r="A15" s="1254">
        <v>8100</v>
      </c>
      <c r="B15" s="1394" t="s">
        <v>449</v>
      </c>
      <c r="C15" s="1207"/>
      <c r="D15" s="1263">
        <f>D45</f>
        <v>782245</v>
      </c>
      <c r="E15" s="1263">
        <v>0</v>
      </c>
      <c r="F15" s="1263">
        <f>D15</f>
        <v>782245</v>
      </c>
    </row>
    <row r="16" spans="1:6" s="631" customFormat="1">
      <c r="A16" s="1254"/>
      <c r="B16" s="1264" t="s">
        <v>218</v>
      </c>
      <c r="C16" s="1207"/>
      <c r="D16" s="1250">
        <v>0</v>
      </c>
      <c r="E16" s="1250"/>
      <c r="F16" s="1250"/>
    </row>
    <row r="17" spans="1:6" s="631" customFormat="1" ht="23.25" customHeight="1">
      <c r="A17" s="1252">
        <v>8110</v>
      </c>
      <c r="B17" s="1265" t="s">
        <v>450</v>
      </c>
      <c r="C17" s="1207"/>
      <c r="D17" s="1250">
        <v>0</v>
      </c>
      <c r="E17" s="1250">
        <v>0</v>
      </c>
      <c r="F17" s="1266">
        <v>0</v>
      </c>
    </row>
    <row r="18" spans="1:6" s="631" customFormat="1" hidden="1">
      <c r="A18" s="1252"/>
      <c r="B18" s="1267" t="s">
        <v>218</v>
      </c>
      <c r="C18" s="1207"/>
      <c r="D18" s="1250">
        <v>0</v>
      </c>
      <c r="E18" s="1250"/>
      <c r="F18" s="1266"/>
    </row>
    <row r="19" spans="1:6" s="631" customFormat="1" ht="36.75" hidden="1" customHeight="1">
      <c r="A19" s="1252">
        <v>8111</v>
      </c>
      <c r="B19" s="1268" t="s">
        <v>953</v>
      </c>
      <c r="C19" s="1207"/>
      <c r="D19" s="1250">
        <v>0</v>
      </c>
      <c r="E19" s="1266" t="s">
        <v>924</v>
      </c>
      <c r="F19" s="1250">
        <v>0</v>
      </c>
    </row>
    <row r="20" spans="1:6" s="631" customFormat="1" hidden="1">
      <c r="A20" s="1252"/>
      <c r="B20" s="1268" t="s">
        <v>914</v>
      </c>
      <c r="C20" s="1207"/>
      <c r="D20" s="1250"/>
      <c r="E20" s="1266"/>
      <c r="F20" s="1250"/>
    </row>
    <row r="21" spans="1:6" s="631" customFormat="1" hidden="1">
      <c r="A21" s="1252">
        <v>8112</v>
      </c>
      <c r="B21" s="1269" t="s">
        <v>742</v>
      </c>
      <c r="C21" s="1270" t="s">
        <v>687</v>
      </c>
      <c r="D21" s="1250">
        <v>0</v>
      </c>
      <c r="E21" s="1266" t="s">
        <v>924</v>
      </c>
      <c r="F21" s="1250"/>
    </row>
    <row r="22" spans="1:6" s="631" customFormat="1" ht="12" hidden="1" customHeight="1">
      <c r="A22" s="1252">
        <v>8113</v>
      </c>
      <c r="B22" s="1269" t="s">
        <v>554</v>
      </c>
      <c r="C22" s="1270" t="s">
        <v>688</v>
      </c>
      <c r="D22" s="1250">
        <v>0</v>
      </c>
      <c r="E22" s="1266" t="s">
        <v>924</v>
      </c>
      <c r="F22" s="1250"/>
    </row>
    <row r="23" spans="1:6" s="1271" customFormat="1" ht="34.5" hidden="1" customHeight="1">
      <c r="A23" s="1252">
        <v>8120</v>
      </c>
      <c r="B23" s="1268" t="s">
        <v>476</v>
      </c>
      <c r="C23" s="1270"/>
      <c r="D23" s="1250">
        <v>0</v>
      </c>
      <c r="E23" s="1266">
        <v>0</v>
      </c>
      <c r="F23" s="1250">
        <v>0</v>
      </c>
    </row>
    <row r="24" spans="1:6" s="1271" customFormat="1" hidden="1">
      <c r="A24" s="1252"/>
      <c r="B24" s="1268" t="s">
        <v>218</v>
      </c>
      <c r="C24" s="1270"/>
      <c r="D24" s="1250">
        <v>0</v>
      </c>
      <c r="E24" s="1266"/>
      <c r="F24" s="1250"/>
    </row>
    <row r="25" spans="1:6" s="1271" customFormat="1" ht="13.5" hidden="1" customHeight="1">
      <c r="A25" s="1252">
        <v>8121</v>
      </c>
      <c r="B25" s="1268" t="s">
        <v>477</v>
      </c>
      <c r="C25" s="1270"/>
      <c r="D25" s="1250">
        <v>0</v>
      </c>
      <c r="E25" s="1266" t="s">
        <v>924</v>
      </c>
      <c r="F25" s="1250">
        <v>0</v>
      </c>
    </row>
    <row r="26" spans="1:6" s="1271" customFormat="1" hidden="1">
      <c r="A26" s="1252"/>
      <c r="B26" s="1268" t="s">
        <v>914</v>
      </c>
      <c r="C26" s="1270"/>
      <c r="D26" s="1250">
        <v>0</v>
      </c>
      <c r="E26" s="1266"/>
      <c r="F26" s="1250"/>
    </row>
    <row r="27" spans="1:6" s="1271" customFormat="1" ht="24" hidden="1">
      <c r="A27" s="1254">
        <v>8122</v>
      </c>
      <c r="B27" s="1265" t="s">
        <v>478</v>
      </c>
      <c r="C27" s="1270" t="s">
        <v>689</v>
      </c>
      <c r="D27" s="1250">
        <v>0</v>
      </c>
      <c r="E27" s="1266" t="s">
        <v>924</v>
      </c>
      <c r="F27" s="1250">
        <v>0</v>
      </c>
    </row>
    <row r="28" spans="1:6" s="1271" customFormat="1" hidden="1">
      <c r="A28" s="1254"/>
      <c r="B28" s="1265" t="s">
        <v>914</v>
      </c>
      <c r="C28" s="1270"/>
      <c r="D28" s="1250"/>
      <c r="E28" s="1266"/>
      <c r="F28" s="1250"/>
    </row>
    <row r="29" spans="1:6" s="1271" customFormat="1" hidden="1">
      <c r="A29" s="1254">
        <v>8123</v>
      </c>
      <c r="B29" s="1265" t="s">
        <v>149</v>
      </c>
      <c r="C29" s="1270"/>
      <c r="D29" s="1250">
        <v>0</v>
      </c>
      <c r="E29" s="1266" t="s">
        <v>924</v>
      </c>
      <c r="F29" s="1250"/>
    </row>
    <row r="30" spans="1:6" s="1271" customFormat="1" hidden="1">
      <c r="A30" s="1254">
        <v>8124</v>
      </c>
      <c r="B30" s="1265" t="s">
        <v>151</v>
      </c>
      <c r="C30" s="1270"/>
      <c r="D30" s="1250">
        <v>0</v>
      </c>
      <c r="E30" s="1266" t="s">
        <v>924</v>
      </c>
      <c r="F30" s="1250"/>
    </row>
    <row r="31" spans="1:6" s="1271" customFormat="1" ht="48" hidden="1">
      <c r="A31" s="1254">
        <v>8130</v>
      </c>
      <c r="B31" s="1265" t="s">
        <v>169</v>
      </c>
      <c r="C31" s="1270" t="s">
        <v>690</v>
      </c>
      <c r="D31" s="1250">
        <v>0</v>
      </c>
      <c r="E31" s="1266" t="s">
        <v>924</v>
      </c>
      <c r="F31" s="1250">
        <v>0</v>
      </c>
    </row>
    <row r="32" spans="1:6" s="1271" customFormat="1" hidden="1">
      <c r="A32" s="1254"/>
      <c r="B32" s="1265" t="s">
        <v>914</v>
      </c>
      <c r="C32" s="1270"/>
      <c r="D32" s="1250"/>
      <c r="E32" s="1272"/>
      <c r="F32" s="1273"/>
    </row>
    <row r="33" spans="1:6" s="1271" customFormat="1" ht="24" hidden="1">
      <c r="A33" s="1254">
        <v>8131</v>
      </c>
      <c r="B33" s="1265" t="s">
        <v>155</v>
      </c>
      <c r="C33" s="1270"/>
      <c r="D33" s="1250">
        <v>0</v>
      </c>
      <c r="E33" s="1266" t="s">
        <v>924</v>
      </c>
      <c r="F33" s="1273"/>
    </row>
    <row r="34" spans="1:6" s="1271" customFormat="1" hidden="1">
      <c r="A34" s="1254">
        <v>8132</v>
      </c>
      <c r="B34" s="1265" t="s">
        <v>153</v>
      </c>
      <c r="C34" s="1270"/>
      <c r="D34" s="1250">
        <v>0</v>
      </c>
      <c r="E34" s="1266" t="s">
        <v>924</v>
      </c>
      <c r="F34" s="1273"/>
    </row>
    <row r="35" spans="1:6" s="1271" customFormat="1" ht="12" hidden="1" customHeight="1">
      <c r="A35" s="1254">
        <v>8140</v>
      </c>
      <c r="B35" s="1265" t="s">
        <v>728</v>
      </c>
      <c r="C35" s="1270"/>
      <c r="D35" s="1250">
        <v>0</v>
      </c>
      <c r="E35" s="1266">
        <v>0</v>
      </c>
      <c r="F35" s="1250">
        <v>0</v>
      </c>
    </row>
    <row r="36" spans="1:6" s="1271" customFormat="1" hidden="1">
      <c r="A36" s="1252"/>
      <c r="B36" s="1268" t="s">
        <v>914</v>
      </c>
      <c r="C36" s="1270"/>
      <c r="D36" s="1250"/>
      <c r="E36" s="1266"/>
      <c r="F36" s="1250"/>
    </row>
    <row r="37" spans="1:6" s="1271" customFormat="1" ht="23.25" hidden="1" customHeight="1">
      <c r="A37" s="1254">
        <v>8141</v>
      </c>
      <c r="B37" s="1265" t="s">
        <v>729</v>
      </c>
      <c r="C37" s="1270" t="s">
        <v>689</v>
      </c>
      <c r="D37" s="1250">
        <v>0</v>
      </c>
      <c r="E37" s="1266">
        <v>0</v>
      </c>
      <c r="F37" s="1250">
        <v>0</v>
      </c>
    </row>
    <row r="38" spans="1:6" s="1271" customFormat="1" hidden="1">
      <c r="A38" s="1254"/>
      <c r="B38" s="1265" t="s">
        <v>914</v>
      </c>
      <c r="C38" s="1270"/>
      <c r="D38" s="1250"/>
      <c r="E38" s="1266"/>
      <c r="F38" s="1250"/>
    </row>
    <row r="39" spans="1:6" s="1271" customFormat="1" ht="24" hidden="1">
      <c r="A39" s="1254">
        <v>8142</v>
      </c>
      <c r="B39" s="1265" t="s">
        <v>156</v>
      </c>
      <c r="C39" s="1270"/>
      <c r="D39" s="1250">
        <v>0</v>
      </c>
      <c r="E39" s="1266"/>
      <c r="F39" s="1266" t="s">
        <v>924</v>
      </c>
    </row>
    <row r="40" spans="1:6" s="1271" customFormat="1" ht="24" hidden="1">
      <c r="A40" s="1254">
        <v>8143</v>
      </c>
      <c r="B40" s="1265" t="s">
        <v>157</v>
      </c>
      <c r="C40" s="1270"/>
      <c r="D40" s="1250">
        <v>0</v>
      </c>
      <c r="E40" s="1266"/>
      <c r="F40" s="1250"/>
    </row>
    <row r="41" spans="1:6" s="1271" customFormat="1" ht="24" customHeight="1">
      <c r="A41" s="1254">
        <v>8150</v>
      </c>
      <c r="B41" s="1265" t="s">
        <v>191</v>
      </c>
      <c r="C41" s="1274" t="s">
        <v>690</v>
      </c>
      <c r="D41" s="1250">
        <v>0</v>
      </c>
      <c r="E41" s="1266">
        <v>0</v>
      </c>
      <c r="F41" s="1250">
        <v>0</v>
      </c>
    </row>
    <row r="42" spans="1:6" s="1271" customFormat="1">
      <c r="A42" s="1254"/>
      <c r="B42" s="1265" t="s">
        <v>914</v>
      </c>
      <c r="C42" s="1274"/>
      <c r="D42" s="1250"/>
      <c r="E42" s="1266"/>
      <c r="F42" s="1250"/>
    </row>
    <row r="43" spans="1:6" s="1271" customFormat="1" ht="24">
      <c r="A43" s="1254">
        <v>8151</v>
      </c>
      <c r="B43" s="1265" t="s">
        <v>155</v>
      </c>
      <c r="C43" s="1274"/>
      <c r="D43" s="1250">
        <v>0</v>
      </c>
      <c r="E43" s="1266"/>
      <c r="F43" s="1250" t="s">
        <v>867</v>
      </c>
    </row>
    <row r="44" spans="1:6" s="1271" customFormat="1" ht="24">
      <c r="A44" s="1254">
        <v>8152</v>
      </c>
      <c r="B44" s="1265" t="s">
        <v>154</v>
      </c>
      <c r="C44" s="1274"/>
      <c r="D44" s="1250">
        <v>0</v>
      </c>
      <c r="E44" s="1266"/>
      <c r="F44" s="1250"/>
    </row>
    <row r="45" spans="1:6" s="1271" customFormat="1" ht="52.5" customHeight="1">
      <c r="A45" s="1254">
        <v>8160</v>
      </c>
      <c r="B45" s="1265" t="s">
        <v>522</v>
      </c>
      <c r="C45" s="1274"/>
      <c r="D45" s="1263">
        <f>D56</f>
        <v>782245</v>
      </c>
      <c r="E45" s="1275">
        <f>E56</f>
        <v>0</v>
      </c>
      <c r="F45" s="1263">
        <f>F56</f>
        <v>782245</v>
      </c>
    </row>
    <row r="46" spans="1:6" s="1271" customFormat="1" hidden="1">
      <c r="A46" s="1254"/>
      <c r="B46" s="1276" t="s">
        <v>218</v>
      </c>
      <c r="C46" s="1274"/>
      <c r="D46" s="1263"/>
      <c r="E46" s="1277"/>
      <c r="F46" s="1278"/>
    </row>
    <row r="47" spans="1:6" s="631" customFormat="1" ht="35.25" hidden="1" customHeight="1">
      <c r="A47" s="1254">
        <v>8161</v>
      </c>
      <c r="B47" s="1268" t="s">
        <v>597</v>
      </c>
      <c r="C47" s="1274"/>
      <c r="D47" s="1263">
        <v>0</v>
      </c>
      <c r="E47" s="1275" t="s">
        <v>924</v>
      </c>
      <c r="F47" s="1263">
        <v>0</v>
      </c>
    </row>
    <row r="48" spans="1:6" s="631" customFormat="1" hidden="1">
      <c r="A48" s="1254"/>
      <c r="B48" s="1268" t="s">
        <v>914</v>
      </c>
      <c r="C48" s="1274"/>
      <c r="D48" s="1263"/>
      <c r="E48" s="1275"/>
      <c r="F48" s="1263"/>
    </row>
    <row r="49" spans="1:12" s="631" customFormat="1" ht="36.75" hidden="1" customHeight="1">
      <c r="A49" s="1254">
        <v>8162</v>
      </c>
      <c r="B49" s="1265" t="s">
        <v>220</v>
      </c>
      <c r="C49" s="1274" t="s">
        <v>691</v>
      </c>
      <c r="D49" s="1263">
        <v>0</v>
      </c>
      <c r="E49" s="1275" t="s">
        <v>924</v>
      </c>
      <c r="F49" s="1263"/>
    </row>
    <row r="50" spans="1:12" s="631" customFormat="1" ht="71.25" hidden="1" customHeight="1">
      <c r="A50" s="1279">
        <v>8163</v>
      </c>
      <c r="B50" s="1265" t="s">
        <v>219</v>
      </c>
      <c r="C50" s="1274" t="s">
        <v>691</v>
      </c>
      <c r="D50" s="1263">
        <v>0</v>
      </c>
      <c r="E50" s="1275" t="s">
        <v>924</v>
      </c>
      <c r="F50" s="1263"/>
    </row>
    <row r="51" spans="1:12" s="631" customFormat="1" ht="23.25" hidden="1" customHeight="1">
      <c r="A51" s="1254">
        <v>8164</v>
      </c>
      <c r="B51" s="1265" t="s">
        <v>588</v>
      </c>
      <c r="C51" s="1274" t="s">
        <v>692</v>
      </c>
      <c r="D51" s="1263">
        <v>0</v>
      </c>
      <c r="E51" s="1275" t="s">
        <v>924</v>
      </c>
      <c r="F51" s="1263"/>
    </row>
    <row r="52" spans="1:12" s="631" customFormat="1" ht="27.75" customHeight="1">
      <c r="A52" s="1254">
        <v>8170</v>
      </c>
      <c r="B52" s="1268" t="s">
        <v>598</v>
      </c>
      <c r="C52" s="1274"/>
      <c r="D52" s="1263">
        <v>0</v>
      </c>
      <c r="E52" s="1275">
        <v>0</v>
      </c>
      <c r="F52" s="1275">
        <v>0</v>
      </c>
      <c r="I52" s="631" t="s">
        <v>78</v>
      </c>
    </row>
    <row r="53" spans="1:12" s="631" customFormat="1">
      <c r="A53" s="1254"/>
      <c r="B53" s="1268" t="s">
        <v>914</v>
      </c>
      <c r="C53" s="1274"/>
      <c r="D53" s="1263">
        <v>0</v>
      </c>
      <c r="E53" s="1275"/>
      <c r="F53" s="1275"/>
    </row>
    <row r="54" spans="1:12" s="631" customFormat="1" ht="24.75" customHeight="1">
      <c r="A54" s="1254">
        <v>8171</v>
      </c>
      <c r="B54" s="1265" t="s">
        <v>746</v>
      </c>
      <c r="C54" s="1274" t="s">
        <v>693</v>
      </c>
      <c r="D54" s="1263">
        <v>0</v>
      </c>
      <c r="E54" s="1275"/>
      <c r="F54" s="1263"/>
    </row>
    <row r="55" spans="1:12" s="631" customFormat="1">
      <c r="A55" s="1254">
        <v>8172</v>
      </c>
      <c r="B55" s="1269" t="s">
        <v>579</v>
      </c>
      <c r="C55" s="1274" t="s">
        <v>694</v>
      </c>
      <c r="D55" s="1263">
        <v>0</v>
      </c>
      <c r="E55" s="1275"/>
      <c r="F55" s="1263"/>
    </row>
    <row r="56" spans="1:12" s="631" customFormat="1" ht="60">
      <c r="A56" s="1280">
        <v>8190</v>
      </c>
      <c r="B56" s="1281" t="s">
        <v>0</v>
      </c>
      <c r="C56" s="1254"/>
      <c r="D56" s="1263">
        <f>E56+F56</f>
        <v>782245</v>
      </c>
      <c r="E56" s="1263">
        <v>0</v>
      </c>
      <c r="F56" s="1263">
        <f>F62</f>
        <v>782245</v>
      </c>
    </row>
    <row r="57" spans="1:12" s="631" customFormat="1" ht="22.5" customHeight="1">
      <c r="A57" s="1280"/>
      <c r="B57" s="1268" t="s">
        <v>752</v>
      </c>
      <c r="C57" s="1254"/>
      <c r="D57" s="1250">
        <v>0</v>
      </c>
      <c r="E57" s="1250"/>
      <c r="F57" s="1250"/>
    </row>
    <row r="58" spans="1:12" s="631" customFormat="1" ht="54" customHeight="1">
      <c r="A58" s="1279">
        <v>8191</v>
      </c>
      <c r="B58" s="1268" t="s">
        <v>231</v>
      </c>
      <c r="C58" s="1280">
        <v>9320</v>
      </c>
      <c r="D58" s="1250">
        <f>E58</f>
        <v>550000</v>
      </c>
      <c r="E58" s="1282">
        <f>F65</f>
        <v>550000</v>
      </c>
      <c r="F58" s="1250" t="s">
        <v>867</v>
      </c>
    </row>
    <row r="59" spans="1:12" s="631" customFormat="1">
      <c r="A59" s="1279"/>
      <c r="B59" s="1268" t="s">
        <v>553</v>
      </c>
      <c r="C59" s="1254"/>
      <c r="D59" s="1250">
        <v>0</v>
      </c>
      <c r="E59" s="1250"/>
      <c r="F59" s="1250"/>
    </row>
    <row r="60" spans="1:12" s="631" customFormat="1" ht="65.25" customHeight="1">
      <c r="A60" s="1279">
        <v>8192</v>
      </c>
      <c r="B60" s="1265" t="s">
        <v>217</v>
      </c>
      <c r="C60" s="1254"/>
      <c r="D60" s="1250">
        <f>E60</f>
        <v>0</v>
      </c>
      <c r="E60" s="1282">
        <v>0</v>
      </c>
      <c r="F60" s="1266" t="s">
        <v>924</v>
      </c>
    </row>
    <row r="61" spans="1:12" s="631" customFormat="1" ht="33" customHeight="1">
      <c r="A61" s="1279">
        <v>8193</v>
      </c>
      <c r="B61" s="1265" t="s">
        <v>561</v>
      </c>
      <c r="C61" s="1254"/>
      <c r="D61" s="1263">
        <f>E61</f>
        <v>-782245</v>
      </c>
      <c r="E61" s="1515">
        <f>-F62</f>
        <v>-782245</v>
      </c>
      <c r="F61" s="1266" t="s">
        <v>867</v>
      </c>
    </row>
    <row r="62" spans="1:12" s="631" customFormat="1" ht="72">
      <c r="A62" s="1279">
        <v>8194</v>
      </c>
      <c r="B62" s="1268" t="s">
        <v>370</v>
      </c>
      <c r="C62" s="1283">
        <v>9330</v>
      </c>
      <c r="D62" s="1263">
        <f>F62</f>
        <v>782245</v>
      </c>
      <c r="E62" s="1275" t="s">
        <v>924</v>
      </c>
      <c r="F62" s="1263">
        <f>F64+F65</f>
        <v>782245</v>
      </c>
    </row>
    <row r="63" spans="1:12" s="631" customFormat="1">
      <c r="A63" s="1279"/>
      <c r="B63" s="1268" t="s">
        <v>553</v>
      </c>
      <c r="C63" s="1283"/>
      <c r="D63" s="1263"/>
      <c r="E63" s="1275"/>
      <c r="F63" s="1263"/>
    </row>
    <row r="64" spans="1:12" s="631" customFormat="1" ht="36.75" customHeight="1">
      <c r="A64" s="1279">
        <v>8195</v>
      </c>
      <c r="B64" s="1265" t="s">
        <v>232</v>
      </c>
      <c r="C64" s="1283"/>
      <c r="D64" s="1263">
        <f>F64</f>
        <v>232245</v>
      </c>
      <c r="E64" s="1275" t="s">
        <v>924</v>
      </c>
      <c r="F64" s="1464">
        <v>232245</v>
      </c>
      <c r="H64" s="2037"/>
      <c r="I64" s="2038"/>
      <c r="J64" s="2038"/>
      <c r="K64" s="2038"/>
      <c r="L64" s="2038"/>
    </row>
    <row r="65" spans="1:6" s="631" customFormat="1" ht="39" customHeight="1">
      <c r="A65" s="1279">
        <v>8196</v>
      </c>
      <c r="B65" s="1265" t="s">
        <v>1</v>
      </c>
      <c r="C65" s="1283"/>
      <c r="D65" s="1250">
        <f>F65</f>
        <v>550000</v>
      </c>
      <c r="E65" s="1266" t="s">
        <v>924</v>
      </c>
      <c r="F65" s="1463">
        <v>550000</v>
      </c>
    </row>
    <row r="66" spans="1:6" s="631" customFormat="1" ht="72">
      <c r="A66" s="1279">
        <v>8197</v>
      </c>
      <c r="B66" s="1281" t="s">
        <v>578</v>
      </c>
      <c r="C66" s="1284"/>
      <c r="D66" s="1250"/>
      <c r="E66" s="1266" t="s">
        <v>924</v>
      </c>
      <c r="F66" s="1266" t="s">
        <v>924</v>
      </c>
    </row>
    <row r="67" spans="1:6" s="631" customFormat="1" ht="96">
      <c r="A67" s="1279">
        <v>8198</v>
      </c>
      <c r="B67" s="1281" t="s">
        <v>507</v>
      </c>
      <c r="C67" s="1284"/>
      <c r="D67" s="1250">
        <v>0</v>
      </c>
      <c r="E67" s="1266"/>
      <c r="F67" s="1250"/>
    </row>
    <row r="68" spans="1:6" s="631" customFormat="1" ht="48" customHeight="1">
      <c r="A68" s="1279">
        <v>8199</v>
      </c>
      <c r="B68" s="1281" t="s">
        <v>2</v>
      </c>
      <c r="C68" s="1284"/>
      <c r="D68" s="1250">
        <v>0</v>
      </c>
      <c r="E68" s="1266"/>
      <c r="F68" s="1250">
        <v>0</v>
      </c>
    </row>
    <row r="69" spans="1:6" s="631" customFormat="1" ht="1.5" hidden="1" customHeight="1">
      <c r="A69" s="1279" t="s">
        <v>371</v>
      </c>
      <c r="B69" s="1285" t="s">
        <v>230</v>
      </c>
      <c r="C69" s="1284"/>
      <c r="D69" s="1250">
        <v>0</v>
      </c>
      <c r="E69" s="1266" t="s">
        <v>924</v>
      </c>
      <c r="F69" s="1250"/>
    </row>
    <row r="70" spans="1:6" s="631" customFormat="1" ht="18" hidden="1" customHeight="1">
      <c r="A70" s="1252">
        <v>8200</v>
      </c>
      <c r="B70" s="1262" t="s">
        <v>562</v>
      </c>
      <c r="C70" s="1254"/>
      <c r="D70" s="1250">
        <v>0</v>
      </c>
      <c r="E70" s="1250">
        <v>0</v>
      </c>
      <c r="F70" s="1250">
        <v>0</v>
      </c>
    </row>
    <row r="71" spans="1:6" s="631" customFormat="1" hidden="1">
      <c r="A71" s="1252"/>
      <c r="B71" s="1264" t="s">
        <v>218</v>
      </c>
      <c r="C71" s="1254"/>
      <c r="D71" s="1250">
        <v>0</v>
      </c>
      <c r="E71" s="1250"/>
      <c r="F71" s="1250"/>
    </row>
    <row r="72" spans="1:6" s="631" customFormat="1" ht="16.5" hidden="1" customHeight="1">
      <c r="A72" s="1252">
        <v>8210</v>
      </c>
      <c r="B72" s="1285" t="s">
        <v>563</v>
      </c>
      <c r="C72" s="1254"/>
      <c r="D72" s="1250">
        <v>0</v>
      </c>
      <c r="E72" s="1250">
        <v>0</v>
      </c>
      <c r="F72" s="1250">
        <v>0</v>
      </c>
    </row>
    <row r="73" spans="1:6" s="631" customFormat="1" ht="12" hidden="1" customHeight="1">
      <c r="A73" s="1254"/>
      <c r="B73" s="1265" t="s">
        <v>218</v>
      </c>
      <c r="C73" s="1254"/>
      <c r="D73" s="1250">
        <v>0</v>
      </c>
      <c r="E73" s="1266"/>
      <c r="F73" s="1250"/>
    </row>
    <row r="74" spans="1:6" s="631" customFormat="1" ht="36" hidden="1" customHeight="1">
      <c r="A74" s="1252">
        <v>8211</v>
      </c>
      <c r="B74" s="1268" t="s">
        <v>825</v>
      </c>
      <c r="C74" s="1254"/>
      <c r="D74" s="1250">
        <v>0</v>
      </c>
      <c r="E74" s="1266" t="s">
        <v>924</v>
      </c>
      <c r="F74" s="1250">
        <v>0</v>
      </c>
    </row>
    <row r="75" spans="1:6" s="631" customFormat="1" hidden="1">
      <c r="A75" s="1252"/>
      <c r="B75" s="1268" t="s">
        <v>553</v>
      </c>
      <c r="C75" s="1254"/>
      <c r="D75" s="1250"/>
      <c r="E75" s="1266"/>
      <c r="F75" s="1250"/>
    </row>
    <row r="76" spans="1:6" s="631" customFormat="1" hidden="1">
      <c r="A76" s="1252">
        <v>8212</v>
      </c>
      <c r="B76" s="1269" t="s">
        <v>742</v>
      </c>
      <c r="C76" s="1274" t="s">
        <v>288</v>
      </c>
      <c r="D76" s="1250">
        <v>0</v>
      </c>
      <c r="E76" s="1266" t="s">
        <v>924</v>
      </c>
      <c r="F76" s="1250"/>
    </row>
    <row r="77" spans="1:6" s="631" customFormat="1" hidden="1">
      <c r="A77" s="1252">
        <v>8213</v>
      </c>
      <c r="B77" s="1269" t="s">
        <v>554</v>
      </c>
      <c r="C77" s="1274" t="s">
        <v>289</v>
      </c>
      <c r="D77" s="1250">
        <v>0</v>
      </c>
      <c r="E77" s="1266" t="s">
        <v>924</v>
      </c>
      <c r="F77" s="1250"/>
    </row>
    <row r="78" spans="1:6" s="631" customFormat="1" ht="48" hidden="1">
      <c r="A78" s="1252">
        <v>8220</v>
      </c>
      <c r="B78" s="1268" t="s">
        <v>9</v>
      </c>
      <c r="C78" s="1254"/>
      <c r="D78" s="1250">
        <v>0</v>
      </c>
      <c r="E78" s="1250">
        <v>0</v>
      </c>
      <c r="F78" s="1250">
        <v>0</v>
      </c>
    </row>
    <row r="79" spans="1:6" s="631" customFormat="1" hidden="1">
      <c r="A79" s="1252"/>
      <c r="B79" s="1268" t="s">
        <v>218</v>
      </c>
      <c r="C79" s="1254"/>
      <c r="D79" s="1250">
        <v>0</v>
      </c>
      <c r="E79" s="1250"/>
      <c r="F79" s="1250"/>
    </row>
    <row r="80" spans="1:6" s="631" customFormat="1" ht="24" hidden="1">
      <c r="A80" s="1252">
        <v>8221</v>
      </c>
      <c r="B80" s="1268" t="s">
        <v>826</v>
      </c>
      <c r="C80" s="1254"/>
      <c r="D80" s="1250">
        <v>0</v>
      </c>
      <c r="E80" s="1266" t="s">
        <v>924</v>
      </c>
      <c r="F80" s="1250">
        <v>0</v>
      </c>
    </row>
    <row r="81" spans="1:6" s="631" customFormat="1" hidden="1">
      <c r="A81" s="1252"/>
      <c r="B81" s="1268" t="s">
        <v>914</v>
      </c>
      <c r="C81" s="1254"/>
      <c r="D81" s="1250"/>
      <c r="E81" s="1266"/>
      <c r="F81" s="1250"/>
    </row>
    <row r="82" spans="1:6" s="631" customFormat="1" hidden="1">
      <c r="A82" s="1254">
        <v>8222</v>
      </c>
      <c r="B82" s="1265" t="s">
        <v>150</v>
      </c>
      <c r="C82" s="1274" t="s">
        <v>290</v>
      </c>
      <c r="D82" s="1250">
        <v>0</v>
      </c>
      <c r="E82" s="1266" t="s">
        <v>924</v>
      </c>
      <c r="F82" s="1250"/>
    </row>
    <row r="83" spans="1:6" s="631" customFormat="1" ht="36" hidden="1">
      <c r="A83" s="1254">
        <v>8230</v>
      </c>
      <c r="B83" s="1265" t="s">
        <v>152</v>
      </c>
      <c r="C83" s="1274" t="s">
        <v>291</v>
      </c>
      <c r="D83" s="1250">
        <v>0</v>
      </c>
      <c r="E83" s="1266" t="s">
        <v>924</v>
      </c>
      <c r="F83" s="1250"/>
    </row>
    <row r="84" spans="1:6" s="631" customFormat="1" ht="12.75" hidden="1" customHeight="1">
      <c r="A84" s="1254">
        <v>8240</v>
      </c>
      <c r="B84" s="1268" t="s">
        <v>214</v>
      </c>
      <c r="C84" s="1254"/>
      <c r="D84" s="1250">
        <v>0</v>
      </c>
      <c r="E84" s="1250">
        <v>0</v>
      </c>
      <c r="F84" s="1250">
        <v>0</v>
      </c>
    </row>
    <row r="85" spans="1:6" s="631" customFormat="1">
      <c r="A85" s="1252"/>
      <c r="B85" s="1268" t="s">
        <v>914</v>
      </c>
      <c r="C85" s="1254"/>
      <c r="D85" s="1250">
        <v>0</v>
      </c>
      <c r="E85" s="1250"/>
      <c r="F85" s="1250"/>
    </row>
    <row r="86" spans="1:6" s="631" customFormat="1" ht="36">
      <c r="A86" s="1254">
        <v>8241</v>
      </c>
      <c r="B86" s="1265" t="s">
        <v>695</v>
      </c>
      <c r="C86" s="1274" t="s">
        <v>290</v>
      </c>
      <c r="D86" s="1250">
        <v>0</v>
      </c>
      <c r="E86" s="1250"/>
      <c r="F86" s="1250"/>
    </row>
    <row r="87" spans="1:6" s="631" customFormat="1" ht="36">
      <c r="A87" s="1254">
        <v>8250</v>
      </c>
      <c r="B87" s="1265" t="s">
        <v>11</v>
      </c>
      <c r="C87" s="1274" t="s">
        <v>291</v>
      </c>
      <c r="D87" s="1250">
        <v>0</v>
      </c>
      <c r="E87" s="1272"/>
      <c r="F87" s="1273"/>
    </row>
  </sheetData>
  <mergeCells count="9">
    <mergeCell ref="H64:L64"/>
    <mergeCell ref="A7:F7"/>
    <mergeCell ref="E9:F9"/>
    <mergeCell ref="D10:D11"/>
    <mergeCell ref="C1:F1"/>
    <mergeCell ref="C2:F2"/>
    <mergeCell ref="C3:F3"/>
    <mergeCell ref="C4:F4"/>
    <mergeCell ref="C5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87</vt:i4>
      </vt:variant>
    </vt:vector>
  </HeadingPairs>
  <TitlesOfParts>
    <vt:vector size="87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Հավելված 4</vt:lpstr>
      <vt:lpstr>Հավելված 5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mch kentron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Tatevik</cp:lastModifiedBy>
  <cp:lastPrinted>2024-01-12T13:12:44Z</cp:lastPrinted>
  <dcterms:created xsi:type="dcterms:W3CDTF">1996-10-14T23:33:28Z</dcterms:created>
  <dcterms:modified xsi:type="dcterms:W3CDTF">2024-01-17T06:40:26Z</dcterms:modified>
</cp:coreProperties>
</file>