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24226"/>
  <mc:AlternateContent xmlns:mc="http://schemas.openxmlformats.org/markup-compatibility/2006">
    <mc:Choice Requires="x15">
      <x15ac:absPath xmlns:x15ac="http://schemas.microsoft.com/office/spreadsheetml/2010/11/ac" url="C:\Users\Artak.Karapetyan\Desktop\եռամսյակ\havelvac karav\"/>
    </mc:Choice>
  </mc:AlternateContent>
  <xr:revisionPtr revIDLastSave="0" documentId="13_ncr:1_{EA0DCA49-9FC4-4735-B512-FB79ADACCD25}" xr6:coauthVersionLast="47" xr6:coauthVersionMax="47" xr10:uidLastSave="{00000000-0000-0000-0000-000000000000}"/>
  <bookViews>
    <workbookView xWindow="-120" yWindow="-120" windowWidth="29040" windowHeight="15840" xr2:uid="{00000000-000D-0000-FFFF-FFFF00000000}"/>
  </bookViews>
  <sheets>
    <sheet name="2024_bnapahpanakan subvencia" sheetId="7" r:id="rId1"/>
  </sheets>
  <definedNames>
    <definedName name="_xlnm.Print_Area" localSheetId="0">'2024_bnapahpanakan subvencia'!$A$1:$J$24</definedName>
    <definedName name="_xlnm.Print_Titles" localSheetId="0">'2024_bnapahpanakan subvencia'!$8:$9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7" l="1"/>
  <c r="F16" i="7"/>
  <c r="G12" i="7"/>
  <c r="H14" i="7"/>
  <c r="H12" i="7" s="1"/>
  <c r="F14" i="7"/>
  <c r="F12" i="7" s="1"/>
  <c r="J14" i="7" l="1"/>
  <c r="J12" i="7" s="1"/>
  <c r="I16" i="7"/>
  <c r="H16" i="7"/>
  <c r="J19" i="7"/>
  <c r="H22" i="7"/>
  <c r="H24" i="7" s="1"/>
  <c r="G24" i="7" s="1"/>
  <c r="F19" i="7"/>
  <c r="E17" i="7"/>
  <c r="H25" i="7"/>
  <c r="H29" i="7" s="1"/>
  <c r="F25" i="7"/>
  <c r="F30" i="7"/>
  <c r="E21" i="7"/>
  <c r="F27" i="7"/>
  <c r="E29" i="7"/>
  <c r="E27" i="7" s="1"/>
  <c r="J30" i="7"/>
  <c r="I24" i="7"/>
  <c r="I21" i="7"/>
  <c r="J22" i="7"/>
  <c r="I22" i="7" s="1"/>
  <c r="I33" i="7"/>
  <c r="I30" i="7" s="1"/>
  <c r="I29" i="7"/>
  <c r="G21" i="7"/>
  <c r="H21" i="7" s="1"/>
  <c r="H30" i="7"/>
  <c r="C19" i="7"/>
  <c r="C17" i="7" s="1"/>
  <c r="D19" i="7"/>
  <c r="D17" i="7" s="1"/>
  <c r="C27" i="7"/>
  <c r="C25" i="7" s="1"/>
  <c r="D27" i="7"/>
  <c r="D25" i="7" s="1"/>
  <c r="C30" i="7"/>
  <c r="D30" i="7"/>
  <c r="F17" i="7" l="1"/>
  <c r="E10" i="7"/>
  <c r="F33" i="7"/>
  <c r="E33" i="7" s="1"/>
  <c r="F10" i="7"/>
  <c r="H33" i="7"/>
  <c r="G33" i="7" s="1"/>
  <c r="I19" i="7"/>
  <c r="I17" i="7" s="1"/>
  <c r="J17" i="7"/>
  <c r="F22" i="7"/>
  <c r="F24" i="7" s="1"/>
  <c r="E24" i="7" s="1"/>
  <c r="I14" i="7"/>
  <c r="I12" i="7" s="1"/>
  <c r="G29" i="7"/>
  <c r="G27" i="7" s="1"/>
  <c r="H27" i="7"/>
  <c r="G17" i="7" l="1"/>
  <c r="G10" i="7" s="1"/>
  <c r="H19" i="7"/>
  <c r="H17" i="7" l="1"/>
  <c r="H10" i="7" s="1"/>
  <c r="I27" i="7"/>
  <c r="J27" i="7"/>
  <c r="J25" i="7" s="1"/>
  <c r="J10" i="7" s="1"/>
  <c r="I25" i="7" l="1"/>
  <c r="I10" i="7" s="1"/>
</calcChain>
</file>

<file path=xl/sharedStrings.xml><?xml version="1.0" encoding="utf-8"?>
<sst xmlns="http://schemas.openxmlformats.org/spreadsheetml/2006/main" count="48" uniqueCount="31">
  <si>
    <t>NN</t>
  </si>
  <si>
    <t>Համայնքի անվանումը</t>
  </si>
  <si>
    <t>այդ թվում`</t>
  </si>
  <si>
    <t>Կապիտալ սուբվենցիաներ համայնքներին</t>
  </si>
  <si>
    <t>Ցանկ</t>
  </si>
  <si>
    <t>ԸՆԴԱՄԵՆԸ</t>
  </si>
  <si>
    <t>ՀՀ ԼՈՌՈՒ ՄԱՐԶ</t>
  </si>
  <si>
    <t>ՀՀ ՍՅՈՒՆԻՔԻ ՄԱՐԶ</t>
  </si>
  <si>
    <t>Կապան համայնք</t>
  </si>
  <si>
    <t>այդ թվում` ըստ բյուջետային ծախսերի տնտեսագիտական դասակարգման հոդվածների</t>
  </si>
  <si>
    <t xml:space="preserve">Ընդամենը, </t>
  </si>
  <si>
    <t>ՀՀ ԱՐԱՐԱՏԻ ՄԱՐԶ</t>
  </si>
  <si>
    <t xml:space="preserve">Հավելված N 5 </t>
  </si>
  <si>
    <t xml:space="preserve">Աղյուսակ N 10 </t>
  </si>
  <si>
    <t>Առաջին եռամսյակ</t>
  </si>
  <si>
    <t>Առաջին կիսամյակ</t>
  </si>
  <si>
    <t>Ինն ամիս</t>
  </si>
  <si>
    <t>Տարի</t>
  </si>
  <si>
    <t>1․1</t>
  </si>
  <si>
    <t>Գյումրի համայնք</t>
  </si>
  <si>
    <t>ՀՀ ՇԻՐԱԿԻ ՄԱՐԶ</t>
  </si>
  <si>
    <t>Ալավերդի համայնք</t>
  </si>
  <si>
    <t>3․2</t>
  </si>
  <si>
    <t>Ստեփանավան համայնք</t>
  </si>
  <si>
    <t>Արարատ համայնք</t>
  </si>
  <si>
    <t>«Հայաստանի Հանրապետության 2024 թվականի պետական բյուջեի մասին» Հայաստանի Հանրապետության օրենքի 1133 ծրագրի 12001 միջոցառման շրջանակներում «Ընկերությունների կողմից վճարվող բնապահպանական հարկի նպատակային օգտագործման մասին» Հայաստանի Հանրապետության օրենքի համաձայն համայնքների բնապահպանական ծրագրերի իրականացման համար Հայաստանի Հանրապետության համայնքներին տրամադրվող սուբվենցիաների</t>
  </si>
  <si>
    <t xml:space="preserve">Արարատ համայնքի 2024 թվականի բնապահպանական ծրագրով նախատեսված միջոցառումների իրականացման առաջնայնությունները և դրանց ֆինանսական համամասնությունները  ծրագիր </t>
  </si>
  <si>
    <t xml:space="preserve">Ալավերդի համայնքի 2024 թվականի բնապահպանական ծրագրով նախատեսված միջոցառումների իրականացման առաջնայնությունները և դրանց ֆինանսական համամասնությունները  ծրագիր </t>
  </si>
  <si>
    <t xml:space="preserve">Ստեփանավան համայնքի  2024 թվականի բնապահպանական ծրագրով նախատեսված միջոցառումների իրականացման առաջնայնությունները և դրանց ֆինանսական համամասնությունները  ծրագիր </t>
  </si>
  <si>
    <t xml:space="preserve">Կապան համայնքի  2024 թվականի բնապահպանական ծրագրով նախատեսված միջոցառումների իրականացման առաջնայնությունները և դրանց ֆինանսական համամասնությունները  ծրագիր </t>
  </si>
  <si>
    <t xml:space="preserve">Գյումրի համայնքի  2024 թվականի բնապահպանական ծրագրով նախատեսված միջոցառումների իրականացման առաջնայնությունները և դրանց ֆինանսական համամասնությունները  ծրագիր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</si>
</sst>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_(* #,##0.0_);_(* \(#,##0.0\);_(* &quot;-&quot;?_);_(@_)"/>
    <numFmt numFmtId="166" formatCode="#,##0.0"/>
    <numFmt numFmtId="167" formatCode="#,##0.0_);\(#,##0.0\)"/>
  </numFmts>
  <fonts count="8" x14ac:knownFonts="1">
    <font>
      <sz val="10"/>
      <name val="Arial"/>
    </font>
    <font>
      <sz val="10"/>
      <name val="Arial"/>
    </font>
    <font>
      <sz val="11"/>
      <name val="Times Armenian"/>
      <family val="1"/>
    </font>
    <font>
      <sz val="10"/>
      <name val="Arial"/>
      <family val="2"/>
    </font>
    <font>
      <sz val="11"/>
      <color theme="1"/>
      <name val="GHEA Grapalat"/>
      <family val="3"/>
    </font>
    <font>
      <b/>
      <sz val="11"/>
      <name val="GHEA Grapalat"/>
      <family val="3"/>
    </font>
    <font>
      <sz val="11"/>
      <name val="GHEA Grapalat"/>
      <family val="3"/>
    </font>
    <font>
      <b/>
      <sz val="11"/>
      <color theme="1"/>
      <name val="GHEA Grapalat"/>
      <family val="3"/>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0" fontId="2" fillId="0" borderId="0"/>
    <xf numFmtId="0" fontId="1" fillId="0" borderId="0"/>
  </cellStyleXfs>
  <cellXfs count="49">
    <xf numFmtId="0" fontId="0" fillId="0" borderId="0" xfId="0"/>
    <xf numFmtId="0" fontId="4" fillId="0" borderId="0" xfId="0" applyFont="1" applyAlignment="1">
      <alignment vertical="center"/>
    </xf>
    <xf numFmtId="43" fontId="4" fillId="0" borderId="0" xfId="0" applyNumberFormat="1" applyFont="1" applyAlignment="1">
      <alignment vertical="center"/>
    </xf>
    <xf numFmtId="0" fontId="4" fillId="3" borderId="0" xfId="0" applyFont="1" applyFill="1" applyAlignment="1">
      <alignment vertical="center"/>
    </xf>
    <xf numFmtId="0" fontId="5" fillId="0" borderId="0" xfId="5" applyFont="1" applyAlignment="1">
      <alignment horizontal="center" vertical="center" wrapText="1"/>
    </xf>
    <xf numFmtId="0" fontId="5" fillId="3" borderId="0" xfId="5" applyFont="1" applyFill="1" applyAlignment="1">
      <alignment vertical="center"/>
    </xf>
    <xf numFmtId="0" fontId="5" fillId="0" borderId="0" xfId="5" applyFont="1" applyAlignment="1">
      <alignment vertical="center" wrapText="1"/>
    </xf>
    <xf numFmtId="0" fontId="5" fillId="0" borderId="2" xfId="5" applyFont="1" applyBorder="1" applyAlignment="1">
      <alignment horizontal="center" vertical="center" wrapText="1"/>
    </xf>
    <xf numFmtId="0" fontId="5" fillId="3" borderId="0" xfId="5" applyFont="1" applyFill="1" applyAlignment="1">
      <alignment horizontal="center" vertical="center"/>
    </xf>
    <xf numFmtId="0" fontId="5" fillId="0" borderId="2" xfId="5" applyFont="1" applyBorder="1" applyAlignment="1">
      <alignment horizontal="center" vertical="center" wrapText="1"/>
    </xf>
    <xf numFmtId="166" fontId="6" fillId="0" borderId="0" xfId="5" applyNumberFormat="1" applyFont="1" applyAlignment="1">
      <alignment vertical="center"/>
    </xf>
    <xf numFmtId="0" fontId="6" fillId="0" borderId="0" xfId="5" applyFont="1" applyAlignment="1">
      <alignment vertical="center"/>
    </xf>
    <xf numFmtId="166" fontId="6" fillId="0" borderId="0" xfId="5" applyNumberFormat="1" applyFont="1" applyAlignment="1">
      <alignment horizontal="right" vertical="center"/>
    </xf>
    <xf numFmtId="166" fontId="5" fillId="3" borderId="0" xfId="5" applyNumberFormat="1" applyFont="1" applyFill="1" applyAlignment="1">
      <alignment horizontal="right" vertical="center"/>
    </xf>
    <xf numFmtId="166" fontId="5" fillId="0" borderId="0" xfId="5" applyNumberFormat="1" applyFont="1" applyAlignment="1">
      <alignment horizontal="right" vertical="center"/>
    </xf>
    <xf numFmtId="0" fontId="5" fillId="0" borderId="0" xfId="5" applyFont="1" applyAlignment="1">
      <alignment horizontal="right" vertical="center"/>
    </xf>
    <xf numFmtId="167" fontId="5" fillId="0" borderId="0" xfId="5" applyNumberFormat="1" applyFont="1" applyAlignment="1">
      <alignment horizontal="right" vertical="center"/>
    </xf>
    <xf numFmtId="166" fontId="7"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1" xfId="5" applyFont="1" applyBorder="1" applyAlignment="1">
      <alignment horizontal="center" vertical="center" wrapText="1"/>
    </xf>
    <xf numFmtId="165" fontId="7" fillId="0" borderId="1" xfId="4" applyNumberFormat="1" applyFont="1" applyBorder="1" applyAlignment="1">
      <alignment horizontal="center" vertical="center" wrapText="1"/>
    </xf>
    <xf numFmtId="165" fontId="7" fillId="2" borderId="1" xfId="4" applyNumberFormat="1" applyFont="1" applyFill="1" applyBorder="1" applyAlignment="1">
      <alignment horizontal="center" vertical="center" wrapText="1"/>
    </xf>
    <xf numFmtId="165" fontId="7" fillId="0" borderId="1" xfId="4" applyNumberFormat="1" applyFont="1" applyBorder="1" applyAlignment="1">
      <alignment horizontal="center" vertical="center" wrapText="1"/>
    </xf>
    <xf numFmtId="166" fontId="4" fillId="0" borderId="1" xfId="0" applyNumberFormat="1" applyFont="1" applyBorder="1" applyAlignment="1">
      <alignment horizontal="center" vertical="center"/>
    </xf>
    <xf numFmtId="0" fontId="7" fillId="2" borderId="1" xfId="0" applyFont="1" applyFill="1" applyBorder="1" applyAlignment="1">
      <alignment horizontal="left" vertical="center" wrapText="1"/>
    </xf>
    <xf numFmtId="164" fontId="7" fillId="0" borderId="1" xfId="1" applyNumberFormat="1" applyFont="1" applyFill="1" applyBorder="1" applyAlignment="1">
      <alignment horizontal="right" vertical="center" wrapText="1"/>
    </xf>
    <xf numFmtId="166" fontId="7" fillId="0" borderId="1" xfId="1" applyNumberFormat="1" applyFont="1" applyFill="1" applyBorder="1" applyAlignment="1">
      <alignment horizontal="right" vertical="center" wrapText="1"/>
    </xf>
    <xf numFmtId="0" fontId="4" fillId="0" borderId="1" xfId="0" applyFont="1" applyBorder="1" applyAlignment="1">
      <alignment horizontal="left" vertical="center" wrapText="1"/>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left" vertical="center" wrapText="1"/>
    </xf>
    <xf numFmtId="164" fontId="7" fillId="4" borderId="1" xfId="1" applyNumberFormat="1" applyFont="1" applyFill="1" applyBorder="1" applyAlignment="1">
      <alignment horizontal="right" vertical="center" wrapText="1"/>
    </xf>
    <xf numFmtId="166" fontId="7" fillId="4" borderId="1" xfId="1" applyNumberFormat="1" applyFont="1" applyFill="1" applyBorder="1" applyAlignment="1">
      <alignment horizontal="right" vertical="center" wrapText="1"/>
    </xf>
    <xf numFmtId="166" fontId="4" fillId="3" borderId="1" xfId="0" applyNumberFormat="1" applyFont="1" applyFill="1" applyBorder="1" applyAlignment="1">
      <alignment horizontal="center" vertical="center"/>
    </xf>
    <xf numFmtId="0" fontId="4" fillId="3" borderId="1" xfId="0" applyFont="1" applyFill="1" applyBorder="1" applyAlignment="1">
      <alignment horizontal="left" vertical="center" wrapText="1"/>
    </xf>
    <xf numFmtId="164" fontId="7" fillId="3" borderId="1" xfId="1" applyNumberFormat="1" applyFont="1" applyFill="1" applyBorder="1" applyAlignment="1">
      <alignment horizontal="right" vertical="center" wrapText="1"/>
    </xf>
    <xf numFmtId="166" fontId="7" fillId="3" borderId="1" xfId="1" applyNumberFormat="1" applyFont="1" applyFill="1" applyBorder="1" applyAlignment="1">
      <alignment horizontal="right" vertical="center" wrapText="1"/>
    </xf>
    <xf numFmtId="166" fontId="4" fillId="3" borderId="1" xfId="1" applyNumberFormat="1" applyFont="1" applyFill="1" applyBorder="1" applyAlignment="1">
      <alignment horizontal="right" vertical="center"/>
    </xf>
    <xf numFmtId="166" fontId="7" fillId="3" borderId="1" xfId="0" quotePrefix="1" applyNumberFormat="1"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0" xfId="0" applyFont="1" applyFill="1" applyAlignment="1">
      <alignment vertical="center"/>
    </xf>
    <xf numFmtId="166" fontId="4" fillId="3" borderId="1" xfId="0" applyNumberFormat="1" applyFont="1" applyFill="1" applyBorder="1" applyAlignment="1">
      <alignment horizontal="right" vertical="center" wrapText="1"/>
    </xf>
    <xf numFmtId="166" fontId="4" fillId="3" borderId="1" xfId="1" applyNumberFormat="1" applyFont="1" applyFill="1" applyBorder="1" applyAlignment="1">
      <alignment horizontal="right" vertical="center" wrapText="1"/>
    </xf>
    <xf numFmtId="166" fontId="7" fillId="3" borderId="1" xfId="0" applyNumberFormat="1" applyFont="1" applyFill="1" applyBorder="1" applyAlignment="1">
      <alignment horizontal="right" vertical="center" wrapText="1"/>
    </xf>
    <xf numFmtId="166" fontId="4" fillId="0" borderId="0" xfId="0" applyNumberFormat="1" applyFont="1" applyAlignment="1">
      <alignment vertical="center"/>
    </xf>
    <xf numFmtId="166" fontId="4" fillId="0" borderId="0" xfId="0" applyNumberFormat="1" applyFont="1" applyAlignment="1">
      <alignment horizontal="right" vertical="center"/>
    </xf>
    <xf numFmtId="166" fontId="5" fillId="0" borderId="1" xfId="5" applyNumberFormat="1" applyFont="1" applyBorder="1" applyAlignment="1">
      <alignment horizontal="center" vertical="center" wrapText="1"/>
    </xf>
    <xf numFmtId="166" fontId="7" fillId="0" borderId="1" xfId="4" applyNumberFormat="1" applyFont="1" applyBorder="1" applyAlignment="1">
      <alignment horizontal="center" vertical="center" wrapText="1"/>
    </xf>
    <xf numFmtId="166" fontId="7" fillId="2" borderId="1" xfId="4" applyNumberFormat="1" applyFont="1" applyFill="1" applyBorder="1" applyAlignment="1">
      <alignment horizontal="center" vertical="center" wrapText="1"/>
    </xf>
    <xf numFmtId="166" fontId="7" fillId="0" borderId="1" xfId="4" applyNumberFormat="1" applyFont="1" applyBorder="1" applyAlignment="1">
      <alignment horizontal="center" vertical="center" wrapText="1"/>
    </xf>
  </cellXfs>
  <cellStyles count="6">
    <cellStyle name="Comma" xfId="1" builtinId="3"/>
    <cellStyle name="Normal" xfId="0" builtinId="0"/>
    <cellStyle name="Normal 2" xfId="2" xr:uid="{00000000-0005-0000-0000-000002000000}"/>
    <cellStyle name="Normal 22" xfId="5" xr:uid="{00000000-0005-0000-0000-000003000000}"/>
    <cellStyle name="Normal 4" xfId="3" xr:uid="{00000000-0005-0000-0000-000004000000}"/>
    <cellStyle name="Normal_Book2"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3"/>
  <sheetViews>
    <sheetView tabSelected="1" zoomScaleNormal="100" zoomScaleSheetLayoutView="100" workbookViewId="0">
      <selection activeCell="M8" sqref="M8"/>
    </sheetView>
  </sheetViews>
  <sheetFormatPr defaultRowHeight="16.5" x14ac:dyDescent="0.2"/>
  <cols>
    <col min="1" max="1" width="7.28515625" style="43" customWidth="1"/>
    <col min="2" max="2" width="54.85546875" style="1" customWidth="1"/>
    <col min="3" max="3" width="10.7109375" style="1" customWidth="1"/>
    <col min="4" max="4" width="18.5703125" style="1" customWidth="1"/>
    <col min="5" max="5" width="12.85546875" style="44" customWidth="1"/>
    <col min="6" max="6" width="19.42578125" style="44" customWidth="1"/>
    <col min="7" max="7" width="12.42578125" style="44" customWidth="1"/>
    <col min="8" max="8" width="19.28515625" style="44" customWidth="1"/>
    <col min="9" max="9" width="12.28515625" style="44" customWidth="1"/>
    <col min="10" max="10" width="24.5703125" style="44" customWidth="1"/>
    <col min="11" max="11" width="12.85546875" style="1" bestFit="1" customWidth="1"/>
    <col min="12" max="16384" width="9.140625" style="1"/>
  </cols>
  <sheetData>
    <row r="1" spans="1:11" s="11" customFormat="1" x14ac:dyDescent="0.2">
      <c r="A1" s="10"/>
      <c r="E1" s="12"/>
      <c r="F1" s="12"/>
      <c r="G1" s="12"/>
      <c r="H1" s="12"/>
      <c r="I1" s="13"/>
      <c r="J1" s="14" t="s">
        <v>12</v>
      </c>
      <c r="K1" s="15"/>
    </row>
    <row r="2" spans="1:11" s="11" customFormat="1" x14ac:dyDescent="0.2">
      <c r="A2" s="16"/>
      <c r="B2" s="16"/>
      <c r="C2" s="16"/>
      <c r="D2" s="16"/>
      <c r="E2" s="14"/>
      <c r="F2" s="14"/>
      <c r="G2" s="14"/>
      <c r="H2" s="14"/>
      <c r="I2" s="13"/>
      <c r="J2" s="14" t="s">
        <v>13</v>
      </c>
      <c r="K2" s="16"/>
    </row>
    <row r="3" spans="1:11" s="11" customFormat="1" x14ac:dyDescent="0.2">
      <c r="A3" s="16"/>
      <c r="B3" s="16"/>
      <c r="C3" s="16"/>
      <c r="D3" s="16"/>
      <c r="E3" s="14"/>
      <c r="F3" s="14"/>
      <c r="G3" s="14"/>
      <c r="H3" s="14"/>
      <c r="I3" s="13"/>
      <c r="J3" s="14"/>
      <c r="K3" s="16"/>
    </row>
    <row r="4" spans="1:11" s="11" customFormat="1" x14ac:dyDescent="0.2">
      <c r="A4" s="8" t="s">
        <v>4</v>
      </c>
      <c r="B4" s="8"/>
      <c r="C4" s="8"/>
      <c r="D4" s="8"/>
      <c r="E4" s="8"/>
      <c r="F4" s="8"/>
      <c r="G4" s="8"/>
      <c r="H4" s="8"/>
      <c r="I4" s="8"/>
      <c r="J4" s="8"/>
      <c r="K4" s="5"/>
    </row>
    <row r="5" spans="1:11" s="11" customFormat="1" ht="72" customHeight="1" x14ac:dyDescent="0.2">
      <c r="A5" s="9" t="s">
        <v>25</v>
      </c>
      <c r="B5" s="9"/>
      <c r="C5" s="9"/>
      <c r="D5" s="9"/>
      <c r="E5" s="9"/>
      <c r="F5" s="9"/>
      <c r="G5" s="9"/>
      <c r="H5" s="9"/>
      <c r="I5" s="9"/>
      <c r="J5" s="9"/>
      <c r="K5" s="6"/>
    </row>
    <row r="6" spans="1:11" s="11" customFormat="1" x14ac:dyDescent="0.2">
      <c r="A6" s="7"/>
      <c r="B6" s="7"/>
      <c r="C6" s="7"/>
      <c r="D6" s="7"/>
      <c r="E6" s="7"/>
      <c r="F6" s="7"/>
      <c r="G6" s="7"/>
      <c r="H6" s="7"/>
      <c r="I6" s="7"/>
      <c r="J6" s="7"/>
      <c r="K6" s="6"/>
    </row>
    <row r="7" spans="1:11" s="11" customFormat="1" x14ac:dyDescent="0.2">
      <c r="A7" s="17" t="s">
        <v>0</v>
      </c>
      <c r="B7" s="18" t="s">
        <v>1</v>
      </c>
      <c r="C7" s="19" t="s">
        <v>14</v>
      </c>
      <c r="D7" s="19"/>
      <c r="E7" s="45" t="s">
        <v>15</v>
      </c>
      <c r="F7" s="45"/>
      <c r="G7" s="45" t="s">
        <v>16</v>
      </c>
      <c r="H7" s="45"/>
      <c r="I7" s="45" t="s">
        <v>17</v>
      </c>
      <c r="J7" s="45"/>
      <c r="K7" s="4"/>
    </row>
    <row r="8" spans="1:11" ht="132" x14ac:dyDescent="0.2">
      <c r="A8" s="17"/>
      <c r="B8" s="18"/>
      <c r="C8" s="20" t="s">
        <v>10</v>
      </c>
      <c r="D8" s="21" t="s">
        <v>9</v>
      </c>
      <c r="E8" s="46" t="s">
        <v>10</v>
      </c>
      <c r="F8" s="47" t="s">
        <v>9</v>
      </c>
      <c r="G8" s="46" t="s">
        <v>10</v>
      </c>
      <c r="H8" s="47" t="s">
        <v>9</v>
      </c>
      <c r="I8" s="46" t="s">
        <v>10</v>
      </c>
      <c r="J8" s="47" t="s">
        <v>9</v>
      </c>
    </row>
    <row r="9" spans="1:11" ht="66" x14ac:dyDescent="0.2">
      <c r="A9" s="17"/>
      <c r="B9" s="18"/>
      <c r="C9" s="20"/>
      <c r="D9" s="22" t="s">
        <v>3</v>
      </c>
      <c r="E9" s="46"/>
      <c r="F9" s="48" t="s">
        <v>3</v>
      </c>
      <c r="G9" s="46"/>
      <c r="H9" s="48" t="s">
        <v>3</v>
      </c>
      <c r="I9" s="46"/>
      <c r="J9" s="48" t="s">
        <v>3</v>
      </c>
    </row>
    <row r="10" spans="1:11" x14ac:dyDescent="0.2">
      <c r="A10" s="23"/>
      <c r="B10" s="24" t="s">
        <v>5</v>
      </c>
      <c r="C10" s="25">
        <v>0</v>
      </c>
      <c r="D10" s="25">
        <v>0</v>
      </c>
      <c r="E10" s="26">
        <f>E30+E25+E17+E12</f>
        <v>96788</v>
      </c>
      <c r="F10" s="26">
        <f t="shared" ref="F10:J10" si="0">F30+F25+F17+F12</f>
        <v>96788</v>
      </c>
      <c r="G10" s="26">
        <f t="shared" si="0"/>
        <v>225838.6</v>
      </c>
      <c r="H10" s="26">
        <f t="shared" si="0"/>
        <v>225838.6</v>
      </c>
      <c r="I10" s="26">
        <f t="shared" si="0"/>
        <v>322626.5</v>
      </c>
      <c r="J10" s="26">
        <f t="shared" si="0"/>
        <v>322626.5</v>
      </c>
      <c r="K10" s="2"/>
    </row>
    <row r="11" spans="1:11" x14ac:dyDescent="0.2">
      <c r="A11" s="23"/>
      <c r="B11" s="27" t="s">
        <v>2</v>
      </c>
      <c r="C11" s="25"/>
      <c r="D11" s="25"/>
      <c r="E11" s="26"/>
      <c r="F11" s="26"/>
      <c r="G11" s="26"/>
      <c r="H11" s="26"/>
      <c r="I11" s="26"/>
      <c r="J11" s="26"/>
    </row>
    <row r="12" spans="1:11" s="3" customFormat="1" x14ac:dyDescent="0.2">
      <c r="A12" s="28">
        <v>4</v>
      </c>
      <c r="B12" s="29" t="s">
        <v>11</v>
      </c>
      <c r="C12" s="30">
        <v>0</v>
      </c>
      <c r="D12" s="30">
        <v>0</v>
      </c>
      <c r="E12" s="31">
        <f>E14</f>
        <v>41638</v>
      </c>
      <c r="F12" s="31">
        <f>F14</f>
        <v>41638</v>
      </c>
      <c r="G12" s="31">
        <f>G14</f>
        <v>186128.6</v>
      </c>
      <c r="H12" s="31">
        <f>H14</f>
        <v>186128.6</v>
      </c>
      <c r="I12" s="31">
        <f t="shared" ref="I12:J12" si="1">I14</f>
        <v>120271.9</v>
      </c>
      <c r="J12" s="31">
        <f t="shared" si="1"/>
        <v>120271.9</v>
      </c>
    </row>
    <row r="13" spans="1:11" s="3" customFormat="1" x14ac:dyDescent="0.2">
      <c r="A13" s="32"/>
      <c r="B13" s="33" t="s">
        <v>2</v>
      </c>
      <c r="C13" s="34"/>
      <c r="D13" s="34"/>
      <c r="E13" s="35"/>
      <c r="F13" s="35"/>
      <c r="G13" s="35"/>
      <c r="H13" s="35"/>
      <c r="I13" s="35"/>
      <c r="J13" s="36"/>
    </row>
    <row r="14" spans="1:11" s="39" customFormat="1" x14ac:dyDescent="0.2">
      <c r="A14" s="37">
        <v>4.0999999999999996</v>
      </c>
      <c r="B14" s="38" t="s">
        <v>24</v>
      </c>
      <c r="C14" s="34">
        <v>0</v>
      </c>
      <c r="D14" s="34">
        <v>0</v>
      </c>
      <c r="E14" s="35">
        <v>41638</v>
      </c>
      <c r="F14" s="35">
        <f>E16</f>
        <v>41638</v>
      </c>
      <c r="G14" s="35">
        <v>186128.6</v>
      </c>
      <c r="H14" s="35">
        <f>G14</f>
        <v>186128.6</v>
      </c>
      <c r="I14" s="35">
        <f>J14</f>
        <v>120271.9</v>
      </c>
      <c r="J14" s="35">
        <f>J16</f>
        <v>120271.9</v>
      </c>
    </row>
    <row r="15" spans="1:11" s="3" customFormat="1" x14ac:dyDescent="0.2">
      <c r="A15" s="32"/>
      <c r="B15" s="33" t="s">
        <v>2</v>
      </c>
      <c r="C15" s="33"/>
      <c r="D15" s="33"/>
      <c r="E15" s="40"/>
      <c r="F15" s="40"/>
      <c r="G15" s="40"/>
      <c r="H15" s="40"/>
      <c r="I15" s="35"/>
      <c r="J15" s="36"/>
    </row>
    <row r="16" spans="1:11" s="3" customFormat="1" ht="82.5" x14ac:dyDescent="0.2">
      <c r="A16" s="32"/>
      <c r="B16" s="33" t="s">
        <v>26</v>
      </c>
      <c r="C16" s="33"/>
      <c r="D16" s="33"/>
      <c r="E16" s="40">
        <v>41638</v>
      </c>
      <c r="F16" s="40">
        <f>E16</f>
        <v>41638</v>
      </c>
      <c r="G16" s="40">
        <v>186128.6</v>
      </c>
      <c r="H16" s="40">
        <f>G16</f>
        <v>186128.6</v>
      </c>
      <c r="I16" s="41">
        <f>J16</f>
        <v>120271.9</v>
      </c>
      <c r="J16" s="36">
        <v>120271.9</v>
      </c>
    </row>
    <row r="17" spans="1:10" s="3" customFormat="1" x14ac:dyDescent="0.2">
      <c r="A17" s="28">
        <v>3</v>
      </c>
      <c r="B17" s="29" t="s">
        <v>6</v>
      </c>
      <c r="C17" s="30">
        <f t="shared" ref="C17:D17" si="2">C19</f>
        <v>0</v>
      </c>
      <c r="D17" s="30">
        <f t="shared" si="2"/>
        <v>0</v>
      </c>
      <c r="E17" s="31">
        <f>E19+E22</f>
        <v>9350</v>
      </c>
      <c r="F17" s="31">
        <f>E17</f>
        <v>9350</v>
      </c>
      <c r="G17" s="31">
        <f>G19+G22</f>
        <v>21810</v>
      </c>
      <c r="H17" s="31">
        <f>G17</f>
        <v>21810</v>
      </c>
      <c r="I17" s="31">
        <f>I19+I22</f>
        <v>31161</v>
      </c>
      <c r="J17" s="31">
        <f>J19+J22</f>
        <v>31161</v>
      </c>
    </row>
    <row r="18" spans="1:10" s="3" customFormat="1" x14ac:dyDescent="0.2">
      <c r="A18" s="32"/>
      <c r="B18" s="33" t="s">
        <v>2</v>
      </c>
      <c r="C18" s="34"/>
      <c r="D18" s="34"/>
      <c r="E18" s="35"/>
      <c r="F18" s="35"/>
      <c r="G18" s="35"/>
      <c r="H18" s="35"/>
      <c r="I18" s="35"/>
      <c r="J18" s="36"/>
    </row>
    <row r="19" spans="1:10" s="39" customFormat="1" x14ac:dyDescent="0.2">
      <c r="A19" s="37">
        <v>3.1</v>
      </c>
      <c r="B19" s="38" t="s">
        <v>21</v>
      </c>
      <c r="C19" s="34">
        <f t="shared" ref="C19:D19" si="3">C24</f>
        <v>0</v>
      </c>
      <c r="D19" s="34">
        <f t="shared" si="3"/>
        <v>0</v>
      </c>
      <c r="E19" s="35">
        <v>8700</v>
      </c>
      <c r="F19" s="35">
        <f>E19</f>
        <v>8700</v>
      </c>
      <c r="G19" s="35">
        <v>20300</v>
      </c>
      <c r="H19" s="35">
        <f>G19</f>
        <v>20300</v>
      </c>
      <c r="I19" s="35">
        <f>J19</f>
        <v>29001</v>
      </c>
      <c r="J19" s="35">
        <f>J21</f>
        <v>29001</v>
      </c>
    </row>
    <row r="20" spans="1:10" s="3" customFormat="1" x14ac:dyDescent="0.2">
      <c r="A20" s="32"/>
      <c r="B20" s="33" t="s">
        <v>2</v>
      </c>
      <c r="C20" s="33"/>
      <c r="D20" s="33"/>
      <c r="E20" s="40"/>
      <c r="F20" s="40"/>
      <c r="G20" s="40"/>
      <c r="H20" s="40"/>
      <c r="I20" s="35"/>
      <c r="J20" s="36"/>
    </row>
    <row r="21" spans="1:10" s="3" customFormat="1" ht="82.5" x14ac:dyDescent="0.2">
      <c r="A21" s="32"/>
      <c r="B21" s="33" t="s">
        <v>27</v>
      </c>
      <c r="C21" s="33"/>
      <c r="D21" s="33"/>
      <c r="E21" s="40">
        <f>F21</f>
        <v>8700</v>
      </c>
      <c r="F21" s="40">
        <v>8700</v>
      </c>
      <c r="G21" s="40">
        <f>J21*70%</f>
        <v>20300.699999999997</v>
      </c>
      <c r="H21" s="40">
        <f>G21</f>
        <v>20300.699999999997</v>
      </c>
      <c r="I21" s="36">
        <f>J21</f>
        <v>29001</v>
      </c>
      <c r="J21" s="36">
        <v>29001</v>
      </c>
    </row>
    <row r="22" spans="1:10" s="3" customFormat="1" x14ac:dyDescent="0.2">
      <c r="A22" s="37" t="s">
        <v>22</v>
      </c>
      <c r="B22" s="38" t="s">
        <v>23</v>
      </c>
      <c r="C22" s="33"/>
      <c r="D22" s="33"/>
      <c r="E22" s="35">
        <v>650</v>
      </c>
      <c r="F22" s="35">
        <f>E22</f>
        <v>650</v>
      </c>
      <c r="G22" s="35">
        <v>1510</v>
      </c>
      <c r="H22" s="35">
        <f>G22</f>
        <v>1510</v>
      </c>
      <c r="I22" s="35">
        <f>J22</f>
        <v>2160</v>
      </c>
      <c r="J22" s="35">
        <f>J24</f>
        <v>2160</v>
      </c>
    </row>
    <row r="23" spans="1:10" s="3" customFormat="1" x14ac:dyDescent="0.2">
      <c r="A23" s="37"/>
      <c r="B23" s="33" t="s">
        <v>2</v>
      </c>
      <c r="C23" s="33"/>
      <c r="D23" s="33"/>
      <c r="E23" s="42"/>
      <c r="F23" s="40"/>
      <c r="G23" s="40"/>
      <c r="H23" s="40"/>
      <c r="I23" s="35"/>
      <c r="J23" s="36"/>
    </row>
    <row r="24" spans="1:10" s="3" customFormat="1" ht="82.5" x14ac:dyDescent="0.2">
      <c r="A24" s="37"/>
      <c r="B24" s="33" t="s">
        <v>28</v>
      </c>
      <c r="C24" s="33"/>
      <c r="D24" s="33"/>
      <c r="E24" s="40">
        <f>F24</f>
        <v>650</v>
      </c>
      <c r="F24" s="40">
        <f>F22</f>
        <v>650</v>
      </c>
      <c r="G24" s="40">
        <f>H24</f>
        <v>1510</v>
      </c>
      <c r="H24" s="40">
        <f>H22</f>
        <v>1510</v>
      </c>
      <c r="I24" s="41">
        <f>J24</f>
        <v>2160</v>
      </c>
      <c r="J24" s="41">
        <v>2160</v>
      </c>
    </row>
    <row r="25" spans="1:10" s="3" customFormat="1" x14ac:dyDescent="0.2">
      <c r="A25" s="28">
        <v>2</v>
      </c>
      <c r="B25" s="29" t="s">
        <v>7</v>
      </c>
      <c r="C25" s="30">
        <f t="shared" ref="C25:D25" si="4">C27</f>
        <v>0</v>
      </c>
      <c r="D25" s="30">
        <f t="shared" si="4"/>
        <v>0</v>
      </c>
      <c r="E25" s="31">
        <v>43000</v>
      </c>
      <c r="F25" s="31">
        <f>E25</f>
        <v>43000</v>
      </c>
      <c r="G25" s="31">
        <v>11400</v>
      </c>
      <c r="H25" s="31">
        <f>G25</f>
        <v>11400</v>
      </c>
      <c r="I25" s="31">
        <f>I27</f>
        <v>161918.9</v>
      </c>
      <c r="J25" s="31">
        <f>J27</f>
        <v>161918.9</v>
      </c>
    </row>
    <row r="26" spans="1:10" s="3" customFormat="1" x14ac:dyDescent="0.2">
      <c r="A26" s="32"/>
      <c r="B26" s="33" t="s">
        <v>2</v>
      </c>
      <c r="C26" s="34"/>
      <c r="D26" s="34"/>
      <c r="E26" s="35"/>
      <c r="F26" s="35"/>
      <c r="G26" s="35"/>
      <c r="H26" s="35"/>
      <c r="I26" s="35"/>
      <c r="J26" s="36"/>
    </row>
    <row r="27" spans="1:10" s="39" customFormat="1" x14ac:dyDescent="0.2">
      <c r="A27" s="37">
        <v>2.1</v>
      </c>
      <c r="B27" s="38" t="s">
        <v>8</v>
      </c>
      <c r="C27" s="34">
        <f t="shared" ref="C27:G27" si="5">C29</f>
        <v>0</v>
      </c>
      <c r="D27" s="34">
        <f t="shared" si="5"/>
        <v>0</v>
      </c>
      <c r="E27" s="35">
        <f>E29</f>
        <v>43000</v>
      </c>
      <c r="F27" s="35">
        <f>F29</f>
        <v>43000</v>
      </c>
      <c r="G27" s="35">
        <f t="shared" si="5"/>
        <v>11400</v>
      </c>
      <c r="H27" s="35">
        <f>H29</f>
        <v>11400</v>
      </c>
      <c r="I27" s="35">
        <f>I29</f>
        <v>161918.9</v>
      </c>
      <c r="J27" s="35">
        <f>J29</f>
        <v>161918.9</v>
      </c>
    </row>
    <row r="28" spans="1:10" s="3" customFormat="1" x14ac:dyDescent="0.2">
      <c r="A28" s="32"/>
      <c r="B28" s="33" t="s">
        <v>2</v>
      </c>
      <c r="C28" s="33"/>
      <c r="D28" s="33"/>
      <c r="E28" s="40"/>
      <c r="F28" s="40"/>
      <c r="G28" s="40"/>
      <c r="H28" s="40"/>
      <c r="I28" s="35"/>
      <c r="J28" s="36"/>
    </row>
    <row r="29" spans="1:10" s="3" customFormat="1" ht="82.5" x14ac:dyDescent="0.2">
      <c r="A29" s="32"/>
      <c r="B29" s="33" t="s">
        <v>29</v>
      </c>
      <c r="C29" s="33"/>
      <c r="D29" s="33"/>
      <c r="E29" s="40">
        <f>F29</f>
        <v>43000</v>
      </c>
      <c r="F29" s="40">
        <v>43000</v>
      </c>
      <c r="G29" s="40">
        <f>H29</f>
        <v>11400</v>
      </c>
      <c r="H29" s="40">
        <f>H25</f>
        <v>11400</v>
      </c>
      <c r="I29" s="41">
        <f>J29</f>
        <v>161918.9</v>
      </c>
      <c r="J29" s="41">
        <v>161918.9</v>
      </c>
    </row>
    <row r="30" spans="1:10" s="39" customFormat="1" x14ac:dyDescent="0.2">
      <c r="A30" s="28">
        <v>1</v>
      </c>
      <c r="B30" s="29" t="s">
        <v>20</v>
      </c>
      <c r="C30" s="30">
        <f t="shared" ref="C30:D30" si="6">C33</f>
        <v>0</v>
      </c>
      <c r="D30" s="30">
        <f t="shared" si="6"/>
        <v>0</v>
      </c>
      <c r="E30" s="31">
        <v>2800</v>
      </c>
      <c r="F30" s="31">
        <f>E30</f>
        <v>2800</v>
      </c>
      <c r="G30" s="31">
        <v>6500</v>
      </c>
      <c r="H30" s="31">
        <f>G30</f>
        <v>6500</v>
      </c>
      <c r="I30" s="31">
        <f>I33</f>
        <v>9274.7000000000007</v>
      </c>
      <c r="J30" s="31">
        <f>SUM(J33:J33)</f>
        <v>9274.7000000000007</v>
      </c>
    </row>
    <row r="31" spans="1:10" s="3" customFormat="1" x14ac:dyDescent="0.2">
      <c r="A31" s="32"/>
      <c r="B31" s="33" t="s">
        <v>2</v>
      </c>
      <c r="C31" s="33"/>
      <c r="D31" s="33"/>
      <c r="E31" s="40"/>
      <c r="F31" s="40"/>
      <c r="G31" s="40"/>
      <c r="H31" s="40"/>
      <c r="I31" s="35"/>
      <c r="J31" s="36"/>
    </row>
    <row r="32" spans="1:10" s="3" customFormat="1" x14ac:dyDescent="0.2">
      <c r="A32" s="32" t="s">
        <v>18</v>
      </c>
      <c r="B32" s="33" t="s">
        <v>19</v>
      </c>
      <c r="C32" s="33"/>
      <c r="D32" s="33"/>
      <c r="E32" s="40"/>
      <c r="F32" s="40"/>
      <c r="G32" s="40"/>
      <c r="H32" s="40"/>
      <c r="I32" s="35"/>
      <c r="J32" s="36"/>
    </row>
    <row r="33" spans="1:10" s="3" customFormat="1" ht="82.5" x14ac:dyDescent="0.2">
      <c r="A33" s="32"/>
      <c r="B33" s="33" t="s">
        <v>30</v>
      </c>
      <c r="C33" s="33"/>
      <c r="D33" s="33"/>
      <c r="E33" s="40">
        <f>F33</f>
        <v>2800</v>
      </c>
      <c r="F33" s="40">
        <f>F30</f>
        <v>2800</v>
      </c>
      <c r="G33" s="40">
        <f>H33</f>
        <v>6500</v>
      </c>
      <c r="H33" s="40">
        <f>H30</f>
        <v>6500</v>
      </c>
      <c r="I33" s="41">
        <f>+J33</f>
        <v>9274.7000000000007</v>
      </c>
      <c r="J33" s="36">
        <v>9274.7000000000007</v>
      </c>
    </row>
  </sheetData>
  <mergeCells count="12">
    <mergeCell ref="A4:J4"/>
    <mergeCell ref="A5:J5"/>
    <mergeCell ref="I8:I9"/>
    <mergeCell ref="A7:A9"/>
    <mergeCell ref="B7:B9"/>
    <mergeCell ref="C7:D7"/>
    <mergeCell ref="E7:F7"/>
    <mergeCell ref="G7:H7"/>
    <mergeCell ref="I7:J7"/>
    <mergeCell ref="C8:C9"/>
    <mergeCell ref="E8:E9"/>
    <mergeCell ref="G8:G9"/>
  </mergeCells>
  <printOptions horizontalCentered="1"/>
  <pageMargins left="0.2" right="0.2" top="0.49" bottom="0.42" header="0.19" footer="0.16"/>
  <pageSetup paperSize="9" scale="49" firstPageNumber="326" orientation="portrait" useFirstPageNumber="1" horizontalDpi="4294967294" verticalDpi="4294967294" r:id="rId1"/>
  <headerFooter alignWithMargins="0">
    <oddFooter>&amp;C&amp;P</oddFooter>
  </headerFooter>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2024_bnapahpanakan subvencia</vt:lpstr>
      <vt:lpstr>'2024_bnapahpanakan subvencia'!Print_Area</vt:lpstr>
      <vt:lpstr>'2024_bnapahpanakan subvencia'!Print_Titles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Artak Karapetyan</cp:lastModifiedBy>
  <cp:lastPrinted>2022-12-08T14:59:57Z</cp:lastPrinted>
  <dcterms:created xsi:type="dcterms:W3CDTF">1996-10-14T23:33:28Z</dcterms:created>
  <dcterms:modified xsi:type="dcterms:W3CDTF">2023-12-28T15:56:18Z</dcterms:modified>
</cp:coreProperties>
</file>