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8ED56708-1DBF-444B-B1AC-8899D807BD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Բյուջե գնացող" sheetId="7" r:id="rId1"/>
  </sheets>
  <definedNames>
    <definedName name="_xlnm.Print_Titles" localSheetId="0">'Բյուջե գնացող'!$4:$6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7" l="1"/>
  <c r="C9" i="7"/>
  <c r="C96" i="7"/>
  <c r="C97" i="7"/>
  <c r="C98" i="7"/>
  <c r="C95" i="7"/>
  <c r="C89" i="7"/>
  <c r="C90" i="7"/>
  <c r="C91" i="7"/>
  <c r="C92" i="7"/>
  <c r="C88" i="7"/>
  <c r="C80" i="7"/>
  <c r="C81" i="7"/>
  <c r="C82" i="7"/>
  <c r="C83" i="7"/>
  <c r="C84" i="7"/>
  <c r="C85" i="7"/>
  <c r="C79" i="7"/>
  <c r="C72" i="7"/>
  <c r="C73" i="7"/>
  <c r="C74" i="7"/>
  <c r="C75" i="7"/>
  <c r="C76" i="7"/>
  <c r="C71" i="7"/>
  <c r="C59" i="7"/>
  <c r="C60" i="7"/>
  <c r="C61" i="7"/>
  <c r="C62" i="7"/>
  <c r="C63" i="7"/>
  <c r="C64" i="7"/>
  <c r="C65" i="7"/>
  <c r="C66" i="7"/>
  <c r="C67" i="7"/>
  <c r="C68" i="7"/>
  <c r="C58" i="7"/>
  <c r="C46" i="7"/>
  <c r="C47" i="7"/>
  <c r="C48" i="7"/>
  <c r="C49" i="7"/>
  <c r="C50" i="7"/>
  <c r="C51" i="7"/>
  <c r="C52" i="7"/>
  <c r="C53" i="7"/>
  <c r="C54" i="7"/>
  <c r="C55" i="7"/>
  <c r="C45" i="7"/>
  <c r="C39" i="7"/>
  <c r="C40" i="7"/>
  <c r="C41" i="7"/>
  <c r="C42" i="7"/>
  <c r="C38" i="7"/>
  <c r="C29" i="7"/>
  <c r="C30" i="7"/>
  <c r="C31" i="7"/>
  <c r="C32" i="7"/>
  <c r="C33" i="7"/>
  <c r="C34" i="7"/>
  <c r="C35" i="7"/>
  <c r="C28" i="7"/>
  <c r="C22" i="7"/>
  <c r="C23" i="7"/>
  <c r="C24" i="7"/>
  <c r="C25" i="7"/>
  <c r="C21" i="7"/>
  <c r="C12" i="7"/>
  <c r="C13" i="7"/>
  <c r="C14" i="7"/>
  <c r="C15" i="7"/>
  <c r="C16" i="7"/>
  <c r="C17" i="7"/>
  <c r="C18" i="7"/>
  <c r="C11" i="7"/>
  <c r="G7" i="7"/>
  <c r="F7" i="7"/>
  <c r="E7" i="7"/>
  <c r="C43" i="7" l="1"/>
  <c r="C19" i="7"/>
  <c r="C93" i="7"/>
  <c r="C56" i="7"/>
  <c r="C69" i="7"/>
  <c r="C77" i="7"/>
  <c r="C26" i="7"/>
  <c r="C86" i="7"/>
  <c r="C36" i="7"/>
  <c r="C99" i="7"/>
  <c r="C7" i="7" l="1"/>
</calcChain>
</file>

<file path=xl/sharedStrings.xml><?xml version="1.0" encoding="utf-8"?>
<sst xmlns="http://schemas.openxmlformats.org/spreadsheetml/2006/main" count="104" uniqueCount="93">
  <si>
    <t>ՀՀ մարզերի և համայնքների անվանումները</t>
  </si>
  <si>
    <t>Հ/Հ</t>
  </si>
  <si>
    <t>ԸՆԴԱՄԵՆԸ</t>
  </si>
  <si>
    <t>այդ թվում՝</t>
  </si>
  <si>
    <t>Ալագյազ</t>
  </si>
  <si>
    <t xml:space="preserve">Ապարան </t>
  </si>
  <si>
    <t xml:space="preserve">Մեծաձոր </t>
  </si>
  <si>
    <t xml:space="preserve">Արևուտ </t>
  </si>
  <si>
    <t>Ծաղկահովիտ</t>
  </si>
  <si>
    <t>Շամիրամ</t>
  </si>
  <si>
    <t>ԵՐԵՎԱՆ ՔԱՂԱՔ</t>
  </si>
  <si>
    <t>Բաղրամյան</t>
  </si>
  <si>
    <t>Վերին Դվին</t>
  </si>
  <si>
    <t>Արմավիր</t>
  </si>
  <si>
    <t>Մեծամոր</t>
  </si>
  <si>
    <t>Փարաքար</t>
  </si>
  <si>
    <t>Ֆերիկ</t>
  </si>
  <si>
    <t xml:space="preserve">Ճամբարակ </t>
  </si>
  <si>
    <t xml:space="preserve">Վարդենիս </t>
  </si>
  <si>
    <t xml:space="preserve">Ալավերդի </t>
  </si>
  <si>
    <t>Գյուլագարակ</t>
  </si>
  <si>
    <t>Լերմոնտովո</t>
  </si>
  <si>
    <t>Լոռի Բերդ</t>
  </si>
  <si>
    <t xml:space="preserve">Ստեփանավան </t>
  </si>
  <si>
    <t xml:space="preserve">Տաշիր </t>
  </si>
  <si>
    <t>Ֆիոլետովո</t>
  </si>
  <si>
    <t>Արզնի</t>
  </si>
  <si>
    <t xml:space="preserve">Բյուրեղավան </t>
  </si>
  <si>
    <t>Գառնի</t>
  </si>
  <si>
    <t xml:space="preserve">Եղվարդ </t>
  </si>
  <si>
    <t xml:space="preserve">Չարենցավան </t>
  </si>
  <si>
    <t>Ջրվեժ</t>
  </si>
  <si>
    <t>Ախուրյան</t>
  </si>
  <si>
    <t>Աշոցք</t>
  </si>
  <si>
    <t xml:space="preserve">Կապան </t>
  </si>
  <si>
    <t xml:space="preserve">Սիսիան </t>
  </si>
  <si>
    <t>Տեղ</t>
  </si>
  <si>
    <t xml:space="preserve">Քաջարան </t>
  </si>
  <si>
    <t>Արենի</t>
  </si>
  <si>
    <t>Եղեգիս</t>
  </si>
  <si>
    <t xml:space="preserve">Բերդ </t>
  </si>
  <si>
    <t>ՀՀ ԱՐԱԳԱԾՈՏՆԻ ՄԱՐԶ</t>
  </si>
  <si>
    <t>ՀՀ ԱՐԱՐԱՏԻ ՄԱՐԶ</t>
  </si>
  <si>
    <t>ՀՀ ԱՐՄԱՎԻՐԻ ՄԱՐԶ</t>
  </si>
  <si>
    <t>ՀՀ ԳԵՂԱՐՔՈՒՆԻՔԻ ՄԱՐԶ</t>
  </si>
  <si>
    <t>ՀՀ ԼՈՌՈՒ ՄԱՐԶ</t>
  </si>
  <si>
    <t>ՀՀ ԿՈՏԱՅՔԻ ՄԱՐԶ</t>
  </si>
  <si>
    <t>ՀՀ ՇԻՐԱԿԻ ՄԱՐԶ</t>
  </si>
  <si>
    <t>ՀՀ ՍՅՈՒՆԻՔԻ ՄԱՐԶ</t>
  </si>
  <si>
    <t>ՀՀ ՎԱՅՈՑ ՁՈՐԻ ՄԱՐԶ</t>
  </si>
  <si>
    <t>ՀՀ ՏԱՎՈՒՇԻ ՄԱՐԶ</t>
  </si>
  <si>
    <t>Հավելված N 2</t>
  </si>
  <si>
    <t>Արաքս</t>
  </si>
  <si>
    <t>Խոյ</t>
  </si>
  <si>
    <t>Վաղարշապատ</t>
  </si>
  <si>
    <t xml:space="preserve">Աշտարակ </t>
  </si>
  <si>
    <t xml:space="preserve">Թալին </t>
  </si>
  <si>
    <t xml:space="preserve">Արարատ </t>
  </si>
  <si>
    <t xml:space="preserve">Արտաշատ </t>
  </si>
  <si>
    <t xml:space="preserve">Մասիս </t>
  </si>
  <si>
    <t xml:space="preserve">Վեդի </t>
  </si>
  <si>
    <t xml:space="preserve">Գավառ </t>
  </si>
  <si>
    <t xml:space="preserve">Մարտունի </t>
  </si>
  <si>
    <t xml:space="preserve">Սևան </t>
  </si>
  <si>
    <t xml:space="preserve">Թումանյան </t>
  </si>
  <si>
    <t xml:space="preserve">Սպիտակ </t>
  </si>
  <si>
    <t>Վանաձոր</t>
  </si>
  <si>
    <t xml:space="preserve">Փամբակ </t>
  </si>
  <si>
    <t xml:space="preserve">Աբովյան </t>
  </si>
  <si>
    <t xml:space="preserve">Ակունք </t>
  </si>
  <si>
    <t xml:space="preserve">Ծաղկաձոր </t>
  </si>
  <si>
    <t xml:space="preserve">Հրազդան </t>
  </si>
  <si>
    <t xml:space="preserve">Նոր Հաճն </t>
  </si>
  <si>
    <t xml:space="preserve">Ամասիա </t>
  </si>
  <si>
    <t xml:space="preserve">Արթիկ </t>
  </si>
  <si>
    <t xml:space="preserve">Գյումրի </t>
  </si>
  <si>
    <t xml:space="preserve">Անի </t>
  </si>
  <si>
    <t xml:space="preserve">Գորիս </t>
  </si>
  <si>
    <t xml:space="preserve">Մեղրի </t>
  </si>
  <si>
    <t xml:space="preserve">Տաթև </t>
  </si>
  <si>
    <t xml:space="preserve">Եղեգնաձոր </t>
  </si>
  <si>
    <t xml:space="preserve">Ջերմուկ </t>
  </si>
  <si>
    <t xml:space="preserve">Վայք </t>
  </si>
  <si>
    <t xml:space="preserve">Նոյեմբերյան </t>
  </si>
  <si>
    <t xml:space="preserve">Իջևան </t>
  </si>
  <si>
    <t xml:space="preserve">Դիլիջան </t>
  </si>
  <si>
    <t>Հայաստանի Հանրապետության համայնքների բյուջեներին «Ֆինանսական համահարթեցման մասին» ՀՀ օրենքով դոտացիաներ տրամադրելու  նպատակով «Հայաստանի Հանրապետության 2024 թվականի պետական բյուջեի մասին» ՀՀ օրենքով  նախատեսված հատկացումների ընդհանուր ծավալի բաշխումն՝ ըստ առանձին համայնքների</t>
  </si>
  <si>
    <t>հազար դրամ</t>
  </si>
  <si>
    <t>«բ» մասով հաշվարկված դոտացիայի հաշվարկային գումար</t>
  </si>
  <si>
    <t xml:space="preserve">«ա»  մասով՝ սահմանամերձ բնակավայրեր ընդգրկող համայնքներին հաշվարկված դոտացիա           </t>
  </si>
  <si>
    <r>
      <t xml:space="preserve">  Ֆինանսական համահարթեցման 2023 թ. հաստատված  և օրենքի համաձայն </t>
    </r>
    <r>
      <rPr>
        <sz val="10"/>
        <rFont val="GHEA Grapalat"/>
        <family val="3"/>
      </rPr>
      <t>վերահաշվարկված դոտացիաների գումարների տարբերությունը</t>
    </r>
  </si>
  <si>
    <t xml:space="preserve">«ա» մասով՝ մինչև 3500 բնակիչ ունեցող համայնքներին հաշվարկված դոտացիա          </t>
  </si>
  <si>
    <t xml:space="preserve"> 2024 թ. ֆինանսական համահարթեցման  դոտացիայի հաշվարկային գումար (ս4+ս5+ս6+ս7)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</si>
</sst>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0.0_);\(#,##0.0\)"/>
  </numFmts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GHEA Grapalat"/>
      <family val="3"/>
    </font>
    <font>
      <sz val="12"/>
      <color indexed="8"/>
      <name val="GHEA Grapalat"/>
      <family val="3"/>
    </font>
    <font>
      <sz val="12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sz val="11"/>
      <color indexed="8"/>
      <name val="GHEA Grapalat"/>
      <family val="3"/>
    </font>
    <font>
      <b/>
      <i/>
      <sz val="9"/>
      <color indexed="8"/>
      <name val="GHEA Grapalat"/>
      <family val="3"/>
    </font>
    <font>
      <b/>
      <i/>
      <sz val="10"/>
      <color indexed="8"/>
      <name val="GHEA Grapalat"/>
      <family val="3"/>
    </font>
    <font>
      <i/>
      <sz val="12"/>
      <color indexed="8"/>
      <name val="GHEA Grapalat"/>
      <family val="3"/>
    </font>
    <font>
      <sz val="12"/>
      <color theme="1"/>
      <name val="GHEA Grapalat"/>
      <family val="3"/>
    </font>
    <font>
      <b/>
      <sz val="12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164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164" fontId="1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wrapText="1"/>
    </xf>
    <xf numFmtId="0" fontId="7" fillId="0" borderId="9" xfId="0" applyFont="1" applyBorder="1" applyAlignment="1">
      <alignment horizontal="center" wrapText="1"/>
    </xf>
    <xf numFmtId="0" fontId="2" fillId="0" borderId="8" xfId="0" applyFont="1" applyBorder="1" applyAlignment="1">
      <alignment horizontal="right" wrapText="1"/>
    </xf>
    <xf numFmtId="164" fontId="1" fillId="0" borderId="9" xfId="0" applyNumberFormat="1" applyFont="1" applyBorder="1" applyAlignment="1">
      <alignment horizontal="center" wrapText="1"/>
    </xf>
    <xf numFmtId="0" fontId="2" fillId="0" borderId="8" xfId="0" applyFont="1" applyBorder="1" applyAlignment="1">
      <alignment horizontal="right" vertical="center" wrapText="1"/>
    </xf>
    <xf numFmtId="165" fontId="1" fillId="0" borderId="9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right" wrapText="1"/>
    </xf>
    <xf numFmtId="164" fontId="1" fillId="0" borderId="3" xfId="0" applyNumberFormat="1" applyFont="1" applyBorder="1" applyAlignment="1">
      <alignment horizontal="center" wrapText="1"/>
    </xf>
    <xf numFmtId="165" fontId="1" fillId="0" borderId="1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164" fontId="10" fillId="2" borderId="9" xfId="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wrapText="1"/>
    </xf>
    <xf numFmtId="164" fontId="2" fillId="0" borderId="1" xfId="0" applyNumberFormat="1" applyFont="1" applyBorder="1" applyAlignment="1">
      <alignment horizontal="center" wrapText="1"/>
    </xf>
    <xf numFmtId="165" fontId="2" fillId="0" borderId="9" xfId="0" applyNumberFormat="1" applyFont="1" applyBorder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view="pageBreakPreview" zoomScale="60" zoomScaleNormal="100" workbookViewId="0">
      <selection activeCell="A3" sqref="A1:A1048576"/>
    </sheetView>
  </sheetViews>
  <sheetFormatPr defaultColWidth="9.140625" defaultRowHeight="17.25" x14ac:dyDescent="0.3"/>
  <cols>
    <col min="1" max="1" width="4.28515625" style="5" customWidth="1"/>
    <col min="2" max="2" width="16.7109375" style="2" customWidth="1"/>
    <col min="3" max="3" width="18.42578125" style="2" customWidth="1"/>
    <col min="4" max="4" width="16.28515625" style="2" bestFit="1" customWidth="1"/>
    <col min="5" max="5" width="15" style="5" customWidth="1"/>
    <col min="6" max="6" width="14.7109375" style="5" customWidth="1"/>
    <col min="7" max="7" width="17.28515625" style="5" customWidth="1"/>
    <col min="8" max="8" width="12.5703125" style="5" bestFit="1" customWidth="1"/>
    <col min="9" max="16384" width="9.140625" style="5"/>
  </cols>
  <sheetData>
    <row r="1" spans="1:8" ht="26.25" customHeight="1" x14ac:dyDescent="0.3">
      <c r="A1" s="30" t="s">
        <v>51</v>
      </c>
      <c r="B1" s="30"/>
      <c r="C1" s="30"/>
      <c r="D1" s="30"/>
      <c r="E1" s="30"/>
      <c r="F1" s="30"/>
      <c r="G1" s="30"/>
    </row>
    <row r="2" spans="1:8" ht="85.15" customHeight="1" x14ac:dyDescent="0.3">
      <c r="A2" s="31" t="s">
        <v>86</v>
      </c>
      <c r="B2" s="31"/>
      <c r="C2" s="31"/>
      <c r="D2" s="31"/>
      <c r="E2" s="31"/>
      <c r="F2" s="31"/>
      <c r="G2" s="31"/>
    </row>
    <row r="3" spans="1:8" ht="15.6" customHeight="1" thickBot="1" x14ac:dyDescent="0.35">
      <c r="B3" s="11"/>
      <c r="C3" s="11"/>
      <c r="G3" s="12" t="s">
        <v>87</v>
      </c>
    </row>
    <row r="4" spans="1:8" ht="13.9" customHeight="1" x14ac:dyDescent="0.3">
      <c r="A4" s="34" t="s">
        <v>1</v>
      </c>
      <c r="B4" s="32" t="s">
        <v>0</v>
      </c>
      <c r="C4" s="32" t="s">
        <v>92</v>
      </c>
      <c r="D4" s="36" t="s">
        <v>3</v>
      </c>
      <c r="E4" s="36"/>
      <c r="F4" s="36"/>
      <c r="G4" s="37"/>
    </row>
    <row r="5" spans="1:8" ht="135" customHeight="1" x14ac:dyDescent="0.3">
      <c r="A5" s="35"/>
      <c r="B5" s="33"/>
      <c r="C5" s="33"/>
      <c r="D5" s="8" t="s">
        <v>88</v>
      </c>
      <c r="E5" s="8" t="s">
        <v>91</v>
      </c>
      <c r="F5" s="8" t="s">
        <v>89</v>
      </c>
      <c r="G5" s="13" t="s">
        <v>90</v>
      </c>
    </row>
    <row r="6" spans="1:8" s="6" customFormat="1" ht="14.45" customHeight="1" x14ac:dyDescent="0.3">
      <c r="A6" s="14">
        <v>1</v>
      </c>
      <c r="B6" s="9">
        <v>2</v>
      </c>
      <c r="C6" s="9">
        <v>3</v>
      </c>
      <c r="D6" s="9">
        <v>4</v>
      </c>
      <c r="E6" s="9">
        <v>5</v>
      </c>
      <c r="F6" s="9">
        <v>6</v>
      </c>
      <c r="G6" s="15">
        <v>7</v>
      </c>
    </row>
    <row r="7" spans="1:8" x14ac:dyDescent="0.3">
      <c r="A7" s="16"/>
      <c r="B7" s="3" t="s">
        <v>2</v>
      </c>
      <c r="C7" s="10">
        <f>+C9+C19+C26+C36+C43+C56+C69+C77+C86+C93+C99</f>
        <v>85314575.693270862</v>
      </c>
      <c r="D7" s="10">
        <f>+D9+D19+D26+D36+D43+D56+D69+D77+D86+D93+D99</f>
        <v>84504575.693270862</v>
      </c>
      <c r="E7" s="10">
        <f>+E9+E19+E26+E36+E43+E56+E69+E77+E86+E93+E99</f>
        <v>400000</v>
      </c>
      <c r="F7" s="10">
        <f>+F9+F19+F26+F36+F43+F56+F69+F77+F86+F93+F99</f>
        <v>410000</v>
      </c>
      <c r="G7" s="17">
        <f>+G9+G19+G26+G36+G43+G56+G69+G77+G86+G93+G99</f>
        <v>-1.5599653124809265E-8</v>
      </c>
      <c r="H7" s="1"/>
    </row>
    <row r="8" spans="1:8" ht="14.45" customHeight="1" x14ac:dyDescent="0.3">
      <c r="A8" s="16"/>
      <c r="B8" s="23" t="s">
        <v>3</v>
      </c>
      <c r="C8" s="7"/>
      <c r="D8" s="7"/>
      <c r="E8" s="7"/>
      <c r="F8" s="7"/>
      <c r="G8" s="24"/>
    </row>
    <row r="9" spans="1:8" ht="27.6" customHeight="1" x14ac:dyDescent="0.3">
      <c r="A9" s="16"/>
      <c r="B9" s="25" t="s">
        <v>10</v>
      </c>
      <c r="C9" s="10">
        <f>+D9+E9+F9+G9</f>
        <v>8436821.9433568399</v>
      </c>
      <c r="D9" s="10">
        <v>8436821.9433568399</v>
      </c>
      <c r="E9" s="10">
        <v>0</v>
      </c>
      <c r="F9" s="10">
        <v>0</v>
      </c>
      <c r="G9" s="19">
        <v>0</v>
      </c>
    </row>
    <row r="10" spans="1:8" ht="15.6" customHeight="1" x14ac:dyDescent="0.3">
      <c r="A10" s="16"/>
      <c r="B10" s="38" t="s">
        <v>41</v>
      </c>
      <c r="C10" s="39"/>
      <c r="D10" s="39"/>
      <c r="E10" s="39"/>
      <c r="F10" s="39"/>
      <c r="G10" s="40"/>
    </row>
    <row r="11" spans="1:8" x14ac:dyDescent="0.3">
      <c r="A11" s="18">
        <v>1</v>
      </c>
      <c r="B11" s="4" t="s">
        <v>4</v>
      </c>
      <c r="C11" s="28">
        <f>+D11+E11+F11+G11</f>
        <v>195404.44265865328</v>
      </c>
      <c r="D11" s="28">
        <v>195403.14827281938</v>
      </c>
      <c r="E11" s="28">
        <v>0</v>
      </c>
      <c r="F11" s="28">
        <v>0</v>
      </c>
      <c r="G11" s="29">
        <v>1.2943858338985592</v>
      </c>
    </row>
    <row r="12" spans="1:8" x14ac:dyDescent="0.3">
      <c r="A12" s="18">
        <v>2</v>
      </c>
      <c r="B12" s="4" t="s">
        <v>55</v>
      </c>
      <c r="C12" s="28">
        <f t="shared" ref="C12:C18" si="0">+D12+E12+F12+G12</f>
        <v>2951938.7623920739</v>
      </c>
      <c r="D12" s="28">
        <v>2945170.0369049879</v>
      </c>
      <c r="E12" s="28">
        <v>0</v>
      </c>
      <c r="F12" s="28">
        <v>0</v>
      </c>
      <c r="G12" s="29">
        <v>6768.7254870859906</v>
      </c>
    </row>
    <row r="13" spans="1:8" x14ac:dyDescent="0.3">
      <c r="A13" s="18">
        <v>3</v>
      </c>
      <c r="B13" s="4" t="s">
        <v>5</v>
      </c>
      <c r="C13" s="28">
        <f t="shared" si="0"/>
        <v>947583.95140154101</v>
      </c>
      <c r="D13" s="28">
        <v>947351.01219606097</v>
      </c>
      <c r="E13" s="28">
        <v>0</v>
      </c>
      <c r="F13" s="28">
        <v>0</v>
      </c>
      <c r="G13" s="29">
        <v>232.93920548004098</v>
      </c>
    </row>
    <row r="14" spans="1:8" x14ac:dyDescent="0.3">
      <c r="A14" s="18">
        <v>4</v>
      </c>
      <c r="B14" s="4" t="s">
        <v>6</v>
      </c>
      <c r="C14" s="28">
        <f t="shared" si="0"/>
        <v>49954.525194770235</v>
      </c>
      <c r="D14" s="28">
        <v>0</v>
      </c>
      <c r="E14" s="28">
        <v>50000</v>
      </c>
      <c r="F14" s="28">
        <v>0</v>
      </c>
      <c r="G14" s="29">
        <v>-45.474805229767298</v>
      </c>
    </row>
    <row r="15" spans="1:8" x14ac:dyDescent="0.3">
      <c r="A15" s="18">
        <v>5</v>
      </c>
      <c r="B15" s="4" t="s">
        <v>7</v>
      </c>
      <c r="C15" s="28">
        <f t="shared" si="0"/>
        <v>49865.576530877646</v>
      </c>
      <c r="D15" s="28">
        <v>0</v>
      </c>
      <c r="E15" s="28">
        <v>50000</v>
      </c>
      <c r="F15" s="28">
        <v>0</v>
      </c>
      <c r="G15" s="29">
        <v>-134.42346912235735</v>
      </c>
    </row>
    <row r="16" spans="1:8" ht="17.45" customHeight="1" x14ac:dyDescent="0.3">
      <c r="A16" s="18">
        <v>6</v>
      </c>
      <c r="B16" s="4" t="s">
        <v>56</v>
      </c>
      <c r="C16" s="28">
        <f t="shared" si="0"/>
        <v>1762450.8918397035</v>
      </c>
      <c r="D16" s="28">
        <v>1758542.7513612458</v>
      </c>
      <c r="E16" s="28">
        <v>0</v>
      </c>
      <c r="F16" s="28">
        <v>0</v>
      </c>
      <c r="G16" s="29">
        <v>3908.1404784577899</v>
      </c>
    </row>
    <row r="17" spans="1:7" ht="17.45" customHeight="1" x14ac:dyDescent="0.3">
      <c r="A17" s="18">
        <v>7</v>
      </c>
      <c r="B17" s="4" t="s">
        <v>8</v>
      </c>
      <c r="C17" s="28">
        <f t="shared" si="0"/>
        <v>389277.9299917157</v>
      </c>
      <c r="D17" s="28">
        <v>389745.13393885473</v>
      </c>
      <c r="E17" s="28">
        <v>0</v>
      </c>
      <c r="F17" s="28">
        <v>0</v>
      </c>
      <c r="G17" s="29">
        <v>-467.20394713903079</v>
      </c>
    </row>
    <row r="18" spans="1:7" ht="17.45" customHeight="1" x14ac:dyDescent="0.3">
      <c r="A18" s="18">
        <v>8</v>
      </c>
      <c r="B18" s="4" t="s">
        <v>9</v>
      </c>
      <c r="C18" s="28">
        <f t="shared" si="0"/>
        <v>49810.764829252621</v>
      </c>
      <c r="D18" s="28">
        <v>0</v>
      </c>
      <c r="E18" s="28">
        <v>50000</v>
      </c>
      <c r="F18" s="28">
        <v>0</v>
      </c>
      <c r="G18" s="29">
        <v>-189.23517074737902</v>
      </c>
    </row>
    <row r="19" spans="1:7" x14ac:dyDescent="0.3">
      <c r="A19" s="16"/>
      <c r="B19" s="26" t="s">
        <v>2</v>
      </c>
      <c r="C19" s="10">
        <f>SUM(C11:C18)</f>
        <v>6396286.8448385885</v>
      </c>
      <c r="D19" s="10">
        <v>6236212.0826739687</v>
      </c>
      <c r="E19" s="10">
        <v>150000</v>
      </c>
      <c r="F19" s="10">
        <v>0</v>
      </c>
      <c r="G19" s="19">
        <v>10074.76216461882</v>
      </c>
    </row>
    <row r="20" spans="1:7" ht="15" customHeight="1" x14ac:dyDescent="0.3">
      <c r="A20" s="16"/>
      <c r="B20" s="41" t="s">
        <v>42</v>
      </c>
      <c r="C20" s="42"/>
      <c r="D20" s="42"/>
      <c r="E20" s="42"/>
      <c r="F20" s="42"/>
      <c r="G20" s="43"/>
    </row>
    <row r="21" spans="1:7" ht="17.45" customHeight="1" x14ac:dyDescent="0.3">
      <c r="A21" s="18">
        <v>1</v>
      </c>
      <c r="B21" s="4" t="s">
        <v>57</v>
      </c>
      <c r="C21" s="28">
        <f>+D21+E21+F21+G21</f>
        <v>1269908.8507045761</v>
      </c>
      <c r="D21" s="28">
        <v>1256930.4772260657</v>
      </c>
      <c r="E21" s="28">
        <v>0</v>
      </c>
      <c r="F21" s="28">
        <v>15000</v>
      </c>
      <c r="G21" s="29">
        <v>-2021.626521489583</v>
      </c>
    </row>
    <row r="22" spans="1:7" ht="17.45" customHeight="1" x14ac:dyDescent="0.3">
      <c r="A22" s="18">
        <v>2</v>
      </c>
      <c r="B22" s="4" t="s">
        <v>58</v>
      </c>
      <c r="C22" s="28">
        <f t="shared" ref="C22:C25" si="1">+D22+E22+F22+G22</f>
        <v>4633254.5286350753</v>
      </c>
      <c r="D22" s="28">
        <v>4620075.5710866228</v>
      </c>
      <c r="E22" s="28">
        <v>0</v>
      </c>
      <c r="F22" s="28">
        <v>0</v>
      </c>
      <c r="G22" s="29">
        <v>13178.957548452541</v>
      </c>
    </row>
    <row r="23" spans="1:7" x14ac:dyDescent="0.3">
      <c r="A23" s="18">
        <v>3</v>
      </c>
      <c r="B23" s="4" t="s">
        <v>59</v>
      </c>
      <c r="C23" s="28">
        <f t="shared" si="1"/>
        <v>3105489.7306445311</v>
      </c>
      <c r="D23" s="28">
        <v>3102303.3444267237</v>
      </c>
      <c r="E23" s="28">
        <v>0</v>
      </c>
      <c r="F23" s="28">
        <v>0</v>
      </c>
      <c r="G23" s="29">
        <v>3186.3862178074196</v>
      </c>
    </row>
    <row r="24" spans="1:7" x14ac:dyDescent="0.3">
      <c r="A24" s="18">
        <v>4</v>
      </c>
      <c r="B24" s="4" t="s">
        <v>12</v>
      </c>
      <c r="C24" s="28">
        <f t="shared" si="1"/>
        <v>55882.999869956766</v>
      </c>
      <c r="D24" s="28">
        <v>6286.1940349873266</v>
      </c>
      <c r="E24" s="28">
        <v>50000</v>
      </c>
      <c r="F24" s="28">
        <v>0</v>
      </c>
      <c r="G24" s="29">
        <v>-403.19416503055982</v>
      </c>
    </row>
    <row r="25" spans="1:7" x14ac:dyDescent="0.3">
      <c r="A25" s="18">
        <v>5</v>
      </c>
      <c r="B25" s="4" t="s">
        <v>60</v>
      </c>
      <c r="C25" s="28">
        <f t="shared" si="1"/>
        <v>1695511.6834595185</v>
      </c>
      <c r="D25" s="28">
        <v>1696763.5657865531</v>
      </c>
      <c r="E25" s="28">
        <v>0</v>
      </c>
      <c r="F25" s="28">
        <v>0</v>
      </c>
      <c r="G25" s="29">
        <v>-1251.8823270346038</v>
      </c>
    </row>
    <row r="26" spans="1:7" x14ac:dyDescent="0.3">
      <c r="A26" s="16"/>
      <c r="B26" s="26" t="s">
        <v>2</v>
      </c>
      <c r="C26" s="10">
        <f>SUM(C21:C25)</f>
        <v>10760047.793313658</v>
      </c>
      <c r="D26" s="10">
        <v>10682359.152560953</v>
      </c>
      <c r="E26" s="10">
        <v>50000</v>
      </c>
      <c r="F26" s="10">
        <v>15000</v>
      </c>
      <c r="G26" s="19">
        <v>12688.640752704814</v>
      </c>
    </row>
    <row r="27" spans="1:7" x14ac:dyDescent="0.3">
      <c r="A27" s="44" t="s">
        <v>43</v>
      </c>
      <c r="B27" s="42"/>
      <c r="C27" s="42"/>
      <c r="D27" s="42"/>
      <c r="E27" s="42"/>
      <c r="F27" s="42"/>
      <c r="G27" s="43"/>
    </row>
    <row r="28" spans="1:7" ht="17.45" customHeight="1" x14ac:dyDescent="0.3">
      <c r="A28" s="16">
        <v>1</v>
      </c>
      <c r="B28" s="4" t="s">
        <v>52</v>
      </c>
      <c r="C28" s="28">
        <f>+D28+E28+F28+G28</f>
        <v>862121.62633795768</v>
      </c>
      <c r="D28" s="28">
        <v>863707.89901751128</v>
      </c>
      <c r="E28" s="28">
        <v>0</v>
      </c>
      <c r="F28" s="28">
        <v>0</v>
      </c>
      <c r="G28" s="29">
        <v>-1586.2726795536</v>
      </c>
    </row>
    <row r="29" spans="1:7" ht="17.45" customHeight="1" x14ac:dyDescent="0.3">
      <c r="A29" s="16">
        <v>2</v>
      </c>
      <c r="B29" s="4" t="s">
        <v>13</v>
      </c>
      <c r="C29" s="28">
        <f t="shared" ref="C29:C35" si="2">+D29+E29+F29+G29</f>
        <v>1640648.5129711744</v>
      </c>
      <c r="D29" s="28">
        <v>1646614.5962236964</v>
      </c>
      <c r="E29" s="28">
        <v>0</v>
      </c>
      <c r="F29" s="28">
        <v>0</v>
      </c>
      <c r="G29" s="29">
        <v>-5966.0832525219303</v>
      </c>
    </row>
    <row r="30" spans="1:7" x14ac:dyDescent="0.3">
      <c r="A30" s="16">
        <v>3</v>
      </c>
      <c r="B30" s="4" t="s">
        <v>11</v>
      </c>
      <c r="C30" s="28">
        <f t="shared" si="2"/>
        <v>647089.8833930121</v>
      </c>
      <c r="D30" s="28">
        <v>647785.50579641445</v>
      </c>
      <c r="E30" s="28">
        <v>0</v>
      </c>
      <c r="F30" s="28">
        <v>0</v>
      </c>
      <c r="G30" s="29">
        <v>-695.62240340234712</v>
      </c>
    </row>
    <row r="31" spans="1:7" x14ac:dyDescent="0.3">
      <c r="A31" s="16">
        <v>4</v>
      </c>
      <c r="B31" s="4" t="s">
        <v>14</v>
      </c>
      <c r="C31" s="28">
        <f t="shared" si="2"/>
        <v>3040239.1977209672</v>
      </c>
      <c r="D31" s="28">
        <v>3034986.9715705714</v>
      </c>
      <c r="E31" s="28">
        <v>0</v>
      </c>
      <c r="F31" s="28">
        <v>0</v>
      </c>
      <c r="G31" s="29">
        <v>5252.2261503958143</v>
      </c>
    </row>
    <row r="32" spans="1:7" ht="17.45" customHeight="1" x14ac:dyDescent="0.3">
      <c r="A32" s="16">
        <v>5</v>
      </c>
      <c r="B32" s="4" t="s">
        <v>53</v>
      </c>
      <c r="C32" s="28">
        <f t="shared" si="2"/>
        <v>952188.74567681889</v>
      </c>
      <c r="D32" s="28">
        <v>953302.38004405459</v>
      </c>
      <c r="E32" s="28">
        <v>0</v>
      </c>
      <c r="F32" s="28">
        <v>0</v>
      </c>
      <c r="G32" s="29">
        <v>-1113.6343672357034</v>
      </c>
    </row>
    <row r="33" spans="1:7" ht="17.45" customHeight="1" x14ac:dyDescent="0.3">
      <c r="A33" s="16">
        <v>6</v>
      </c>
      <c r="B33" s="4" t="s">
        <v>54</v>
      </c>
      <c r="C33" s="28">
        <f t="shared" si="2"/>
        <v>1206504.1828647242</v>
      </c>
      <c r="D33" s="28">
        <v>1216194.1915304197</v>
      </c>
      <c r="E33" s="28">
        <v>0</v>
      </c>
      <c r="F33" s="28">
        <v>0</v>
      </c>
      <c r="G33" s="29">
        <v>-9690.0086656954372</v>
      </c>
    </row>
    <row r="34" spans="1:7" ht="17.45" customHeight="1" x14ac:dyDescent="0.3">
      <c r="A34" s="16">
        <v>7</v>
      </c>
      <c r="B34" s="4" t="s">
        <v>15</v>
      </c>
      <c r="C34" s="28">
        <f t="shared" si="2"/>
        <v>761424.27837992739</v>
      </c>
      <c r="D34" s="28">
        <v>763984.21996322926</v>
      </c>
      <c r="E34" s="28">
        <v>0</v>
      </c>
      <c r="F34" s="28">
        <v>0</v>
      </c>
      <c r="G34" s="29">
        <v>-2559.941583301872</v>
      </c>
    </row>
    <row r="35" spans="1:7" x14ac:dyDescent="0.3">
      <c r="A35" s="16">
        <v>8</v>
      </c>
      <c r="B35" s="4" t="s">
        <v>16</v>
      </c>
      <c r="C35" s="28">
        <f t="shared" si="2"/>
        <v>49911.156812174311</v>
      </c>
      <c r="D35" s="28">
        <v>0</v>
      </c>
      <c r="E35" s="28">
        <v>50000</v>
      </c>
      <c r="F35" s="28">
        <v>0</v>
      </c>
      <c r="G35" s="29">
        <v>-88.843187825689711</v>
      </c>
    </row>
    <row r="36" spans="1:7" x14ac:dyDescent="0.3">
      <c r="A36" s="16"/>
      <c r="B36" s="3" t="s">
        <v>2</v>
      </c>
      <c r="C36" s="10">
        <f>SUM(C28:C35)</f>
        <v>9160127.5841567572</v>
      </c>
      <c r="D36" s="10">
        <v>9126575.7641458958</v>
      </c>
      <c r="E36" s="10">
        <v>50000</v>
      </c>
      <c r="F36" s="10">
        <v>0</v>
      </c>
      <c r="G36" s="19">
        <v>-16448.179989141412</v>
      </c>
    </row>
    <row r="37" spans="1:7" x14ac:dyDescent="0.3">
      <c r="A37" s="44" t="s">
        <v>44</v>
      </c>
      <c r="B37" s="42"/>
      <c r="C37" s="42"/>
      <c r="D37" s="42"/>
      <c r="E37" s="42"/>
      <c r="F37" s="42"/>
      <c r="G37" s="43"/>
    </row>
    <row r="38" spans="1:7" x14ac:dyDescent="0.3">
      <c r="A38" s="16">
        <v>1</v>
      </c>
      <c r="B38" s="4" t="s">
        <v>61</v>
      </c>
      <c r="C38" s="28">
        <f t="shared" ref="C38:C42" si="3">+D38+E38+F38+G38</f>
        <v>1819359.6547600443</v>
      </c>
      <c r="D38" s="28">
        <v>1824054.455513377</v>
      </c>
      <c r="E38" s="28">
        <v>0</v>
      </c>
      <c r="F38" s="28">
        <v>0</v>
      </c>
      <c r="G38" s="29">
        <v>-4694.8007533326745</v>
      </c>
    </row>
    <row r="39" spans="1:7" x14ac:dyDescent="0.3">
      <c r="A39" s="16">
        <v>2</v>
      </c>
      <c r="B39" s="4" t="s">
        <v>17</v>
      </c>
      <c r="C39" s="28">
        <f t="shared" si="3"/>
        <v>711523.35090320162</v>
      </c>
      <c r="D39" s="28">
        <v>699273.49973540008</v>
      </c>
      <c r="E39" s="28">
        <v>0</v>
      </c>
      <c r="F39" s="28">
        <v>10000</v>
      </c>
      <c r="G39" s="29">
        <v>2249.851167801593</v>
      </c>
    </row>
    <row r="40" spans="1:7" x14ac:dyDescent="0.3">
      <c r="A40" s="16">
        <v>3</v>
      </c>
      <c r="B40" s="4" t="s">
        <v>62</v>
      </c>
      <c r="C40" s="28">
        <f t="shared" si="3"/>
        <v>3223773.3749240818</v>
      </c>
      <c r="D40" s="28">
        <v>3224315.2908116607</v>
      </c>
      <c r="E40" s="28">
        <v>0</v>
      </c>
      <c r="F40" s="28">
        <v>0</v>
      </c>
      <c r="G40" s="29">
        <v>-541.9158875788562</v>
      </c>
    </row>
    <row r="41" spans="1:7" x14ac:dyDescent="0.3">
      <c r="A41" s="16">
        <v>4</v>
      </c>
      <c r="B41" s="4" t="s">
        <v>63</v>
      </c>
      <c r="C41" s="28">
        <f t="shared" si="3"/>
        <v>1355089.9387185574</v>
      </c>
      <c r="D41" s="28">
        <v>1357953.3284506984</v>
      </c>
      <c r="E41" s="28">
        <v>0</v>
      </c>
      <c r="F41" s="28">
        <v>0</v>
      </c>
      <c r="G41" s="29">
        <v>-2863.3897321409313</v>
      </c>
    </row>
    <row r="42" spans="1:7" ht="17.45" customHeight="1" x14ac:dyDescent="0.3">
      <c r="A42" s="16">
        <v>5</v>
      </c>
      <c r="B42" s="4" t="s">
        <v>18</v>
      </c>
      <c r="C42" s="28">
        <f t="shared" si="3"/>
        <v>2049380.58445619</v>
      </c>
      <c r="D42" s="28">
        <v>2013767.7620090221</v>
      </c>
      <c r="E42" s="28">
        <v>0</v>
      </c>
      <c r="F42" s="28">
        <v>30000</v>
      </c>
      <c r="G42" s="29">
        <v>5612.8224471679423</v>
      </c>
    </row>
    <row r="43" spans="1:7" ht="18" customHeight="1" x14ac:dyDescent="0.3">
      <c r="A43" s="16"/>
      <c r="B43" s="3" t="s">
        <v>2</v>
      </c>
      <c r="C43" s="10">
        <f>SUM(C38:C42)</f>
        <v>9159126.9037620761</v>
      </c>
      <c r="D43" s="10">
        <v>9119364.3365201578</v>
      </c>
      <c r="E43" s="10">
        <v>0</v>
      </c>
      <c r="F43" s="10">
        <v>40000</v>
      </c>
      <c r="G43" s="19">
        <v>-237.43275808356702</v>
      </c>
    </row>
    <row r="44" spans="1:7" x14ac:dyDescent="0.3">
      <c r="A44" s="44" t="s">
        <v>45</v>
      </c>
      <c r="B44" s="42"/>
      <c r="C44" s="42"/>
      <c r="D44" s="42"/>
      <c r="E44" s="42"/>
      <c r="F44" s="42"/>
      <c r="G44" s="43"/>
    </row>
    <row r="45" spans="1:7" x14ac:dyDescent="0.3">
      <c r="A45" s="16">
        <v>1</v>
      </c>
      <c r="B45" s="4" t="s">
        <v>19</v>
      </c>
      <c r="C45" s="28">
        <f t="shared" ref="C45:C55" si="4">+D45+E45+F45+G45</f>
        <v>1931699.5539296148</v>
      </c>
      <c r="D45" s="28">
        <v>1928686.1633840771</v>
      </c>
      <c r="E45" s="28">
        <v>0</v>
      </c>
      <c r="F45" s="28">
        <v>0</v>
      </c>
      <c r="G45" s="29">
        <v>3013.3905455376953</v>
      </c>
    </row>
    <row r="46" spans="1:7" x14ac:dyDescent="0.3">
      <c r="A46" s="16">
        <v>2</v>
      </c>
      <c r="B46" s="4" t="s">
        <v>20</v>
      </c>
      <c r="C46" s="28">
        <f t="shared" si="4"/>
        <v>316744.15143746708</v>
      </c>
      <c r="D46" s="28">
        <v>317356.92393700569</v>
      </c>
      <c r="E46" s="28">
        <v>0</v>
      </c>
      <c r="F46" s="28">
        <v>0</v>
      </c>
      <c r="G46" s="29">
        <v>-612.77249953857972</v>
      </c>
    </row>
    <row r="47" spans="1:7" x14ac:dyDescent="0.3">
      <c r="A47" s="16">
        <v>3</v>
      </c>
      <c r="B47" s="4" t="s">
        <v>64</v>
      </c>
      <c r="C47" s="28">
        <f t="shared" si="4"/>
        <v>256185.70208909592</v>
      </c>
      <c r="D47" s="28">
        <v>256441.56737651667</v>
      </c>
      <c r="E47" s="28">
        <v>0</v>
      </c>
      <c r="F47" s="28">
        <v>0</v>
      </c>
      <c r="G47" s="29">
        <v>-255.86528742074734</v>
      </c>
    </row>
    <row r="48" spans="1:7" x14ac:dyDescent="0.3">
      <c r="A48" s="16">
        <v>4</v>
      </c>
      <c r="B48" s="4" t="s">
        <v>21</v>
      </c>
      <c r="C48" s="28">
        <f t="shared" si="4"/>
        <v>49831.868462104554</v>
      </c>
      <c r="D48" s="28">
        <v>0</v>
      </c>
      <c r="E48" s="28">
        <v>50000</v>
      </c>
      <c r="F48" s="28">
        <v>0</v>
      </c>
      <c r="G48" s="29">
        <v>-168.13153789544594</v>
      </c>
    </row>
    <row r="49" spans="1:7" x14ac:dyDescent="0.3">
      <c r="A49" s="16">
        <v>5</v>
      </c>
      <c r="B49" s="4" t="s">
        <v>22</v>
      </c>
      <c r="C49" s="28">
        <f t="shared" si="4"/>
        <v>210580.80565531956</v>
      </c>
      <c r="D49" s="28">
        <v>210776.32139566174</v>
      </c>
      <c r="E49" s="28">
        <v>0</v>
      </c>
      <c r="F49" s="28">
        <v>0</v>
      </c>
      <c r="G49" s="29">
        <v>-195.51574034217629</v>
      </c>
    </row>
    <row r="50" spans="1:7" x14ac:dyDescent="0.3">
      <c r="A50" s="16">
        <v>6</v>
      </c>
      <c r="B50" s="4" t="s">
        <v>65</v>
      </c>
      <c r="C50" s="28">
        <f t="shared" si="4"/>
        <v>1682799.8095860151</v>
      </c>
      <c r="D50" s="28">
        <v>1682866.8899452749</v>
      </c>
      <c r="E50" s="28">
        <v>0</v>
      </c>
      <c r="F50" s="28">
        <v>0</v>
      </c>
      <c r="G50" s="29">
        <v>-67.08035925985314</v>
      </c>
    </row>
    <row r="51" spans="1:7" ht="34.5" x14ac:dyDescent="0.3">
      <c r="A51" s="16">
        <v>7</v>
      </c>
      <c r="B51" s="4" t="s">
        <v>23</v>
      </c>
      <c r="C51" s="28">
        <f t="shared" si="4"/>
        <v>641014.90418660361</v>
      </c>
      <c r="D51" s="28">
        <v>642774.88119725359</v>
      </c>
      <c r="E51" s="28">
        <v>0</v>
      </c>
      <c r="F51" s="28">
        <v>0</v>
      </c>
      <c r="G51" s="29">
        <v>-1759.9770106500364</v>
      </c>
    </row>
    <row r="52" spans="1:7" ht="17.45" customHeight="1" x14ac:dyDescent="0.3">
      <c r="A52" s="16">
        <v>8</v>
      </c>
      <c r="B52" s="4" t="s">
        <v>66</v>
      </c>
      <c r="C52" s="28">
        <f t="shared" si="4"/>
        <v>2901332.5028022085</v>
      </c>
      <c r="D52" s="28">
        <v>2919055.1131024486</v>
      </c>
      <c r="E52" s="28">
        <v>0</v>
      </c>
      <c r="F52" s="28">
        <v>0</v>
      </c>
      <c r="G52" s="29">
        <v>-17722.610300240107</v>
      </c>
    </row>
    <row r="53" spans="1:7" ht="17.45" customHeight="1" x14ac:dyDescent="0.3">
      <c r="A53" s="16">
        <v>9</v>
      </c>
      <c r="B53" s="4" t="s">
        <v>24</v>
      </c>
      <c r="C53" s="28">
        <f t="shared" si="4"/>
        <v>1247764.3876073784</v>
      </c>
      <c r="D53" s="28">
        <v>1237990.0938690391</v>
      </c>
      <c r="E53" s="28">
        <v>0</v>
      </c>
      <c r="F53" s="28">
        <v>0</v>
      </c>
      <c r="G53" s="29">
        <v>9774.2937383392127</v>
      </c>
    </row>
    <row r="54" spans="1:7" ht="17.45" customHeight="1" x14ac:dyDescent="0.3">
      <c r="A54" s="16">
        <v>10</v>
      </c>
      <c r="B54" s="4" t="s">
        <v>67</v>
      </c>
      <c r="C54" s="28">
        <f t="shared" si="4"/>
        <v>514464.67773785489</v>
      </c>
      <c r="D54" s="28">
        <v>514432.64803112939</v>
      </c>
      <c r="E54" s="28">
        <v>0</v>
      </c>
      <c r="F54" s="28">
        <v>0</v>
      </c>
      <c r="G54" s="29">
        <v>32.029706725501455</v>
      </c>
    </row>
    <row r="55" spans="1:7" x14ac:dyDescent="0.3">
      <c r="A55" s="16">
        <v>11</v>
      </c>
      <c r="B55" s="4" t="s">
        <v>25</v>
      </c>
      <c r="C55" s="28">
        <f t="shared" si="4"/>
        <v>49804.060005964158</v>
      </c>
      <c r="D55" s="28">
        <v>0</v>
      </c>
      <c r="E55" s="28">
        <v>50000</v>
      </c>
      <c r="F55" s="28">
        <v>0</v>
      </c>
      <c r="G55" s="29">
        <v>-195.9399940358453</v>
      </c>
    </row>
    <row r="56" spans="1:7" x14ac:dyDescent="0.3">
      <c r="A56" s="16"/>
      <c r="B56" s="3" t="s">
        <v>2</v>
      </c>
      <c r="C56" s="10">
        <f>SUM(C45:C55)</f>
        <v>9802222.423499627</v>
      </c>
      <c r="D56" s="10">
        <v>9710380.6022384074</v>
      </c>
      <c r="E56" s="10">
        <v>100000</v>
      </c>
      <c r="F56" s="10">
        <v>0</v>
      </c>
      <c r="G56" s="19">
        <v>-8158.178738781251</v>
      </c>
    </row>
    <row r="57" spans="1:7" x14ac:dyDescent="0.3">
      <c r="A57" s="44" t="s">
        <v>46</v>
      </c>
      <c r="B57" s="42"/>
      <c r="C57" s="42"/>
      <c r="D57" s="42"/>
      <c r="E57" s="42"/>
      <c r="F57" s="42"/>
      <c r="G57" s="43"/>
    </row>
    <row r="58" spans="1:7" ht="17.45" customHeight="1" x14ac:dyDescent="0.3">
      <c r="A58" s="16">
        <v>1</v>
      </c>
      <c r="B58" s="4" t="s">
        <v>68</v>
      </c>
      <c r="C58" s="28">
        <f t="shared" ref="C58:C68" si="5">+D58+E58+F58+G58</f>
        <v>2160328.2993595991</v>
      </c>
      <c r="D58" s="28">
        <v>2167577.5429193024</v>
      </c>
      <c r="E58" s="28">
        <v>0</v>
      </c>
      <c r="F58" s="28">
        <v>0</v>
      </c>
      <c r="G58" s="29">
        <v>-7249.2435597032309</v>
      </c>
    </row>
    <row r="59" spans="1:7" ht="17.45" customHeight="1" x14ac:dyDescent="0.3">
      <c r="A59" s="16">
        <v>2</v>
      </c>
      <c r="B59" s="4" t="s">
        <v>69</v>
      </c>
      <c r="C59" s="28">
        <f t="shared" si="5"/>
        <v>312138.57610504812</v>
      </c>
      <c r="D59" s="28">
        <v>312855.71076676721</v>
      </c>
      <c r="E59" s="28">
        <v>0</v>
      </c>
      <c r="F59" s="28">
        <v>0</v>
      </c>
      <c r="G59" s="29">
        <v>-717.13466171908658</v>
      </c>
    </row>
    <row r="60" spans="1:7" x14ac:dyDescent="0.3">
      <c r="A60" s="16">
        <v>3</v>
      </c>
      <c r="B60" s="4" t="s">
        <v>26</v>
      </c>
      <c r="C60" s="28">
        <f t="shared" si="5"/>
        <v>60068.245015668217</v>
      </c>
      <c r="D60" s="28">
        <v>10068.245015668217</v>
      </c>
      <c r="E60" s="28">
        <v>50000</v>
      </c>
      <c r="F60" s="28">
        <v>0</v>
      </c>
      <c r="G60" s="29">
        <v>0</v>
      </c>
    </row>
    <row r="61" spans="1:7" x14ac:dyDescent="0.3">
      <c r="A61" s="16">
        <v>4</v>
      </c>
      <c r="B61" s="4" t="s">
        <v>27</v>
      </c>
      <c r="C61" s="28">
        <f t="shared" si="5"/>
        <v>393318.67370943131</v>
      </c>
      <c r="D61" s="28">
        <v>394698.78481475177</v>
      </c>
      <c r="E61" s="28">
        <v>0</v>
      </c>
      <c r="F61" s="28">
        <v>0</v>
      </c>
      <c r="G61" s="29">
        <v>-1380.1111053204513</v>
      </c>
    </row>
    <row r="62" spans="1:7" x14ac:dyDescent="0.3">
      <c r="A62" s="16">
        <v>5</v>
      </c>
      <c r="B62" s="4" t="s">
        <v>28</v>
      </c>
      <c r="C62" s="28">
        <f t="shared" si="5"/>
        <v>422640.63949619367</v>
      </c>
      <c r="D62" s="28">
        <v>423521.98200920026</v>
      </c>
      <c r="E62" s="28">
        <v>0</v>
      </c>
      <c r="F62" s="28">
        <v>0</v>
      </c>
      <c r="G62" s="29">
        <v>-881.34251300658798</v>
      </c>
    </row>
    <row r="63" spans="1:7" x14ac:dyDescent="0.3">
      <c r="A63" s="16">
        <v>6</v>
      </c>
      <c r="B63" s="4" t="s">
        <v>29</v>
      </c>
      <c r="C63" s="28">
        <f t="shared" si="5"/>
        <v>1010910.1593825173</v>
      </c>
      <c r="D63" s="28">
        <v>1014784.2946455179</v>
      </c>
      <c r="E63" s="28">
        <v>0</v>
      </c>
      <c r="F63" s="28">
        <v>0</v>
      </c>
      <c r="G63" s="29">
        <v>-3874.1352630006149</v>
      </c>
    </row>
    <row r="64" spans="1:7" ht="17.45" customHeight="1" x14ac:dyDescent="0.3">
      <c r="A64" s="16">
        <v>7</v>
      </c>
      <c r="B64" s="4" t="s">
        <v>70</v>
      </c>
      <c r="C64" s="28">
        <f t="shared" si="5"/>
        <v>58434.424471074373</v>
      </c>
      <c r="D64" s="28">
        <v>58434.424471074373</v>
      </c>
      <c r="E64" s="28">
        <v>0</v>
      </c>
      <c r="F64" s="28">
        <v>0</v>
      </c>
      <c r="G64" s="29">
        <v>0</v>
      </c>
    </row>
    <row r="65" spans="1:7" ht="17.45" customHeight="1" x14ac:dyDescent="0.3">
      <c r="A65" s="16">
        <v>8</v>
      </c>
      <c r="B65" s="4" t="s">
        <v>71</v>
      </c>
      <c r="C65" s="28">
        <f t="shared" si="5"/>
        <v>1578783.2960735294</v>
      </c>
      <c r="D65" s="28">
        <v>1587820.2614528947</v>
      </c>
      <c r="E65" s="28">
        <v>0</v>
      </c>
      <c r="F65" s="28">
        <v>0</v>
      </c>
      <c r="G65" s="29">
        <v>-9036.9653793652542</v>
      </c>
    </row>
    <row r="66" spans="1:7" ht="17.45" customHeight="1" x14ac:dyDescent="0.3">
      <c r="A66" s="16">
        <v>9</v>
      </c>
      <c r="B66" s="4" t="s">
        <v>72</v>
      </c>
      <c r="C66" s="28">
        <f t="shared" si="5"/>
        <v>889171.76225709158</v>
      </c>
      <c r="D66" s="28">
        <v>891929.4701573163</v>
      </c>
      <c r="E66" s="28">
        <v>0</v>
      </c>
      <c r="F66" s="28">
        <v>0</v>
      </c>
      <c r="G66" s="29">
        <v>-2757.7079002247192</v>
      </c>
    </row>
    <row r="67" spans="1:7" x14ac:dyDescent="0.3">
      <c r="A67" s="16">
        <v>10</v>
      </c>
      <c r="B67" s="4" t="s">
        <v>30</v>
      </c>
      <c r="C67" s="28">
        <f t="shared" si="5"/>
        <v>1060954.4194213538</v>
      </c>
      <c r="D67" s="28">
        <v>1065320.7439075201</v>
      </c>
      <c r="E67" s="28">
        <v>0</v>
      </c>
      <c r="F67" s="28">
        <v>0</v>
      </c>
      <c r="G67" s="29">
        <v>-4366.3244861662388</v>
      </c>
    </row>
    <row r="68" spans="1:7" x14ac:dyDescent="0.3">
      <c r="A68" s="16">
        <v>11</v>
      </c>
      <c r="B68" s="4" t="s">
        <v>31</v>
      </c>
      <c r="C68" s="28">
        <f t="shared" si="5"/>
        <v>274535.11941965966</v>
      </c>
      <c r="D68" s="28">
        <v>274535.11941965966</v>
      </c>
      <c r="E68" s="28">
        <v>0</v>
      </c>
      <c r="F68" s="28">
        <v>0</v>
      </c>
      <c r="G68" s="29">
        <v>0</v>
      </c>
    </row>
    <row r="69" spans="1:7" ht="19.899999999999999" customHeight="1" x14ac:dyDescent="0.3">
      <c r="A69" s="16"/>
      <c r="B69" s="3" t="s">
        <v>2</v>
      </c>
      <c r="C69" s="10">
        <f>SUM(C58:C68)</f>
        <v>8221283.6147111664</v>
      </c>
      <c r="D69" s="10">
        <v>8201546.5795796728</v>
      </c>
      <c r="E69" s="10">
        <v>50000</v>
      </c>
      <c r="F69" s="10">
        <v>0</v>
      </c>
      <c r="G69" s="19">
        <v>-30262.964868507348</v>
      </c>
    </row>
    <row r="70" spans="1:7" ht="21" customHeight="1" x14ac:dyDescent="0.3">
      <c r="A70" s="44" t="s">
        <v>47</v>
      </c>
      <c r="B70" s="42"/>
      <c r="C70" s="42"/>
      <c r="D70" s="42"/>
      <c r="E70" s="42"/>
      <c r="F70" s="42"/>
      <c r="G70" s="43"/>
    </row>
    <row r="71" spans="1:7" x14ac:dyDescent="0.3">
      <c r="A71" s="16">
        <v>1</v>
      </c>
      <c r="B71" s="4" t="s">
        <v>32</v>
      </c>
      <c r="C71" s="28">
        <f t="shared" ref="C71:C76" si="6">+D71+E71+F71+G71</f>
        <v>2063050.6039476055</v>
      </c>
      <c r="D71" s="28">
        <v>2058435.4668607712</v>
      </c>
      <c r="E71" s="28">
        <v>0</v>
      </c>
      <c r="F71" s="28">
        <v>0</v>
      </c>
      <c r="G71" s="29">
        <v>4615.1370868342929</v>
      </c>
    </row>
    <row r="72" spans="1:7" x14ac:dyDescent="0.3">
      <c r="A72" s="16">
        <v>2</v>
      </c>
      <c r="B72" s="4" t="s">
        <v>73</v>
      </c>
      <c r="C72" s="28">
        <f t="shared" si="6"/>
        <v>377329.80694011686</v>
      </c>
      <c r="D72" s="28">
        <v>376779.99303985492</v>
      </c>
      <c r="E72" s="28">
        <v>0</v>
      </c>
      <c r="F72" s="28">
        <v>0</v>
      </c>
      <c r="G72" s="29">
        <v>549.81390026194276</v>
      </c>
    </row>
    <row r="73" spans="1:7" x14ac:dyDescent="0.3">
      <c r="A73" s="16">
        <v>3</v>
      </c>
      <c r="B73" s="4" t="s">
        <v>33</v>
      </c>
      <c r="C73" s="28">
        <f t="shared" si="6"/>
        <v>498611.97860667226</v>
      </c>
      <c r="D73" s="28">
        <v>497901.92031449202</v>
      </c>
      <c r="E73" s="28">
        <v>0</v>
      </c>
      <c r="F73" s="28">
        <v>0</v>
      </c>
      <c r="G73" s="29">
        <v>710.05829218024155</v>
      </c>
    </row>
    <row r="74" spans="1:7" x14ac:dyDescent="0.3">
      <c r="A74" s="16">
        <v>4</v>
      </c>
      <c r="B74" s="4" t="s">
        <v>74</v>
      </c>
      <c r="C74" s="28">
        <f t="shared" si="6"/>
        <v>2023245.3651931828</v>
      </c>
      <c r="D74" s="28">
        <v>2021854.5344989991</v>
      </c>
      <c r="E74" s="28">
        <v>0</v>
      </c>
      <c r="F74" s="28">
        <v>0</v>
      </c>
      <c r="G74" s="29">
        <v>1390.8306941837072</v>
      </c>
    </row>
    <row r="75" spans="1:7" x14ac:dyDescent="0.3">
      <c r="A75" s="16">
        <v>5</v>
      </c>
      <c r="B75" s="4" t="s">
        <v>75</v>
      </c>
      <c r="C75" s="28">
        <f t="shared" si="6"/>
        <v>3522728.5380451358</v>
      </c>
      <c r="D75" s="28">
        <v>3551111.0008941474</v>
      </c>
      <c r="E75" s="28">
        <v>0</v>
      </c>
      <c r="F75" s="28">
        <v>0</v>
      </c>
      <c r="G75" s="29">
        <v>-28382.462849011645</v>
      </c>
    </row>
    <row r="76" spans="1:7" x14ac:dyDescent="0.3">
      <c r="A76" s="16">
        <v>6</v>
      </c>
      <c r="B76" s="4" t="s">
        <v>76</v>
      </c>
      <c r="C76" s="28">
        <f t="shared" si="6"/>
        <v>867094.97230771836</v>
      </c>
      <c r="D76" s="28">
        <v>867404.79306274396</v>
      </c>
      <c r="E76" s="28">
        <v>0</v>
      </c>
      <c r="F76" s="28">
        <v>0</v>
      </c>
      <c r="G76" s="29">
        <v>-309.82075502560474</v>
      </c>
    </row>
    <row r="77" spans="1:7" x14ac:dyDescent="0.3">
      <c r="A77" s="16"/>
      <c r="B77" s="3" t="s">
        <v>2</v>
      </c>
      <c r="C77" s="10">
        <f>SUM(C71:C76)</f>
        <v>9352061.2650404312</v>
      </c>
      <c r="D77" s="10">
        <v>9373487.7086710092</v>
      </c>
      <c r="E77" s="10">
        <v>0</v>
      </c>
      <c r="F77" s="10">
        <v>0</v>
      </c>
      <c r="G77" s="19">
        <v>-21426.443630577065</v>
      </c>
    </row>
    <row r="78" spans="1:7" x14ac:dyDescent="0.3">
      <c r="A78" s="44" t="s">
        <v>48</v>
      </c>
      <c r="B78" s="42"/>
      <c r="C78" s="42"/>
      <c r="D78" s="42"/>
      <c r="E78" s="42"/>
      <c r="F78" s="42"/>
      <c r="G78" s="43"/>
    </row>
    <row r="79" spans="1:7" x14ac:dyDescent="0.3">
      <c r="A79" s="16">
        <v>1</v>
      </c>
      <c r="B79" s="4" t="s">
        <v>77</v>
      </c>
      <c r="C79" s="28">
        <f t="shared" ref="C79:C85" si="7">+D79+E79+F79+G79</f>
        <v>1167158.5991945586</v>
      </c>
      <c r="D79" s="28">
        <v>1117816.0276329876</v>
      </c>
      <c r="E79" s="28">
        <v>0</v>
      </c>
      <c r="F79" s="28">
        <v>50000</v>
      </c>
      <c r="G79" s="29">
        <v>-657.42843842902221</v>
      </c>
    </row>
    <row r="80" spans="1:7" x14ac:dyDescent="0.3">
      <c r="A80" s="16">
        <v>2</v>
      </c>
      <c r="B80" s="4" t="s">
        <v>34</v>
      </c>
      <c r="C80" s="28">
        <f t="shared" si="7"/>
        <v>2396171.6993417819</v>
      </c>
      <c r="D80" s="28">
        <v>2294335.7801555065</v>
      </c>
      <c r="E80" s="28">
        <v>0</v>
      </c>
      <c r="F80" s="28">
        <v>95000</v>
      </c>
      <c r="G80" s="29">
        <v>6835.9191862754524</v>
      </c>
    </row>
    <row r="81" spans="1:7" x14ac:dyDescent="0.3">
      <c r="A81" s="16">
        <v>3</v>
      </c>
      <c r="B81" s="4" t="s">
        <v>78</v>
      </c>
      <c r="C81" s="28">
        <f t="shared" si="7"/>
        <v>544365.3140931637</v>
      </c>
      <c r="D81" s="28">
        <v>538974.16609217087</v>
      </c>
      <c r="E81" s="28">
        <v>0</v>
      </c>
      <c r="F81" s="28">
        <v>5000</v>
      </c>
      <c r="G81" s="29">
        <v>391.14800099283457</v>
      </c>
    </row>
    <row r="82" spans="1:7" x14ac:dyDescent="0.3">
      <c r="A82" s="16">
        <v>4</v>
      </c>
      <c r="B82" s="4" t="s">
        <v>79</v>
      </c>
      <c r="C82" s="28">
        <f t="shared" si="7"/>
        <v>252219.42825440509</v>
      </c>
      <c r="D82" s="28">
        <v>247351.95461608461</v>
      </c>
      <c r="E82" s="28">
        <v>0</v>
      </c>
      <c r="F82" s="28">
        <v>5000</v>
      </c>
      <c r="G82" s="29">
        <v>-132.52636167951277</v>
      </c>
    </row>
    <row r="83" spans="1:7" x14ac:dyDescent="0.3">
      <c r="A83" s="16">
        <v>5</v>
      </c>
      <c r="B83" s="4" t="s">
        <v>35</v>
      </c>
      <c r="C83" s="28">
        <f t="shared" si="7"/>
        <v>1708231.3132214046</v>
      </c>
      <c r="D83" s="28">
        <v>1690897.3856372356</v>
      </c>
      <c r="E83" s="28">
        <v>0</v>
      </c>
      <c r="F83" s="28">
        <v>0</v>
      </c>
      <c r="G83" s="29">
        <v>17333.927584168967</v>
      </c>
    </row>
    <row r="84" spans="1:7" x14ac:dyDescent="0.3">
      <c r="A84" s="16">
        <v>6</v>
      </c>
      <c r="B84" s="4" t="s">
        <v>36</v>
      </c>
      <c r="C84" s="28">
        <f t="shared" si="7"/>
        <v>238433.58657357394</v>
      </c>
      <c r="D84" s="28">
        <v>203554.03119621213</v>
      </c>
      <c r="E84" s="28">
        <v>0</v>
      </c>
      <c r="F84" s="28">
        <v>35000</v>
      </c>
      <c r="G84" s="29">
        <v>-120.44462263819878</v>
      </c>
    </row>
    <row r="85" spans="1:7" x14ac:dyDescent="0.3">
      <c r="A85" s="16">
        <v>7</v>
      </c>
      <c r="B85" s="4" t="s">
        <v>37</v>
      </c>
      <c r="C85" s="28">
        <f t="shared" si="7"/>
        <v>375660.4564210081</v>
      </c>
      <c r="D85" s="28">
        <v>375036.44972644967</v>
      </c>
      <c r="E85" s="28">
        <v>0</v>
      </c>
      <c r="F85" s="28">
        <v>0</v>
      </c>
      <c r="G85" s="29">
        <v>624.00669455845491</v>
      </c>
    </row>
    <row r="86" spans="1:7" x14ac:dyDescent="0.3">
      <c r="A86" s="16"/>
      <c r="B86" s="3" t="s">
        <v>2</v>
      </c>
      <c r="C86" s="10">
        <f>SUM(C79:C85)</f>
        <v>6682240.3970998963</v>
      </c>
      <c r="D86" s="10">
        <v>6467965.7950566467</v>
      </c>
      <c r="E86" s="10">
        <v>0</v>
      </c>
      <c r="F86" s="10">
        <v>190000</v>
      </c>
      <c r="G86" s="19">
        <v>24274.602043248713</v>
      </c>
    </row>
    <row r="87" spans="1:7" x14ac:dyDescent="0.3">
      <c r="A87" s="44" t="s">
        <v>49</v>
      </c>
      <c r="B87" s="42"/>
      <c r="C87" s="42"/>
      <c r="D87" s="42"/>
      <c r="E87" s="42"/>
      <c r="F87" s="42"/>
      <c r="G87" s="43"/>
    </row>
    <row r="88" spans="1:7" x14ac:dyDescent="0.3">
      <c r="A88" s="16">
        <v>1</v>
      </c>
      <c r="B88" s="4" t="s">
        <v>38</v>
      </c>
      <c r="C88" s="28">
        <f t="shared" ref="C88:C92" si="8">+D88+E88+F88+G88</f>
        <v>427718.48890732281</v>
      </c>
      <c r="D88" s="28">
        <v>416650.80942627328</v>
      </c>
      <c r="E88" s="28">
        <v>0</v>
      </c>
      <c r="F88" s="28">
        <v>10000</v>
      </c>
      <c r="G88" s="29">
        <v>1067.6794810495339</v>
      </c>
    </row>
    <row r="89" spans="1:7" x14ac:dyDescent="0.3">
      <c r="A89" s="16">
        <v>2</v>
      </c>
      <c r="B89" s="4" t="s">
        <v>39</v>
      </c>
      <c r="C89" s="28">
        <f t="shared" si="8"/>
        <v>262566.48581964127</v>
      </c>
      <c r="D89" s="28">
        <v>262602.59345260827</v>
      </c>
      <c r="E89" s="28">
        <v>0</v>
      </c>
      <c r="F89" s="28">
        <v>0</v>
      </c>
      <c r="G89" s="29">
        <v>-36.107632967032259</v>
      </c>
    </row>
    <row r="90" spans="1:7" x14ac:dyDescent="0.3">
      <c r="A90" s="16">
        <v>3</v>
      </c>
      <c r="B90" s="4" t="s">
        <v>80</v>
      </c>
      <c r="C90" s="28">
        <f t="shared" si="8"/>
        <v>575334.84615073632</v>
      </c>
      <c r="D90" s="28">
        <v>577959.68518311053</v>
      </c>
      <c r="E90" s="28">
        <v>0</v>
      </c>
      <c r="F90" s="28">
        <v>0</v>
      </c>
      <c r="G90" s="29">
        <v>-2624.8390323741478</v>
      </c>
    </row>
    <row r="91" spans="1:7" x14ac:dyDescent="0.3">
      <c r="A91" s="16">
        <v>4</v>
      </c>
      <c r="B91" s="4" t="s">
        <v>81</v>
      </c>
      <c r="C91" s="28">
        <f t="shared" si="8"/>
        <v>262243.49729416741</v>
      </c>
      <c r="D91" s="28">
        <v>262739.29636833566</v>
      </c>
      <c r="E91" s="28">
        <v>0</v>
      </c>
      <c r="F91" s="28">
        <v>0</v>
      </c>
      <c r="G91" s="29">
        <v>-495.79907416822971</v>
      </c>
    </row>
    <row r="92" spans="1:7" x14ac:dyDescent="0.3">
      <c r="A92" s="16">
        <v>5</v>
      </c>
      <c r="B92" s="4" t="s">
        <v>82</v>
      </c>
      <c r="C92" s="28">
        <f t="shared" si="8"/>
        <v>548981.57175757538</v>
      </c>
      <c r="D92" s="28">
        <v>527825.04775844386</v>
      </c>
      <c r="E92" s="28">
        <v>0</v>
      </c>
      <c r="F92" s="28">
        <v>20000</v>
      </c>
      <c r="G92" s="29">
        <v>1156.5239991315175</v>
      </c>
    </row>
    <row r="93" spans="1:7" x14ac:dyDescent="0.3">
      <c r="A93" s="16"/>
      <c r="B93" s="3" t="s">
        <v>2</v>
      </c>
      <c r="C93" s="10">
        <f>SUM(C88:C92)</f>
        <v>2076844.8899294431</v>
      </c>
      <c r="D93" s="10">
        <v>2047777.4321887717</v>
      </c>
      <c r="E93" s="10">
        <v>0</v>
      </c>
      <c r="F93" s="10">
        <v>30000</v>
      </c>
      <c r="G93" s="19">
        <v>-932.54225932830013</v>
      </c>
    </row>
    <row r="94" spans="1:7" x14ac:dyDescent="0.3">
      <c r="A94" s="44" t="s">
        <v>50</v>
      </c>
      <c r="B94" s="42"/>
      <c r="C94" s="42"/>
      <c r="D94" s="42"/>
      <c r="E94" s="42"/>
      <c r="F94" s="42"/>
      <c r="G94" s="43"/>
    </row>
    <row r="95" spans="1:7" x14ac:dyDescent="0.3">
      <c r="A95" s="16">
        <v>1</v>
      </c>
      <c r="B95" s="4" t="s">
        <v>40</v>
      </c>
      <c r="C95" s="28">
        <f t="shared" ref="C95:C98" si="9">+D95+E95+F95+G95</f>
        <v>1323135.314437785</v>
      </c>
      <c r="D95" s="28">
        <v>1266691.2505372867</v>
      </c>
      <c r="E95" s="28">
        <v>0</v>
      </c>
      <c r="F95" s="28">
        <v>45000</v>
      </c>
      <c r="G95" s="29">
        <v>11444.063900498208</v>
      </c>
    </row>
    <row r="96" spans="1:7" x14ac:dyDescent="0.3">
      <c r="A96" s="16">
        <v>2</v>
      </c>
      <c r="B96" s="4" t="s">
        <v>85</v>
      </c>
      <c r="C96" s="28">
        <f t="shared" si="9"/>
        <v>815943.71173735696</v>
      </c>
      <c r="D96" s="28">
        <v>818249.34574125684</v>
      </c>
      <c r="E96" s="28">
        <v>0</v>
      </c>
      <c r="F96" s="28">
        <v>0</v>
      </c>
      <c r="G96" s="29">
        <v>-2305.6340038998751</v>
      </c>
    </row>
    <row r="97" spans="1:7" x14ac:dyDescent="0.3">
      <c r="A97" s="16">
        <v>3</v>
      </c>
      <c r="B97" s="4" t="s">
        <v>84</v>
      </c>
      <c r="C97" s="28">
        <f t="shared" si="9"/>
        <v>1808548.0125540239</v>
      </c>
      <c r="D97" s="28">
        <v>1753845.5</v>
      </c>
      <c r="E97" s="28">
        <v>0</v>
      </c>
      <c r="F97" s="28">
        <v>45000</v>
      </c>
      <c r="G97" s="29">
        <v>9702.5125540238805</v>
      </c>
    </row>
    <row r="98" spans="1:7" x14ac:dyDescent="0.3">
      <c r="A98" s="16">
        <v>4</v>
      </c>
      <c r="B98" s="4" t="s">
        <v>83</v>
      </c>
      <c r="C98" s="28">
        <f t="shared" si="9"/>
        <v>1319884.9948332082</v>
      </c>
      <c r="D98" s="28">
        <v>1263298.2</v>
      </c>
      <c r="E98" s="28">
        <v>0</v>
      </c>
      <c r="F98" s="28">
        <v>45000</v>
      </c>
      <c r="G98" s="29">
        <v>11586.794833208318</v>
      </c>
    </row>
    <row r="99" spans="1:7" ht="18" thickBot="1" x14ac:dyDescent="0.35">
      <c r="A99" s="20"/>
      <c r="B99" s="27" t="s">
        <v>2</v>
      </c>
      <c r="C99" s="21">
        <f>SUM(C95:C98)</f>
        <v>5267512.0335623734</v>
      </c>
      <c r="D99" s="21">
        <v>5102084.2962785438</v>
      </c>
      <c r="E99" s="21">
        <v>0</v>
      </c>
      <c r="F99" s="21">
        <v>135000</v>
      </c>
      <c r="G99" s="22">
        <v>30427.737283830997</v>
      </c>
    </row>
    <row r="100" spans="1:7" x14ac:dyDescent="0.3">
      <c r="C100" s="5"/>
      <c r="D100" s="5"/>
      <c r="E100" s="1"/>
    </row>
  </sheetData>
  <mergeCells count="16">
    <mergeCell ref="A57:G57"/>
    <mergeCell ref="A70:G70"/>
    <mergeCell ref="A78:G78"/>
    <mergeCell ref="A87:G87"/>
    <mergeCell ref="A94:G94"/>
    <mergeCell ref="B10:G10"/>
    <mergeCell ref="B20:G20"/>
    <mergeCell ref="A27:G27"/>
    <mergeCell ref="A37:G37"/>
    <mergeCell ref="A44:G44"/>
    <mergeCell ref="A1:G1"/>
    <mergeCell ref="A2:G2"/>
    <mergeCell ref="C4:C5"/>
    <mergeCell ref="B4:B5"/>
    <mergeCell ref="A4:A5"/>
    <mergeCell ref="D4:G4"/>
  </mergeCells>
  <pageMargins left="0.51" right="0.17" top="0.17" bottom="0.31" header="0.17" footer="0.17"/>
  <pageSetup scale="93" firstPageNumber="323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Բյուջե գնացող</vt:lpstr>
      <vt:lpstr>'Բյուջե գնացող'!Print_Titles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https:/mul2-minfin.gov.am/tasks/363332/oneclick/4752f69f667f119d4298de6c84a85751d7c21ab6f8b6c9bc47e23847b55e650a.xlsx?token=64a7bfaf9396c836b296bb17e145adee</cp:keywords>
  <cp:lastModifiedBy/>
  <dcterms:created xsi:type="dcterms:W3CDTF">2006-09-16T00:00:00Z</dcterms:created>
  <dcterms:modified xsi:type="dcterms:W3CDTF">2023-12-11T12:26:09Z</dcterms:modified>
</cp:coreProperties>
</file>