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6.xml" ContentType="application/vnd.ms-excel.person+xml"/>
  <Override PartName="/xl/persons/person0.xml" ContentType="application/vnd.ms-excel.person+xml"/>
  <Override PartName="/xl/persons/person5.xml" ContentType="application/vnd.ms-excel.person+xml"/>
  <Override PartName="/xl/persons/person4.xml" ContentType="application/vnd.ms-excel.person+xml"/>
  <Override PartName="/xl/persons/person2.xml" ContentType="application/vnd.ms-excel.person+xml"/>
  <Override PartName="/xl/persons/person.xml" ContentType="application/vnd.ms-excel.person+xml"/>
  <Override PartName="/xl/persons/person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gran\Desktop\hima\paraqar 14-N\"/>
    </mc:Choice>
  </mc:AlternateContent>
  <xr:revisionPtr revIDLastSave="0" documentId="13_ncr:1_{9695D043-A9B7-4B38-8245-EECA640674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3 " sheetId="11" r:id="rId1"/>
  </sheets>
  <definedNames>
    <definedName name="_xlnm.Print_Titles" localSheetId="0">'Sheet3 '!$9:$11</definedName>
  </definedNames>
  <calcPr calcId="191028"/>
</workbook>
</file>

<file path=xl/calcChain.xml><?xml version="1.0" encoding="utf-8"?>
<calcChain xmlns="http://schemas.openxmlformats.org/spreadsheetml/2006/main">
  <c r="E38" i="11" l="1"/>
  <c r="D38" i="11" s="1"/>
  <c r="E173" i="11"/>
  <c r="E22" i="11"/>
  <c r="D22" i="11" s="1"/>
  <c r="E91" i="11"/>
  <c r="D91" i="11" s="1"/>
  <c r="D89" i="11" s="1"/>
  <c r="D87" i="11" s="1"/>
  <c r="F194" i="11"/>
  <c r="F183" i="11"/>
  <c r="D183" i="11" s="1"/>
  <c r="E142" i="11"/>
  <c r="E137" i="11" s="1"/>
  <c r="E57" i="11"/>
  <c r="D57" i="11" s="1"/>
  <c r="E61" i="11"/>
  <c r="D61" i="11" s="1"/>
  <c r="D123" i="11"/>
  <c r="D119" i="11"/>
  <c r="E119" i="11"/>
  <c r="E71" i="11"/>
  <c r="D71" i="11" s="1"/>
  <c r="E34" i="11"/>
  <c r="D34" i="11"/>
  <c r="F119" i="11"/>
  <c r="F230" i="11"/>
  <c r="F228" i="11" s="1"/>
  <c r="E20" i="11"/>
  <c r="E47" i="11"/>
  <c r="D47" i="11"/>
  <c r="E35" i="11"/>
  <c r="D35" i="11"/>
  <c r="E60" i="11"/>
  <c r="D60" i="11" s="1"/>
  <c r="E43" i="11"/>
  <c r="D43" i="11" s="1"/>
  <c r="E33" i="11"/>
  <c r="D33" i="11" s="1"/>
  <c r="E21" i="11"/>
  <c r="D21" i="11"/>
  <c r="E36" i="11"/>
  <c r="D36" i="11"/>
  <c r="E37" i="11"/>
  <c r="D37" i="11" s="1"/>
  <c r="E42" i="11"/>
  <c r="D42" i="11" s="1"/>
  <c r="E48" i="11"/>
  <c r="D48" i="11" s="1"/>
  <c r="E49" i="11"/>
  <c r="D49" i="11" s="1"/>
  <c r="E50" i="11"/>
  <c r="D50" i="11"/>
  <c r="E51" i="11"/>
  <c r="D51" i="11"/>
  <c r="E52" i="11"/>
  <c r="D52" i="11"/>
  <c r="E53" i="11"/>
  <c r="D53" i="11"/>
  <c r="E54" i="11"/>
  <c r="D54" i="11"/>
  <c r="E64" i="11"/>
  <c r="D64" i="11" s="1"/>
  <c r="E67" i="11"/>
  <c r="D67" i="11" s="1"/>
  <c r="E70" i="11"/>
  <c r="D70" i="11"/>
  <c r="E151" i="11"/>
  <c r="D151" i="11"/>
  <c r="E156" i="11"/>
  <c r="E152" i="11"/>
  <c r="D152" i="11" s="1"/>
  <c r="F189" i="11"/>
  <c r="D65" i="11"/>
  <c r="D66" i="11"/>
  <c r="D68" i="11"/>
  <c r="D69" i="11"/>
  <c r="E109" i="11"/>
  <c r="D109" i="11"/>
  <c r="D142" i="11"/>
  <c r="D194" i="11"/>
  <c r="E148" i="11"/>
  <c r="D148" i="11"/>
  <c r="D156" i="11"/>
  <c r="D230" i="11"/>
  <c r="F187" i="11"/>
  <c r="D187" i="11" s="1"/>
  <c r="E107" i="11"/>
  <c r="E97" i="11" s="1"/>
  <c r="D97" i="11" s="1"/>
  <c r="D189" i="11"/>
  <c r="D20" i="11"/>
  <c r="E58" i="11" l="1"/>
  <c r="D58" i="11" s="1"/>
  <c r="D107" i="11"/>
  <c r="F184" i="11"/>
  <c r="D184" i="11" s="1"/>
  <c r="E171" i="11"/>
  <c r="D171" i="11" s="1"/>
  <c r="D173" i="11"/>
  <c r="E40" i="11"/>
  <c r="D40" i="11" s="1"/>
  <c r="F182" i="11"/>
  <c r="F210" i="11"/>
  <c r="D228" i="11"/>
  <c r="E55" i="11"/>
  <c r="D55" i="11" s="1"/>
  <c r="E18" i="11"/>
  <c r="E16" i="11" s="1"/>
  <c r="D16" i="11" s="1"/>
  <c r="D137" i="11"/>
  <c r="D131" i="11" s="1"/>
  <c r="E131" i="11"/>
  <c r="E89" i="11"/>
  <c r="E87" i="11" s="1"/>
  <c r="E62" i="11"/>
  <c r="D62" i="11" s="1"/>
  <c r="E31" i="11"/>
  <c r="E45" i="11"/>
  <c r="D45" i="11" s="1"/>
  <c r="E146" i="11" l="1"/>
  <c r="D146" i="11" s="1"/>
  <c r="D182" i="11"/>
  <c r="F179" i="11"/>
  <c r="D210" i="11"/>
  <c r="D18" i="11"/>
  <c r="E29" i="11"/>
  <c r="D31" i="11"/>
  <c r="F177" i="11" l="1"/>
  <c r="D179" i="11"/>
  <c r="D29" i="11"/>
  <c r="D14" i="11" s="1"/>
  <c r="E14" i="11"/>
  <c r="E12" i="11" s="1"/>
  <c r="F175" i="11" l="1"/>
  <c r="D177" i="11"/>
  <c r="H12" i="11"/>
  <c r="D175" i="11" l="1"/>
  <c r="F12" i="11"/>
  <c r="D12" i="11" s="1"/>
  <c r="G12" i="11" s="1"/>
</calcChain>
</file>

<file path=xl/sharedStrings.xml><?xml version="1.0" encoding="utf-8"?>
<sst xmlns="http://schemas.openxmlformats.org/spreadsheetml/2006/main" count="541" uniqueCount="310">
  <si>
    <t>Ընդամենը (ս.5+ս.6)</t>
  </si>
  <si>
    <t>այդ թվում`</t>
  </si>
  <si>
    <t>վարչական մաս</t>
  </si>
  <si>
    <t>ֆոնդային մաս</t>
  </si>
  <si>
    <t>X</t>
  </si>
  <si>
    <t>որից`</t>
  </si>
  <si>
    <t>x</t>
  </si>
  <si>
    <t xml:space="preserve"> </t>
  </si>
  <si>
    <t xml:space="preserve">Կ.Տ.                                            ՀԱՄԱՅՆՔԻ ՂԵԿԱՎԱՐ`    </t>
  </si>
  <si>
    <t xml:space="preserve"> Դ.ՄԻՆԱՍՅԱՆ</t>
  </si>
  <si>
    <t>(հազար դրամներով)</t>
  </si>
  <si>
    <t xml:space="preserve">  Տողի NN</t>
  </si>
  <si>
    <t xml:space="preserve"> X</t>
  </si>
  <si>
    <t>3</t>
  </si>
  <si>
    <t>ՀԱՏՎԱԾ 3</t>
  </si>
  <si>
    <t>ՀԱՄԱՅՆՔԻ  ԲՅՈՒՋԵԻ  ԾԱԽՍԵՐԸ`  ԸՍՏ  ԲՅՈՒՋԵՏԱՅԻՆ ԾԱԽՍԵՐԻ ՏՆՏԵՍԱԳԻՏԱԿԱՆ ԴԱՍԱԿԱՐԳՄԱՆ</t>
  </si>
  <si>
    <t xml:space="preserve">Բյուջետային ծախսերի տնտեսագիտական դասակարգման հոդվածների </t>
  </si>
  <si>
    <t>անվանումները</t>
  </si>
  <si>
    <t xml:space="preserve"> NN </t>
  </si>
  <si>
    <r>
      <t xml:space="preserve">             ԸՆԴԱՄԵՆԸ    ԾԱԽՍԵՐ          </t>
    </r>
    <r>
      <rPr>
        <sz val="11"/>
        <rFont val="GHEA Grapalat"/>
        <family val="3"/>
      </rPr>
      <t xml:space="preserve">     </t>
    </r>
    <r>
      <rPr>
        <sz val="10"/>
        <rFont val="GHEA Grapalat"/>
        <family val="3"/>
      </rPr>
      <t>(տող4050+տող5000+տող 6000)</t>
    </r>
  </si>
  <si>
    <t xml:space="preserve">այդ թվում` </t>
  </si>
  <si>
    <r>
      <t xml:space="preserve">Ա.   ԸՆԹԱՑԻԿ  ԾԱԽՍԵՐ՝                </t>
    </r>
    <r>
      <rPr>
        <sz val="10"/>
        <rFont val="GHEA Grapalat"/>
        <family val="3"/>
      </rPr>
      <t xml:space="preserve">(տող4100+տող4200+տող4300+տող4400+տող4500+ տող4600+տող4700)  </t>
    </r>
    <r>
      <rPr>
        <sz val="12"/>
        <rFont val="GHEA Grapalat"/>
        <family val="3"/>
      </rPr>
      <t xml:space="preserve"> </t>
    </r>
    <r>
      <rPr>
        <b/>
        <sz val="12"/>
        <rFont val="GHEA Grapalat"/>
        <family val="3"/>
      </rPr>
      <t xml:space="preserve">                                                                                                                    </t>
    </r>
  </si>
  <si>
    <r>
      <t xml:space="preserve">1.1. ԱՇԽԱՏԱՆՔԻ ՎԱՐՁԱՏՐՈՒԹՅՈՒՆ </t>
    </r>
    <r>
      <rPr>
        <sz val="8"/>
        <rFont val="GHEA Grapalat"/>
        <family val="3"/>
      </rPr>
      <t xml:space="preserve">(տող4110+տող4120+տող4130)  </t>
    </r>
    <r>
      <rPr>
        <sz val="10"/>
        <rFont val="GHEA Grapalat"/>
        <family val="3"/>
      </rPr>
      <t xml:space="preserve">  </t>
    </r>
    <r>
      <rPr>
        <b/>
        <sz val="10"/>
        <rFont val="GHEA Grapalat"/>
        <family val="3"/>
      </rPr>
      <t xml:space="preserve">                                                                 </t>
    </r>
  </si>
  <si>
    <r>
      <t xml:space="preserve">ԴՐԱՄՈՎ ՎՃԱՐՎՈՂ ԱՇԽԱՏԱՎԱՐՁԵՐ ԵՎ ՀԱՎԵԼԱՎՃԱՐՆԵՐ </t>
    </r>
    <r>
      <rPr>
        <i/>
        <sz val="8"/>
        <rFont val="GHEA Grapalat"/>
        <family val="3"/>
      </rPr>
      <t>(տող4111+տող4112+ տող4114)</t>
    </r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</si>
  <si>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</si>
  <si>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</si>
  <si>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</si>
  <si>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</si>
  <si>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</si>
  <si>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</si>
  <si>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r>
      <t xml:space="preserve">ԲՆԵՂԵՆ ԱՇԽԱՏԱՎԱՐՁԵՐ ԵՎ ՀԱՎԵԼԱՎՃԱՐՆԵՐ </t>
    </r>
    <r>
      <rPr>
        <i/>
        <sz val="9"/>
        <rFont val="GHEA Grapalat"/>
        <family val="3"/>
      </rPr>
      <t>(տող4121)</t>
    </r>
  </si>
  <si>
    <t xml:space="preserve"> -Բնեղեն աշխատավարձեր և հավելավճարներ</t>
  </si>
  <si>
    <t>4121</t>
  </si>
  <si>
    <r>
      <t xml:space="preserve">ՓԱՍՏԱՑԻ ՍՈՑԻԱԼԱԿԱՆ ԱՊԱՀՈՎՈՒԹՅԱՆ ՎՃԱՐՆԵՐ </t>
    </r>
    <r>
      <rPr>
        <i/>
        <sz val="8"/>
        <rFont val="GHEA Grapalat"/>
        <family val="3"/>
      </rPr>
      <t>(տող4131)</t>
    </r>
  </si>
  <si>
    <t xml:space="preserve"> -Սոցիալական ապահովության վճարներ</t>
  </si>
  <si>
    <t>4131</t>
  </si>
  <si>
    <r>
      <t xml:space="preserve">1.2. ԾԱՌԱՅՈՒԹՅՈՒՆՆԵՐԻ ԵՎ ԱՊՐԱՆՔՆԵՐԻ ՁԵՌՔ ԲԵՐՈՒՄ </t>
    </r>
    <r>
      <rPr>
        <sz val="8"/>
        <rFont val="GHEA Grapalat"/>
        <family val="3"/>
      </rPr>
      <t>(տող4210+տող4220+տող4230+տող4240+տող4250+տող4260)</t>
    </r>
  </si>
  <si>
    <r>
      <t xml:space="preserve">ՇԱՐՈՒՆԱԿԱԿԱՆ ԾԱԽՍԵՐ </t>
    </r>
    <r>
      <rPr>
        <i/>
        <sz val="8"/>
        <rFont val="GHEA Grapalat"/>
        <family val="3"/>
      </rPr>
      <t>(տող4211+տող4212+տող4213+տող4214+տող4215+տող4216+տող4217)</t>
    </r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</si>
  <si>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</si>
  <si>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</si>
  <si>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</si>
  <si>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</si>
  <si>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</si>
  <si>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</si>
  <si>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</si>
  <si>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</si>
  <si>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</si>
  <si>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</si>
  <si>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</si>
  <si>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</si>
  <si>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</si>
  <si>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</si>
  <si>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r>
      <t xml:space="preserve"> ԳՈՐԾՈՒՂՈՒՄՆԵՐԻ ԵՎ ՇՐՋԱԳԱՅՈՒԹՅՈՒՆՆԵՐԻ ԾԱԽՍԵՐ </t>
    </r>
    <r>
      <rPr>
        <i/>
        <sz val="8"/>
        <rFont val="GHEA Grapalat"/>
        <family val="3"/>
      </rPr>
      <t>(տող4221+տող4222+տող4223)</t>
    </r>
  </si>
  <si>
    <t xml:space="preserve"> -Ներքին գործուղումներ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</si>
  <si>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</si>
  <si>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</si>
  <si>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</si>
  <si>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</si>
  <si>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r>
      <t xml:space="preserve">ՊԱՅՄԱՆԱԳՐԱՅԻՆ ԱՅԼ ԾԱՌԱՅՈՒԹՅՈՒՆՆԵՐԻ ՁԵՌՔ ԲԵՐՈՒՄ </t>
    </r>
    <r>
      <rPr>
        <i/>
        <sz val="8"/>
        <rFont val="GHEA Grapalat"/>
        <family val="3"/>
      </rPr>
      <t>(տող4231+տող4232+տող4233+տող4234+տող4235+տող4236+տող4237+տող4238)</t>
    </r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</si>
  <si>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</si>
  <si>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</si>
  <si>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</si>
  <si>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</si>
  <si>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</si>
  <si>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</si>
  <si>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</si>
  <si>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</si>
  <si>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</si>
  <si>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</si>
  <si>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</si>
  <si>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</si>
  <si>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</si>
  <si>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</si>
  <si>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</si>
  <si>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r>
      <t xml:space="preserve"> ԱՅԼ ՄԱՍՆԱԳԻՏԱԿԱՆ ԾԱՌԱՅՈՒԹՅՈՒՆՆԵՐԻ ՁԵՌՔ ԲԵՐՈՒՄ </t>
    </r>
    <r>
      <rPr>
        <i/>
        <sz val="8"/>
        <rFont val="GHEA Grapalat"/>
        <family val="3"/>
      </rPr>
      <t xml:space="preserve"> (տող 4241)</t>
    </r>
  </si>
  <si>
    <t xml:space="preserve"> -Մասնագիտական ծառայություններ</t>
  </si>
  <si>
    <t>4241</t>
  </si>
  <si>
    <r>
      <t>ԸՆԹԱՑԻԿ ՆՈՐՈԳՈՒՄ ԵՎ ՊԱՀՊԱՆՈՒՄ (ծառայություններ և նյութեր)</t>
    </r>
    <r>
      <rPr>
        <i/>
        <sz val="8"/>
        <rFont val="GHEA Grapalat"/>
        <family val="3"/>
      </rPr>
      <t xml:space="preserve"> (տող4251+տող4252)</t>
    </r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</si>
  <si>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</si>
  <si>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</si>
  <si>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</si>
  <si>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</si>
  <si>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r>
      <t xml:space="preserve"> ՆՅՈՒԹԵՐ </t>
    </r>
    <r>
      <rPr>
        <i/>
        <sz val="8"/>
        <rFont val="GHEA Grapalat"/>
        <family val="3"/>
      </rPr>
      <t>4261+տող4262+տող4263+տող4264+տող4265+տող4266+տող4267+տող4268)</t>
    </r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</si>
  <si>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</si>
  <si>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</si>
  <si>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</si>
  <si>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</si>
  <si>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</si>
  <si>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</si>
  <si>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</si>
  <si>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</si>
  <si>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</si>
  <si>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</si>
  <si>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</si>
  <si>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</si>
  <si>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</si>
  <si>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</si>
  <si>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</si>
  <si>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</si>
  <si>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r>
      <t xml:space="preserve"> 1.3. ՏՈԿՈՍԱՎՃԱՐՆԵՐ </t>
    </r>
    <r>
      <rPr>
        <i/>
        <sz val="8"/>
        <color indexed="8"/>
        <rFont val="GHEA Grapalat"/>
        <family val="3"/>
      </rPr>
      <t>(տող4310+տող 4320+տող4330)</t>
    </r>
  </si>
  <si>
    <r>
      <t xml:space="preserve">ՆԵՐՔԻՆ ՏՈԿՈՍԱՎՃԱՐՆԵՐ </t>
    </r>
    <r>
      <rPr>
        <i/>
        <sz val="8"/>
        <color indexed="8"/>
        <rFont val="GHEA Grapalat"/>
        <family val="3"/>
      </rPr>
      <t>(տող4311+տող4312)</t>
    </r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</si>
  <si>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</si>
  <si>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</si>
  <si>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</si>
  <si>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</si>
  <si>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r>
      <t xml:space="preserve">ԱՐՏԱՔԻՆ ՏՈԿՈՍԱՎՃԱՐՆԵՐ </t>
    </r>
    <r>
      <rPr>
        <i/>
        <sz val="8"/>
        <color indexed="8"/>
        <rFont val="GHEA Grapalat"/>
        <family val="3"/>
      </rPr>
      <t>(տող4321+տող4322)</t>
    </r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</si>
  <si>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</si>
  <si>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</si>
  <si>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</si>
  <si>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</si>
  <si>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r>
      <t xml:space="preserve">ՓՈԽԱՌՈՒԹՅՈՒՆՆԵՐԻ ՀԵՏ ԿԱՊՎԱԾ ՎՃԱՐՆԵՐ </t>
    </r>
    <r>
      <rPr>
        <i/>
        <sz val="8"/>
        <color indexed="8"/>
        <rFont val="GHEA Grapalat"/>
        <family val="3"/>
      </rPr>
      <t xml:space="preserve">(տող4331+տող4332+տող4333) </t>
    </r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</si>
  <si>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</si>
  <si>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</si>
  <si>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</si>
  <si>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</si>
  <si>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</si>
  <si>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</si>
  <si>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r>
      <t xml:space="preserve">1.4. ՍՈՒԲՍԻԴԻԱՆԵՐ  </t>
    </r>
    <r>
      <rPr>
        <sz val="8"/>
        <color indexed="8"/>
        <rFont val="GHEA Grapalat"/>
        <family val="3"/>
      </rPr>
      <t>(տող4410+տող4420)</t>
    </r>
  </si>
  <si>
    <r>
      <t xml:space="preserve">ՍՈՒԲՍԻԴԻԱՆԵՐ ՊԵՏԱԿԱՆ (ՀԱՄԱՅՆՔԱՅԻՆ) ԿԱԶՄԱԿԵՐՊՈՒԹՅՈՒՆՆԵՐԻՆ </t>
    </r>
    <r>
      <rPr>
        <i/>
        <sz val="8"/>
        <color indexed="8"/>
        <rFont val="GHEA Grapalat"/>
        <family val="3"/>
      </rPr>
      <t>(տող4411+տող4412)</t>
    </r>
  </si>
  <si>
    <t xml:space="preserve"> -Սուբսիդիաներ ոչ-ֆինանսական պետական (hամայնքային) կազմակերպություններին </t>
  </si>
  <si>
    <t>4511</t>
  </si>
  <si>
    <t xml:space="preserve"> -Սուբսիդիաներ ֆինանսական պետական (hամայնքային) կազմակերպություններին </t>
  </si>
  <si>
    <t>4512</t>
  </si>
  <si>
    <r>
      <t xml:space="preserve">ՍՈՒԲՍԻԴԻԱՆԵՐ ՈՉ ՊԵՏԱԿԱՆ (ՈՉ ՀԱՄԱՅՆՔԱՅԻՆ) ԿԱԶՄԱԿԵՐՊՈՒԹՅՈՒՆՆԵՐԻՆ </t>
    </r>
    <r>
      <rPr>
        <i/>
        <sz val="8"/>
        <color indexed="8"/>
        <rFont val="GHEA Grapalat"/>
        <family val="3"/>
      </rPr>
      <t>(տող4421+տող4422)</t>
    </r>
  </si>
  <si>
    <t xml:space="preserve"> -Սուբսիդիաներ ոչ պետական (ոչ hամայնքային) ոչ ֆինանսական կազմակերպություններին </t>
  </si>
  <si>
    <t>4521</t>
  </si>
  <si>
    <t xml:space="preserve"> -Սուբսիդիաներ ոչ պետական (ոչ hամայնքային) ֆինանսական  կազմակերպություններին </t>
  </si>
  <si>
    <t>4522</t>
  </si>
  <si>
    <r>
      <t xml:space="preserve">1.5. ԴՐԱՄԱՇՆՈՐՀՆԵՐ </t>
    </r>
    <r>
      <rPr>
        <sz val="8"/>
        <color indexed="8"/>
        <rFont val="GHEA Grapalat"/>
        <family val="3"/>
      </rPr>
      <t>(տող4510+տող4520+տող4530+տող4540)</t>
    </r>
  </si>
  <si>
    <r>
      <t xml:space="preserve">ԴՐԱՄԱՇՆՈՐՀՆԵՐ ՕՏԱՐԵՐԿՐՅԱ ԿԱՌԱՎԱՐՈՒԹՅՈՒՆՆԵՐԻՆ </t>
    </r>
    <r>
      <rPr>
        <i/>
        <sz val="8"/>
        <color indexed="8"/>
        <rFont val="GHEA Grapalat"/>
        <family val="3"/>
      </rPr>
      <t>(տող4511+տող4512)</t>
    </r>
  </si>
  <si>
    <t xml:space="preserve"> -Ընթացիկ դրամաշնորհներ օտարերկրյա կառավարություններին</t>
  </si>
  <si>
    <t>4611</t>
  </si>
  <si>
    <t xml:space="preserve"> -Կապիտալ դրամաշնորհներ օտարերկրյա կառավարություններին</t>
  </si>
  <si>
    <t>4612</t>
  </si>
  <si>
    <r>
      <t xml:space="preserve">ԴՐԱՄԱՇՆՈՐՀՆԵՐ ՄԻՋԱԶԳԱՅԻՆ ԿԱԶՄԱԿԵՐՊՈՒԹՅՈՒՆՆԵՐԻՆ </t>
    </r>
    <r>
      <rPr>
        <i/>
        <sz val="8"/>
        <color indexed="8"/>
        <rFont val="GHEA Grapalat"/>
        <family val="3"/>
      </rPr>
      <t>(տող4521+տող4522)</t>
    </r>
  </si>
  <si>
    <t xml:space="preserve"> -Ընթացիկ դրամաշնորհներ  միջազգային կազմակերպություններին</t>
  </si>
  <si>
    <t>4621</t>
  </si>
  <si>
    <t xml:space="preserve"> -Կապիտալ դրամաշնորհներ միջազգային կազմակերպություններին</t>
  </si>
  <si>
    <t>4622</t>
  </si>
  <si>
    <r>
      <t xml:space="preserve">ԸՆԹԱՑԻԿ ԴՐԱՄԱՇՆՈՐՀՆԵՐ ՊԵՏԱԿԱՆ ՀԱՏՎԱԾԻ ԱՅԼ ՄԱԿԱՐԴԱԿՆԵՐԻՆ </t>
    </r>
    <r>
      <rPr>
        <i/>
        <sz val="8"/>
        <color indexed="8"/>
        <rFont val="GHEA Grapalat"/>
        <family val="3"/>
      </rPr>
      <t>(տող4531+տող4532+տող4533)</t>
    </r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</si>
  <si>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</si>
  <si>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</si>
  <si>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Ընթացիկ դրամաշնորհներ պետական և համայնքների  առևտրային կազմակերպություններին</t>
  </si>
  <si>
    <t>4638</t>
  </si>
  <si>
    <r>
      <t xml:space="preserve"> - Այլ ընթացիկ դրամաշնորհներ                                    </t>
    </r>
    <r>
      <rPr>
        <sz val="8"/>
        <rFont val="GHEA Grapalat"/>
        <family val="3"/>
      </rPr>
      <t xml:space="preserve">  (տող 4534+տող 4537 +տող 4538)</t>
    </r>
  </si>
  <si>
    <t>4639</t>
  </si>
  <si>
    <r>
      <t xml:space="preserve"> - տեղական ինքնակառավրման մարմիններին                    </t>
    </r>
    <r>
      <rPr>
        <sz val="8"/>
        <rFont val="GHEA Grapalat"/>
        <family val="3"/>
      </rPr>
      <t>(տող  4535+տող 4536)</t>
    </r>
  </si>
  <si>
    <t xml:space="preserve">որից` </t>
  </si>
  <si>
    <t xml:space="preserve"> Երևանի համաքաղաքային ծախսերի ֆինանսավորման համար</t>
  </si>
  <si>
    <t xml:space="preserve">այլ համայնքներին </t>
  </si>
  <si>
    <t xml:space="preserve"> - ՀՀ պետական բյուջեին</t>
  </si>
  <si>
    <t xml:space="preserve"> - այլ</t>
  </si>
  <si>
    <r>
      <t>ԿԱՊԻՏԱԼ ԴՐԱՄԱՇՆՈՐՀՆԵՐ ՊԵՏԱԿԱՆ ՀԱՏՎԱԾԻ ԱՅԼ ՄԱԿԱՐԴԱԿՆԵՐԻՆ</t>
    </r>
    <r>
      <rPr>
        <i/>
        <sz val="8"/>
        <color indexed="8"/>
        <rFont val="GHEA Grapalat"/>
        <family val="3"/>
      </rPr>
      <t xml:space="preserve"> (տող4541+տող4542+տող4543)</t>
    </r>
  </si>
  <si>
    <t xml:space="preserve"> -Կապիտալ դրամաշնորհներ պետական և համայնքների ոչ առևտրային կազմակերպություններին</t>
  </si>
  <si>
    <t>4655</t>
  </si>
  <si>
    <t xml:space="preserve"> -Կապիտալ դրամաշնորհներ պետական և համայնքների  առևտրային կազմակերպություններին</t>
  </si>
  <si>
    <t>4656</t>
  </si>
  <si>
    <r>
      <t xml:space="preserve"> -Այլ կապիտալ դրամաշնորհներ                                         </t>
    </r>
    <r>
      <rPr>
        <sz val="8"/>
        <rFont val="GHEA Grapalat"/>
        <family val="3"/>
      </rPr>
      <t>(տող 4544+տող 4547 +տող 4548)</t>
    </r>
  </si>
  <si>
    <t>4657</t>
  </si>
  <si>
    <t xml:space="preserve"> - տեղական ինքնակառավրման մարմիններին                    (տող  4545+տող 4546)</t>
  </si>
  <si>
    <t xml:space="preserve">ՀՀ այլ համայնքներին </t>
  </si>
  <si>
    <r>
      <t xml:space="preserve">1.6. ՍՈՑԻԱԼԱԿԱՆ ՆՊԱՍՏՆԵՐ ԵՎ ԿԵՆՍԱԹՈՇԱԿՆԵՐ </t>
    </r>
    <r>
      <rPr>
        <i/>
        <sz val="8"/>
        <color indexed="8"/>
        <rFont val="GHEA Grapalat"/>
        <family val="3"/>
      </rPr>
      <t>(տող4610+տող4630+տող4640)</t>
    </r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</si>
  <si>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</si>
  <si>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</si>
  <si>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>4711</t>
  </si>
  <si>
    <t xml:space="preserve"> - Սոցիալական ապահովության բնեղեն նպաստներ ծառայություններ մատուցողներին</t>
  </si>
  <si>
    <t>4712</t>
  </si>
  <si>
    <r>
      <t xml:space="preserve"> ՍՈՑԻԱԼԱԿԱՆ ՕԳՆՈՒԹՅԱՆ ԴՐԱՄԱԿԱՆ ԱՐՏԱՀԱՅՏՈՒԹՅԱՄԲ ՆՊԱՍՏՆԵՐ (ԲՅՈՒՋԵԻՑ) (</t>
    </r>
    <r>
      <rPr>
        <i/>
        <sz val="8"/>
        <color indexed="8"/>
        <rFont val="GHEA Grapalat"/>
        <family val="3"/>
      </rPr>
      <t xml:space="preserve">տող4631+տող4632+տող4633+տող4634) </t>
    </r>
  </si>
  <si>
    <t xml:space="preserve"> -Հուղարկավորության նպաստներ բյուջեից</t>
  </si>
  <si>
    <t>4726</t>
  </si>
  <si>
    <t xml:space="preserve"> -Կրթական, մշակութային և սպորտային նպաստներ բյուջեից</t>
  </si>
  <si>
    <t>4727</t>
  </si>
  <si>
    <t xml:space="preserve"> -Բնակարանային նպաստներ բյուջեից</t>
  </si>
  <si>
    <t>4728</t>
  </si>
  <si>
    <t xml:space="preserve"> -Այլ նպաստներ բյուջեից</t>
  </si>
  <si>
    <t>4729</t>
  </si>
  <si>
    <r>
      <t xml:space="preserve"> ԿԵՆՍԱԹՈՇԱԿՆԵՐ </t>
    </r>
    <r>
      <rPr>
        <i/>
        <sz val="8"/>
        <color indexed="8"/>
        <rFont val="GHEA Grapalat"/>
        <family val="3"/>
      </rPr>
      <t xml:space="preserve">(տող4641) </t>
    </r>
  </si>
  <si>
    <t xml:space="preserve"> -Կենսաթոշակներ</t>
  </si>
  <si>
    <t>4741</t>
  </si>
  <si>
    <r>
      <t xml:space="preserve">1.7. ԱՅԼ ԾԱԽՍԵՐ </t>
    </r>
    <r>
      <rPr>
        <i/>
        <sz val="8"/>
        <rFont val="GHEA Grapalat"/>
        <family val="3"/>
      </rPr>
      <t>(տող4710+տող4720+տող4730+տող4740+տող4750+տող4760+տող4770)</t>
    </r>
  </si>
  <si>
    <r>
      <t xml:space="preserve">ՆՎԻՐԱՏՎՈՒԹՅՈՒՆՆԵՐ ՈՉ ԿԱՌԱՎԱՐԱԿԱՆ (ՀԱՍԱՐԱԿԱԿԱՆ) ԿԱԶՄԱԿԵՐՊՈՒԹՅՈՒՆՆԵՐԻՆ </t>
    </r>
    <r>
      <rPr>
        <i/>
        <sz val="8"/>
        <rFont val="GHEA Grapalat"/>
        <family val="3"/>
      </rPr>
      <t xml:space="preserve">(տող4711+տող4712) </t>
    </r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</si>
  <si>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</si>
  <si>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</si>
  <si>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</si>
  <si>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</si>
  <si>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r>
      <t xml:space="preserve">ՀԱՐԿԵՐ, ՊԱՐՏԱԴԻՐ ՎՃԱՐՆԵՐ ԵՎ ՏՈՒՅԺԵՐ, ՈՐՈՆՔ ԿԱՌԱՎԱՐՄԱՆ ՏԱՐԲԵՐ ՄԱԿԱՐԴԱԿՆԵՐԻ ԿՈՂՄԻՑ ԿԻՐԱՌՎՈՒՄ ԵՆ ՄԻՄՅԱՆՑ ՆԿԱՏՄԱՄԲ </t>
    </r>
    <r>
      <rPr>
        <i/>
        <sz val="8"/>
        <color indexed="8"/>
        <rFont val="GHEA Grapalat"/>
        <family val="3"/>
      </rPr>
      <t>(տող4721+տող4722+տող4723+տող4724)</t>
    </r>
  </si>
  <si>
    <t xml:space="preserve"> -Աշխատավարձի ֆոնդ</t>
  </si>
  <si>
    <t>4821</t>
  </si>
  <si>
    <t xml:space="preserve"> -Այլ հարկեր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</si>
  <si>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</si>
  <si>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</si>
  <si>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</si>
  <si>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</si>
  <si>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r>
      <t>ԴԱՏԱՐԱՆՆԵՐԻ ԿՈՂՄԻՑ ՆՇԱՆԱԿՎԱԾ ՏՈՒՅԺԵՐ ԵՎ ՏՈՒԳԱՆՔՆԵՐ</t>
    </r>
    <r>
      <rPr>
        <i/>
        <sz val="8"/>
        <color indexed="8"/>
        <rFont val="GHEA Grapalat"/>
        <family val="3"/>
      </rPr>
      <t xml:space="preserve"> (տող4731)</t>
    </r>
  </si>
  <si>
    <t xml:space="preserve"> -Դատարանների կողմից նշանակված տույժեր և տուգանքներ</t>
  </si>
  <si>
    <t>4831</t>
  </si>
  <si>
    <r>
      <t xml:space="preserve"> ԲՆԱԿԱՆ ԱՂԵՏՆԵՐԻՑ ԿԱՄ ԱՅԼ ԲՆԱԿԱՆ ՊԱՏՃԱՌՆԵՐՈՎ ԱՌԱՋԱՑԱԾ ՎՆԱՍՆԵՐԻ ԿԱՄ ՎՆԱՍՎԱԾՔՆԵՐԻ ՎԵՐԱԿԱՆԳՆՈՒՄ </t>
    </r>
    <r>
      <rPr>
        <i/>
        <sz val="8"/>
        <color indexed="8"/>
        <rFont val="GHEA Grapalat"/>
        <family val="3"/>
      </rPr>
      <t>(տող4741+տող4742)</t>
    </r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</si>
  <si>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</si>
  <si>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</si>
  <si>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</si>
  <si>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</si>
  <si>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r>
      <t xml:space="preserve">ԿԱՌԱՎԱՐՄԱՆ ՄԱՐՄԻՆՆԵՐԻ ԳՈՐԾՈՒՆԵՈՒԹՅԱՆ ՀԵՏԵՎԱՆՔՈՎ ԱՌԱՋԱՑԱԾ ՎՆԱՍՆԵՐԻ ԿԱՄ ՎՆԱՍՎԱԾՔՆԵՐԻ  ՎԵՐԱԿԱՆԳՆՈՒՄ </t>
    </r>
    <r>
      <rPr>
        <i/>
        <sz val="8"/>
        <color indexed="8"/>
        <rFont val="GHEA Grapalat"/>
        <family val="3"/>
      </rPr>
      <t>(տող4751)</t>
    </r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</si>
  <si>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</si>
  <si>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</si>
  <si>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r>
      <t xml:space="preserve"> ԱՅԼ ԾԱԽՍԵՐ </t>
    </r>
    <r>
      <rPr>
        <i/>
        <sz val="8"/>
        <color indexed="8"/>
        <rFont val="GHEA Grapalat"/>
        <family val="3"/>
      </rPr>
      <t>(տող4761)</t>
    </r>
  </si>
  <si>
    <t xml:space="preserve"> -Այլ ծախսեր</t>
  </si>
  <si>
    <t>4861</t>
  </si>
  <si>
    <r>
      <t>ՊԱՀՈՒՍՏԱՅԻՆ ՄԻՋՈՑՆԵՐ</t>
    </r>
    <r>
      <rPr>
        <i/>
        <sz val="8"/>
        <color indexed="8"/>
        <rFont val="GHEA Grapalat"/>
        <family val="3"/>
      </rPr>
      <t xml:space="preserve"> (տող4771)</t>
    </r>
  </si>
  <si>
    <t xml:space="preserve"> -Պահուստային միջոցներ</t>
  </si>
  <si>
    <t>4891</t>
  </si>
  <si>
    <t>այդ թվում` համայնքի բյուջեի վարչական մասի պահուստային ֆոնդից ֆոնդային մաս կատարվող հատկացումներ</t>
  </si>
  <si>
    <r>
      <t xml:space="preserve">Բ. ՈՉ ՖԻՆԱՆՍԱԿԱՆ ԱԿՏԻՎՆԵՐԻ ԳԾՈՎ ԾԱԽՍԵՐ                     </t>
    </r>
    <r>
      <rPr>
        <sz val="10"/>
        <color indexed="8"/>
        <rFont val="GHEA Grapalat"/>
        <family val="3"/>
      </rPr>
      <t>(տող5100+տող5200+տող5300+տող5400)</t>
    </r>
  </si>
  <si>
    <r>
      <t xml:space="preserve">1.1. ՀԻՄՆԱԿԱՆ ՄԻՋՈՑՆԵՐ     </t>
    </r>
    <r>
      <rPr>
        <b/>
        <sz val="9"/>
        <color indexed="8"/>
        <rFont val="GHEA Grapalat"/>
        <family val="3"/>
      </rPr>
      <t xml:space="preserve">                            </t>
    </r>
    <r>
      <rPr>
        <sz val="8"/>
        <color indexed="8"/>
        <rFont val="GHEA Grapalat"/>
        <family val="3"/>
      </rPr>
      <t>(տող5110+տող5120+տող5130)</t>
    </r>
  </si>
  <si>
    <r>
      <t xml:space="preserve">ՇԵՆՔԵՐ ԵՎ ՇԻՆՈՒԹՅՈՒՆՆԵՐ                                      </t>
    </r>
    <r>
      <rPr>
        <i/>
        <sz val="8"/>
        <color indexed="8"/>
        <rFont val="GHEA Grapalat"/>
        <family val="3"/>
      </rPr>
      <t xml:space="preserve"> (տող5111+տող5112+տող5113)</t>
    </r>
  </si>
  <si>
    <t xml:space="preserve"> - Շենքերի և շինությունների ձեռք բերում</t>
  </si>
  <si>
    <t>5111</t>
  </si>
  <si>
    <t xml:space="preserve"> - Շենքերի և շինությունների շինարարություն</t>
  </si>
  <si>
    <t>5112</t>
  </si>
  <si>
    <t xml:space="preserve"> - Շենքերի և շինությունների կապիտալ վերանորոգում</t>
  </si>
  <si>
    <t>5113</t>
  </si>
  <si>
    <r>
      <t xml:space="preserve">ՄԵՔԵՆԱՆԵՐ ԵՎ ՍԱՐՔԱՎՈՐՈՒՄՆԵՐ                                     </t>
    </r>
    <r>
      <rPr>
        <i/>
        <sz val="8"/>
        <color indexed="8"/>
        <rFont val="GHEA Grapalat"/>
        <family val="3"/>
      </rPr>
      <t xml:space="preserve">  (տող5121+ տող5122+տող5123)</t>
    </r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</si>
  <si>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</si>
  <si>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</si>
  <si>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</si>
  <si>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</si>
  <si>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</si>
  <si>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</si>
  <si>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r>
      <t xml:space="preserve"> ԱՅԼ ՀԻՄՆԱԿԱՆ ՄԻՋՈՑՆԵՐ                                          </t>
    </r>
    <r>
      <rPr>
        <i/>
        <sz val="8"/>
        <color indexed="8"/>
        <rFont val="GHEA Grapalat"/>
        <family val="3"/>
      </rPr>
      <t xml:space="preserve"> (տող 5131+տող 5132+տող 5133+ տող5134)</t>
    </r>
  </si>
  <si>
    <t xml:space="preserve"> -Աճեցվող ակտիվներ</t>
  </si>
  <si>
    <t>5131</t>
  </si>
  <si>
    <t xml:space="preserve"> - Ոչ նյութական հիմնական միջոցներ</t>
  </si>
  <si>
    <t>5132</t>
  </si>
  <si>
    <t xml:space="preserve"> - Գեոդեզիական քարտեզագրական ծախսեր</t>
  </si>
  <si>
    <t>5133</t>
  </si>
  <si>
    <t xml:space="preserve"> - Նախագծահետազոտական ծախսեր</t>
  </si>
  <si>
    <t>5134</t>
  </si>
  <si>
    <r>
      <t>1.2. ՊԱՇԱՐՆԵՐ</t>
    </r>
    <r>
      <rPr>
        <b/>
        <i/>
        <sz val="9"/>
        <color indexed="8"/>
        <rFont val="GHEA Grapalat"/>
        <family val="3"/>
      </rPr>
      <t xml:space="preserve"> </t>
    </r>
    <r>
      <rPr>
        <i/>
        <sz val="8"/>
        <color indexed="8"/>
        <rFont val="GHEA Grapalat"/>
        <family val="3"/>
      </rPr>
      <t>(տող5211+տող5221+տող5231+տող5241)</t>
    </r>
  </si>
  <si>
    <t xml:space="preserve"> - Համայնքային նշանակության ռազմավարական պաշարներ</t>
  </si>
  <si>
    <t>5211</t>
  </si>
  <si>
    <t xml:space="preserve"> - Նյութեր և պարագաներ</t>
  </si>
  <si>
    <t>5221</t>
  </si>
  <si>
    <t xml:space="preserve"> - Վերավաճառքի համար նախատեսված ապրանքներ</t>
  </si>
  <si>
    <t>5231</t>
  </si>
  <si>
    <t xml:space="preserve"> -Սպառման նպատակով պահվող պաշարներ</t>
  </si>
  <si>
    <t>5241</t>
  </si>
  <si>
    <r>
      <t>1.3. ԲԱՐՁՐԱՐԺԵՔ ԱԿՏԻՎՆԵՐ</t>
    </r>
    <r>
      <rPr>
        <i/>
        <sz val="8"/>
        <color indexed="8"/>
        <rFont val="GHEA Grapalat"/>
        <family val="3"/>
      </rPr>
      <t xml:space="preserve"> (տող 5311)</t>
    </r>
  </si>
  <si>
    <t xml:space="preserve"> -Բարձրարժեք ակտիվներ</t>
  </si>
  <si>
    <t>5311</t>
  </si>
  <si>
    <r>
      <t xml:space="preserve">1.4. ՉԱՐՏԱԴՐՎԱԾ ԱԿՏԻՎՆԵՐ </t>
    </r>
    <r>
      <rPr>
        <b/>
        <i/>
        <sz val="9"/>
        <color indexed="8"/>
        <rFont val="GHEA Grapalat"/>
        <family val="3"/>
      </rPr>
      <t xml:space="preserve">  </t>
    </r>
    <r>
      <rPr>
        <i/>
        <sz val="8"/>
        <color indexed="8"/>
        <rFont val="GHEA Grapalat"/>
        <family val="3"/>
      </rPr>
      <t>(տող 5411+տող 5421+տող 5431+տող5441)</t>
    </r>
  </si>
  <si>
    <t xml:space="preserve"> -Հող</t>
  </si>
  <si>
    <t>5411</t>
  </si>
  <si>
    <t xml:space="preserve"> -Ընդերքային ակտիվներ</t>
  </si>
  <si>
    <t>5421</t>
  </si>
  <si>
    <t xml:space="preserve"> -Այլ բնական ծագում ունեցող ակտիվներ</t>
  </si>
  <si>
    <t>5431</t>
  </si>
  <si>
    <t xml:space="preserve"> -Ոչ նյութական չարտադրված ակտիվներ</t>
  </si>
  <si>
    <t>5441</t>
  </si>
  <si>
    <t>6000</t>
  </si>
  <si>
    <r>
      <t xml:space="preserve"> Գ. ՈՉ ՖԻՆԱՆՍԱԿԱՆ ԱԿՏԻՎՆԵՐԻ ԻՐԱՑՈՒՄԻՑ ՄՈՒՏՔԵՐ </t>
    </r>
    <r>
      <rPr>
        <sz val="10"/>
        <rFont val="GHEA Grapalat"/>
        <family val="3"/>
      </rPr>
      <t>(տող6100+տող6200+տող6300+տող6400)</t>
    </r>
  </si>
  <si>
    <t xml:space="preserve">        X</t>
  </si>
  <si>
    <t>6100</t>
  </si>
  <si>
    <r>
      <t>1.1. ՀԻՄՆԱԿԱՆ ՄԻՋՈՑՆԵՐԻ ԻՐԱՑՈՒՄԻՑ ՄՈՒՏՔԵՐ</t>
    </r>
    <r>
      <rPr>
        <b/>
        <sz val="8"/>
        <rFont val="GHEA Grapalat"/>
        <family val="3"/>
      </rPr>
      <t xml:space="preserve"> </t>
    </r>
    <r>
      <rPr>
        <sz val="8"/>
        <rFont val="GHEA Grapalat"/>
        <family val="3"/>
      </rPr>
      <t xml:space="preserve">(տող6110+տող6120+տող6130) </t>
    </r>
  </si>
  <si>
    <t>6110</t>
  </si>
  <si>
    <t xml:space="preserve">ԱՆՇԱՐԺ ԳՈՒՅՔԻ ԻՐԱՑՈՒՄԻՑ ՄՈՒՏՔԵՐ </t>
  </si>
  <si>
    <t>8111</t>
  </si>
  <si>
    <t>6120</t>
  </si>
  <si>
    <t>ՇԱՐԺԱԿԱՆ ԳՈՒՅՔԻ ԻՐԱՑՈՒՄԻՑ ՄՈՒՏՔԵՐ</t>
  </si>
  <si>
    <t>8121</t>
  </si>
  <si>
    <t>6130</t>
  </si>
  <si>
    <t>ԱՅԼ ՀԻՄՆԱԿԱՆ ՄԻՋՈՑՆԵՐԻ ԻՐԱՑՈՒՄԻՑ ՄՈՒՏՔԵՐ</t>
  </si>
  <si>
    <t>8131</t>
  </si>
  <si>
    <t>6200</t>
  </si>
  <si>
    <r>
      <t xml:space="preserve">1.2. ՊԱՇԱՐՆԵՐԻ ԻՐԱՑՈՒՄԻՑ ՄՈՒՏՔԵՐ </t>
    </r>
    <r>
      <rPr>
        <sz val="8"/>
        <rFont val="GHEA Grapalat"/>
        <family val="3"/>
      </rPr>
      <t>(տող6210+տող6220)</t>
    </r>
  </si>
  <si>
    <t>6210</t>
  </si>
  <si>
    <t xml:space="preserve"> ՌԱԶՄԱՎԱՐԱԿԱՆ ՀԱՄԱՅՆՔԱՅԻՆ ՊԱՇԱՐՆԵՐԻ ԻՐԱՑՈՒՄԻՑ ՄՈՒՏՔԵՐ</t>
  </si>
  <si>
    <t>8211</t>
  </si>
  <si>
    <t>6220</t>
  </si>
  <si>
    <r>
      <t xml:space="preserve">ԱՅԼ ՊԱՇԱՐՆԵՐԻ ԻՐԱՑՈՒՄԻՑ ՄՈՒՏՔԵՐ </t>
    </r>
    <r>
      <rPr>
        <i/>
        <sz val="8"/>
        <rFont val="GHEA Grapalat"/>
        <family val="3"/>
      </rPr>
      <t>(տող6221+տող6222+տող6223)</t>
    </r>
  </si>
  <si>
    <t>6221</t>
  </si>
  <si>
    <t xml:space="preserve"> - Արտադրական պաշարների իրացումից մուտքեր</t>
  </si>
  <si>
    <t>8221</t>
  </si>
  <si>
    <t>6222</t>
  </si>
  <si>
    <t xml:space="preserve"> - Վերավաճառքի համար ապրանքների իրացումից մուտքեր</t>
  </si>
  <si>
    <t>8222</t>
  </si>
  <si>
    <t>6223</t>
  </si>
  <si>
    <t xml:space="preserve"> - Սպառման համար նախատեսված պաշարների իրացումից մուտքեր</t>
  </si>
  <si>
    <t>8223</t>
  </si>
  <si>
    <t>6300</t>
  </si>
  <si>
    <r>
      <t xml:space="preserve">1.3. ԲԱՐՁՐԱՐԺԵՔ ԱԿՏԻՎՆԵՐԻ ԻՐԱՑՈՒՄԻՑ ՄՈՒՏՔԵՐ </t>
    </r>
    <r>
      <rPr>
        <b/>
        <sz val="11"/>
        <rFont val="GHEA Grapalat"/>
        <family val="3"/>
      </rPr>
      <t xml:space="preserve"> </t>
    </r>
    <r>
      <rPr>
        <sz val="8"/>
        <rFont val="GHEA Grapalat"/>
        <family val="3"/>
      </rPr>
      <t xml:space="preserve"> (տող 6310)</t>
    </r>
  </si>
  <si>
    <t>6310</t>
  </si>
  <si>
    <t>ԲԱՐՁՐԱՐԺԵՔ ԱԿՏԻՎՆԵՐԻ ԻՐԱՑՈՒՄԻՑ ՄՈՒՏՔԵՐ</t>
  </si>
  <si>
    <t>8311</t>
  </si>
  <si>
    <t>6400</t>
  </si>
  <si>
    <r>
      <t xml:space="preserve">1.4. ՉԱՐՏԱԴՐՎԱԾ ԱԿՏԻՎՆԵՐԻ ԻՐԱՑՈՒՄԻՑ ՄՈՒՏՔԵՐ`                               </t>
    </r>
    <r>
      <rPr>
        <sz val="8"/>
        <rFont val="GHEA Grapalat"/>
        <family val="3"/>
      </rPr>
      <t>(տող6410+տող6420+տող6430+տող6440)</t>
    </r>
  </si>
  <si>
    <t>6410</t>
  </si>
  <si>
    <t>ՀՈՂԻ ԻՐԱՑՈՒՄԻՑ ՄՈՒՏՔԵՐ</t>
  </si>
  <si>
    <t>8411</t>
  </si>
  <si>
    <t>6420</t>
  </si>
  <si>
    <t>ՕԳՏԱԿԱՐ ՀԱՆԱԾՈՆԵՐԻ ԻՐԱՑՈՒՄԻՑ ՄՈՒՏՔԵՐ</t>
  </si>
  <si>
    <t>8412</t>
  </si>
  <si>
    <t>6430</t>
  </si>
  <si>
    <t xml:space="preserve"> ԱՅԼ ԲՆԱԿԱՆ ԾԱԳՈՒՄ ՈՒՆԵՑՈՂ ՀԻՄՆԱԿԱՆ ՄԻՋՈՑՆԵՐԻ ԻՐՑՈՒՄԻՑ ՄՈՒՏՔԵՐ</t>
  </si>
  <si>
    <t>8413</t>
  </si>
  <si>
    <t>6440</t>
  </si>
  <si>
    <t xml:space="preserve"> ՈՉ ՆՅՈՒԹԱԿԱՆ ՉԱՐՏԱԴՐՎԱԾ ԱԿՏԻՎՆԵՐԻ ԻՐԱՑՈՒՄԻՑ ՄՈՒՏՔԵՐ</t>
  </si>
  <si>
    <t>8414</t>
  </si>
  <si>
    <t xml:space="preserve"> àâ ÜÚàôÂ²Î²Ü â²ðî²¸ðì²Ì ²ÎîÆìÜºðÆ Æð²òàôØÆò Øàôîøºð</t>
  </si>
  <si>
    <t>Հավելված 8</t>
  </si>
  <si>
    <t>Հայաստանի Հանրապետության Արմավիրի մարզի Փարաքար համայնքի  ավագանու 2023 թվականի Մարտի 2 -ի  N 14 -Ն որոշմամբ</t>
  </si>
  <si>
    <t xml:space="preserve">               ՖԻՆԲԱԺՆԻ ՊԵՏ`                                      Ք.ՄԵԼՔՈՆՅԱՆ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</si>
</sst>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"/>
    <numFmt numFmtId="165" formatCode="000"/>
    <numFmt numFmtId="166" formatCode="0.0"/>
    <numFmt numFmtId="167" formatCode="0.000"/>
    <numFmt numFmtId="168" formatCode="#,##0.000"/>
  </numFmts>
  <fonts count="41" x14ac:knownFonts="1">
    <font>
      <sz val="10"/>
      <name val="Arial"/>
    </font>
    <font>
      <sz val="10"/>
      <name val="Arial Armenian"/>
      <family val="2"/>
    </font>
    <font>
      <b/>
      <sz val="10"/>
      <name val="Arial Armenian"/>
      <family val="2"/>
    </font>
    <font>
      <sz val="8"/>
      <name val="Arial Armenian"/>
      <family val="2"/>
    </font>
    <font>
      <sz val="8"/>
      <name val="Arial"/>
      <family val="2"/>
    </font>
    <font>
      <b/>
      <sz val="11"/>
      <name val="Arial Armenian"/>
      <family val="2"/>
    </font>
    <font>
      <b/>
      <i/>
      <sz val="10"/>
      <name val="Arial Armenian"/>
      <family val="2"/>
    </font>
    <font>
      <i/>
      <sz val="10"/>
      <name val="Arial Armenian"/>
      <family val="2"/>
    </font>
    <font>
      <sz val="10"/>
      <color indexed="8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sz val="10"/>
      <name val="Arial"/>
      <family val="2"/>
      <charset val="204"/>
    </font>
    <font>
      <sz val="9"/>
      <name val="Arial"/>
      <family val="2"/>
    </font>
    <font>
      <b/>
      <sz val="10"/>
      <name val="GHEA Grapalat"/>
      <family val="3"/>
    </font>
    <font>
      <b/>
      <u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sz val="10"/>
      <name val="GHEA Grapalat"/>
      <family val="3"/>
    </font>
    <font>
      <b/>
      <sz val="11"/>
      <name val="GHEA Grapalat"/>
      <family val="3"/>
    </font>
    <font>
      <sz val="12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b/>
      <sz val="9"/>
      <name val="GHEA Grapalat"/>
      <family val="3"/>
    </font>
    <font>
      <b/>
      <i/>
      <sz val="10"/>
      <name val="GHEA Grapalat"/>
      <family val="3"/>
    </font>
    <font>
      <b/>
      <i/>
      <sz val="9"/>
      <name val="GHEA Grapalat"/>
      <family val="3"/>
    </font>
    <font>
      <b/>
      <sz val="8"/>
      <name val="GHEA Grapalat"/>
      <family val="3"/>
    </font>
    <font>
      <sz val="8"/>
      <color indexed="10"/>
      <name val="GHEA Grapalat"/>
      <family val="3"/>
    </font>
    <font>
      <i/>
      <sz val="8"/>
      <name val="GHEA Grapalat"/>
      <family val="3"/>
    </font>
    <font>
      <b/>
      <sz val="9"/>
      <color indexed="8"/>
      <name val="GHEA Grapalat"/>
      <family val="3"/>
    </font>
    <font>
      <i/>
      <sz val="9"/>
      <name val="GHEA Grapalat"/>
      <family val="3"/>
    </font>
    <font>
      <b/>
      <i/>
      <sz val="10"/>
      <color indexed="8"/>
      <name val="GHEA Grapalat"/>
      <family val="3"/>
    </font>
    <font>
      <i/>
      <sz val="8"/>
      <color indexed="8"/>
      <name val="GHEA Grapalat"/>
      <family val="3"/>
    </font>
    <font>
      <b/>
      <i/>
      <sz val="9"/>
      <color indexed="8"/>
      <name val="GHEA Grapalat"/>
      <family val="3"/>
    </font>
    <font>
      <b/>
      <sz val="10"/>
      <color indexed="8"/>
      <name val="GHEA Grapalat"/>
      <family val="3"/>
    </font>
    <font>
      <sz val="8"/>
      <color indexed="8"/>
      <name val="GHEA Grapalat"/>
      <family val="3"/>
    </font>
    <font>
      <sz val="9"/>
      <color indexed="8"/>
      <name val="GHEA Grapalat"/>
      <family val="3"/>
    </font>
    <font>
      <b/>
      <sz val="12"/>
      <color indexed="8"/>
      <name val="GHEA Grapalat"/>
      <family val="3"/>
    </font>
    <font>
      <sz val="10"/>
      <color indexed="8"/>
      <name val="GHEA Grapalat"/>
      <family val="3"/>
    </font>
    <font>
      <b/>
      <i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164" fontId="9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0" borderId="0" xfId="0" applyFont="1"/>
    <xf numFmtId="0" fontId="12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1" fillId="2" borderId="0" xfId="0" applyFont="1" applyFill="1" applyAlignment="1">
      <alignment horizontal="left" wrapText="1"/>
    </xf>
    <xf numFmtId="0" fontId="7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49" fontId="1" fillId="2" borderId="0" xfId="0" applyNumberFormat="1" applyFont="1" applyFill="1" applyAlignment="1">
      <alignment wrapText="1"/>
    </xf>
    <xf numFmtId="0" fontId="5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/>
    <xf numFmtId="0" fontId="14" fillId="0" borderId="0" xfId="0" applyFont="1"/>
    <xf numFmtId="49" fontId="9" fillId="2" borderId="0" xfId="0" applyNumberFormat="1" applyFont="1" applyFill="1" applyAlignment="1">
      <alignment horizont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top"/>
    </xf>
    <xf numFmtId="49" fontId="10" fillId="2" borderId="0" xfId="0" applyNumberFormat="1" applyFont="1" applyFill="1" applyAlignment="1">
      <alignment horizontal="center"/>
    </xf>
    <xf numFmtId="49" fontId="9" fillId="2" borderId="0" xfId="0" applyNumberFormat="1" applyFont="1" applyFill="1" applyAlignment="1">
      <alignment horizontal="center" vertical="center" wrapText="1"/>
    </xf>
    <xf numFmtId="49" fontId="10" fillId="2" borderId="0" xfId="0" applyNumberFormat="1" applyFont="1" applyFill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top" wrapText="1"/>
    </xf>
    <xf numFmtId="49" fontId="10" fillId="2" borderId="0" xfId="0" applyNumberFormat="1" applyFont="1" applyFill="1" applyAlignment="1">
      <alignment horizontal="center" vertical="top" wrapText="1"/>
    </xf>
    <xf numFmtId="49" fontId="10" fillId="2" borderId="0" xfId="0" applyNumberFormat="1" applyFont="1" applyFill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wrapText="1"/>
    </xf>
    <xf numFmtId="49" fontId="8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top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22" fillId="0" borderId="0" xfId="0" applyFont="1"/>
    <xf numFmtId="0" fontId="1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top"/>
    </xf>
    <xf numFmtId="0" fontId="22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165" fontId="19" fillId="0" borderId="0" xfId="0" applyNumberFormat="1" applyFont="1" applyAlignment="1">
      <alignment horizontal="center" vertical="top"/>
    </xf>
    <xf numFmtId="0" fontId="19" fillId="0" borderId="0" xfId="0" applyFont="1" applyAlignment="1">
      <alignment horizontal="right" vertical="center" wrapText="1"/>
    </xf>
    <xf numFmtId="166" fontId="0" fillId="0" borderId="0" xfId="0" applyNumberFormat="1"/>
    <xf numFmtId="0" fontId="19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66" fontId="21" fillId="0" borderId="1" xfId="0" applyNumberFormat="1" applyFont="1" applyBorder="1" applyAlignment="1">
      <alignment horizontal="center" vertical="center"/>
    </xf>
    <xf numFmtId="166" fontId="17" fillId="0" borderId="1" xfId="0" applyNumberFormat="1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top" wrapText="1"/>
    </xf>
    <xf numFmtId="49" fontId="24" fillId="2" borderId="1" xfId="0" applyNumberFormat="1" applyFont="1" applyFill="1" applyBorder="1" applyAlignment="1">
      <alignment horizontal="center"/>
    </xf>
    <xf numFmtId="0" fontId="23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vertical="center" wrapText="1"/>
    </xf>
    <xf numFmtId="49" fontId="24" fillId="0" borderId="1" xfId="0" applyNumberFormat="1" applyFont="1" applyBorder="1" applyAlignment="1">
      <alignment vertical="top" wrapText="1"/>
    </xf>
    <xf numFmtId="49" fontId="24" fillId="2" borderId="1" xfId="0" applyNumberFormat="1" applyFont="1" applyFill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vertical="top" wrapText="1"/>
    </xf>
    <xf numFmtId="49" fontId="15" fillId="0" borderId="1" xfId="0" applyNumberFormat="1" applyFont="1" applyBorder="1" applyAlignment="1">
      <alignment vertical="top" wrapText="1"/>
    </xf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vertical="top" wrapText="1"/>
    </xf>
    <xf numFmtId="0" fontId="24" fillId="0" borderId="1" xfId="0" applyFont="1" applyBorder="1" applyAlignment="1">
      <alignment horizontal="center" vertical="center" wrapText="1"/>
    </xf>
    <xf numFmtId="49" fontId="30" fillId="0" borderId="1" xfId="0" applyNumberFormat="1" applyFont="1" applyBorder="1" applyAlignment="1">
      <alignment vertical="top" wrapText="1"/>
    </xf>
    <xf numFmtId="49" fontId="30" fillId="0" borderId="1" xfId="0" applyNumberFormat="1" applyFont="1" applyBorder="1" applyAlignment="1">
      <alignment vertical="center" wrapText="1"/>
    </xf>
    <xf numFmtId="49" fontId="32" fillId="0" borderId="1" xfId="0" applyNumberFormat="1" applyFont="1" applyBorder="1" applyAlignment="1">
      <alignment vertical="top" wrapText="1"/>
    </xf>
    <xf numFmtId="49" fontId="19" fillId="2" borderId="1" xfId="0" applyNumberFormat="1" applyFont="1" applyFill="1" applyBorder="1" applyAlignment="1">
      <alignment horizontal="center" vertical="center" wrapText="1"/>
    </xf>
    <xf numFmtId="49" fontId="34" fillId="0" borderId="1" xfId="0" applyNumberFormat="1" applyFont="1" applyBorder="1" applyAlignment="1">
      <alignment vertical="top" wrapText="1"/>
    </xf>
    <xf numFmtId="49" fontId="35" fillId="0" borderId="1" xfId="0" applyNumberFormat="1" applyFont="1" applyBorder="1" applyAlignment="1">
      <alignment vertical="top" wrapText="1"/>
    </xf>
    <xf numFmtId="49" fontId="35" fillId="0" borderId="1" xfId="0" applyNumberFormat="1" applyFont="1" applyBorder="1" applyAlignment="1">
      <alignment vertical="center" wrapText="1"/>
    </xf>
    <xf numFmtId="49" fontId="34" fillId="0" borderId="1" xfId="0" applyNumberFormat="1" applyFont="1" applyBorder="1" applyAlignment="1">
      <alignment vertical="center" wrapText="1"/>
    </xf>
    <xf numFmtId="49" fontId="37" fillId="0" borderId="1" xfId="0" applyNumberFormat="1" applyFont="1" applyBorder="1" applyAlignment="1">
      <alignment vertical="top" wrapText="1"/>
    </xf>
    <xf numFmtId="0" fontId="23" fillId="0" borderId="1" xfId="0" applyFont="1" applyBorder="1" applyAlignment="1">
      <alignment vertical="top" wrapText="1"/>
    </xf>
    <xf numFmtId="0" fontId="18" fillId="2" borderId="1" xfId="0" applyFont="1" applyFill="1" applyBorder="1" applyAlignment="1">
      <alignment horizontal="center"/>
    </xf>
    <xf numFmtId="0" fontId="23" fillId="0" borderId="1" xfId="0" applyFont="1" applyBorder="1" applyAlignment="1">
      <alignment wrapText="1"/>
    </xf>
    <xf numFmtId="49" fontId="32" fillId="0" borderId="1" xfId="0" applyNumberFormat="1" applyFont="1" applyBorder="1" applyAlignment="1">
      <alignment vertical="center" wrapText="1"/>
    </xf>
    <xf numFmtId="0" fontId="26" fillId="2" borderId="1" xfId="0" applyFont="1" applyFill="1" applyBorder="1" applyAlignment="1">
      <alignment horizontal="left" vertical="top" wrapText="1"/>
    </xf>
    <xf numFmtId="0" fontId="18" fillId="0" borderId="1" xfId="0" applyFont="1" applyBorder="1" applyAlignment="1">
      <alignment horizontal="center" vertical="center"/>
    </xf>
    <xf numFmtId="49" fontId="25" fillId="0" borderId="1" xfId="0" applyNumberFormat="1" applyFont="1" applyBorder="1" applyAlignment="1">
      <alignment vertical="top" wrapText="1"/>
    </xf>
    <xf numFmtId="0" fontId="30" fillId="0" borderId="1" xfId="0" applyFont="1" applyBorder="1" applyAlignment="1">
      <alignment horizontal="center" vertical="center" wrapText="1"/>
    </xf>
    <xf numFmtId="49" fontId="38" fillId="0" borderId="1" xfId="0" applyNumberFormat="1" applyFont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top" wrapText="1"/>
    </xf>
    <xf numFmtId="49" fontId="23" fillId="0" borderId="1" xfId="0" applyNumberFormat="1" applyFont="1" applyBorder="1" applyAlignment="1">
      <alignment wrapText="1"/>
    </xf>
    <xf numFmtId="0" fontId="30" fillId="0" borderId="1" xfId="0" applyFont="1" applyBorder="1" applyAlignment="1">
      <alignment horizontal="left" vertical="top" wrapText="1"/>
    </xf>
    <xf numFmtId="49" fontId="18" fillId="0" borderId="1" xfId="0" applyNumberFormat="1" applyFont="1" applyBorder="1" applyAlignment="1">
      <alignment horizontal="center" wrapText="1"/>
    </xf>
    <xf numFmtId="49" fontId="15" fillId="2" borderId="1" xfId="0" applyNumberFormat="1" applyFont="1" applyFill="1" applyBorder="1" applyAlignment="1">
      <alignment horizontal="center" wrapText="1"/>
    </xf>
    <xf numFmtId="49" fontId="18" fillId="0" borderId="1" xfId="0" applyNumberFormat="1" applyFont="1" applyBorder="1" applyAlignment="1">
      <alignment horizontal="center" vertical="top" wrapText="1"/>
    </xf>
    <xf numFmtId="49" fontId="15" fillId="0" borderId="1" xfId="0" applyNumberFormat="1" applyFont="1" applyBorder="1" applyAlignment="1">
      <alignment wrapText="1"/>
    </xf>
    <xf numFmtId="49" fontId="26" fillId="0" borderId="1" xfId="0" applyNumberFormat="1" applyFont="1" applyBorder="1" applyAlignment="1">
      <alignment wrapText="1"/>
    </xf>
    <xf numFmtId="49" fontId="35" fillId="0" borderId="1" xfId="0" applyNumberFormat="1" applyFont="1" applyBorder="1" applyAlignment="1">
      <alignment horizontal="center" vertical="top" wrapText="1"/>
    </xf>
    <xf numFmtId="49" fontId="35" fillId="0" borderId="1" xfId="0" applyNumberFormat="1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wrapText="1"/>
    </xf>
    <xf numFmtId="49" fontId="18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wrapText="1"/>
    </xf>
    <xf numFmtId="49" fontId="35" fillId="0" borderId="1" xfId="0" applyNumberFormat="1" applyFont="1" applyBorder="1" applyAlignment="1">
      <alignment horizontal="center" wrapText="1"/>
    </xf>
    <xf numFmtId="49" fontId="19" fillId="0" borderId="1" xfId="0" applyNumberFormat="1" applyFont="1" applyBorder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wrapText="1"/>
    </xf>
    <xf numFmtId="49" fontId="8" fillId="0" borderId="1" xfId="0" applyNumberFormat="1" applyFont="1" applyBorder="1" applyAlignment="1">
      <alignment horizontal="center" vertical="center" wrapText="1"/>
    </xf>
    <xf numFmtId="4" fontId="40" fillId="0" borderId="1" xfId="0" applyNumberFormat="1" applyFont="1" applyBorder="1"/>
    <xf numFmtId="4" fontId="21" fillId="0" borderId="1" xfId="0" applyNumberFormat="1" applyFont="1" applyBorder="1"/>
    <xf numFmtId="4" fontId="17" fillId="0" borderId="1" xfId="0" applyNumberFormat="1" applyFont="1" applyBorder="1"/>
    <xf numFmtId="4" fontId="21" fillId="2" borderId="1" xfId="0" applyNumberFormat="1" applyFont="1" applyFill="1" applyBorder="1"/>
    <xf numFmtId="4" fontId="17" fillId="2" borderId="1" xfId="0" applyNumberFormat="1" applyFont="1" applyFill="1" applyBorder="1"/>
    <xf numFmtId="4" fontId="17" fillId="2" borderId="1" xfId="0" applyNumberFormat="1" applyFont="1" applyFill="1" applyBorder="1" applyAlignment="1">
      <alignment horizontal="right"/>
    </xf>
    <xf numFmtId="4" fontId="21" fillId="2" borderId="1" xfId="0" applyNumberFormat="1" applyFont="1" applyFill="1" applyBorder="1" applyAlignment="1">
      <alignment horizontal="right"/>
    </xf>
    <xf numFmtId="4" fontId="17" fillId="0" borderId="1" xfId="0" applyNumberFormat="1" applyFont="1" applyBorder="1" applyAlignment="1">
      <alignment horizontal="center"/>
    </xf>
    <xf numFmtId="4" fontId="17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4" fontId="0" fillId="0" borderId="1" xfId="0" applyNumberFormat="1" applyBorder="1"/>
    <xf numFmtId="167" fontId="0" fillId="0" borderId="0" xfId="0" applyNumberFormat="1"/>
    <xf numFmtId="168" fontId="40" fillId="0" borderId="1" xfId="0" applyNumberFormat="1" applyFont="1" applyBorder="1"/>
    <xf numFmtId="4" fontId="17" fillId="0" borderId="1" xfId="0" applyNumberFormat="1" applyFont="1" applyBorder="1" applyAlignment="1">
      <alignment vertical="center"/>
    </xf>
    <xf numFmtId="49" fontId="18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vertical="center" wrapText="1"/>
    </xf>
    <xf numFmtId="168" fontId="17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horizontal="center" vertical="center"/>
    </xf>
    <xf numFmtId="0" fontId="27" fillId="2" borderId="1" xfId="0" applyFont="1" applyFill="1" applyBorder="1"/>
    <xf numFmtId="168" fontId="21" fillId="0" borderId="1" xfId="0" applyNumberFormat="1" applyFont="1" applyBorder="1"/>
    <xf numFmtId="164" fontId="1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168" fontId="0" fillId="0" borderId="0" xfId="0" applyNumberFormat="1"/>
    <xf numFmtId="0" fontId="27" fillId="2" borderId="1" xfId="0" applyFont="1" applyFill="1" applyBorder="1" applyAlignment="1">
      <alignment horizontal="center" vertical="center"/>
    </xf>
    <xf numFmtId="168" fontId="4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25" fillId="0" borderId="1" xfId="0" applyNumberFormat="1" applyFont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3" fontId="40" fillId="0" borderId="1" xfId="0" applyNumberFormat="1" applyFont="1" applyBorder="1"/>
    <xf numFmtId="3" fontId="21" fillId="0" borderId="1" xfId="0" applyNumberFormat="1" applyFont="1" applyBorder="1" applyAlignment="1">
      <alignment vertical="center"/>
    </xf>
    <xf numFmtId="3" fontId="15" fillId="0" borderId="1" xfId="0" applyNumberFormat="1" applyFont="1" applyBorder="1" applyAlignment="1">
      <alignment vertical="center"/>
    </xf>
    <xf numFmtId="3" fontId="21" fillId="0" borderId="1" xfId="0" applyNumberFormat="1" applyFont="1" applyBorder="1"/>
    <xf numFmtId="3" fontId="17" fillId="0" borderId="1" xfId="0" applyNumberFormat="1" applyFont="1" applyBorder="1"/>
    <xf numFmtId="3" fontId="17" fillId="0" borderId="1" xfId="0" applyNumberFormat="1" applyFont="1" applyBorder="1" applyAlignment="1">
      <alignment vertical="center"/>
    </xf>
    <xf numFmtId="168" fontId="17" fillId="0" borderId="1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right" vertical="center" wrapText="1"/>
    </xf>
    <xf numFmtId="164" fontId="19" fillId="0" borderId="0" xfId="0" applyNumberFormat="1" applyFont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1" fillId="2" borderId="0" xfId="0" applyFont="1" applyFill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top"/>
    </xf>
    <xf numFmtId="0" fontId="17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1.xml"/><Relationship Id="rId18" Type="http://schemas.microsoft.com/office/2017/10/relationships/person" Target="persons/person6.xml"/><Relationship Id="rId3" Type="http://schemas.openxmlformats.org/officeDocument/2006/relationships/styles" Target="styles.xml"/><Relationship Id="rId12" Type="http://schemas.microsoft.com/office/2017/10/relationships/person" Target="persons/person0.xml"/><Relationship Id="rId17" Type="http://schemas.microsoft.com/office/2017/10/relationships/person" Target="persons/person5.xml"/><Relationship Id="rId2" Type="http://schemas.openxmlformats.org/officeDocument/2006/relationships/theme" Target="theme/theme1.xml"/><Relationship Id="rId16" Type="http://schemas.microsoft.com/office/2017/10/relationships/person" Target="persons/person4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5" Type="http://schemas.microsoft.com/office/2017/10/relationships/person" Target="persons/person2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14" Type="http://schemas.microsoft.com/office/2017/10/relationships/person" Target="persons/person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727"/>
  <sheetViews>
    <sheetView tabSelected="1" zoomScale="98" zoomScaleNormal="98" workbookViewId="0">
      <selection activeCell="C241" sqref="C241"/>
    </sheetView>
  </sheetViews>
  <sheetFormatPr defaultRowHeight="12.75" x14ac:dyDescent="0.2"/>
  <cols>
    <col min="1" max="1" width="5.85546875" customWidth="1"/>
    <col min="2" max="2" width="57" customWidth="1"/>
    <col min="3" max="3" width="6" style="30" customWidth="1"/>
    <col min="4" max="4" width="17.7109375" customWidth="1"/>
    <col min="5" max="5" width="20.7109375" customWidth="1"/>
    <col min="6" max="6" width="16.140625" style="41" customWidth="1"/>
    <col min="7" max="7" width="13.140625" hidden="1" customWidth="1"/>
    <col min="8" max="8" width="0" hidden="1" customWidth="1"/>
    <col min="9" max="9" width="11.140625" hidden="1" customWidth="1"/>
  </cols>
  <sheetData>
    <row r="1" spans="1:10" ht="12.75" customHeight="1" x14ac:dyDescent="0.2">
      <c r="D1" s="169" t="s">
        <v>307</v>
      </c>
      <c r="E1" s="169"/>
      <c r="F1" s="169"/>
      <c r="H1" s="45"/>
      <c r="I1" s="7"/>
      <c r="J1" s="44"/>
    </row>
    <row r="2" spans="1:10" ht="14.25" customHeight="1" x14ac:dyDescent="0.2">
      <c r="D2" s="169" t="s">
        <v>308</v>
      </c>
      <c r="E2" s="169"/>
      <c r="F2" s="169"/>
      <c r="H2" s="172"/>
      <c r="I2" s="172"/>
      <c r="J2" s="172"/>
    </row>
    <row r="3" spans="1:10" ht="11.25" customHeight="1" x14ac:dyDescent="0.2">
      <c r="D3" s="169"/>
      <c r="E3" s="169"/>
      <c r="F3" s="169"/>
      <c r="H3" s="172"/>
      <c r="I3" s="172"/>
      <c r="J3" s="172"/>
    </row>
    <row r="4" spans="1:10" ht="28.5" customHeight="1" x14ac:dyDescent="0.2">
      <c r="D4" s="169"/>
      <c r="E4" s="169"/>
      <c r="F4" s="169"/>
      <c r="H4" s="172"/>
      <c r="I4" s="172"/>
      <c r="J4" s="172"/>
    </row>
    <row r="5" spans="1:10" ht="12" customHeight="1" x14ac:dyDescent="0.2">
      <c r="H5" s="172"/>
      <c r="I5" s="172"/>
      <c r="J5" s="172"/>
    </row>
    <row r="6" spans="1:10" s="41" customFormat="1" ht="12.75" customHeight="1" x14ac:dyDescent="0.2">
      <c r="A6" s="177" t="s">
        <v>14</v>
      </c>
      <c r="B6" s="177"/>
      <c r="C6" s="177"/>
      <c r="D6" s="177"/>
      <c r="E6" s="177"/>
      <c r="F6" s="177"/>
    </row>
    <row r="7" spans="1:10" ht="37.5" customHeight="1" x14ac:dyDescent="0.3">
      <c r="A7" s="175" t="s">
        <v>15</v>
      </c>
      <c r="B7" s="175"/>
      <c r="C7" s="175"/>
      <c r="D7" s="175"/>
      <c r="E7" s="175"/>
      <c r="F7" s="175"/>
    </row>
    <row r="8" spans="1:10" ht="13.5" x14ac:dyDescent="0.25">
      <c r="E8" s="178" t="s">
        <v>10</v>
      </c>
      <c r="F8" s="178"/>
    </row>
    <row r="9" spans="1:10" ht="30" customHeight="1" x14ac:dyDescent="0.2">
      <c r="A9" s="173" t="s">
        <v>11</v>
      </c>
      <c r="B9" s="69" t="s">
        <v>16</v>
      </c>
      <c r="C9" s="69"/>
      <c r="D9" s="180" t="s">
        <v>0</v>
      </c>
      <c r="E9" s="179" t="s">
        <v>1</v>
      </c>
      <c r="F9" s="179"/>
    </row>
    <row r="10" spans="1:10" ht="14.25" x14ac:dyDescent="0.2">
      <c r="A10" s="173"/>
      <c r="B10" s="69" t="s">
        <v>17</v>
      </c>
      <c r="C10" s="70" t="s">
        <v>18</v>
      </c>
      <c r="D10" s="180"/>
      <c r="E10" s="63" t="s">
        <v>2</v>
      </c>
      <c r="F10" s="63" t="s">
        <v>3</v>
      </c>
    </row>
    <row r="11" spans="1:10" ht="13.5" x14ac:dyDescent="0.25">
      <c r="A11" s="71">
        <v>1</v>
      </c>
      <c r="B11" s="71">
        <v>2</v>
      </c>
      <c r="C11" s="71" t="s">
        <v>13</v>
      </c>
      <c r="D11" s="145">
        <v>4</v>
      </c>
      <c r="E11" s="71">
        <v>5</v>
      </c>
      <c r="F11" s="150">
        <v>6</v>
      </c>
    </row>
    <row r="12" spans="1:10" ht="30" x14ac:dyDescent="0.3">
      <c r="A12" s="72">
        <v>4000</v>
      </c>
      <c r="B12" s="73" t="s">
        <v>19</v>
      </c>
      <c r="C12" s="74"/>
      <c r="D12" s="138" t="e">
        <f>+E12+F12</f>
        <v>#REF!</v>
      </c>
      <c r="E12" s="138" t="e">
        <f>+E14</f>
        <v>#REF!</v>
      </c>
      <c r="F12" s="151" t="e">
        <f>+F175+F210</f>
        <v>#REF!</v>
      </c>
      <c r="G12" s="149" t="e">
        <f>+D12-1780000</f>
        <v>#REF!</v>
      </c>
      <c r="H12" s="61" t="e">
        <f>+E12-1217000</f>
        <v>#REF!</v>
      </c>
      <c r="I12" s="137"/>
    </row>
    <row r="13" spans="1:10" ht="15" customHeight="1" x14ac:dyDescent="0.3">
      <c r="A13" s="72"/>
      <c r="B13" s="75" t="s">
        <v>20</v>
      </c>
      <c r="C13" s="74"/>
      <c r="D13" s="127"/>
      <c r="E13" s="127"/>
      <c r="F13" s="66"/>
    </row>
    <row r="14" spans="1:10" ht="42" customHeight="1" x14ac:dyDescent="0.3">
      <c r="A14" s="72">
        <v>4050</v>
      </c>
      <c r="B14" s="76" t="s">
        <v>21</v>
      </c>
      <c r="C14" s="77" t="s">
        <v>6</v>
      </c>
      <c r="D14" s="128" t="e">
        <f>+D16+D29+D72+D87+D97+D131+D146</f>
        <v>#REF!</v>
      </c>
      <c r="E14" s="128" t="e">
        <f>+E16+E29+E72+E87+E97+E131+E146+E119</f>
        <v>#REF!</v>
      </c>
      <c r="F14" s="65" t="s">
        <v>12</v>
      </c>
      <c r="G14" s="61"/>
    </row>
    <row r="15" spans="1:10" ht="12" customHeight="1" x14ac:dyDescent="0.3">
      <c r="A15" s="78"/>
      <c r="B15" s="75" t="s">
        <v>20</v>
      </c>
      <c r="C15" s="74"/>
      <c r="D15" s="127"/>
      <c r="E15" s="127"/>
      <c r="F15" s="66"/>
    </row>
    <row r="16" spans="1:10" ht="29.25" customHeight="1" x14ac:dyDescent="0.3">
      <c r="A16" s="72">
        <v>4100</v>
      </c>
      <c r="B16" s="79" t="s">
        <v>22</v>
      </c>
      <c r="C16" s="80" t="s">
        <v>6</v>
      </c>
      <c r="D16" s="128" t="e">
        <f>+E16</f>
        <v>#REF!</v>
      </c>
      <c r="E16" s="128" t="e">
        <f>+E18</f>
        <v>#REF!</v>
      </c>
      <c r="F16" s="66"/>
      <c r="H16" t="s">
        <v>7</v>
      </c>
    </row>
    <row r="17" spans="1:6" ht="14.25" customHeight="1" x14ac:dyDescent="0.3">
      <c r="A17" s="78"/>
      <c r="B17" s="75" t="s">
        <v>20</v>
      </c>
      <c r="C17" s="74"/>
      <c r="D17" s="127"/>
      <c r="E17" s="127"/>
      <c r="F17" s="66"/>
    </row>
    <row r="18" spans="1:6" ht="26.25" x14ac:dyDescent="0.3">
      <c r="A18" s="72">
        <v>4110</v>
      </c>
      <c r="B18" s="81" t="s">
        <v>23</v>
      </c>
      <c r="C18" s="80" t="s">
        <v>6</v>
      </c>
      <c r="D18" s="127" t="e">
        <f>+E18</f>
        <v>#REF!</v>
      </c>
      <c r="E18" s="127" t="e">
        <f>+E20+E21+E22</f>
        <v>#REF!</v>
      </c>
      <c r="F18" s="152"/>
    </row>
    <row r="19" spans="1:6" ht="9.75" customHeight="1" x14ac:dyDescent="0.3">
      <c r="A19" s="72"/>
      <c r="B19" s="75" t="s">
        <v>5</v>
      </c>
      <c r="C19" s="80"/>
      <c r="D19" s="127"/>
      <c r="E19" s="127"/>
      <c r="F19" s="65"/>
    </row>
    <row r="20" spans="1:6" ht="17.25" customHeight="1" x14ac:dyDescent="0.3">
      <c r="A20" s="72">
        <v>4111</v>
      </c>
      <c r="B20" s="82" t="s">
        <v>24</v>
      </c>
      <c r="C20" s="83" t="s">
        <v>25</v>
      </c>
      <c r="D20" s="127" t="e">
        <f>+E20</f>
        <v>#REF!</v>
      </c>
      <c r="E20" s="129" t="e">
        <f>+#REF!+#REF!+#REF!</f>
        <v>#REF!</v>
      </c>
      <c r="F20" s="65" t="s">
        <v>12</v>
      </c>
    </row>
    <row r="21" spans="1:6" ht="27" x14ac:dyDescent="0.3">
      <c r="A21" s="72">
        <v>4112</v>
      </c>
      <c r="B21" s="82" t="s">
        <v>26</v>
      </c>
      <c r="C21" s="84" t="s">
        <v>27</v>
      </c>
      <c r="D21" s="127" t="e">
        <f>+E21</f>
        <v>#REF!</v>
      </c>
      <c r="E21" s="129" t="e">
        <f>+#REF!</f>
        <v>#REF!</v>
      </c>
      <c r="F21" s="65" t="s">
        <v>12</v>
      </c>
    </row>
    <row r="22" spans="1:6" ht="16.5" customHeight="1" x14ac:dyDescent="0.3">
      <c r="A22" s="72">
        <v>4114</v>
      </c>
      <c r="B22" s="82" t="s">
        <v>28</v>
      </c>
      <c r="C22" s="84" t="s">
        <v>29</v>
      </c>
      <c r="D22" s="127" t="e">
        <f>+E22</f>
        <v>#REF!</v>
      </c>
      <c r="E22" s="129" t="e">
        <f>+#REF!+#REF!</f>
        <v>#REF!</v>
      </c>
      <c r="F22" s="65" t="s">
        <v>12</v>
      </c>
    </row>
    <row r="23" spans="1:6" ht="15" customHeight="1" x14ac:dyDescent="0.3">
      <c r="A23" s="72">
        <v>4120</v>
      </c>
      <c r="B23" s="85" t="s">
        <v>30</v>
      </c>
      <c r="C23" s="80" t="s">
        <v>6</v>
      </c>
      <c r="D23" s="127"/>
      <c r="E23" s="129"/>
      <c r="F23" s="65" t="s">
        <v>12</v>
      </c>
    </row>
    <row r="24" spans="1:6" ht="17.25" x14ac:dyDescent="0.3">
      <c r="A24" s="72"/>
      <c r="B24" s="75" t="s">
        <v>5</v>
      </c>
      <c r="C24" s="80"/>
      <c r="D24" s="127"/>
      <c r="E24" s="129"/>
      <c r="F24" s="65"/>
    </row>
    <row r="25" spans="1:6" ht="13.5" customHeight="1" x14ac:dyDescent="0.3">
      <c r="A25" s="72">
        <v>4121</v>
      </c>
      <c r="B25" s="82" t="s">
        <v>31</v>
      </c>
      <c r="C25" s="84" t="s">
        <v>32</v>
      </c>
      <c r="D25" s="127"/>
      <c r="E25" s="129"/>
      <c r="F25" s="65" t="s">
        <v>12</v>
      </c>
    </row>
    <row r="26" spans="1:6" ht="12.75" customHeight="1" x14ac:dyDescent="0.3">
      <c r="A26" s="72">
        <v>4130</v>
      </c>
      <c r="B26" s="85" t="s">
        <v>33</v>
      </c>
      <c r="C26" s="80" t="s">
        <v>6</v>
      </c>
      <c r="D26" s="127"/>
      <c r="E26" s="129"/>
      <c r="F26" s="65"/>
    </row>
    <row r="27" spans="1:6" ht="12.75" customHeight="1" x14ac:dyDescent="0.3">
      <c r="A27" s="72"/>
      <c r="B27" s="75" t="s">
        <v>5</v>
      </c>
      <c r="C27" s="80"/>
      <c r="D27" s="127"/>
      <c r="E27" s="129"/>
      <c r="F27" s="65"/>
    </row>
    <row r="28" spans="1:6" ht="18" customHeight="1" x14ac:dyDescent="0.3">
      <c r="A28" s="72">
        <v>4131</v>
      </c>
      <c r="B28" s="85" t="s">
        <v>34</v>
      </c>
      <c r="C28" s="83" t="s">
        <v>35</v>
      </c>
      <c r="D28" s="127"/>
      <c r="E28" s="129"/>
      <c r="F28" s="65"/>
    </row>
    <row r="29" spans="1:6" ht="28.5" customHeight="1" x14ac:dyDescent="0.3">
      <c r="A29" s="72">
        <v>4200</v>
      </c>
      <c r="B29" s="86" t="s">
        <v>36</v>
      </c>
      <c r="C29" s="80" t="s">
        <v>6</v>
      </c>
      <c r="D29" s="128" t="e">
        <f>+E29</f>
        <v>#REF!</v>
      </c>
      <c r="E29" s="130" t="e">
        <f>+E31+E40+E45+E55+E58+E62</f>
        <v>#REF!</v>
      </c>
      <c r="F29" s="65" t="s">
        <v>12</v>
      </c>
    </row>
    <row r="30" spans="1:6" ht="12.75" customHeight="1" x14ac:dyDescent="0.3">
      <c r="A30" s="78"/>
      <c r="B30" s="75" t="s">
        <v>20</v>
      </c>
      <c r="C30" s="74"/>
      <c r="D30" s="127"/>
      <c r="E30" s="129"/>
      <c r="F30" s="66"/>
    </row>
    <row r="31" spans="1:6" ht="26.25" customHeight="1" x14ac:dyDescent="0.3">
      <c r="A31" s="72">
        <v>4210</v>
      </c>
      <c r="B31" s="85" t="s">
        <v>37</v>
      </c>
      <c r="C31" s="80" t="s">
        <v>6</v>
      </c>
      <c r="D31" s="127" t="e">
        <f>+E31</f>
        <v>#REF!</v>
      </c>
      <c r="E31" s="129" t="e">
        <f>E33+E34+E35+E36+E37+E38+E39</f>
        <v>#REF!</v>
      </c>
      <c r="F31" s="65" t="s">
        <v>12</v>
      </c>
    </row>
    <row r="32" spans="1:6" ht="12" customHeight="1" x14ac:dyDescent="0.3">
      <c r="A32" s="72"/>
      <c r="B32" s="75" t="s">
        <v>5</v>
      </c>
      <c r="C32" s="80"/>
      <c r="D32" s="127"/>
      <c r="E32" s="129"/>
      <c r="F32" s="65"/>
    </row>
    <row r="33" spans="1:6" ht="14.25" customHeight="1" x14ac:dyDescent="0.3">
      <c r="A33" s="72">
        <v>4211</v>
      </c>
      <c r="B33" s="82" t="s">
        <v>38</v>
      </c>
      <c r="C33" s="84" t="s">
        <v>39</v>
      </c>
      <c r="D33" s="127" t="e">
        <f t="shared" ref="D33:D38" si="0">+E33</f>
        <v>#REF!</v>
      </c>
      <c r="E33" s="129" t="e">
        <f>+#REF!</f>
        <v>#REF!</v>
      </c>
      <c r="F33" s="65" t="s">
        <v>12</v>
      </c>
    </row>
    <row r="34" spans="1:6" ht="14.25" customHeight="1" x14ac:dyDescent="0.3">
      <c r="A34" s="72">
        <v>4212</v>
      </c>
      <c r="B34" s="85" t="s">
        <v>40</v>
      </c>
      <c r="C34" s="84" t="s">
        <v>41</v>
      </c>
      <c r="D34" s="127" t="e">
        <f t="shared" si="0"/>
        <v>#REF!</v>
      </c>
      <c r="E34" s="129" t="e">
        <f>+#REF!+#REF!+#REF!+#REF!</f>
        <v>#REF!</v>
      </c>
      <c r="F34" s="65" t="s">
        <v>12</v>
      </c>
    </row>
    <row r="35" spans="1:6" ht="15.75" customHeight="1" x14ac:dyDescent="0.3">
      <c r="A35" s="72">
        <v>4213</v>
      </c>
      <c r="B35" s="82" t="s">
        <v>42</v>
      </c>
      <c r="C35" s="84" t="s">
        <v>43</v>
      </c>
      <c r="D35" s="127" t="e">
        <f t="shared" si="0"/>
        <v>#REF!</v>
      </c>
      <c r="E35" s="129" t="e">
        <f>+#REF!+#REF!+#REF!</f>
        <v>#REF!</v>
      </c>
      <c r="F35" s="65" t="s">
        <v>12</v>
      </c>
    </row>
    <row r="36" spans="1:6" ht="15" customHeight="1" x14ac:dyDescent="0.3">
      <c r="A36" s="72">
        <v>4214</v>
      </c>
      <c r="B36" s="82" t="s">
        <v>44</v>
      </c>
      <c r="C36" s="84" t="s">
        <v>45</v>
      </c>
      <c r="D36" s="127" t="e">
        <f t="shared" si="0"/>
        <v>#REF!</v>
      </c>
      <c r="E36" s="129" t="e">
        <f>+#REF!</f>
        <v>#REF!</v>
      </c>
      <c r="F36" s="65" t="s">
        <v>12</v>
      </c>
    </row>
    <row r="37" spans="1:6" ht="17.25" customHeight="1" x14ac:dyDescent="0.3">
      <c r="A37" s="72">
        <v>4215</v>
      </c>
      <c r="B37" s="82" t="s">
        <v>46</v>
      </c>
      <c r="C37" s="84" t="s">
        <v>47</v>
      </c>
      <c r="D37" s="127" t="e">
        <f t="shared" si="0"/>
        <v>#REF!</v>
      </c>
      <c r="E37" s="129" t="e">
        <f>+#REF!</f>
        <v>#REF!</v>
      </c>
      <c r="F37" s="65" t="s">
        <v>12</v>
      </c>
    </row>
    <row r="38" spans="1:6" ht="16.5" customHeight="1" x14ac:dyDescent="0.3">
      <c r="A38" s="72">
        <v>4216</v>
      </c>
      <c r="B38" s="82" t="s">
        <v>48</v>
      </c>
      <c r="C38" s="84" t="s">
        <v>49</v>
      </c>
      <c r="D38" s="127" t="e">
        <f t="shared" si="0"/>
        <v>#REF!</v>
      </c>
      <c r="E38" s="129" t="e">
        <f>+#REF!</f>
        <v>#REF!</v>
      </c>
      <c r="F38" s="65" t="s">
        <v>12</v>
      </c>
    </row>
    <row r="39" spans="1:6" ht="17.25" x14ac:dyDescent="0.3">
      <c r="A39" s="72">
        <v>4217</v>
      </c>
      <c r="B39" s="82" t="s">
        <v>50</v>
      </c>
      <c r="C39" s="84" t="s">
        <v>51</v>
      </c>
      <c r="D39" s="127"/>
      <c r="E39" s="129"/>
      <c r="F39" s="65" t="s">
        <v>12</v>
      </c>
    </row>
    <row r="40" spans="1:6" ht="26.25" x14ac:dyDescent="0.3">
      <c r="A40" s="72">
        <v>4220</v>
      </c>
      <c r="B40" s="85" t="s">
        <v>52</v>
      </c>
      <c r="C40" s="80" t="s">
        <v>6</v>
      </c>
      <c r="D40" s="128" t="e">
        <f>+E40</f>
        <v>#REF!</v>
      </c>
      <c r="E40" s="130" t="e">
        <f>+E42+E43+E44</f>
        <v>#REF!</v>
      </c>
      <c r="F40" s="65" t="s">
        <v>12</v>
      </c>
    </row>
    <row r="41" spans="1:6" ht="12" customHeight="1" x14ac:dyDescent="0.3">
      <c r="A41" s="72"/>
      <c r="B41" s="75" t="s">
        <v>5</v>
      </c>
      <c r="C41" s="80"/>
      <c r="D41" s="127"/>
      <c r="E41" s="129"/>
      <c r="F41" s="65"/>
    </row>
    <row r="42" spans="1:6" ht="16.5" customHeight="1" x14ac:dyDescent="0.3">
      <c r="A42" s="72">
        <v>4221</v>
      </c>
      <c r="B42" s="82" t="s">
        <v>53</v>
      </c>
      <c r="C42" s="87">
        <v>4221</v>
      </c>
      <c r="D42" s="127" t="e">
        <f>+E42</f>
        <v>#REF!</v>
      </c>
      <c r="E42" s="129" t="e">
        <f>+#REF!</f>
        <v>#REF!</v>
      </c>
      <c r="F42" s="65" t="s">
        <v>12</v>
      </c>
    </row>
    <row r="43" spans="1:6" ht="16.5" customHeight="1" x14ac:dyDescent="0.3">
      <c r="A43" s="72">
        <v>4222</v>
      </c>
      <c r="B43" s="82" t="s">
        <v>54</v>
      </c>
      <c r="C43" s="84" t="s">
        <v>55</v>
      </c>
      <c r="D43" s="127" t="e">
        <f>+E43</f>
        <v>#REF!</v>
      </c>
      <c r="E43" s="129" t="e">
        <f>+#REF!</f>
        <v>#REF!</v>
      </c>
      <c r="F43" s="65" t="s">
        <v>12</v>
      </c>
    </row>
    <row r="44" spans="1:6" ht="13.5" customHeight="1" x14ac:dyDescent="0.3">
      <c r="A44" s="72">
        <v>4223</v>
      </c>
      <c r="B44" s="82" t="s">
        <v>56</v>
      </c>
      <c r="C44" s="84" t="s">
        <v>57</v>
      </c>
      <c r="D44" s="127"/>
      <c r="E44" s="129"/>
      <c r="F44" s="65" t="s">
        <v>12</v>
      </c>
    </row>
    <row r="45" spans="1:6" ht="25.5" customHeight="1" x14ac:dyDescent="0.3">
      <c r="A45" s="72">
        <v>4230</v>
      </c>
      <c r="B45" s="85" t="s">
        <v>58</v>
      </c>
      <c r="C45" s="80" t="s">
        <v>6</v>
      </c>
      <c r="D45" s="128" t="e">
        <f>+E45</f>
        <v>#REF!</v>
      </c>
      <c r="E45" s="131" t="e">
        <f>+E47+E48+E49+E50+E51+E52+E53+E54</f>
        <v>#REF!</v>
      </c>
      <c r="F45" s="65" t="s">
        <v>12</v>
      </c>
    </row>
    <row r="46" spans="1:6" ht="11.25" customHeight="1" x14ac:dyDescent="0.3">
      <c r="A46" s="72"/>
      <c r="B46" s="75" t="s">
        <v>5</v>
      </c>
      <c r="C46" s="80"/>
      <c r="D46" s="127"/>
      <c r="E46" s="132"/>
      <c r="F46" s="65"/>
    </row>
    <row r="47" spans="1:6" ht="15" customHeight="1" x14ac:dyDescent="0.3">
      <c r="A47" s="72">
        <v>4231</v>
      </c>
      <c r="B47" s="82" t="s">
        <v>59</v>
      </c>
      <c r="C47" s="84" t="s">
        <v>60</v>
      </c>
      <c r="D47" s="127" t="e">
        <f t="shared" ref="D47:D55" si="1">+E47</f>
        <v>#REF!</v>
      </c>
      <c r="E47" s="132" t="e">
        <f>+#REF!+#REF!</f>
        <v>#REF!</v>
      </c>
      <c r="F47" s="65" t="s">
        <v>12</v>
      </c>
    </row>
    <row r="48" spans="1:6" ht="17.25" customHeight="1" x14ac:dyDescent="0.3">
      <c r="A48" s="72">
        <v>4232</v>
      </c>
      <c r="B48" s="82" t="s">
        <v>61</v>
      </c>
      <c r="C48" s="84" t="s">
        <v>62</v>
      </c>
      <c r="D48" s="127" t="e">
        <f t="shared" si="1"/>
        <v>#REF!</v>
      </c>
      <c r="E48" s="132" t="e">
        <f>+#REF!</f>
        <v>#REF!</v>
      </c>
      <c r="F48" s="65" t="s">
        <v>12</v>
      </c>
    </row>
    <row r="49" spans="1:6" ht="27" x14ac:dyDescent="0.3">
      <c r="A49" s="72">
        <v>4233</v>
      </c>
      <c r="B49" s="82" t="s">
        <v>63</v>
      </c>
      <c r="C49" s="84" t="s">
        <v>64</v>
      </c>
      <c r="D49" s="127" t="e">
        <f t="shared" si="1"/>
        <v>#REF!</v>
      </c>
      <c r="E49" s="132" t="e">
        <f>+#REF!</f>
        <v>#REF!</v>
      </c>
      <c r="F49" s="65" t="s">
        <v>12</v>
      </c>
    </row>
    <row r="50" spans="1:6" ht="15.75" customHeight="1" x14ac:dyDescent="0.3">
      <c r="A50" s="72">
        <v>4234</v>
      </c>
      <c r="B50" s="82" t="s">
        <v>65</v>
      </c>
      <c r="C50" s="84" t="s">
        <v>66</v>
      </c>
      <c r="D50" s="127" t="e">
        <f t="shared" si="1"/>
        <v>#REF!</v>
      </c>
      <c r="E50" s="132" t="e">
        <f>+#REF!</f>
        <v>#REF!</v>
      </c>
      <c r="F50" s="65" t="s">
        <v>12</v>
      </c>
    </row>
    <row r="51" spans="1:6" ht="21.75" customHeight="1" x14ac:dyDescent="0.3">
      <c r="A51" s="72">
        <v>4235</v>
      </c>
      <c r="B51" s="88" t="s">
        <v>67</v>
      </c>
      <c r="C51" s="89">
        <v>4235</v>
      </c>
      <c r="D51" s="127" t="e">
        <f t="shared" si="1"/>
        <v>#REF!</v>
      </c>
      <c r="E51" s="132" t="e">
        <f>+#REF!</f>
        <v>#REF!</v>
      </c>
      <c r="F51" s="65" t="s">
        <v>12</v>
      </c>
    </row>
    <row r="52" spans="1:6" ht="16.5" customHeight="1" x14ac:dyDescent="0.3">
      <c r="A52" s="72">
        <v>4236</v>
      </c>
      <c r="B52" s="82" t="s">
        <v>68</v>
      </c>
      <c r="C52" s="84" t="s">
        <v>69</v>
      </c>
      <c r="D52" s="127" t="e">
        <f t="shared" si="1"/>
        <v>#REF!</v>
      </c>
      <c r="E52" s="129" t="e">
        <f>+#REF!</f>
        <v>#REF!</v>
      </c>
      <c r="F52" s="65" t="s">
        <v>12</v>
      </c>
    </row>
    <row r="53" spans="1:6" ht="16.5" customHeight="1" x14ac:dyDescent="0.3">
      <c r="A53" s="72">
        <v>4237</v>
      </c>
      <c r="B53" s="82" t="s">
        <v>70</v>
      </c>
      <c r="C53" s="84" t="s">
        <v>71</v>
      </c>
      <c r="D53" s="127" t="e">
        <f t="shared" si="1"/>
        <v>#REF!</v>
      </c>
      <c r="E53" s="129" t="e">
        <f>+#REF!</f>
        <v>#REF!</v>
      </c>
      <c r="F53" s="65" t="s">
        <v>12</v>
      </c>
    </row>
    <row r="54" spans="1:6" ht="15" customHeight="1" x14ac:dyDescent="0.3">
      <c r="A54" s="72">
        <v>4238</v>
      </c>
      <c r="B54" s="82" t="s">
        <v>72</v>
      </c>
      <c r="C54" s="84" t="s">
        <v>73</v>
      </c>
      <c r="D54" s="127" t="e">
        <f t="shared" si="1"/>
        <v>#REF!</v>
      </c>
      <c r="E54" s="129" t="e">
        <f>+#REF!</f>
        <v>#REF!</v>
      </c>
      <c r="F54" s="65" t="s">
        <v>12</v>
      </c>
    </row>
    <row r="55" spans="1:6" ht="26.25" x14ac:dyDescent="0.3">
      <c r="A55" s="72">
        <v>4240</v>
      </c>
      <c r="B55" s="85" t="s">
        <v>74</v>
      </c>
      <c r="C55" s="80" t="s">
        <v>6</v>
      </c>
      <c r="D55" s="128" t="e">
        <f t="shared" si="1"/>
        <v>#REF!</v>
      </c>
      <c r="E55" s="130" t="e">
        <f>+E57</f>
        <v>#REF!</v>
      </c>
      <c r="F55" s="65" t="s">
        <v>12</v>
      </c>
    </row>
    <row r="56" spans="1:6" ht="12.75" customHeight="1" x14ac:dyDescent="0.3">
      <c r="A56" s="72"/>
      <c r="B56" s="75" t="s">
        <v>5</v>
      </c>
      <c r="C56" s="80"/>
      <c r="D56" s="127"/>
      <c r="E56" s="129"/>
      <c r="F56" s="65"/>
    </row>
    <row r="57" spans="1:6" ht="15.75" customHeight="1" x14ac:dyDescent="0.3">
      <c r="A57" s="72">
        <v>4241</v>
      </c>
      <c r="B57" s="82" t="s">
        <v>75</v>
      </c>
      <c r="C57" s="84" t="s">
        <v>76</v>
      </c>
      <c r="D57" s="127" t="e">
        <f>+E57</f>
        <v>#REF!</v>
      </c>
      <c r="E57" s="129" t="e">
        <f>#REF!+#REF!+#REF!</f>
        <v>#REF!</v>
      </c>
      <c r="F57" s="65" t="s">
        <v>12</v>
      </c>
    </row>
    <row r="58" spans="1:6" ht="24.75" customHeight="1" x14ac:dyDescent="0.3">
      <c r="A58" s="72">
        <v>4250</v>
      </c>
      <c r="B58" s="85" t="s">
        <v>77</v>
      </c>
      <c r="C58" s="80" t="s">
        <v>6</v>
      </c>
      <c r="D58" s="128" t="e">
        <f>+E58</f>
        <v>#REF!</v>
      </c>
      <c r="E58" s="130" t="e">
        <f>+E60+E61</f>
        <v>#REF!</v>
      </c>
      <c r="F58" s="65" t="s">
        <v>12</v>
      </c>
    </row>
    <row r="59" spans="1:6" ht="11.25" customHeight="1" x14ac:dyDescent="0.3">
      <c r="A59" s="72"/>
      <c r="B59" s="75" t="s">
        <v>5</v>
      </c>
      <c r="C59" s="80"/>
      <c r="D59" s="127"/>
      <c r="E59" s="129"/>
      <c r="F59" s="65"/>
    </row>
    <row r="60" spans="1:6" ht="16.5" customHeight="1" x14ac:dyDescent="0.3">
      <c r="A60" s="72">
        <v>4251</v>
      </c>
      <c r="B60" s="82" t="s">
        <v>78</v>
      </c>
      <c r="C60" s="84" t="s">
        <v>79</v>
      </c>
      <c r="D60" s="127" t="e">
        <f>+E60</f>
        <v>#REF!</v>
      </c>
      <c r="E60" s="129" t="e">
        <f>+#REF!</f>
        <v>#REF!</v>
      </c>
      <c r="F60" s="65" t="s">
        <v>12</v>
      </c>
    </row>
    <row r="61" spans="1:6" ht="27" x14ac:dyDescent="0.3">
      <c r="A61" s="72">
        <v>4252</v>
      </c>
      <c r="B61" s="82" t="s">
        <v>80</v>
      </c>
      <c r="C61" s="84" t="s">
        <v>81</v>
      </c>
      <c r="D61" s="127" t="e">
        <f>+E61</f>
        <v>#REF!</v>
      </c>
      <c r="E61" s="129" t="e">
        <f>+#REF!+#REF!</f>
        <v>#REF!</v>
      </c>
      <c r="F61" s="65" t="s">
        <v>12</v>
      </c>
    </row>
    <row r="62" spans="1:6" ht="27.75" customHeight="1" x14ac:dyDescent="0.3">
      <c r="A62" s="72">
        <v>4260</v>
      </c>
      <c r="B62" s="85" t="s">
        <v>82</v>
      </c>
      <c r="C62" s="80" t="s">
        <v>6</v>
      </c>
      <c r="D62" s="128" t="e">
        <f>+E62</f>
        <v>#REF!</v>
      </c>
      <c r="E62" s="130" t="e">
        <f>+E64+E65+E66+E67+E68+E69+E70+E71</f>
        <v>#REF!</v>
      </c>
      <c r="F62" s="65" t="s">
        <v>12</v>
      </c>
    </row>
    <row r="63" spans="1:6" ht="15" customHeight="1" x14ac:dyDescent="0.3">
      <c r="A63" s="72"/>
      <c r="B63" s="75" t="s">
        <v>5</v>
      </c>
      <c r="C63" s="80"/>
      <c r="D63" s="127"/>
      <c r="E63" s="129"/>
      <c r="F63" s="65"/>
    </row>
    <row r="64" spans="1:6" ht="15" customHeight="1" x14ac:dyDescent="0.3">
      <c r="A64" s="72">
        <v>4261</v>
      </c>
      <c r="B64" s="82" t="s">
        <v>83</v>
      </c>
      <c r="C64" s="84" t="s">
        <v>84</v>
      </c>
      <c r="D64" s="127" t="e">
        <f>+E64</f>
        <v>#REF!</v>
      </c>
      <c r="E64" s="129" t="e">
        <f>+#REF!+#REF!+#REF!</f>
        <v>#REF!</v>
      </c>
      <c r="F64" s="65" t="s">
        <v>12</v>
      </c>
    </row>
    <row r="65" spans="1:6" ht="18" customHeight="1" x14ac:dyDescent="0.3">
      <c r="A65" s="72">
        <v>4262</v>
      </c>
      <c r="B65" s="82" t="s">
        <v>85</v>
      </c>
      <c r="C65" s="84" t="s">
        <v>86</v>
      </c>
      <c r="D65" s="127">
        <f t="shared" ref="D65:D71" si="2">+E65</f>
        <v>0</v>
      </c>
      <c r="E65" s="129">
        <v>0</v>
      </c>
      <c r="F65" s="65" t="s">
        <v>12</v>
      </c>
    </row>
    <row r="66" spans="1:6" ht="27" x14ac:dyDescent="0.3">
      <c r="A66" s="72">
        <v>4263</v>
      </c>
      <c r="B66" s="82" t="s">
        <v>87</v>
      </c>
      <c r="C66" s="84" t="s">
        <v>88</v>
      </c>
      <c r="D66" s="127">
        <f t="shared" si="2"/>
        <v>0</v>
      </c>
      <c r="E66" s="129">
        <v>0</v>
      </c>
      <c r="F66" s="65" t="s">
        <v>12</v>
      </c>
    </row>
    <row r="67" spans="1:6" ht="14.25" customHeight="1" x14ac:dyDescent="0.3">
      <c r="A67" s="72">
        <v>4264</v>
      </c>
      <c r="B67" s="90" t="s">
        <v>89</v>
      </c>
      <c r="C67" s="84" t="s">
        <v>90</v>
      </c>
      <c r="D67" s="127" t="e">
        <f t="shared" si="2"/>
        <v>#REF!</v>
      </c>
      <c r="E67" s="129" t="e">
        <f>+#REF!+#REF!+#REF!</f>
        <v>#REF!</v>
      </c>
      <c r="F67" s="65" t="s">
        <v>12</v>
      </c>
    </row>
    <row r="68" spans="1:6" ht="14.25" customHeight="1" x14ac:dyDescent="0.3">
      <c r="A68" s="72">
        <v>4265</v>
      </c>
      <c r="B68" s="91" t="s">
        <v>91</v>
      </c>
      <c r="C68" s="84" t="s">
        <v>92</v>
      </c>
      <c r="D68" s="127">
        <f t="shared" si="2"/>
        <v>0</v>
      </c>
      <c r="E68" s="129">
        <v>0</v>
      </c>
      <c r="F68" s="65" t="s">
        <v>12</v>
      </c>
    </row>
    <row r="69" spans="1:6" ht="16.5" customHeight="1" x14ac:dyDescent="0.3">
      <c r="A69" s="72">
        <v>4266</v>
      </c>
      <c r="B69" s="90" t="s">
        <v>93</v>
      </c>
      <c r="C69" s="84" t="s">
        <v>94</v>
      </c>
      <c r="D69" s="127">
        <f t="shared" si="2"/>
        <v>0</v>
      </c>
      <c r="E69" s="129">
        <v>0</v>
      </c>
      <c r="F69" s="65" t="s">
        <v>12</v>
      </c>
    </row>
    <row r="70" spans="1:6" ht="16.5" customHeight="1" x14ac:dyDescent="0.3">
      <c r="A70" s="72">
        <v>4267</v>
      </c>
      <c r="B70" s="90" t="s">
        <v>95</v>
      </c>
      <c r="C70" s="84" t="s">
        <v>96</v>
      </c>
      <c r="D70" s="127" t="e">
        <f t="shared" si="2"/>
        <v>#REF!</v>
      </c>
      <c r="E70" s="129" t="e">
        <f>+#REF!+#REF!</f>
        <v>#REF!</v>
      </c>
      <c r="F70" s="65" t="s">
        <v>12</v>
      </c>
    </row>
    <row r="71" spans="1:6" ht="15" customHeight="1" x14ac:dyDescent="0.3">
      <c r="A71" s="72">
        <v>4268</v>
      </c>
      <c r="B71" s="90" t="s">
        <v>97</v>
      </c>
      <c r="C71" s="84" t="s">
        <v>98</v>
      </c>
      <c r="D71" s="127" t="e">
        <f t="shared" si="2"/>
        <v>#REF!</v>
      </c>
      <c r="E71" s="129" t="e">
        <f>+#REF!+#REF!+#REF!</f>
        <v>#REF!</v>
      </c>
      <c r="F71" s="65" t="s">
        <v>12</v>
      </c>
    </row>
    <row r="72" spans="1:6" ht="26.25" customHeight="1" x14ac:dyDescent="0.3">
      <c r="A72" s="62">
        <v>4300</v>
      </c>
      <c r="B72" s="92" t="s">
        <v>99</v>
      </c>
      <c r="C72" s="93" t="s">
        <v>6</v>
      </c>
      <c r="D72" s="127"/>
      <c r="E72" s="129"/>
      <c r="F72" s="65" t="s">
        <v>12</v>
      </c>
    </row>
    <row r="73" spans="1:6" ht="12.75" customHeight="1" x14ac:dyDescent="0.3">
      <c r="A73" s="78"/>
      <c r="B73" s="75" t="s">
        <v>20</v>
      </c>
      <c r="C73" s="74"/>
      <c r="D73" s="127"/>
      <c r="E73" s="129"/>
      <c r="F73" s="66"/>
    </row>
    <row r="74" spans="1:6" ht="17.25" x14ac:dyDescent="0.3">
      <c r="A74" s="72">
        <v>4310</v>
      </c>
      <c r="B74" s="94" t="s">
        <v>100</v>
      </c>
      <c r="C74" s="80" t="s">
        <v>6</v>
      </c>
      <c r="D74" s="127"/>
      <c r="E74" s="129"/>
      <c r="F74" s="65"/>
    </row>
    <row r="75" spans="1:6" ht="12" customHeight="1" x14ac:dyDescent="0.3">
      <c r="A75" s="72"/>
      <c r="B75" s="75" t="s">
        <v>5</v>
      </c>
      <c r="C75" s="80"/>
      <c r="D75" s="127"/>
      <c r="E75" s="129"/>
      <c r="F75" s="65"/>
    </row>
    <row r="76" spans="1:6" ht="17.25" customHeight="1" x14ac:dyDescent="0.3">
      <c r="A76" s="72">
        <v>4311</v>
      </c>
      <c r="B76" s="90" t="s">
        <v>101</v>
      </c>
      <c r="C76" s="84" t="s">
        <v>102</v>
      </c>
      <c r="D76" s="127"/>
      <c r="E76" s="129"/>
      <c r="F76" s="65" t="s">
        <v>12</v>
      </c>
    </row>
    <row r="77" spans="1:6" ht="16.5" customHeight="1" x14ac:dyDescent="0.3">
      <c r="A77" s="72">
        <v>4312</v>
      </c>
      <c r="B77" s="90" t="s">
        <v>103</v>
      </c>
      <c r="C77" s="84" t="s">
        <v>104</v>
      </c>
      <c r="D77" s="127"/>
      <c r="E77" s="129"/>
      <c r="F77" s="65" t="s">
        <v>12</v>
      </c>
    </row>
    <row r="78" spans="1:6" ht="17.25" x14ac:dyDescent="0.3">
      <c r="A78" s="72">
        <v>4320</v>
      </c>
      <c r="B78" s="94" t="s">
        <v>105</v>
      </c>
      <c r="C78" s="80" t="s">
        <v>6</v>
      </c>
      <c r="D78" s="127"/>
      <c r="E78" s="129"/>
      <c r="F78" s="65"/>
    </row>
    <row r="79" spans="1:6" ht="17.25" x14ac:dyDescent="0.3">
      <c r="A79" s="72"/>
      <c r="B79" s="75" t="s">
        <v>5</v>
      </c>
      <c r="C79" s="80"/>
      <c r="D79" s="127"/>
      <c r="E79" s="129"/>
      <c r="F79" s="65"/>
    </row>
    <row r="80" spans="1:6" ht="15.75" customHeight="1" x14ac:dyDescent="0.3">
      <c r="A80" s="72">
        <v>4321</v>
      </c>
      <c r="B80" s="90" t="s">
        <v>106</v>
      </c>
      <c r="C80" s="84" t="s">
        <v>107</v>
      </c>
      <c r="D80" s="127"/>
      <c r="E80" s="129"/>
      <c r="F80" s="65" t="s">
        <v>12</v>
      </c>
    </row>
    <row r="81" spans="1:6" ht="18.75" customHeight="1" x14ac:dyDescent="0.3">
      <c r="A81" s="72">
        <v>4322</v>
      </c>
      <c r="B81" s="90" t="s">
        <v>108</v>
      </c>
      <c r="C81" s="84" t="s">
        <v>109</v>
      </c>
      <c r="D81" s="127"/>
      <c r="E81" s="129"/>
      <c r="F81" s="65" t="s">
        <v>12</v>
      </c>
    </row>
    <row r="82" spans="1:6" ht="26.25" x14ac:dyDescent="0.3">
      <c r="A82" s="72">
        <v>4330</v>
      </c>
      <c r="B82" s="94" t="s">
        <v>110</v>
      </c>
      <c r="C82" s="80" t="s">
        <v>6</v>
      </c>
      <c r="D82" s="127"/>
      <c r="E82" s="129"/>
      <c r="F82" s="65" t="s">
        <v>12</v>
      </c>
    </row>
    <row r="83" spans="1:6" ht="13.5" customHeight="1" x14ac:dyDescent="0.3">
      <c r="A83" s="72"/>
      <c r="B83" s="75" t="s">
        <v>5</v>
      </c>
      <c r="C83" s="80"/>
      <c r="D83" s="127"/>
      <c r="E83" s="129"/>
      <c r="F83" s="65"/>
    </row>
    <row r="84" spans="1:6" ht="15.75" customHeight="1" x14ac:dyDescent="0.3">
      <c r="A84" s="72">
        <v>4331</v>
      </c>
      <c r="B84" s="90" t="s">
        <v>111</v>
      </c>
      <c r="C84" s="84" t="s">
        <v>112</v>
      </c>
      <c r="D84" s="127"/>
      <c r="E84" s="129"/>
      <c r="F84" s="65" t="s">
        <v>12</v>
      </c>
    </row>
    <row r="85" spans="1:6" ht="12.75" customHeight="1" x14ac:dyDescent="0.3">
      <c r="A85" s="72">
        <v>4332</v>
      </c>
      <c r="B85" s="90" t="s">
        <v>113</v>
      </c>
      <c r="C85" s="84" t="s">
        <v>114</v>
      </c>
      <c r="D85" s="127"/>
      <c r="E85" s="129"/>
      <c r="F85" s="65" t="s">
        <v>12</v>
      </c>
    </row>
    <row r="86" spans="1:6" ht="15.75" customHeight="1" x14ac:dyDescent="0.3">
      <c r="A86" s="72">
        <v>4333</v>
      </c>
      <c r="B86" s="90" t="s">
        <v>115</v>
      </c>
      <c r="C86" s="84" t="s">
        <v>116</v>
      </c>
      <c r="D86" s="127"/>
      <c r="E86" s="129"/>
      <c r="F86" s="65" t="s">
        <v>12</v>
      </c>
    </row>
    <row r="87" spans="1:6" ht="17.25" x14ac:dyDescent="0.3">
      <c r="A87" s="62">
        <v>4400</v>
      </c>
      <c r="B87" s="95" t="s">
        <v>117</v>
      </c>
      <c r="C87" s="93" t="s">
        <v>6</v>
      </c>
      <c r="D87" s="130" t="e">
        <f>+D89</f>
        <v>#REF!</v>
      </c>
      <c r="E87" s="130" t="e">
        <f>+E89</f>
        <v>#REF!</v>
      </c>
      <c r="F87" s="65" t="s">
        <v>12</v>
      </c>
    </row>
    <row r="88" spans="1:6" ht="14.25" customHeight="1" x14ac:dyDescent="0.3">
      <c r="A88" s="78"/>
      <c r="B88" s="75" t="s">
        <v>20</v>
      </c>
      <c r="C88" s="74"/>
      <c r="D88" s="127"/>
      <c r="E88" s="129"/>
      <c r="F88" s="66"/>
    </row>
    <row r="89" spans="1:6" ht="27" x14ac:dyDescent="0.3">
      <c r="A89" s="72">
        <v>4410</v>
      </c>
      <c r="B89" s="94" t="s">
        <v>118</v>
      </c>
      <c r="C89" s="80" t="s">
        <v>6</v>
      </c>
      <c r="D89" s="130" t="e">
        <f>+D91</f>
        <v>#REF!</v>
      </c>
      <c r="E89" s="130" t="e">
        <f>+E91</f>
        <v>#REF!</v>
      </c>
      <c r="F89" s="65"/>
    </row>
    <row r="90" spans="1:6" ht="12" customHeight="1" x14ac:dyDescent="0.3">
      <c r="A90" s="72"/>
      <c r="B90" s="75" t="s">
        <v>5</v>
      </c>
      <c r="C90" s="80"/>
      <c r="D90" s="127"/>
      <c r="E90" s="129"/>
      <c r="F90" s="65"/>
    </row>
    <row r="91" spans="1:6" ht="27" x14ac:dyDescent="0.3">
      <c r="A91" s="72">
        <v>4411</v>
      </c>
      <c r="B91" s="90" t="s">
        <v>119</v>
      </c>
      <c r="C91" s="84" t="s">
        <v>120</v>
      </c>
      <c r="D91" s="129" t="e">
        <f>+E91</f>
        <v>#REF!</v>
      </c>
      <c r="E91" s="129" t="e">
        <f>#REF!+#REF!+#REF!+#REF!+#REF!</f>
        <v>#REF!</v>
      </c>
      <c r="F91" s="65" t="s">
        <v>12</v>
      </c>
    </row>
    <row r="92" spans="1:6" ht="27" x14ac:dyDescent="0.3">
      <c r="A92" s="72">
        <v>4412</v>
      </c>
      <c r="B92" s="90" t="s">
        <v>121</v>
      </c>
      <c r="C92" s="84" t="s">
        <v>122</v>
      </c>
      <c r="D92" s="127"/>
      <c r="E92" s="129"/>
      <c r="F92" s="65" t="s">
        <v>12</v>
      </c>
    </row>
    <row r="93" spans="1:6" ht="27" x14ac:dyDescent="0.3">
      <c r="A93" s="72">
        <v>4420</v>
      </c>
      <c r="B93" s="94" t="s">
        <v>123</v>
      </c>
      <c r="C93" s="80" t="s">
        <v>6</v>
      </c>
      <c r="D93" s="127"/>
      <c r="E93" s="129">
        <v>0</v>
      </c>
      <c r="F93" s="65"/>
    </row>
    <row r="94" spans="1:6" ht="12.75" customHeight="1" x14ac:dyDescent="0.3">
      <c r="A94" s="72"/>
      <c r="B94" s="75" t="s">
        <v>5</v>
      </c>
      <c r="C94" s="80"/>
      <c r="D94" s="127"/>
      <c r="E94" s="129"/>
      <c r="F94" s="65"/>
    </row>
    <row r="95" spans="1:6" ht="27" x14ac:dyDescent="0.3">
      <c r="A95" s="72">
        <v>4421</v>
      </c>
      <c r="B95" s="90" t="s">
        <v>124</v>
      </c>
      <c r="C95" s="84" t="s">
        <v>125</v>
      </c>
      <c r="D95" s="127"/>
      <c r="E95" s="129"/>
      <c r="F95" s="65" t="s">
        <v>12</v>
      </c>
    </row>
    <row r="96" spans="1:6" ht="27" x14ac:dyDescent="0.3">
      <c r="A96" s="72">
        <v>4422</v>
      </c>
      <c r="B96" s="90" t="s">
        <v>126</v>
      </c>
      <c r="C96" s="84" t="s">
        <v>127</v>
      </c>
      <c r="D96" s="127"/>
      <c r="E96" s="129"/>
      <c r="F96" s="65" t="s">
        <v>12</v>
      </c>
    </row>
    <row r="97" spans="1:6" ht="17.25" customHeight="1" x14ac:dyDescent="0.3">
      <c r="A97" s="72">
        <v>4500</v>
      </c>
      <c r="B97" s="96" t="s">
        <v>128</v>
      </c>
      <c r="C97" s="80" t="s">
        <v>6</v>
      </c>
      <c r="D97" s="128" t="e">
        <f>+E97</f>
        <v>#REF!</v>
      </c>
      <c r="E97" s="130" t="e">
        <f>+E107</f>
        <v>#REF!</v>
      </c>
      <c r="F97" s="65" t="s">
        <v>12</v>
      </c>
    </row>
    <row r="98" spans="1:6" ht="15.75" customHeight="1" x14ac:dyDescent="0.3">
      <c r="A98" s="78"/>
      <c r="B98" s="75" t="s">
        <v>20</v>
      </c>
      <c r="C98" s="74"/>
      <c r="D98" s="127"/>
      <c r="E98" s="129"/>
      <c r="F98" s="66"/>
    </row>
    <row r="99" spans="1:6" ht="29.25" customHeight="1" x14ac:dyDescent="0.3">
      <c r="A99" s="72">
        <v>4510</v>
      </c>
      <c r="B99" s="97" t="s">
        <v>129</v>
      </c>
      <c r="C99" s="80" t="s">
        <v>6</v>
      </c>
      <c r="D99" s="128">
        <v>0</v>
      </c>
      <c r="E99" s="130">
        <v>0</v>
      </c>
      <c r="F99" s="65"/>
    </row>
    <row r="100" spans="1:6" ht="12.75" customHeight="1" x14ac:dyDescent="0.3">
      <c r="A100" s="72"/>
      <c r="B100" s="75" t="s">
        <v>5</v>
      </c>
      <c r="C100" s="80"/>
      <c r="D100" s="127"/>
      <c r="E100" s="129"/>
      <c r="F100" s="65"/>
    </row>
    <row r="101" spans="1:6" ht="17.25" x14ac:dyDescent="0.3">
      <c r="A101" s="72">
        <v>4511</v>
      </c>
      <c r="B101" s="98" t="s">
        <v>130</v>
      </c>
      <c r="C101" s="84" t="s">
        <v>131</v>
      </c>
      <c r="D101" s="127"/>
      <c r="E101" s="129"/>
      <c r="F101" s="65" t="s">
        <v>12</v>
      </c>
    </row>
    <row r="102" spans="1:6" ht="12.75" customHeight="1" x14ac:dyDescent="0.3">
      <c r="A102" s="72">
        <v>4512</v>
      </c>
      <c r="B102" s="90" t="s">
        <v>132</v>
      </c>
      <c r="C102" s="84" t="s">
        <v>133</v>
      </c>
      <c r="D102" s="127"/>
      <c r="E102" s="129"/>
      <c r="F102" s="65" t="s">
        <v>12</v>
      </c>
    </row>
    <row r="103" spans="1:6" ht="27" x14ac:dyDescent="0.3">
      <c r="A103" s="72">
        <v>4520</v>
      </c>
      <c r="B103" s="97" t="s">
        <v>134</v>
      </c>
      <c r="C103" s="80" t="s">
        <v>6</v>
      </c>
      <c r="D103" s="127"/>
      <c r="E103" s="129"/>
      <c r="F103" s="65"/>
    </row>
    <row r="104" spans="1:6" ht="12.75" customHeight="1" x14ac:dyDescent="0.3">
      <c r="A104" s="72"/>
      <c r="B104" s="75" t="s">
        <v>5</v>
      </c>
      <c r="C104" s="80"/>
      <c r="D104" s="127"/>
      <c r="E104" s="129"/>
      <c r="F104" s="65"/>
    </row>
    <row r="105" spans="1:6" ht="15" customHeight="1" x14ac:dyDescent="0.3">
      <c r="A105" s="72">
        <v>4521</v>
      </c>
      <c r="B105" s="90" t="s">
        <v>135</v>
      </c>
      <c r="C105" s="84" t="s">
        <v>136</v>
      </c>
      <c r="D105" s="127"/>
      <c r="E105" s="129"/>
      <c r="F105" s="65" t="s">
        <v>12</v>
      </c>
    </row>
    <row r="106" spans="1:6" ht="16.5" customHeight="1" x14ac:dyDescent="0.3">
      <c r="A106" s="72">
        <v>4522</v>
      </c>
      <c r="B106" s="90" t="s">
        <v>137</v>
      </c>
      <c r="C106" s="84" t="s">
        <v>138</v>
      </c>
      <c r="D106" s="127"/>
      <c r="E106" s="129"/>
      <c r="F106" s="65" t="s">
        <v>12</v>
      </c>
    </row>
    <row r="107" spans="1:6" ht="28.5" customHeight="1" x14ac:dyDescent="0.3">
      <c r="A107" s="72">
        <v>4530</v>
      </c>
      <c r="B107" s="97" t="s">
        <v>139</v>
      </c>
      <c r="C107" s="80" t="s">
        <v>6</v>
      </c>
      <c r="D107" s="128" t="e">
        <f>+E107</f>
        <v>#REF!</v>
      </c>
      <c r="E107" s="130" t="e">
        <f>+E109</f>
        <v>#REF!</v>
      </c>
      <c r="F107" s="65"/>
    </row>
    <row r="108" spans="1:6" ht="12.75" customHeight="1" x14ac:dyDescent="0.3">
      <c r="A108" s="72"/>
      <c r="B108" s="75" t="s">
        <v>5</v>
      </c>
      <c r="C108" s="80"/>
      <c r="D108" s="127"/>
      <c r="E108" s="129"/>
      <c r="F108" s="65"/>
    </row>
    <row r="109" spans="1:6" ht="27" x14ac:dyDescent="0.3">
      <c r="A109" s="72">
        <v>4531</v>
      </c>
      <c r="B109" s="88" t="s">
        <v>140</v>
      </c>
      <c r="C109" s="83" t="s">
        <v>141</v>
      </c>
      <c r="D109" s="127" t="e">
        <f>+E109</f>
        <v>#REF!</v>
      </c>
      <c r="E109" s="129" t="e">
        <f>+#REF!+#REF!</f>
        <v>#REF!</v>
      </c>
      <c r="F109" s="65"/>
    </row>
    <row r="110" spans="1:6" ht="27" x14ac:dyDescent="0.3">
      <c r="A110" s="72">
        <v>4532</v>
      </c>
      <c r="B110" s="88" t="s">
        <v>142</v>
      </c>
      <c r="C110" s="84" t="s">
        <v>143</v>
      </c>
      <c r="D110" s="127"/>
      <c r="E110" s="129"/>
      <c r="F110" s="65"/>
    </row>
    <row r="111" spans="1:6" ht="26.25" x14ac:dyDescent="0.3">
      <c r="A111" s="72">
        <v>4533</v>
      </c>
      <c r="B111" s="88" t="s">
        <v>144</v>
      </c>
      <c r="C111" s="84" t="s">
        <v>145</v>
      </c>
      <c r="D111" s="127"/>
      <c r="E111" s="129"/>
      <c r="F111" s="65"/>
    </row>
    <row r="112" spans="1:6" ht="12.75" customHeight="1" x14ac:dyDescent="0.3">
      <c r="A112" s="72"/>
      <c r="B112" s="99" t="s">
        <v>20</v>
      </c>
      <c r="C112" s="84"/>
      <c r="D112" s="127"/>
      <c r="E112" s="127"/>
      <c r="F112" s="65"/>
    </row>
    <row r="113" spans="1:6" ht="26.25" x14ac:dyDescent="0.3">
      <c r="A113" s="72">
        <v>4534</v>
      </c>
      <c r="B113" s="99" t="s">
        <v>146</v>
      </c>
      <c r="C113" s="84"/>
      <c r="D113" s="127"/>
      <c r="E113" s="127"/>
      <c r="F113" s="65"/>
    </row>
    <row r="114" spans="1:6" ht="12" customHeight="1" x14ac:dyDescent="0.3">
      <c r="A114" s="72"/>
      <c r="B114" s="99" t="s">
        <v>147</v>
      </c>
      <c r="C114" s="84"/>
      <c r="D114" s="127"/>
      <c r="E114" s="127"/>
      <c r="F114" s="65"/>
    </row>
    <row r="115" spans="1:6" ht="15" customHeight="1" x14ac:dyDescent="0.3">
      <c r="A115" s="100">
        <v>4535</v>
      </c>
      <c r="B115" s="101" t="s">
        <v>148</v>
      </c>
      <c r="C115" s="84"/>
      <c r="D115" s="127"/>
      <c r="E115" s="127"/>
      <c r="F115" s="65"/>
    </row>
    <row r="116" spans="1:6" ht="13.5" customHeight="1" x14ac:dyDescent="0.3">
      <c r="A116" s="72">
        <v>4536</v>
      </c>
      <c r="B116" s="99" t="s">
        <v>149</v>
      </c>
      <c r="C116" s="84"/>
      <c r="D116" s="127"/>
      <c r="E116" s="127"/>
      <c r="F116" s="65"/>
    </row>
    <row r="117" spans="1:6" ht="13.5" customHeight="1" x14ac:dyDescent="0.3">
      <c r="A117" s="72">
        <v>4537</v>
      </c>
      <c r="B117" s="99" t="s">
        <v>150</v>
      </c>
      <c r="C117" s="84"/>
      <c r="D117" s="127"/>
      <c r="E117" s="127"/>
      <c r="F117" s="65"/>
    </row>
    <row r="118" spans="1:6" ht="17.25" x14ac:dyDescent="0.3">
      <c r="A118" s="72">
        <v>4538</v>
      </c>
      <c r="B118" s="99" t="s">
        <v>151</v>
      </c>
      <c r="C118" s="84"/>
      <c r="D118" s="127"/>
      <c r="E118" s="127"/>
      <c r="F118" s="65"/>
    </row>
    <row r="119" spans="1:6" ht="27" x14ac:dyDescent="0.2">
      <c r="A119" s="72">
        <v>4540</v>
      </c>
      <c r="B119" s="97" t="s">
        <v>152</v>
      </c>
      <c r="C119" s="80" t="s">
        <v>6</v>
      </c>
      <c r="D119" s="139">
        <f>+D123</f>
        <v>16853.849999999999</v>
      </c>
      <c r="E119" s="134">
        <f>+E123</f>
        <v>16853.849999999999</v>
      </c>
      <c r="F119" s="134">
        <f>+F123</f>
        <v>0</v>
      </c>
    </row>
    <row r="120" spans="1:6" ht="11.25" customHeight="1" x14ac:dyDescent="0.3">
      <c r="A120" s="72"/>
      <c r="B120" s="75" t="s">
        <v>5</v>
      </c>
      <c r="C120" s="80"/>
      <c r="D120" s="127"/>
      <c r="E120" s="127"/>
      <c r="F120" s="134"/>
    </row>
    <row r="121" spans="1:6" ht="26.25" customHeight="1" x14ac:dyDescent="0.3">
      <c r="A121" s="72">
        <v>4541</v>
      </c>
      <c r="B121" s="88" t="s">
        <v>153</v>
      </c>
      <c r="C121" s="84" t="s">
        <v>154</v>
      </c>
      <c r="D121" s="127"/>
      <c r="E121" s="133" t="s">
        <v>12</v>
      </c>
      <c r="F121" s="134"/>
    </row>
    <row r="122" spans="1:6" ht="26.25" customHeight="1" x14ac:dyDescent="0.3">
      <c r="A122" s="72">
        <v>4542</v>
      </c>
      <c r="B122" s="88" t="s">
        <v>155</v>
      </c>
      <c r="C122" s="84" t="s">
        <v>156</v>
      </c>
      <c r="D122" s="127"/>
      <c r="E122" s="133" t="s">
        <v>12</v>
      </c>
      <c r="F122" s="134"/>
    </row>
    <row r="123" spans="1:6" ht="26.25" x14ac:dyDescent="0.2">
      <c r="A123" s="72">
        <v>4543</v>
      </c>
      <c r="B123" s="88" t="s">
        <v>157</v>
      </c>
      <c r="C123" s="84" t="s">
        <v>158</v>
      </c>
      <c r="D123" s="139">
        <f>+E123+F123</f>
        <v>16853.849999999999</v>
      </c>
      <c r="E123" s="134">
        <v>16853.849999999999</v>
      </c>
      <c r="F123" s="153"/>
    </row>
    <row r="124" spans="1:6" ht="13.5" customHeight="1" x14ac:dyDescent="0.3">
      <c r="A124" s="72"/>
      <c r="B124" s="99" t="s">
        <v>20</v>
      </c>
      <c r="C124" s="84"/>
      <c r="D124" s="127"/>
      <c r="E124" s="127"/>
      <c r="F124" s="65"/>
    </row>
    <row r="125" spans="1:6" ht="27" x14ac:dyDescent="0.3">
      <c r="A125" s="72">
        <v>4544</v>
      </c>
      <c r="B125" s="99" t="s">
        <v>159</v>
      </c>
      <c r="C125" s="84"/>
      <c r="D125" s="127"/>
      <c r="E125" s="127"/>
      <c r="F125" s="65"/>
    </row>
    <row r="126" spans="1:6" ht="12" customHeight="1" x14ac:dyDescent="0.3">
      <c r="A126" s="72"/>
      <c r="B126" s="99" t="s">
        <v>147</v>
      </c>
      <c r="C126" s="84"/>
      <c r="D126" s="127"/>
      <c r="E126" s="127"/>
      <c r="F126" s="65"/>
    </row>
    <row r="127" spans="1:6" ht="14.25" customHeight="1" x14ac:dyDescent="0.3">
      <c r="A127" s="100">
        <v>4545</v>
      </c>
      <c r="B127" s="101" t="s">
        <v>148</v>
      </c>
      <c r="C127" s="84"/>
      <c r="D127" s="127"/>
      <c r="E127" s="127"/>
      <c r="F127" s="65"/>
    </row>
    <row r="128" spans="1:6" ht="13.5" customHeight="1" x14ac:dyDescent="0.3">
      <c r="A128" s="72">
        <v>4546</v>
      </c>
      <c r="B128" s="99" t="s">
        <v>160</v>
      </c>
      <c r="C128" s="84"/>
      <c r="D128" s="127"/>
      <c r="E128" s="127"/>
      <c r="F128" s="65"/>
    </row>
    <row r="129" spans="1:6" ht="17.25" x14ac:dyDescent="0.3">
      <c r="A129" s="72">
        <v>4547</v>
      </c>
      <c r="B129" s="99" t="s">
        <v>150</v>
      </c>
      <c r="C129" s="84"/>
      <c r="D129" s="127"/>
      <c r="E129" s="127"/>
      <c r="F129" s="65"/>
    </row>
    <row r="130" spans="1:6" ht="10.5" customHeight="1" x14ac:dyDescent="0.3">
      <c r="A130" s="72">
        <v>4548</v>
      </c>
      <c r="B130" s="99" t="s">
        <v>151</v>
      </c>
      <c r="C130" s="84"/>
      <c r="D130" s="127"/>
      <c r="E130" s="127"/>
      <c r="F130" s="65"/>
    </row>
    <row r="131" spans="1:6" ht="34.5" customHeight="1" x14ac:dyDescent="0.3">
      <c r="A131" s="72">
        <v>4600</v>
      </c>
      <c r="B131" s="102" t="s">
        <v>161</v>
      </c>
      <c r="C131" s="80" t="s">
        <v>6</v>
      </c>
      <c r="D131" s="128" t="e">
        <f>+D137</f>
        <v>#REF!</v>
      </c>
      <c r="E131" s="128" t="e">
        <f>+E137</f>
        <v>#REF!</v>
      </c>
      <c r="F131" s="65" t="s">
        <v>12</v>
      </c>
    </row>
    <row r="132" spans="1:6" ht="17.25" customHeight="1" x14ac:dyDescent="0.3">
      <c r="A132" s="72"/>
      <c r="B132" s="75" t="s">
        <v>20</v>
      </c>
      <c r="C132" s="74"/>
      <c r="D132" s="127"/>
      <c r="E132" s="127"/>
      <c r="F132" s="66"/>
    </row>
    <row r="133" spans="1:6" ht="15.75" customHeight="1" x14ac:dyDescent="0.3">
      <c r="A133" s="72">
        <v>4610</v>
      </c>
      <c r="B133" s="103" t="s">
        <v>162</v>
      </c>
      <c r="C133" s="74"/>
      <c r="D133" s="127"/>
      <c r="E133" s="127"/>
      <c r="F133" s="65" t="s">
        <v>4</v>
      </c>
    </row>
    <row r="134" spans="1:6" ht="12.75" customHeight="1" x14ac:dyDescent="0.3">
      <c r="A134" s="72"/>
      <c r="B134" s="75" t="s">
        <v>20</v>
      </c>
      <c r="C134" s="74"/>
      <c r="D134" s="127"/>
      <c r="E134" s="127"/>
      <c r="F134" s="65"/>
    </row>
    <row r="135" spans="1:6" ht="28.5" x14ac:dyDescent="0.3">
      <c r="A135" s="72">
        <v>4610</v>
      </c>
      <c r="B135" s="86" t="s">
        <v>163</v>
      </c>
      <c r="C135" s="74" t="s">
        <v>164</v>
      </c>
      <c r="D135" s="127"/>
      <c r="E135" s="127"/>
      <c r="F135" s="65" t="s">
        <v>12</v>
      </c>
    </row>
    <row r="136" spans="1:6" ht="28.5" x14ac:dyDescent="0.3">
      <c r="A136" s="72">
        <v>4620</v>
      </c>
      <c r="B136" s="95" t="s">
        <v>165</v>
      </c>
      <c r="C136" s="74" t="s">
        <v>166</v>
      </c>
      <c r="D136" s="127"/>
      <c r="E136" s="127"/>
      <c r="F136" s="65" t="s">
        <v>12</v>
      </c>
    </row>
    <row r="137" spans="1:6" ht="26.25" customHeight="1" x14ac:dyDescent="0.3">
      <c r="A137" s="72">
        <v>4630</v>
      </c>
      <c r="B137" s="94" t="s">
        <v>167</v>
      </c>
      <c r="C137" s="80" t="s">
        <v>6</v>
      </c>
      <c r="D137" s="128" t="e">
        <f>+E137</f>
        <v>#REF!</v>
      </c>
      <c r="E137" s="128" t="e">
        <f>+E142</f>
        <v>#REF!</v>
      </c>
      <c r="F137" s="65" t="s">
        <v>12</v>
      </c>
    </row>
    <row r="138" spans="1:6" ht="11.25" customHeight="1" x14ac:dyDescent="0.3">
      <c r="A138" s="72"/>
      <c r="B138" s="75" t="s">
        <v>5</v>
      </c>
      <c r="C138" s="80"/>
      <c r="D138" s="127"/>
      <c r="E138" s="127"/>
      <c r="F138" s="65"/>
    </row>
    <row r="139" spans="1:6" ht="15.75" customHeight="1" x14ac:dyDescent="0.3">
      <c r="A139" s="72">
        <v>4631</v>
      </c>
      <c r="B139" s="90" t="s">
        <v>168</v>
      </c>
      <c r="C139" s="84" t="s">
        <v>169</v>
      </c>
      <c r="D139" s="127"/>
      <c r="E139" s="127"/>
      <c r="F139" s="65"/>
    </row>
    <row r="140" spans="1:6" ht="15" customHeight="1" x14ac:dyDescent="0.3">
      <c r="A140" s="72">
        <v>4632</v>
      </c>
      <c r="B140" s="82" t="s">
        <v>170</v>
      </c>
      <c r="C140" s="84" t="s">
        <v>171</v>
      </c>
      <c r="D140" s="127"/>
      <c r="E140" s="127"/>
      <c r="F140" s="65" t="s">
        <v>12</v>
      </c>
    </row>
    <row r="141" spans="1:6" ht="12.75" customHeight="1" x14ac:dyDescent="0.3">
      <c r="A141" s="72">
        <v>4633</v>
      </c>
      <c r="B141" s="90" t="s">
        <v>172</v>
      </c>
      <c r="C141" s="84" t="s">
        <v>173</v>
      </c>
      <c r="D141" s="127"/>
      <c r="E141" s="127"/>
      <c r="F141" s="65" t="s">
        <v>12</v>
      </c>
    </row>
    <row r="142" spans="1:6" ht="14.25" customHeight="1" x14ac:dyDescent="0.3">
      <c r="A142" s="72">
        <v>4634</v>
      </c>
      <c r="B142" s="90" t="s">
        <v>174</v>
      </c>
      <c r="C142" s="84" t="s">
        <v>175</v>
      </c>
      <c r="D142" s="127" t="e">
        <f>+E142</f>
        <v>#REF!</v>
      </c>
      <c r="E142" s="127" t="e">
        <f>+#REF!</f>
        <v>#REF!</v>
      </c>
      <c r="F142" s="65" t="s">
        <v>12</v>
      </c>
    </row>
    <row r="143" spans="1:6" ht="14.25" customHeight="1" x14ac:dyDescent="0.3">
      <c r="A143" s="72">
        <v>4640</v>
      </c>
      <c r="B143" s="94" t="s">
        <v>176</v>
      </c>
      <c r="C143" s="80" t="s">
        <v>6</v>
      </c>
      <c r="D143" s="127"/>
      <c r="E143" s="127"/>
      <c r="F143" s="65" t="s">
        <v>12</v>
      </c>
    </row>
    <row r="144" spans="1:6" ht="12.75" customHeight="1" x14ac:dyDescent="0.3">
      <c r="A144" s="72"/>
      <c r="B144" s="75" t="s">
        <v>5</v>
      </c>
      <c r="C144" s="80"/>
      <c r="D144" s="127"/>
      <c r="E144" s="127"/>
      <c r="F144" s="65" t="s">
        <v>12</v>
      </c>
    </row>
    <row r="145" spans="1:6" ht="12" customHeight="1" x14ac:dyDescent="0.3">
      <c r="A145" s="72">
        <v>4641</v>
      </c>
      <c r="B145" s="90" t="s">
        <v>177</v>
      </c>
      <c r="C145" s="84" t="s">
        <v>178</v>
      </c>
      <c r="D145" s="127"/>
      <c r="E145" s="127"/>
      <c r="F145" s="65"/>
    </row>
    <row r="146" spans="1:6" ht="15.75" customHeight="1" x14ac:dyDescent="0.3">
      <c r="A146" s="104">
        <v>4700</v>
      </c>
      <c r="B146" s="105" t="s">
        <v>179</v>
      </c>
      <c r="C146" s="80" t="s">
        <v>6</v>
      </c>
      <c r="D146" s="128" t="e">
        <f>+E146</f>
        <v>#REF!</v>
      </c>
      <c r="E146" s="128" t="e">
        <f>E148+E152+E158+E161+E165+E168+E171</f>
        <v>#REF!</v>
      </c>
      <c r="F146" s="65" t="s">
        <v>12</v>
      </c>
    </row>
    <row r="147" spans="1:6" ht="15" customHeight="1" x14ac:dyDescent="0.3">
      <c r="A147" s="78"/>
      <c r="B147" s="75" t="s">
        <v>20</v>
      </c>
      <c r="C147" s="74"/>
      <c r="D147" s="127"/>
      <c r="E147" s="127"/>
      <c r="F147" s="65"/>
    </row>
    <row r="148" spans="1:6" ht="27" x14ac:dyDescent="0.3">
      <c r="A148" s="72">
        <v>4710</v>
      </c>
      <c r="B148" s="85" t="s">
        <v>180</v>
      </c>
      <c r="C148" s="80" t="s">
        <v>6</v>
      </c>
      <c r="D148" s="128" t="e">
        <f>+E148</f>
        <v>#REF!</v>
      </c>
      <c r="E148" s="128" t="e">
        <f>+E150+E151</f>
        <v>#REF!</v>
      </c>
      <c r="F148" s="66"/>
    </row>
    <row r="149" spans="1:6" ht="14.25" customHeight="1" x14ac:dyDescent="0.3">
      <c r="A149" s="72"/>
      <c r="B149" s="75" t="s">
        <v>5</v>
      </c>
      <c r="C149" s="80"/>
      <c r="D149" s="127"/>
      <c r="E149" s="127"/>
      <c r="F149" s="65" t="s">
        <v>12</v>
      </c>
    </row>
    <row r="150" spans="1:6" ht="13.5" customHeight="1" x14ac:dyDescent="0.3">
      <c r="A150" s="72">
        <v>4711</v>
      </c>
      <c r="B150" s="82" t="s">
        <v>181</v>
      </c>
      <c r="C150" s="84" t="s">
        <v>182</v>
      </c>
      <c r="D150" s="127"/>
      <c r="E150" s="127"/>
      <c r="F150" s="65"/>
    </row>
    <row r="151" spans="1:6" ht="27.75" customHeight="1" x14ac:dyDescent="0.3">
      <c r="A151" s="72">
        <v>4712</v>
      </c>
      <c r="B151" s="90" t="s">
        <v>183</v>
      </c>
      <c r="C151" s="84" t="s">
        <v>184</v>
      </c>
      <c r="D151" s="127" t="e">
        <f>+E151</f>
        <v>#REF!</v>
      </c>
      <c r="E151" s="127" t="e">
        <f>+#REF!</f>
        <v>#REF!</v>
      </c>
      <c r="F151" s="65" t="s">
        <v>12</v>
      </c>
    </row>
    <row r="152" spans="1:6" ht="27" customHeight="1" x14ac:dyDescent="0.3">
      <c r="A152" s="72">
        <v>4720</v>
      </c>
      <c r="B152" s="94" t="s">
        <v>185</v>
      </c>
      <c r="C152" s="64" t="s">
        <v>12</v>
      </c>
      <c r="D152" s="128" t="e">
        <f>+E152</f>
        <v>#REF!</v>
      </c>
      <c r="E152" s="128" t="e">
        <f>+E156</f>
        <v>#REF!</v>
      </c>
      <c r="F152" s="65" t="s">
        <v>12</v>
      </c>
    </row>
    <row r="153" spans="1:6" ht="15.75" customHeight="1" x14ac:dyDescent="0.3">
      <c r="A153" s="72"/>
      <c r="B153" s="75" t="s">
        <v>5</v>
      </c>
      <c r="C153" s="80"/>
      <c r="D153" s="127"/>
      <c r="E153" s="129"/>
      <c r="F153" s="65" t="s">
        <v>12</v>
      </c>
    </row>
    <row r="154" spans="1:6" ht="12.75" customHeight="1" x14ac:dyDescent="0.3">
      <c r="A154" s="72">
        <v>4721</v>
      </c>
      <c r="B154" s="90" t="s">
        <v>186</v>
      </c>
      <c r="C154" s="84" t="s">
        <v>187</v>
      </c>
      <c r="D154" s="127"/>
      <c r="E154" s="129"/>
      <c r="F154" s="65"/>
    </row>
    <row r="155" spans="1:6" ht="13.5" customHeight="1" x14ac:dyDescent="0.3">
      <c r="A155" s="72">
        <v>4722</v>
      </c>
      <c r="B155" s="90" t="s">
        <v>188</v>
      </c>
      <c r="C155" s="106">
        <v>4822</v>
      </c>
      <c r="D155" s="127"/>
      <c r="E155" s="129"/>
      <c r="F155" s="65" t="s">
        <v>12</v>
      </c>
    </row>
    <row r="156" spans="1:6" ht="17.25" x14ac:dyDescent="0.3">
      <c r="A156" s="72">
        <v>4723</v>
      </c>
      <c r="B156" s="90" t="s">
        <v>189</v>
      </c>
      <c r="C156" s="84" t="s">
        <v>190</v>
      </c>
      <c r="D156" s="127" t="e">
        <f>+E156</f>
        <v>#REF!</v>
      </c>
      <c r="E156" s="129" t="e">
        <f>+#REF!+#REF!</f>
        <v>#REF!</v>
      </c>
      <c r="F156" s="65" t="s">
        <v>12</v>
      </c>
    </row>
    <row r="157" spans="1:6" ht="15.75" customHeight="1" x14ac:dyDescent="0.3">
      <c r="A157" s="72">
        <v>4724</v>
      </c>
      <c r="B157" s="90" t="s">
        <v>191</v>
      </c>
      <c r="C157" s="84" t="s">
        <v>192</v>
      </c>
      <c r="D157" s="127"/>
      <c r="E157" s="129"/>
      <c r="F157" s="65" t="s">
        <v>12</v>
      </c>
    </row>
    <row r="158" spans="1:6" ht="27" x14ac:dyDescent="0.3">
      <c r="A158" s="72">
        <v>4730</v>
      </c>
      <c r="B158" s="94" t="s">
        <v>193</v>
      </c>
      <c r="C158" s="80" t="s">
        <v>6</v>
      </c>
      <c r="D158" s="127"/>
      <c r="E158" s="127"/>
      <c r="F158" s="65" t="s">
        <v>12</v>
      </c>
    </row>
    <row r="159" spans="1:6" ht="13.5" customHeight="1" x14ac:dyDescent="0.3">
      <c r="A159" s="72"/>
      <c r="B159" s="75" t="s">
        <v>5</v>
      </c>
      <c r="C159" s="80"/>
      <c r="D159" s="127"/>
      <c r="E159" s="127"/>
      <c r="F159" s="65" t="s">
        <v>12</v>
      </c>
    </row>
    <row r="160" spans="1:6" ht="12.75" customHeight="1" x14ac:dyDescent="0.3">
      <c r="A160" s="72">
        <v>4731</v>
      </c>
      <c r="B160" s="98" t="s">
        <v>194</v>
      </c>
      <c r="C160" s="84" t="s">
        <v>195</v>
      </c>
      <c r="D160" s="127"/>
      <c r="E160" s="127"/>
      <c r="F160" s="65"/>
    </row>
    <row r="161" spans="1:6" ht="40.5" x14ac:dyDescent="0.3">
      <c r="A161" s="72">
        <v>4740</v>
      </c>
      <c r="B161" s="94" t="s">
        <v>196</v>
      </c>
      <c r="C161" s="80" t="s">
        <v>6</v>
      </c>
      <c r="D161" s="127"/>
      <c r="E161" s="127"/>
      <c r="F161" s="65" t="s">
        <v>12</v>
      </c>
    </row>
    <row r="162" spans="1:6" ht="13.5" customHeight="1" x14ac:dyDescent="0.3">
      <c r="A162" s="72"/>
      <c r="B162" s="75" t="s">
        <v>5</v>
      </c>
      <c r="C162" s="80"/>
      <c r="D162" s="127"/>
      <c r="E162" s="127"/>
      <c r="F162" s="65" t="s">
        <v>12</v>
      </c>
    </row>
    <row r="163" spans="1:6" ht="12" customHeight="1" x14ac:dyDescent="0.3">
      <c r="A163" s="72">
        <v>4741</v>
      </c>
      <c r="B163" s="90" t="s">
        <v>197</v>
      </c>
      <c r="C163" s="84" t="s">
        <v>198</v>
      </c>
      <c r="D163" s="127"/>
      <c r="E163" s="127"/>
      <c r="F163" s="65"/>
    </row>
    <row r="164" spans="1:6" ht="27.75" customHeight="1" x14ac:dyDescent="0.3">
      <c r="A164" s="72">
        <v>4742</v>
      </c>
      <c r="B164" s="90" t="s">
        <v>199</v>
      </c>
      <c r="C164" s="84" t="s">
        <v>200</v>
      </c>
      <c r="D164" s="127"/>
      <c r="E164" s="127"/>
      <c r="F164" s="65" t="s">
        <v>12</v>
      </c>
    </row>
    <row r="165" spans="1:6" ht="27" customHeight="1" x14ac:dyDescent="0.3">
      <c r="A165" s="72">
        <v>4750</v>
      </c>
      <c r="B165" s="94" t="s">
        <v>201</v>
      </c>
      <c r="C165" s="80" t="s">
        <v>6</v>
      </c>
      <c r="D165" s="127"/>
      <c r="E165" s="127"/>
      <c r="F165" s="65" t="s">
        <v>12</v>
      </c>
    </row>
    <row r="166" spans="1:6" ht="10.5" customHeight="1" x14ac:dyDescent="0.3">
      <c r="A166" s="72"/>
      <c r="B166" s="75" t="s">
        <v>5</v>
      </c>
      <c r="C166" s="80"/>
      <c r="D166" s="127"/>
      <c r="E166" s="127"/>
      <c r="F166" s="65" t="s">
        <v>12</v>
      </c>
    </row>
    <row r="167" spans="1:6" ht="12.75" customHeight="1" x14ac:dyDescent="0.3">
      <c r="A167" s="72">
        <v>4751</v>
      </c>
      <c r="B167" s="90" t="s">
        <v>202</v>
      </c>
      <c r="C167" s="84" t="s">
        <v>203</v>
      </c>
      <c r="D167" s="127"/>
      <c r="E167" s="127"/>
      <c r="F167" s="65"/>
    </row>
    <row r="168" spans="1:6" ht="12" customHeight="1" x14ac:dyDescent="0.3">
      <c r="A168" s="72">
        <v>4760</v>
      </c>
      <c r="B168" s="94" t="s">
        <v>204</v>
      </c>
      <c r="C168" s="80" t="s">
        <v>6</v>
      </c>
      <c r="D168" s="127"/>
      <c r="E168" s="127"/>
      <c r="F168" s="65" t="s">
        <v>12</v>
      </c>
    </row>
    <row r="169" spans="1:6" ht="13.5" customHeight="1" x14ac:dyDescent="0.3">
      <c r="A169" s="72"/>
      <c r="B169" s="75" t="s">
        <v>5</v>
      </c>
      <c r="C169" s="80"/>
      <c r="D169" s="127"/>
      <c r="E169" s="127"/>
      <c r="F169" s="65" t="s">
        <v>12</v>
      </c>
    </row>
    <row r="170" spans="1:6" ht="12" customHeight="1" x14ac:dyDescent="0.3">
      <c r="A170" s="72">
        <v>4761</v>
      </c>
      <c r="B170" s="90" t="s">
        <v>205</v>
      </c>
      <c r="C170" s="84" t="s">
        <v>206</v>
      </c>
      <c r="D170" s="127"/>
      <c r="E170" s="127"/>
      <c r="F170" s="65"/>
    </row>
    <row r="171" spans="1:6" ht="20.25" customHeight="1" x14ac:dyDescent="0.3">
      <c r="A171" s="72">
        <v>4770</v>
      </c>
      <c r="B171" s="94" t="s">
        <v>207</v>
      </c>
      <c r="C171" s="80" t="s">
        <v>6</v>
      </c>
      <c r="D171" s="128" t="e">
        <f>+E171</f>
        <v>#REF!</v>
      </c>
      <c r="E171" s="128" t="e">
        <f>+E173</f>
        <v>#REF!</v>
      </c>
      <c r="F171" s="65" t="s">
        <v>12</v>
      </c>
    </row>
    <row r="172" spans="1:6" ht="14.25" customHeight="1" x14ac:dyDescent="0.3">
      <c r="A172" s="72"/>
      <c r="B172" s="75" t="s">
        <v>5</v>
      </c>
      <c r="C172" s="80"/>
      <c r="D172" s="127"/>
      <c r="E172" s="127"/>
      <c r="F172" s="65"/>
    </row>
    <row r="173" spans="1:6" ht="15.75" customHeight="1" x14ac:dyDescent="0.3">
      <c r="A173" s="72">
        <v>4771</v>
      </c>
      <c r="B173" s="90" t="s">
        <v>208</v>
      </c>
      <c r="C173" s="84" t="s">
        <v>209</v>
      </c>
      <c r="D173" s="127" t="e">
        <f>+E173</f>
        <v>#REF!</v>
      </c>
      <c r="E173" s="127" t="e">
        <f>+#REF!</f>
        <v>#REF!</v>
      </c>
      <c r="F173" s="65"/>
    </row>
    <row r="174" spans="1:6" ht="17.25" customHeight="1" x14ac:dyDescent="0.3">
      <c r="A174" s="72">
        <v>4772</v>
      </c>
      <c r="B174" s="90" t="s">
        <v>210</v>
      </c>
      <c r="C174" s="80" t="s">
        <v>6</v>
      </c>
      <c r="D174" s="127"/>
      <c r="E174" s="127"/>
      <c r="F174" s="65"/>
    </row>
    <row r="175" spans="1:6" ht="29.25" customHeight="1" x14ac:dyDescent="0.3">
      <c r="A175" s="72">
        <v>5000</v>
      </c>
      <c r="B175" s="107" t="s">
        <v>211</v>
      </c>
      <c r="C175" s="80" t="s">
        <v>6</v>
      </c>
      <c r="D175" s="162" t="e">
        <f>+F175</f>
        <v>#REF!</v>
      </c>
      <c r="E175" s="134" t="s">
        <v>12</v>
      </c>
      <c r="F175" s="158" t="e">
        <f>F177+F184+F189</f>
        <v>#REF!</v>
      </c>
    </row>
    <row r="176" spans="1:6" s="41" customFormat="1" ht="12.75" customHeight="1" x14ac:dyDescent="0.25">
      <c r="A176" s="78"/>
      <c r="B176" s="75" t="s">
        <v>20</v>
      </c>
      <c r="C176" s="74"/>
      <c r="D176" s="163"/>
      <c r="E176" s="134"/>
      <c r="F176" s="159"/>
    </row>
    <row r="177" spans="1:6" ht="14.25" customHeight="1" x14ac:dyDescent="0.2">
      <c r="A177" s="72">
        <v>5100</v>
      </c>
      <c r="B177" s="95" t="s">
        <v>212</v>
      </c>
      <c r="C177" s="80" t="s">
        <v>6</v>
      </c>
      <c r="D177" s="164" t="e">
        <f>+F177</f>
        <v>#REF!</v>
      </c>
      <c r="E177" s="135" t="s">
        <v>12</v>
      </c>
      <c r="F177" s="160" t="e">
        <f>+F179</f>
        <v>#REF!</v>
      </c>
    </row>
    <row r="178" spans="1:6" ht="17.25" x14ac:dyDescent="0.3">
      <c r="A178" s="78"/>
      <c r="B178" s="75" t="s">
        <v>20</v>
      </c>
      <c r="C178" s="74"/>
      <c r="D178" s="165"/>
      <c r="E178" s="133"/>
      <c r="F178" s="159"/>
    </row>
    <row r="179" spans="1:6" ht="15.75" customHeight="1" x14ac:dyDescent="0.3">
      <c r="A179" s="72">
        <v>5110</v>
      </c>
      <c r="B179" s="94" t="s">
        <v>213</v>
      </c>
      <c r="C179" s="80" t="s">
        <v>6</v>
      </c>
      <c r="D179" s="166" t="e">
        <f>+F179</f>
        <v>#REF!</v>
      </c>
      <c r="E179" s="133" t="s">
        <v>12</v>
      </c>
      <c r="F179" s="160" t="e">
        <f>+F182+F183</f>
        <v>#REF!</v>
      </c>
    </row>
    <row r="180" spans="1:6" ht="14.25" customHeight="1" x14ac:dyDescent="0.3">
      <c r="A180" s="72"/>
      <c r="B180" s="75" t="s">
        <v>5</v>
      </c>
      <c r="C180" s="80"/>
      <c r="D180" s="165"/>
      <c r="E180" s="133"/>
      <c r="F180" s="159"/>
    </row>
    <row r="181" spans="1:6" ht="17.25" x14ac:dyDescent="0.3">
      <c r="A181" s="72">
        <v>5111</v>
      </c>
      <c r="B181" s="90" t="s">
        <v>214</v>
      </c>
      <c r="C181" s="108" t="s">
        <v>215</v>
      </c>
      <c r="D181" s="165"/>
      <c r="E181" s="127"/>
      <c r="F181" s="161"/>
    </row>
    <row r="182" spans="1:6" ht="15" customHeight="1" x14ac:dyDescent="0.3">
      <c r="A182" s="72">
        <v>5112</v>
      </c>
      <c r="B182" s="90" t="s">
        <v>216</v>
      </c>
      <c r="C182" s="108" t="s">
        <v>217</v>
      </c>
      <c r="D182" s="165" t="e">
        <f>+F182</f>
        <v>#REF!</v>
      </c>
      <c r="E182" s="136"/>
      <c r="F182" s="159" t="e">
        <f>+#REF!+#REF!+#REF!+#REF!</f>
        <v>#REF!</v>
      </c>
    </row>
    <row r="183" spans="1:6" ht="15.75" customHeight="1" x14ac:dyDescent="0.3">
      <c r="A183" s="72">
        <v>5113</v>
      </c>
      <c r="B183" s="90" t="s">
        <v>218</v>
      </c>
      <c r="C183" s="108" t="s">
        <v>219</v>
      </c>
      <c r="D183" s="163" t="e">
        <f>+F183</f>
        <v>#REF!</v>
      </c>
      <c r="E183" s="133" t="s">
        <v>12</v>
      </c>
      <c r="F183" s="159" t="e">
        <f>+#REF!</f>
        <v>#REF!</v>
      </c>
    </row>
    <row r="184" spans="1:6" ht="26.25" x14ac:dyDescent="0.2">
      <c r="A184" s="72">
        <v>5120</v>
      </c>
      <c r="B184" s="94" t="s">
        <v>220</v>
      </c>
      <c r="C184" s="80" t="s">
        <v>6</v>
      </c>
      <c r="D184" s="167" t="e">
        <f>+F184</f>
        <v>#REF!</v>
      </c>
      <c r="E184" s="134" t="s">
        <v>12</v>
      </c>
      <c r="F184" s="161" t="e">
        <f>+F186+F187+F188</f>
        <v>#REF!</v>
      </c>
    </row>
    <row r="185" spans="1:6" ht="12.75" customHeight="1" x14ac:dyDescent="0.3">
      <c r="A185" s="72"/>
      <c r="B185" s="109" t="s">
        <v>5</v>
      </c>
      <c r="C185" s="80"/>
      <c r="D185" s="165"/>
      <c r="E185" s="133"/>
      <c r="F185" s="159"/>
    </row>
    <row r="186" spans="1:6" ht="17.25" x14ac:dyDescent="0.3">
      <c r="A186" s="72">
        <v>5121</v>
      </c>
      <c r="B186" s="90" t="s">
        <v>221</v>
      </c>
      <c r="C186" s="108" t="s">
        <v>222</v>
      </c>
      <c r="D186" s="165">
        <v>0</v>
      </c>
      <c r="E186" s="127"/>
      <c r="F186" s="159">
        <v>0</v>
      </c>
    </row>
    <row r="187" spans="1:6" ht="16.5" customHeight="1" x14ac:dyDescent="0.3">
      <c r="A187" s="72">
        <v>5122</v>
      </c>
      <c r="B187" s="90" t="s">
        <v>223</v>
      </c>
      <c r="C187" s="108" t="s">
        <v>224</v>
      </c>
      <c r="D187" s="165" t="e">
        <f>+F187</f>
        <v>#REF!</v>
      </c>
      <c r="E187" s="133" t="s">
        <v>12</v>
      </c>
      <c r="F187" s="159" t="e">
        <f>+#REF!+#REF!+#REF!</f>
        <v>#REF!</v>
      </c>
    </row>
    <row r="188" spans="1:6" ht="15.75" customHeight="1" x14ac:dyDescent="0.3">
      <c r="A188" s="72">
        <v>5123</v>
      </c>
      <c r="B188" s="90" t="s">
        <v>225</v>
      </c>
      <c r="C188" s="108" t="s">
        <v>226</v>
      </c>
      <c r="D188" s="163"/>
      <c r="E188" s="133" t="s">
        <v>12</v>
      </c>
      <c r="F188" s="159"/>
    </row>
    <row r="189" spans="1:6" ht="32.25" customHeight="1" x14ac:dyDescent="0.3">
      <c r="A189" s="72">
        <v>5130</v>
      </c>
      <c r="B189" s="94" t="s">
        <v>227</v>
      </c>
      <c r="C189" s="80" t="s">
        <v>6</v>
      </c>
      <c r="D189" s="167" t="e">
        <f>+F189</f>
        <v>#REF!</v>
      </c>
      <c r="E189" s="133" t="s">
        <v>12</v>
      </c>
      <c r="F189" s="161" t="e">
        <f>F191+F192+F193+F194</f>
        <v>#REF!</v>
      </c>
    </row>
    <row r="190" spans="1:6" ht="16.5" customHeight="1" x14ac:dyDescent="0.3">
      <c r="A190" s="72"/>
      <c r="B190" s="75" t="s">
        <v>5</v>
      </c>
      <c r="C190" s="80"/>
      <c r="D190" s="165"/>
      <c r="E190" s="133"/>
      <c r="F190" s="159"/>
    </row>
    <row r="191" spans="1:6" ht="14.25" customHeight="1" x14ac:dyDescent="0.3">
      <c r="A191" s="72">
        <v>5131</v>
      </c>
      <c r="B191" s="90" t="s">
        <v>228</v>
      </c>
      <c r="C191" s="108" t="s">
        <v>229</v>
      </c>
      <c r="D191" s="165"/>
      <c r="E191" s="127"/>
      <c r="F191" s="161"/>
    </row>
    <row r="192" spans="1:6" ht="13.5" customHeight="1" x14ac:dyDescent="0.3">
      <c r="A192" s="72">
        <v>5132</v>
      </c>
      <c r="B192" s="90" t="s">
        <v>230</v>
      </c>
      <c r="C192" s="108" t="s">
        <v>231</v>
      </c>
      <c r="D192" s="165">
        <v>0</v>
      </c>
      <c r="E192" s="133" t="s">
        <v>12</v>
      </c>
      <c r="F192" s="159">
        <v>0</v>
      </c>
    </row>
    <row r="193" spans="1:6" ht="17.25" customHeight="1" x14ac:dyDescent="0.3">
      <c r="A193" s="72">
        <v>5133</v>
      </c>
      <c r="B193" s="90" t="s">
        <v>232</v>
      </c>
      <c r="C193" s="108" t="s">
        <v>233</v>
      </c>
      <c r="D193" s="165"/>
      <c r="E193" s="133" t="s">
        <v>12</v>
      </c>
      <c r="F193" s="159"/>
    </row>
    <row r="194" spans="1:6" ht="14.25" customHeight="1" x14ac:dyDescent="0.3">
      <c r="A194" s="72">
        <v>5134</v>
      </c>
      <c r="B194" s="90" t="s">
        <v>234</v>
      </c>
      <c r="C194" s="108" t="s">
        <v>235</v>
      </c>
      <c r="D194" s="163" t="e">
        <f>F194</f>
        <v>#REF!</v>
      </c>
      <c r="E194" s="133"/>
      <c r="F194" s="159" t="e">
        <f>+#REF!+#REF!</f>
        <v>#REF!</v>
      </c>
    </row>
    <row r="195" spans="1:6" ht="14.25" customHeight="1" x14ac:dyDescent="0.2">
      <c r="A195" s="72">
        <v>5200</v>
      </c>
      <c r="B195" s="92" t="s">
        <v>236</v>
      </c>
      <c r="C195" s="80" t="s">
        <v>6</v>
      </c>
      <c r="D195" s="167">
        <v>0</v>
      </c>
      <c r="E195" s="134" t="s">
        <v>12</v>
      </c>
      <c r="F195" s="161">
        <v>0</v>
      </c>
    </row>
    <row r="196" spans="1:6" ht="16.5" customHeight="1" x14ac:dyDescent="0.3">
      <c r="A196" s="78"/>
      <c r="B196" s="75" t="s">
        <v>20</v>
      </c>
      <c r="C196" s="74"/>
      <c r="D196" s="165"/>
      <c r="E196" s="136"/>
      <c r="F196" s="67"/>
    </row>
    <row r="197" spans="1:6" ht="12.75" customHeight="1" x14ac:dyDescent="0.3">
      <c r="A197" s="72">
        <v>5211</v>
      </c>
      <c r="B197" s="90" t="s">
        <v>237</v>
      </c>
      <c r="C197" s="108" t="s">
        <v>238</v>
      </c>
      <c r="D197" s="127"/>
      <c r="E197" s="127"/>
      <c r="F197" s="66"/>
    </row>
    <row r="198" spans="1:6" ht="18.75" customHeight="1" x14ac:dyDescent="0.3">
      <c r="A198" s="72">
        <v>5221</v>
      </c>
      <c r="B198" s="90" t="s">
        <v>239</v>
      </c>
      <c r="C198" s="108" t="s">
        <v>240</v>
      </c>
      <c r="D198" s="127">
        <v>0</v>
      </c>
      <c r="E198" s="133" t="s">
        <v>12</v>
      </c>
      <c r="F198" s="67"/>
    </row>
    <row r="199" spans="1:6" ht="13.5" customHeight="1" x14ac:dyDescent="0.3">
      <c r="A199" s="72">
        <v>5231</v>
      </c>
      <c r="B199" s="90" t="s">
        <v>241</v>
      </c>
      <c r="C199" s="108" t="s">
        <v>242</v>
      </c>
      <c r="D199" s="127"/>
      <c r="E199" s="133" t="s">
        <v>12</v>
      </c>
      <c r="F199" s="67"/>
    </row>
    <row r="200" spans="1:6" ht="13.5" customHeight="1" x14ac:dyDescent="0.3">
      <c r="A200" s="72">
        <v>5241</v>
      </c>
      <c r="B200" s="90" t="s">
        <v>243</v>
      </c>
      <c r="C200" s="108" t="s">
        <v>244</v>
      </c>
      <c r="D200" s="127"/>
      <c r="E200" s="133" t="s">
        <v>12</v>
      </c>
      <c r="F200" s="66"/>
    </row>
    <row r="201" spans="1:6" ht="17.25" customHeight="1" x14ac:dyDescent="0.3">
      <c r="A201" s="72">
        <v>5300</v>
      </c>
      <c r="B201" s="92" t="s">
        <v>245</v>
      </c>
      <c r="C201" s="80" t="s">
        <v>6</v>
      </c>
      <c r="D201" s="127"/>
      <c r="E201" s="133"/>
      <c r="F201" s="67"/>
    </row>
    <row r="202" spans="1:6" ht="11.25" customHeight="1" x14ac:dyDescent="0.3">
      <c r="A202" s="78"/>
      <c r="B202" s="75" t="s">
        <v>20</v>
      </c>
      <c r="C202" s="74"/>
      <c r="D202" s="127"/>
      <c r="E202" s="133" t="s">
        <v>12</v>
      </c>
      <c r="F202" s="66"/>
    </row>
    <row r="203" spans="1:6" ht="13.5" customHeight="1" x14ac:dyDescent="0.3">
      <c r="A203" s="72">
        <v>5311</v>
      </c>
      <c r="B203" s="90" t="s">
        <v>246</v>
      </c>
      <c r="C203" s="108" t="s">
        <v>247</v>
      </c>
      <c r="D203" s="127"/>
      <c r="E203" s="127"/>
      <c r="F203" s="66"/>
    </row>
    <row r="204" spans="1:6" ht="13.5" customHeight="1" x14ac:dyDescent="0.3">
      <c r="A204" s="72">
        <v>5400</v>
      </c>
      <c r="B204" s="92" t="s">
        <v>248</v>
      </c>
      <c r="C204" s="80" t="s">
        <v>6</v>
      </c>
      <c r="D204" s="128">
        <v>0</v>
      </c>
      <c r="E204" s="133" t="s">
        <v>12</v>
      </c>
      <c r="F204" s="68">
        <v>0</v>
      </c>
    </row>
    <row r="205" spans="1:6" ht="17.25" x14ac:dyDescent="0.3">
      <c r="A205" s="78"/>
      <c r="B205" s="75" t="s">
        <v>20</v>
      </c>
      <c r="C205" s="74"/>
      <c r="D205" s="127"/>
      <c r="E205" s="133" t="s">
        <v>12</v>
      </c>
      <c r="F205" s="67"/>
    </row>
    <row r="206" spans="1:6" ht="17.25" x14ac:dyDescent="0.3">
      <c r="A206" s="72">
        <v>5411</v>
      </c>
      <c r="B206" s="90" t="s">
        <v>249</v>
      </c>
      <c r="C206" s="108" t="s">
        <v>250</v>
      </c>
      <c r="D206" s="127">
        <v>0</v>
      </c>
      <c r="E206" s="127"/>
      <c r="F206" s="67"/>
    </row>
    <row r="207" spans="1:6" ht="12.75" customHeight="1" x14ac:dyDescent="0.3">
      <c r="A207" s="72">
        <v>5421</v>
      </c>
      <c r="B207" s="90" t="s">
        <v>251</v>
      </c>
      <c r="C207" s="108" t="s">
        <v>252</v>
      </c>
      <c r="D207" s="127"/>
      <c r="E207" s="133" t="s">
        <v>12</v>
      </c>
      <c r="F207" s="67"/>
    </row>
    <row r="208" spans="1:6" ht="14.25" customHeight="1" x14ac:dyDescent="0.3">
      <c r="A208" s="72">
        <v>5431</v>
      </c>
      <c r="B208" s="90" t="s">
        <v>253</v>
      </c>
      <c r="C208" s="108" t="s">
        <v>254</v>
      </c>
      <c r="D208" s="127"/>
      <c r="E208" s="133" t="s">
        <v>12</v>
      </c>
      <c r="F208" s="67"/>
    </row>
    <row r="209" spans="1:6" ht="14.25" customHeight="1" x14ac:dyDescent="0.3">
      <c r="A209" s="72">
        <v>5441</v>
      </c>
      <c r="B209" s="110" t="s">
        <v>255</v>
      </c>
      <c r="C209" s="108" t="s">
        <v>256</v>
      </c>
      <c r="D209" s="127"/>
      <c r="E209" s="133" t="s">
        <v>12</v>
      </c>
      <c r="F209" s="67"/>
    </row>
    <row r="210" spans="1:6" s="143" customFormat="1" ht="30.75" customHeight="1" x14ac:dyDescent="0.2">
      <c r="A210" s="140" t="s">
        <v>257</v>
      </c>
      <c r="B210" s="141" t="s">
        <v>258</v>
      </c>
      <c r="C210" s="70" t="s">
        <v>6</v>
      </c>
      <c r="D210" s="142" t="e">
        <f>F210</f>
        <v>#REF!</v>
      </c>
      <c r="E210" s="134" t="s">
        <v>12</v>
      </c>
      <c r="F210" s="168" t="e">
        <f>F228</f>
        <v>#REF!</v>
      </c>
    </row>
    <row r="211" spans="1:6" s="1" customFormat="1" ht="13.5" customHeight="1" x14ac:dyDescent="0.3">
      <c r="A211" s="111"/>
      <c r="B211" s="109" t="s">
        <v>1</v>
      </c>
      <c r="C211" s="112"/>
      <c r="D211" s="127"/>
      <c r="E211" s="127" t="s">
        <v>259</v>
      </c>
      <c r="F211" s="67"/>
    </row>
    <row r="212" spans="1:6" s="1" customFormat="1" ht="27.75" x14ac:dyDescent="0.3">
      <c r="A212" s="113" t="s">
        <v>260</v>
      </c>
      <c r="B212" s="114" t="s">
        <v>261</v>
      </c>
      <c r="C212" s="70" t="s">
        <v>6</v>
      </c>
      <c r="D212" s="127"/>
      <c r="E212" s="127"/>
      <c r="F212" s="67"/>
    </row>
    <row r="213" spans="1:6" s="1" customFormat="1" ht="11.25" customHeight="1" x14ac:dyDescent="0.3">
      <c r="A213" s="113"/>
      <c r="B213" s="109" t="s">
        <v>1</v>
      </c>
      <c r="C213" s="70"/>
      <c r="D213" s="127"/>
      <c r="E213" s="127" t="s">
        <v>259</v>
      </c>
      <c r="F213" s="66"/>
    </row>
    <row r="214" spans="1:6" s="1" customFormat="1" ht="13.5" customHeight="1" x14ac:dyDescent="0.3">
      <c r="A214" s="113" t="s">
        <v>262</v>
      </c>
      <c r="B214" s="115" t="s">
        <v>263</v>
      </c>
      <c r="C214" s="116" t="s">
        <v>264</v>
      </c>
      <c r="D214" s="127"/>
      <c r="E214" s="127"/>
      <c r="F214" s="66"/>
    </row>
    <row r="215" spans="1:6" s="1" customFormat="1" ht="17.25" x14ac:dyDescent="0.3">
      <c r="A215" s="113" t="s">
        <v>265</v>
      </c>
      <c r="B215" s="115" t="s">
        <v>266</v>
      </c>
      <c r="C215" s="116" t="s">
        <v>267</v>
      </c>
      <c r="D215" s="127"/>
      <c r="E215" s="127"/>
      <c r="F215" s="66"/>
    </row>
    <row r="216" spans="1:6" s="29" customFormat="1" ht="17.25" x14ac:dyDescent="0.3">
      <c r="A216" s="52" t="s">
        <v>268</v>
      </c>
      <c r="B216" s="115" t="s">
        <v>269</v>
      </c>
      <c r="C216" s="116" t="s">
        <v>270</v>
      </c>
      <c r="D216" s="126"/>
      <c r="E216" s="126"/>
      <c r="F216" s="154"/>
    </row>
    <row r="217" spans="1:6" s="1" customFormat="1" ht="13.5" customHeight="1" x14ac:dyDescent="0.3">
      <c r="A217" s="52" t="s">
        <v>271</v>
      </c>
      <c r="B217" s="114" t="s">
        <v>272</v>
      </c>
      <c r="C217" s="70" t="s">
        <v>6</v>
      </c>
      <c r="D217" s="127"/>
      <c r="E217" s="127" t="s">
        <v>259</v>
      </c>
      <c r="F217" s="66"/>
    </row>
    <row r="218" spans="1:6" s="1" customFormat="1" ht="12.75" customHeight="1" x14ac:dyDescent="0.3">
      <c r="A218" s="52"/>
      <c r="B218" s="109" t="s">
        <v>1</v>
      </c>
      <c r="C218" s="70"/>
      <c r="D218" s="127"/>
      <c r="E218" s="127" t="s">
        <v>259</v>
      </c>
      <c r="F218" s="66"/>
    </row>
    <row r="219" spans="1:6" s="1" customFormat="1" ht="27.75" customHeight="1" x14ac:dyDescent="0.3">
      <c r="A219" s="52" t="s">
        <v>273</v>
      </c>
      <c r="B219" s="115" t="s">
        <v>274</v>
      </c>
      <c r="C219" s="117" t="s">
        <v>275</v>
      </c>
      <c r="D219" s="127"/>
      <c r="E219" s="127"/>
      <c r="F219" s="66"/>
    </row>
    <row r="220" spans="1:6" s="1" customFormat="1" ht="24.75" customHeight="1" x14ac:dyDescent="0.3">
      <c r="A220" s="52" t="s">
        <v>276</v>
      </c>
      <c r="B220" s="115" t="s">
        <v>277</v>
      </c>
      <c r="C220" s="70" t="s">
        <v>6</v>
      </c>
      <c r="D220" s="127"/>
      <c r="E220" s="127" t="s">
        <v>259</v>
      </c>
      <c r="F220" s="66"/>
    </row>
    <row r="221" spans="1:6" s="1" customFormat="1" ht="12.75" customHeight="1" x14ac:dyDescent="0.3">
      <c r="A221" s="52"/>
      <c r="B221" s="118" t="s">
        <v>5</v>
      </c>
      <c r="C221" s="93"/>
      <c r="D221" s="127"/>
      <c r="E221" s="127" t="s">
        <v>259</v>
      </c>
      <c r="F221" s="66"/>
    </row>
    <row r="222" spans="1:6" s="1" customFormat="1" ht="16.5" customHeight="1" x14ac:dyDescent="0.3">
      <c r="A222" s="52" t="s">
        <v>278</v>
      </c>
      <c r="B222" s="118" t="s">
        <v>279</v>
      </c>
      <c r="C222" s="116" t="s">
        <v>280</v>
      </c>
      <c r="D222" s="127"/>
      <c r="E222" s="127"/>
      <c r="F222" s="66"/>
    </row>
    <row r="223" spans="1:6" s="1" customFormat="1" ht="13.5" customHeight="1" x14ac:dyDescent="0.3">
      <c r="A223" s="119" t="s">
        <v>281</v>
      </c>
      <c r="B223" s="118" t="s">
        <v>282</v>
      </c>
      <c r="C223" s="117" t="s">
        <v>283</v>
      </c>
      <c r="D223" s="127"/>
      <c r="E223" s="127"/>
      <c r="F223" s="66"/>
    </row>
    <row r="224" spans="1:6" s="1" customFormat="1" ht="15.75" customHeight="1" x14ac:dyDescent="0.3">
      <c r="A224" s="52" t="s">
        <v>284</v>
      </c>
      <c r="B224" s="120" t="s">
        <v>285</v>
      </c>
      <c r="C224" s="117" t="s">
        <v>286</v>
      </c>
      <c r="D224" s="127"/>
      <c r="E224" s="127" t="s">
        <v>259</v>
      </c>
      <c r="F224" s="66"/>
    </row>
    <row r="225" spans="1:17" s="1" customFormat="1" ht="26.25" customHeight="1" x14ac:dyDescent="0.3">
      <c r="A225" s="52" t="s">
        <v>287</v>
      </c>
      <c r="B225" s="114" t="s">
        <v>288</v>
      </c>
      <c r="C225" s="70" t="s">
        <v>6</v>
      </c>
      <c r="D225" s="127"/>
      <c r="E225" s="127" t="s">
        <v>259</v>
      </c>
      <c r="F225" s="66"/>
    </row>
    <row r="226" spans="1:17" s="1" customFormat="1" ht="12" customHeight="1" x14ac:dyDescent="0.3">
      <c r="A226" s="52"/>
      <c r="B226" s="109" t="s">
        <v>1</v>
      </c>
      <c r="C226" s="93"/>
      <c r="D226" s="127"/>
      <c r="E226" s="127" t="s">
        <v>259</v>
      </c>
      <c r="F226" s="66"/>
    </row>
    <row r="227" spans="1:17" s="1" customFormat="1" ht="17.25" x14ac:dyDescent="0.3">
      <c r="A227" s="119" t="s">
        <v>289</v>
      </c>
      <c r="B227" s="115" t="s">
        <v>290</v>
      </c>
      <c r="C227" s="121" t="s">
        <v>291</v>
      </c>
      <c r="D227" s="127"/>
      <c r="E227" s="127"/>
      <c r="F227" s="66"/>
    </row>
    <row r="228" spans="1:17" s="1" customFormat="1" ht="15.75" customHeight="1" x14ac:dyDescent="0.3">
      <c r="A228" s="52" t="s">
        <v>292</v>
      </c>
      <c r="B228" s="114" t="s">
        <v>293</v>
      </c>
      <c r="C228" s="70" t="s">
        <v>6</v>
      </c>
      <c r="D228" s="146" t="e">
        <f>F228</f>
        <v>#REF!</v>
      </c>
      <c r="E228" s="127" t="s">
        <v>259</v>
      </c>
      <c r="F228" s="153" t="e">
        <f>F230</f>
        <v>#REF!</v>
      </c>
    </row>
    <row r="229" spans="1:17" s="1" customFormat="1" ht="12" customHeight="1" x14ac:dyDescent="0.3">
      <c r="A229" s="52"/>
      <c r="B229" s="122" t="s">
        <v>1</v>
      </c>
      <c r="C229" s="70"/>
      <c r="D229" s="146"/>
      <c r="E229" s="127" t="s">
        <v>259</v>
      </c>
      <c r="F229" s="153"/>
    </row>
    <row r="230" spans="1:17" s="1" customFormat="1" ht="17.25" customHeight="1" x14ac:dyDescent="0.3">
      <c r="A230" s="52" t="s">
        <v>294</v>
      </c>
      <c r="B230" s="115" t="s">
        <v>295</v>
      </c>
      <c r="C230" s="116" t="s">
        <v>296</v>
      </c>
      <c r="D230" s="146" t="e">
        <f>F230</f>
        <v>#REF!</v>
      </c>
      <c r="E230" s="127" t="s">
        <v>259</v>
      </c>
      <c r="F230" s="153" t="e">
        <f>+#REF!</f>
        <v>#REF!</v>
      </c>
    </row>
    <row r="231" spans="1:17" s="1" customFormat="1" ht="15" customHeight="1" x14ac:dyDescent="0.3">
      <c r="A231" s="119" t="s">
        <v>297</v>
      </c>
      <c r="B231" s="115" t="s">
        <v>298</v>
      </c>
      <c r="C231" s="121" t="s">
        <v>299</v>
      </c>
      <c r="D231" s="127"/>
      <c r="E231" s="127" t="s">
        <v>259</v>
      </c>
      <c r="F231" s="153"/>
    </row>
    <row r="232" spans="1:17" s="1" customFormat="1" ht="15.75" customHeight="1" x14ac:dyDescent="0.3">
      <c r="A232" s="52" t="s">
        <v>300</v>
      </c>
      <c r="B232" s="115" t="s">
        <v>301</v>
      </c>
      <c r="C232" s="117" t="s">
        <v>302</v>
      </c>
      <c r="D232" s="127"/>
      <c r="E232" s="127" t="s">
        <v>259</v>
      </c>
      <c r="F232" s="153"/>
    </row>
    <row r="233" spans="1:17" s="1" customFormat="1" ht="27.75" x14ac:dyDescent="0.3">
      <c r="A233" s="52" t="s">
        <v>303</v>
      </c>
      <c r="B233" s="115" t="s">
        <v>304</v>
      </c>
      <c r="C233" s="117" t="s">
        <v>305</v>
      </c>
      <c r="D233" s="127"/>
      <c r="E233" s="127" t="s">
        <v>259</v>
      </c>
      <c r="F233" s="67"/>
    </row>
    <row r="234" spans="1:17" s="1" customFormat="1" ht="27" x14ac:dyDescent="0.3">
      <c r="A234" s="123" t="s">
        <v>303</v>
      </c>
      <c r="B234" s="124" t="s">
        <v>306</v>
      </c>
      <c r="C234" s="125" t="s">
        <v>305</v>
      </c>
      <c r="D234" s="127"/>
      <c r="E234" s="127" t="s">
        <v>259</v>
      </c>
      <c r="F234" s="66"/>
    </row>
    <row r="235" spans="1:17" s="1" customFormat="1" x14ac:dyDescent="0.2">
      <c r="A235" s="46"/>
      <c r="F235" s="42"/>
    </row>
    <row r="236" spans="1:17" s="1" customFormat="1" x14ac:dyDescent="0.2">
      <c r="A236" s="46"/>
      <c r="F236" s="42"/>
      <c r="G236" s="49"/>
      <c r="H236" s="49"/>
    </row>
    <row r="237" spans="1:17" s="1" customFormat="1" ht="13.5" x14ac:dyDescent="0.2">
      <c r="A237" s="46"/>
      <c r="B237" s="60" t="s">
        <v>8</v>
      </c>
      <c r="C237" s="59"/>
      <c r="D237" s="170" t="s">
        <v>9</v>
      </c>
      <c r="E237" s="170"/>
      <c r="F237" s="155"/>
      <c r="P237" s="49"/>
      <c r="Q237" s="49"/>
    </row>
    <row r="238" spans="1:17" s="1" customFormat="1" ht="13.5" x14ac:dyDescent="0.25">
      <c r="A238" s="46"/>
      <c r="B238" s="4"/>
      <c r="C238" s="57"/>
      <c r="D238" s="50"/>
      <c r="E238" s="58"/>
      <c r="F238" s="51"/>
      <c r="G238" s="49"/>
      <c r="H238" s="49"/>
      <c r="P238" s="49"/>
      <c r="Q238" s="49"/>
    </row>
    <row r="239" spans="1:17" s="1" customFormat="1" ht="15" x14ac:dyDescent="0.2">
      <c r="B239" s="171" t="s">
        <v>309</v>
      </c>
      <c r="C239" s="171"/>
      <c r="D239" s="171"/>
      <c r="E239" s="171"/>
      <c r="F239" s="171"/>
      <c r="G239" s="49"/>
      <c r="H239" s="49"/>
      <c r="P239" s="49"/>
      <c r="Q239" s="5"/>
    </row>
    <row r="240" spans="1:17" ht="16.5" x14ac:dyDescent="0.3">
      <c r="B240" s="55"/>
      <c r="C240" s="56"/>
      <c r="D240" s="53"/>
      <c r="E240" s="53"/>
      <c r="F240" s="144"/>
      <c r="G240" s="49"/>
      <c r="H240" s="49"/>
      <c r="P240" s="49"/>
    </row>
    <row r="241" spans="1:16" ht="13.5" customHeight="1" x14ac:dyDescent="0.2">
      <c r="C241"/>
      <c r="G241" s="49"/>
      <c r="H241" s="49"/>
      <c r="N241" s="43"/>
      <c r="O241" s="1"/>
      <c r="P241" s="5"/>
    </row>
    <row r="242" spans="1:16" x14ac:dyDescent="0.2">
      <c r="C242"/>
      <c r="I242" s="7"/>
    </row>
    <row r="243" spans="1:16" x14ac:dyDescent="0.2">
      <c r="C243"/>
      <c r="I243" s="7"/>
    </row>
    <row r="244" spans="1:16" ht="15" x14ac:dyDescent="0.2">
      <c r="A244" s="7"/>
      <c r="B244" s="47"/>
      <c r="C244" s="48"/>
      <c r="D244" s="5"/>
      <c r="E244" s="5"/>
      <c r="F244" s="40"/>
      <c r="G244" s="1"/>
    </row>
    <row r="245" spans="1:16" x14ac:dyDescent="0.2">
      <c r="A245" s="7"/>
      <c r="B245" s="174"/>
      <c r="C245" s="174"/>
      <c r="D245" s="174"/>
      <c r="E245" s="174"/>
      <c r="F245" s="174"/>
      <c r="G245" s="174"/>
      <c r="H245" s="174"/>
      <c r="I245" s="174"/>
    </row>
    <row r="246" spans="1:16" x14ac:dyDescent="0.2">
      <c r="A246" s="7"/>
      <c r="B246" s="49"/>
      <c r="C246" s="49"/>
      <c r="D246" s="147"/>
      <c r="E246" s="49"/>
      <c r="F246" s="156"/>
      <c r="G246" s="49"/>
      <c r="H246" s="49"/>
      <c r="I246" s="49"/>
    </row>
    <row r="247" spans="1:16" ht="15" x14ac:dyDescent="0.2">
      <c r="A247" s="7"/>
      <c r="B247" s="176"/>
      <c r="C247" s="176"/>
      <c r="D247" s="176"/>
      <c r="E247" s="176"/>
      <c r="F247" s="176"/>
      <c r="G247" s="1"/>
      <c r="H247" s="1"/>
      <c r="I247" s="5"/>
    </row>
    <row r="248" spans="1:16" ht="15" x14ac:dyDescent="0.2">
      <c r="A248" s="7"/>
      <c r="B248" s="2"/>
      <c r="C248" s="3"/>
      <c r="D248" s="148"/>
      <c r="E248" s="6"/>
      <c r="F248" s="54"/>
      <c r="G248" s="5"/>
      <c r="H248" s="5"/>
      <c r="I248" s="5"/>
    </row>
    <row r="249" spans="1:16" ht="15" x14ac:dyDescent="0.2">
      <c r="A249" s="7"/>
      <c r="B249" s="2"/>
      <c r="C249" s="3"/>
      <c r="D249" s="148"/>
      <c r="E249" s="6"/>
      <c r="F249" s="54"/>
      <c r="G249" s="5"/>
      <c r="H249" s="5"/>
      <c r="I249" s="5"/>
    </row>
    <row r="250" spans="1:16" x14ac:dyDescent="0.2">
      <c r="A250" s="7"/>
      <c r="C250"/>
    </row>
    <row r="251" spans="1:16" x14ac:dyDescent="0.2">
      <c r="A251" s="7"/>
      <c r="B251" s="10"/>
      <c r="C251" s="32"/>
      <c r="F251" s="157"/>
    </row>
    <row r="252" spans="1:16" x14ac:dyDescent="0.2">
      <c r="A252" s="7"/>
      <c r="B252" s="17"/>
      <c r="C252" s="31"/>
      <c r="F252" s="157"/>
    </row>
    <row r="253" spans="1:16" x14ac:dyDescent="0.2">
      <c r="A253" s="7"/>
      <c r="B253" s="17"/>
      <c r="C253" s="31"/>
      <c r="F253" s="157"/>
    </row>
    <row r="254" spans="1:16" x14ac:dyDescent="0.2">
      <c r="A254" s="7"/>
      <c r="B254" s="17"/>
      <c r="C254" s="31"/>
      <c r="F254" s="157"/>
    </row>
    <row r="255" spans="1:16" x14ac:dyDescent="0.2">
      <c r="A255" s="7"/>
      <c r="B255" s="17"/>
      <c r="C255" s="31"/>
      <c r="F255" s="157"/>
    </row>
    <row r="256" spans="1:16" x14ac:dyDescent="0.2">
      <c r="A256" s="7"/>
      <c r="B256" s="16"/>
      <c r="C256" s="34"/>
      <c r="F256" s="157"/>
    </row>
    <row r="257" spans="1:6" x14ac:dyDescent="0.2">
      <c r="A257" s="7"/>
      <c r="B257" s="17"/>
      <c r="C257" s="31"/>
      <c r="F257" s="157"/>
    </row>
    <row r="258" spans="1:6" x14ac:dyDescent="0.2">
      <c r="A258" s="7"/>
      <c r="B258" s="14"/>
      <c r="C258" s="31"/>
      <c r="F258" s="157"/>
    </row>
    <row r="259" spans="1:6" x14ac:dyDescent="0.2">
      <c r="A259" s="7"/>
      <c r="B259" s="17"/>
      <c r="C259" s="31"/>
      <c r="F259" s="157"/>
    </row>
    <row r="260" spans="1:6" x14ac:dyDescent="0.2">
      <c r="A260" s="7"/>
      <c r="B260" s="12"/>
      <c r="C260" s="31"/>
      <c r="F260" s="157"/>
    </row>
    <row r="261" spans="1:6" x14ac:dyDescent="0.2">
      <c r="A261" s="7"/>
      <c r="B261" s="16"/>
      <c r="C261" s="34"/>
      <c r="F261" s="157"/>
    </row>
    <row r="262" spans="1:6" x14ac:dyDescent="0.2">
      <c r="A262" s="7"/>
      <c r="B262" s="17"/>
      <c r="C262" s="31"/>
      <c r="F262" s="157"/>
    </row>
    <row r="263" spans="1:6" x14ac:dyDescent="0.2">
      <c r="A263" s="7"/>
      <c r="B263" s="17"/>
      <c r="C263" s="31"/>
      <c r="F263" s="157"/>
    </row>
    <row r="264" spans="1:6" x14ac:dyDescent="0.2">
      <c r="A264" s="7"/>
      <c r="B264" s="16"/>
      <c r="C264" s="34"/>
      <c r="F264" s="157"/>
    </row>
    <row r="265" spans="1:6" x14ac:dyDescent="0.2">
      <c r="A265" s="7"/>
      <c r="B265" s="17"/>
      <c r="C265" s="31"/>
      <c r="F265" s="157"/>
    </row>
    <row r="266" spans="1:6" x14ac:dyDescent="0.2">
      <c r="A266" s="7"/>
      <c r="B266" s="17"/>
      <c r="C266" s="31"/>
      <c r="F266" s="157"/>
    </row>
    <row r="267" spans="1:6" x14ac:dyDescent="0.2">
      <c r="A267" s="7"/>
      <c r="B267" s="12"/>
      <c r="C267" s="31"/>
      <c r="F267" s="157"/>
    </row>
    <row r="268" spans="1:6" x14ac:dyDescent="0.2">
      <c r="A268" s="7"/>
      <c r="B268" s="16"/>
      <c r="C268" s="34"/>
      <c r="F268" s="157"/>
    </row>
    <row r="269" spans="1:6" x14ac:dyDescent="0.2">
      <c r="A269" s="7"/>
      <c r="B269" s="17"/>
      <c r="C269" s="31"/>
      <c r="F269" s="157"/>
    </row>
    <row r="270" spans="1:6" x14ac:dyDescent="0.2">
      <c r="A270" s="7"/>
      <c r="B270" s="17"/>
      <c r="C270" s="31"/>
      <c r="F270" s="157"/>
    </row>
    <row r="271" spans="1:6" x14ac:dyDescent="0.2">
      <c r="A271" s="7"/>
      <c r="B271" s="16"/>
      <c r="C271" s="34"/>
      <c r="F271" s="157"/>
    </row>
    <row r="272" spans="1:6" x14ac:dyDescent="0.2">
      <c r="A272" s="7"/>
      <c r="B272" s="17"/>
      <c r="C272" s="31"/>
      <c r="F272" s="157"/>
    </row>
    <row r="273" spans="1:6" x14ac:dyDescent="0.2">
      <c r="A273" s="7"/>
      <c r="B273" s="17"/>
      <c r="C273" s="31"/>
      <c r="F273" s="157"/>
    </row>
    <row r="274" spans="1:6" x14ac:dyDescent="0.2">
      <c r="A274" s="7"/>
      <c r="B274" s="17"/>
      <c r="C274" s="31"/>
      <c r="F274" s="157"/>
    </row>
    <row r="275" spans="1:6" x14ac:dyDescent="0.2">
      <c r="A275" s="7"/>
      <c r="B275" s="17"/>
      <c r="C275" s="31"/>
      <c r="F275" s="157"/>
    </row>
    <row r="276" spans="1:6" x14ac:dyDescent="0.2">
      <c r="A276" s="7"/>
      <c r="B276" s="17"/>
      <c r="C276" s="31"/>
      <c r="F276" s="157"/>
    </row>
    <row r="277" spans="1:6" x14ac:dyDescent="0.2">
      <c r="A277" s="7"/>
      <c r="B277" s="16"/>
      <c r="C277" s="34"/>
      <c r="F277" s="157"/>
    </row>
    <row r="278" spans="1:6" x14ac:dyDescent="0.2">
      <c r="A278" s="7"/>
      <c r="B278" s="17"/>
      <c r="C278" s="31"/>
      <c r="F278" s="157"/>
    </row>
    <row r="279" spans="1:6" x14ac:dyDescent="0.2">
      <c r="A279" s="7"/>
      <c r="B279" s="17"/>
      <c r="C279" s="31"/>
      <c r="F279" s="157"/>
    </row>
    <row r="280" spans="1:6" x14ac:dyDescent="0.2">
      <c r="A280" s="7"/>
      <c r="B280" s="17"/>
      <c r="C280" s="31"/>
      <c r="F280" s="157"/>
    </row>
    <row r="281" spans="1:6" x14ac:dyDescent="0.2">
      <c r="A281" s="7"/>
      <c r="B281" s="14"/>
      <c r="C281" s="31"/>
      <c r="F281" s="157"/>
    </row>
    <row r="282" spans="1:6" x14ac:dyDescent="0.2">
      <c r="A282" s="7"/>
      <c r="B282" s="14"/>
      <c r="C282" s="31"/>
      <c r="F282" s="157"/>
    </row>
    <row r="283" spans="1:6" x14ac:dyDescent="0.2">
      <c r="A283" s="7"/>
      <c r="B283" s="14"/>
      <c r="C283" s="31"/>
      <c r="F283" s="157"/>
    </row>
    <row r="284" spans="1:6" x14ac:dyDescent="0.2">
      <c r="A284" s="7"/>
      <c r="B284" s="14"/>
      <c r="C284" s="31"/>
      <c r="F284" s="157"/>
    </row>
    <row r="285" spans="1:6" x14ac:dyDescent="0.2">
      <c r="A285" s="7"/>
      <c r="B285" s="14"/>
      <c r="C285" s="31"/>
      <c r="F285" s="157"/>
    </row>
    <row r="286" spans="1:6" x14ac:dyDescent="0.2">
      <c r="A286" s="7"/>
      <c r="B286" s="17"/>
      <c r="C286" s="31"/>
      <c r="F286" s="157"/>
    </row>
    <row r="287" spans="1:6" x14ac:dyDescent="0.2">
      <c r="A287" s="7"/>
      <c r="B287" s="17"/>
      <c r="C287" s="31"/>
      <c r="F287" s="157"/>
    </row>
    <row r="288" spans="1:6" x14ac:dyDescent="0.2">
      <c r="A288" s="7"/>
      <c r="B288" s="17"/>
      <c r="C288" s="31"/>
      <c r="F288" s="157"/>
    </row>
    <row r="289" spans="1:6" x14ac:dyDescent="0.2">
      <c r="A289" s="7"/>
      <c r="B289" s="15"/>
      <c r="C289" s="31"/>
      <c r="F289" s="157"/>
    </row>
    <row r="290" spans="1:6" x14ac:dyDescent="0.2">
      <c r="A290" s="7"/>
      <c r="B290" s="14"/>
      <c r="C290" s="34"/>
      <c r="F290" s="157"/>
    </row>
    <row r="291" spans="1:6" ht="65.25" customHeight="1" x14ac:dyDescent="0.2">
      <c r="A291" s="7"/>
      <c r="B291" s="17"/>
      <c r="C291" s="31"/>
      <c r="F291" s="157"/>
    </row>
    <row r="292" spans="1:6" ht="39.75" customHeight="1" x14ac:dyDescent="0.2">
      <c r="A292" s="7"/>
      <c r="B292" s="17"/>
      <c r="C292" s="31"/>
      <c r="F292" s="157"/>
    </row>
    <row r="293" spans="1:6" x14ac:dyDescent="0.2">
      <c r="A293" s="7"/>
      <c r="B293" s="17"/>
      <c r="C293" s="31"/>
      <c r="F293" s="157"/>
    </row>
    <row r="294" spans="1:6" x14ac:dyDescent="0.2">
      <c r="A294" s="7"/>
      <c r="B294" s="17"/>
      <c r="C294" s="31"/>
      <c r="F294" s="157"/>
    </row>
    <row r="295" spans="1:6" x14ac:dyDescent="0.2">
      <c r="A295" s="7"/>
      <c r="B295" s="17"/>
      <c r="C295" s="31"/>
      <c r="F295" s="157"/>
    </row>
    <row r="296" spans="1:6" x14ac:dyDescent="0.2">
      <c r="A296" s="7"/>
      <c r="B296" s="17"/>
      <c r="C296" s="31"/>
      <c r="F296" s="157"/>
    </row>
    <row r="297" spans="1:6" x14ac:dyDescent="0.2">
      <c r="A297" s="7"/>
      <c r="B297" s="17"/>
      <c r="C297" s="31"/>
      <c r="F297" s="157"/>
    </row>
    <row r="298" spans="1:6" x14ac:dyDescent="0.2">
      <c r="A298" s="7"/>
      <c r="B298" s="17"/>
      <c r="C298" s="31"/>
      <c r="F298" s="157"/>
    </row>
    <row r="299" spans="1:6" x14ac:dyDescent="0.2">
      <c r="A299" s="7"/>
      <c r="B299" s="17"/>
      <c r="C299" s="31"/>
      <c r="F299" s="157"/>
    </row>
    <row r="300" spans="1:6" x14ac:dyDescent="0.2">
      <c r="A300" s="7"/>
      <c r="B300" s="17"/>
      <c r="C300" s="31"/>
      <c r="F300" s="157"/>
    </row>
    <row r="301" spans="1:6" x14ac:dyDescent="0.2">
      <c r="A301" s="7"/>
      <c r="B301" s="17"/>
      <c r="C301" s="31"/>
      <c r="F301" s="157"/>
    </row>
    <row r="302" spans="1:6" x14ac:dyDescent="0.2">
      <c r="A302" s="7"/>
      <c r="B302" s="17"/>
      <c r="C302" s="31"/>
      <c r="F302" s="157"/>
    </row>
    <row r="303" spans="1:6" x14ac:dyDescent="0.2">
      <c r="A303" s="7"/>
      <c r="B303" s="17"/>
      <c r="C303" s="31"/>
      <c r="F303" s="157"/>
    </row>
    <row r="304" spans="1:6" x14ac:dyDescent="0.2">
      <c r="A304" s="7"/>
      <c r="B304" s="18"/>
      <c r="C304" s="31"/>
      <c r="F304" s="157"/>
    </row>
    <row r="305" spans="1:6" x14ac:dyDescent="0.2">
      <c r="A305" s="7"/>
      <c r="B305" s="17"/>
      <c r="C305" s="31"/>
      <c r="F305" s="157"/>
    </row>
    <row r="306" spans="1:6" x14ac:dyDescent="0.2">
      <c r="A306" s="7"/>
      <c r="B306" s="11"/>
      <c r="C306" s="31"/>
      <c r="F306" s="157"/>
    </row>
    <row r="307" spans="1:6" x14ac:dyDescent="0.2">
      <c r="A307" s="7"/>
      <c r="B307" s="11"/>
      <c r="C307" s="31"/>
      <c r="F307" s="157"/>
    </row>
    <row r="308" spans="1:6" x14ac:dyDescent="0.2">
      <c r="A308" s="7"/>
      <c r="B308" s="11"/>
      <c r="C308" s="33"/>
      <c r="F308" s="157"/>
    </row>
    <row r="309" spans="1:6" x14ac:dyDescent="0.2">
      <c r="A309" s="7"/>
      <c r="B309" s="11"/>
      <c r="C309" s="33"/>
      <c r="F309" s="157"/>
    </row>
    <row r="310" spans="1:6" x14ac:dyDescent="0.2">
      <c r="A310" s="7"/>
      <c r="B310" s="9"/>
      <c r="C310" s="33"/>
      <c r="F310" s="157"/>
    </row>
    <row r="311" spans="1:6" x14ac:dyDescent="0.2">
      <c r="A311" s="7"/>
      <c r="B311" s="17"/>
      <c r="C311" s="31"/>
      <c r="F311" s="157"/>
    </row>
    <row r="312" spans="1:6" x14ac:dyDescent="0.2">
      <c r="A312" s="7"/>
      <c r="B312" s="17"/>
      <c r="C312" s="31"/>
      <c r="F312" s="157"/>
    </row>
    <row r="313" spans="1:6" x14ac:dyDescent="0.2">
      <c r="A313" s="7"/>
      <c r="B313" s="17"/>
      <c r="C313" s="31"/>
      <c r="F313" s="157"/>
    </row>
    <row r="314" spans="1:6" x14ac:dyDescent="0.2">
      <c r="A314" s="7"/>
      <c r="B314" s="17"/>
      <c r="C314" s="31"/>
      <c r="F314" s="157"/>
    </row>
    <row r="315" spans="1:6" x14ac:dyDescent="0.2">
      <c r="A315" s="7"/>
      <c r="B315" s="19"/>
      <c r="C315" s="31"/>
      <c r="F315" s="157"/>
    </row>
    <row r="316" spans="1:6" x14ac:dyDescent="0.2">
      <c r="A316" s="7"/>
      <c r="B316" s="19"/>
      <c r="C316" s="35"/>
      <c r="F316" s="157"/>
    </row>
    <row r="317" spans="1:6" x14ac:dyDescent="0.2">
      <c r="A317" s="7"/>
      <c r="B317" s="20"/>
      <c r="C317" s="35"/>
      <c r="F317" s="157"/>
    </row>
    <row r="318" spans="1:6" x14ac:dyDescent="0.2">
      <c r="A318" s="7"/>
      <c r="B318" s="19"/>
      <c r="C318" s="35"/>
      <c r="F318" s="157"/>
    </row>
    <row r="319" spans="1:6" x14ac:dyDescent="0.2">
      <c r="A319" s="7"/>
      <c r="B319" s="19"/>
      <c r="C319" s="35"/>
      <c r="F319" s="157"/>
    </row>
    <row r="320" spans="1:6" x14ac:dyDescent="0.2">
      <c r="A320" s="7"/>
      <c r="B320" s="19"/>
      <c r="C320" s="35"/>
      <c r="F320" s="157"/>
    </row>
    <row r="321" spans="1:6" x14ac:dyDescent="0.2">
      <c r="A321" s="7"/>
      <c r="B321" s="19"/>
      <c r="C321" s="35"/>
      <c r="F321" s="157"/>
    </row>
    <row r="322" spans="1:6" x14ac:dyDescent="0.2">
      <c r="A322" s="7"/>
      <c r="B322" s="19"/>
      <c r="C322" s="35"/>
      <c r="F322" s="157"/>
    </row>
    <row r="323" spans="1:6" x14ac:dyDescent="0.2">
      <c r="A323" s="7"/>
      <c r="B323" s="19"/>
      <c r="C323" s="35"/>
      <c r="F323" s="157"/>
    </row>
    <row r="324" spans="1:6" x14ac:dyDescent="0.2">
      <c r="A324" s="7"/>
      <c r="B324" s="19"/>
      <c r="C324" s="35"/>
      <c r="F324" s="157"/>
    </row>
    <row r="325" spans="1:6" x14ac:dyDescent="0.2">
      <c r="A325" s="7"/>
      <c r="B325" s="19"/>
      <c r="C325" s="35"/>
      <c r="F325" s="157"/>
    </row>
    <row r="326" spans="1:6" x14ac:dyDescent="0.2">
      <c r="A326" s="7"/>
      <c r="B326" s="19"/>
      <c r="C326" s="35"/>
      <c r="F326" s="157"/>
    </row>
    <row r="327" spans="1:6" x14ac:dyDescent="0.2">
      <c r="A327" s="7"/>
      <c r="B327" s="19"/>
      <c r="C327" s="35"/>
      <c r="F327" s="157"/>
    </row>
    <row r="328" spans="1:6" x14ac:dyDescent="0.2">
      <c r="A328" s="7"/>
      <c r="B328" s="19"/>
      <c r="C328" s="35"/>
      <c r="F328" s="157"/>
    </row>
    <row r="329" spans="1:6" x14ac:dyDescent="0.2">
      <c r="A329" s="7"/>
      <c r="B329" s="19"/>
      <c r="C329" s="35"/>
      <c r="F329" s="157"/>
    </row>
    <row r="330" spans="1:6" x14ac:dyDescent="0.2">
      <c r="A330" s="7"/>
      <c r="B330" s="19"/>
      <c r="C330" s="35"/>
      <c r="F330" s="157"/>
    </row>
    <row r="331" spans="1:6" x14ac:dyDescent="0.2">
      <c r="A331" s="7"/>
      <c r="B331" s="19"/>
      <c r="C331" s="35"/>
      <c r="F331" s="157"/>
    </row>
    <row r="332" spans="1:6" x14ac:dyDescent="0.2">
      <c r="A332" s="7"/>
      <c r="B332" s="19"/>
      <c r="C332" s="35"/>
      <c r="F332" s="157"/>
    </row>
    <row r="333" spans="1:6" x14ac:dyDescent="0.2">
      <c r="A333" s="7"/>
      <c r="B333" s="19"/>
      <c r="C333" s="35"/>
      <c r="F333" s="157"/>
    </row>
    <row r="334" spans="1:6" x14ac:dyDescent="0.2">
      <c r="A334" s="7"/>
      <c r="B334" s="19"/>
      <c r="C334" s="35"/>
      <c r="F334" s="157"/>
    </row>
    <row r="335" spans="1:6" x14ac:dyDescent="0.2">
      <c r="A335" s="7"/>
      <c r="B335" s="19"/>
      <c r="C335" s="35"/>
      <c r="F335" s="157"/>
    </row>
    <row r="336" spans="1:6" x14ac:dyDescent="0.2">
      <c r="A336" s="7"/>
      <c r="B336" s="19"/>
      <c r="C336" s="35"/>
      <c r="F336" s="157"/>
    </row>
    <row r="337" spans="1:6" x14ac:dyDescent="0.2">
      <c r="A337" s="7"/>
      <c r="B337" s="19"/>
      <c r="C337" s="35"/>
      <c r="F337" s="157"/>
    </row>
    <row r="338" spans="1:6" x14ac:dyDescent="0.2">
      <c r="A338" s="7"/>
      <c r="B338" s="19"/>
      <c r="C338" s="35"/>
      <c r="F338" s="157"/>
    </row>
    <row r="339" spans="1:6" x14ac:dyDescent="0.2">
      <c r="A339" s="7"/>
      <c r="B339" s="19"/>
      <c r="C339" s="35"/>
      <c r="F339" s="157"/>
    </row>
    <row r="340" spans="1:6" x14ac:dyDescent="0.2">
      <c r="A340" s="7"/>
      <c r="B340" s="19"/>
      <c r="C340" s="35"/>
      <c r="F340" s="157"/>
    </row>
    <row r="341" spans="1:6" x14ac:dyDescent="0.2">
      <c r="A341" s="7"/>
      <c r="B341" s="19"/>
      <c r="C341" s="35"/>
      <c r="F341" s="157"/>
    </row>
    <row r="342" spans="1:6" x14ac:dyDescent="0.2">
      <c r="A342" s="7"/>
      <c r="B342" s="21"/>
      <c r="C342" s="36"/>
      <c r="F342" s="157"/>
    </row>
    <row r="343" spans="1:6" x14ac:dyDescent="0.2">
      <c r="A343" s="7"/>
      <c r="B343" s="19"/>
      <c r="C343" s="35"/>
      <c r="F343" s="157"/>
    </row>
    <row r="344" spans="1:6" x14ac:dyDescent="0.2">
      <c r="A344" s="7"/>
      <c r="B344" s="19"/>
      <c r="C344" s="35"/>
      <c r="F344" s="157"/>
    </row>
    <row r="345" spans="1:6" x14ac:dyDescent="0.2">
      <c r="A345" s="7"/>
      <c r="B345" s="19"/>
      <c r="C345" s="35"/>
      <c r="F345" s="157"/>
    </row>
    <row r="346" spans="1:6" x14ac:dyDescent="0.2">
      <c r="A346" s="7"/>
      <c r="B346" s="19"/>
      <c r="C346" s="35"/>
      <c r="F346" s="157"/>
    </row>
    <row r="347" spans="1:6" x14ac:dyDescent="0.2">
      <c r="A347" s="7"/>
      <c r="B347" s="19"/>
      <c r="C347" s="35"/>
      <c r="F347" s="157"/>
    </row>
    <row r="348" spans="1:6" x14ac:dyDescent="0.2">
      <c r="A348" s="7"/>
      <c r="B348" s="19"/>
      <c r="C348" s="35"/>
      <c r="F348" s="157"/>
    </row>
    <row r="349" spans="1:6" x14ac:dyDescent="0.2">
      <c r="A349" s="7"/>
      <c r="B349" s="19"/>
      <c r="C349" s="35"/>
      <c r="F349" s="157"/>
    </row>
    <row r="350" spans="1:6" x14ac:dyDescent="0.2">
      <c r="A350" s="7"/>
      <c r="B350" s="19"/>
      <c r="C350" s="35"/>
      <c r="F350" s="157"/>
    </row>
    <row r="351" spans="1:6" x14ac:dyDescent="0.2">
      <c r="A351" s="7"/>
      <c r="B351" s="19"/>
      <c r="C351" s="35"/>
      <c r="F351" s="157"/>
    </row>
    <row r="352" spans="1:6" x14ac:dyDescent="0.2">
      <c r="A352" s="7"/>
      <c r="B352" s="19"/>
      <c r="C352" s="35"/>
      <c r="F352" s="157"/>
    </row>
    <row r="353" spans="1:6" x14ac:dyDescent="0.2">
      <c r="A353" s="7"/>
      <c r="B353" s="19"/>
      <c r="C353" s="35"/>
      <c r="F353" s="157"/>
    </row>
    <row r="354" spans="1:6" x14ac:dyDescent="0.2">
      <c r="A354" s="7"/>
      <c r="B354" s="19"/>
      <c r="C354" s="35"/>
      <c r="F354" s="157"/>
    </row>
    <row r="355" spans="1:6" x14ac:dyDescent="0.2">
      <c r="A355" s="7"/>
      <c r="B355" s="19"/>
      <c r="C355" s="35"/>
      <c r="F355" s="157"/>
    </row>
    <row r="356" spans="1:6" x14ac:dyDescent="0.2">
      <c r="A356" s="7"/>
      <c r="B356" s="19"/>
      <c r="C356" s="35"/>
      <c r="F356" s="157"/>
    </row>
    <row r="357" spans="1:6" x14ac:dyDescent="0.2">
      <c r="A357" s="7"/>
      <c r="B357" s="19"/>
      <c r="C357" s="35"/>
      <c r="F357" s="157"/>
    </row>
    <row r="358" spans="1:6" x14ac:dyDescent="0.2">
      <c r="A358" s="7"/>
      <c r="B358" s="22"/>
      <c r="C358" s="31"/>
      <c r="F358" s="157"/>
    </row>
    <row r="359" spans="1:6" x14ac:dyDescent="0.2">
      <c r="A359" s="7"/>
      <c r="B359" s="11"/>
      <c r="C359" s="33"/>
      <c r="F359" s="157"/>
    </row>
    <row r="360" spans="1:6" x14ac:dyDescent="0.2">
      <c r="A360" s="7"/>
      <c r="B360" s="11"/>
      <c r="C360" s="37"/>
      <c r="F360" s="157"/>
    </row>
    <row r="361" spans="1:6" x14ac:dyDescent="0.2">
      <c r="A361" s="7"/>
      <c r="B361" s="11"/>
      <c r="C361" s="37"/>
      <c r="F361" s="157"/>
    </row>
    <row r="362" spans="1:6" x14ac:dyDescent="0.2">
      <c r="A362" s="7"/>
      <c r="B362" s="11"/>
      <c r="C362" s="37"/>
      <c r="F362" s="157"/>
    </row>
    <row r="363" spans="1:6" x14ac:dyDescent="0.2">
      <c r="A363" s="7"/>
      <c r="B363" s="11"/>
      <c r="C363" s="37"/>
      <c r="F363" s="157"/>
    </row>
    <row r="364" spans="1:6" x14ac:dyDescent="0.2">
      <c r="A364" s="7"/>
      <c r="B364" s="12"/>
      <c r="C364" s="37"/>
      <c r="F364" s="157"/>
    </row>
    <row r="365" spans="1:6" x14ac:dyDescent="0.2">
      <c r="A365" s="7"/>
      <c r="B365" s="13"/>
      <c r="C365" s="38"/>
      <c r="F365" s="157"/>
    </row>
    <row r="366" spans="1:6" x14ac:dyDescent="0.2">
      <c r="A366" s="7"/>
      <c r="B366" s="11"/>
      <c r="C366" s="37"/>
      <c r="F366" s="157"/>
    </row>
    <row r="367" spans="1:6" x14ac:dyDescent="0.2">
      <c r="A367" s="7"/>
      <c r="B367" s="11"/>
      <c r="C367" s="37"/>
      <c r="F367" s="157"/>
    </row>
    <row r="368" spans="1:6" x14ac:dyDescent="0.2">
      <c r="A368" s="7"/>
      <c r="B368" s="11"/>
      <c r="C368" s="37"/>
      <c r="F368" s="157"/>
    </row>
    <row r="369" spans="1:6" x14ac:dyDescent="0.2">
      <c r="A369" s="7"/>
      <c r="B369" s="13"/>
      <c r="C369" s="38"/>
      <c r="F369" s="157"/>
    </row>
    <row r="370" spans="1:6" x14ac:dyDescent="0.2">
      <c r="A370" s="7"/>
      <c r="B370" s="11"/>
      <c r="C370" s="37"/>
      <c r="F370" s="157"/>
    </row>
    <row r="371" spans="1:6" x14ac:dyDescent="0.2">
      <c r="A371" s="7"/>
      <c r="B371" s="11"/>
      <c r="C371" s="37"/>
      <c r="F371" s="157"/>
    </row>
    <row r="372" spans="1:6" x14ac:dyDescent="0.2">
      <c r="A372" s="7"/>
      <c r="B372" s="11"/>
      <c r="C372" s="37"/>
      <c r="F372" s="157"/>
    </row>
    <row r="373" spans="1:6" x14ac:dyDescent="0.2">
      <c r="A373" s="7"/>
      <c r="B373" s="11"/>
      <c r="C373" s="37"/>
      <c r="F373" s="157"/>
    </row>
    <row r="374" spans="1:6" x14ac:dyDescent="0.2">
      <c r="A374" s="7"/>
      <c r="B374" s="11"/>
      <c r="C374" s="37"/>
      <c r="F374" s="157"/>
    </row>
    <row r="375" spans="1:6" x14ac:dyDescent="0.2">
      <c r="A375" s="7"/>
      <c r="B375" s="11"/>
      <c r="C375" s="37"/>
      <c r="F375" s="157"/>
    </row>
    <row r="376" spans="1:6" x14ac:dyDescent="0.2">
      <c r="A376" s="7"/>
      <c r="B376" s="11"/>
      <c r="C376" s="37"/>
      <c r="F376" s="157"/>
    </row>
    <row r="377" spans="1:6" x14ac:dyDescent="0.2">
      <c r="A377" s="7"/>
      <c r="B377" s="11"/>
      <c r="C377" s="37"/>
      <c r="F377" s="157"/>
    </row>
    <row r="378" spans="1:6" x14ac:dyDescent="0.2">
      <c r="A378" s="7"/>
      <c r="B378" s="11"/>
      <c r="C378" s="37"/>
      <c r="F378" s="157"/>
    </row>
    <row r="379" spans="1:6" x14ac:dyDescent="0.2">
      <c r="A379" s="7"/>
      <c r="B379" s="11"/>
      <c r="C379" s="37"/>
      <c r="F379" s="157"/>
    </row>
    <row r="380" spans="1:6" x14ac:dyDescent="0.2">
      <c r="A380" s="7"/>
      <c r="B380" s="11"/>
      <c r="C380" s="37"/>
      <c r="F380" s="157"/>
    </row>
    <row r="381" spans="1:6" x14ac:dyDescent="0.2">
      <c r="A381" s="7"/>
      <c r="B381" s="11"/>
      <c r="C381" s="37"/>
      <c r="F381" s="157"/>
    </row>
    <row r="382" spans="1:6" x14ac:dyDescent="0.2">
      <c r="A382" s="7"/>
      <c r="B382" s="11"/>
      <c r="C382" s="37"/>
      <c r="F382" s="157"/>
    </row>
    <row r="383" spans="1:6" x14ac:dyDescent="0.2">
      <c r="A383" s="7"/>
      <c r="B383" s="11"/>
      <c r="C383" s="37"/>
      <c r="F383" s="157"/>
    </row>
    <row r="384" spans="1:6" x14ac:dyDescent="0.2">
      <c r="A384" s="7"/>
      <c r="B384" s="13"/>
      <c r="C384" s="38"/>
      <c r="F384" s="157"/>
    </row>
    <row r="385" spans="1:6" x14ac:dyDescent="0.2">
      <c r="A385" s="7"/>
      <c r="B385" s="11"/>
      <c r="C385" s="37"/>
      <c r="F385" s="157"/>
    </row>
    <row r="386" spans="1:6" x14ac:dyDescent="0.2">
      <c r="A386" s="7"/>
      <c r="B386" s="13"/>
      <c r="C386" s="36"/>
      <c r="F386" s="157"/>
    </row>
    <row r="387" spans="1:6" x14ac:dyDescent="0.2">
      <c r="A387" s="7"/>
      <c r="B387" s="11"/>
      <c r="C387" s="37"/>
      <c r="F387" s="157"/>
    </row>
    <row r="388" spans="1:6" x14ac:dyDescent="0.2">
      <c r="A388" s="7"/>
      <c r="B388" s="11"/>
      <c r="C388" s="37"/>
      <c r="F388" s="157"/>
    </row>
    <row r="389" spans="1:6" x14ac:dyDescent="0.2">
      <c r="A389" s="7"/>
      <c r="B389" s="11"/>
      <c r="C389" s="37"/>
      <c r="F389" s="157"/>
    </row>
    <row r="390" spans="1:6" x14ac:dyDescent="0.2">
      <c r="A390" s="7"/>
      <c r="B390" s="13"/>
      <c r="C390" s="36"/>
      <c r="F390" s="157"/>
    </row>
    <row r="391" spans="1:6" x14ac:dyDescent="0.2">
      <c r="A391" s="7"/>
      <c r="B391" s="11"/>
      <c r="C391" s="37"/>
      <c r="F391" s="157"/>
    </row>
    <row r="392" spans="1:6" x14ac:dyDescent="0.2">
      <c r="A392" s="7"/>
      <c r="B392" s="13"/>
      <c r="C392" s="38"/>
      <c r="F392" s="157"/>
    </row>
    <row r="393" spans="1:6" x14ac:dyDescent="0.2">
      <c r="A393" s="7"/>
      <c r="B393" s="11"/>
      <c r="C393" s="37"/>
      <c r="F393" s="157"/>
    </row>
    <row r="394" spans="1:6" x14ac:dyDescent="0.2">
      <c r="A394" s="7"/>
      <c r="B394" s="11"/>
      <c r="C394" s="37"/>
      <c r="F394" s="157"/>
    </row>
    <row r="395" spans="1:6" x14ac:dyDescent="0.2">
      <c r="A395" s="7"/>
      <c r="B395" s="11"/>
      <c r="C395" s="37"/>
      <c r="F395" s="157"/>
    </row>
    <row r="396" spans="1:6" x14ac:dyDescent="0.2">
      <c r="A396" s="7"/>
      <c r="B396" s="13"/>
      <c r="C396" s="38"/>
      <c r="F396" s="157"/>
    </row>
    <row r="397" spans="1:6" x14ac:dyDescent="0.2">
      <c r="A397" s="7"/>
      <c r="B397" s="11"/>
      <c r="C397" s="37"/>
      <c r="F397" s="157"/>
    </row>
    <row r="398" spans="1:6" x14ac:dyDescent="0.2">
      <c r="A398" s="7"/>
      <c r="B398" s="11"/>
      <c r="C398" s="37"/>
    </row>
    <row r="399" spans="1:6" ht="14.25" x14ac:dyDescent="0.2">
      <c r="A399" s="7"/>
      <c r="B399" s="23"/>
      <c r="C399" s="37"/>
    </row>
    <row r="400" spans="1:6" x14ac:dyDescent="0.2">
      <c r="A400" s="7"/>
      <c r="B400" s="12"/>
      <c r="C400" s="37"/>
    </row>
    <row r="401" spans="1:5" x14ac:dyDescent="0.2">
      <c r="A401" s="7"/>
      <c r="B401" s="13"/>
      <c r="C401" s="38"/>
      <c r="E401" s="8"/>
    </row>
    <row r="402" spans="1:5" x14ac:dyDescent="0.2">
      <c r="A402" s="7"/>
      <c r="B402" s="12"/>
      <c r="C402" s="38"/>
      <c r="E402" s="8"/>
    </row>
    <row r="403" spans="1:5" x14ac:dyDescent="0.2">
      <c r="A403" s="7"/>
      <c r="B403" s="11"/>
      <c r="C403" s="37"/>
      <c r="E403" s="8"/>
    </row>
    <row r="404" spans="1:5" x14ac:dyDescent="0.2">
      <c r="A404" s="7"/>
      <c r="B404" s="11"/>
      <c r="C404" s="37"/>
      <c r="E404" s="8"/>
    </row>
    <row r="405" spans="1:5" x14ac:dyDescent="0.2">
      <c r="A405" s="7"/>
      <c r="B405" s="11"/>
      <c r="C405" s="37"/>
      <c r="E405" s="8"/>
    </row>
    <row r="406" spans="1:5" x14ac:dyDescent="0.2">
      <c r="A406" s="7"/>
      <c r="B406" s="11"/>
      <c r="C406" s="37"/>
      <c r="E406" s="8"/>
    </row>
    <row r="407" spans="1:5" x14ac:dyDescent="0.2">
      <c r="A407" s="7"/>
      <c r="B407" s="11"/>
      <c r="C407" s="37"/>
      <c r="E407" s="8"/>
    </row>
    <row r="408" spans="1:5" x14ac:dyDescent="0.2">
      <c r="A408" s="7"/>
      <c r="B408" s="11"/>
      <c r="C408" s="37"/>
      <c r="E408" s="8"/>
    </row>
    <row r="409" spans="1:5" x14ac:dyDescent="0.2">
      <c r="A409" s="7"/>
      <c r="B409" s="11"/>
      <c r="C409" s="37"/>
      <c r="E409" s="8"/>
    </row>
    <row r="410" spans="1:5" x14ac:dyDescent="0.2">
      <c r="A410" s="7"/>
      <c r="B410" s="11"/>
      <c r="C410" s="37"/>
      <c r="E410" s="8"/>
    </row>
    <row r="411" spans="1:5" x14ac:dyDescent="0.2">
      <c r="A411" s="7"/>
      <c r="B411" s="11"/>
      <c r="C411" s="37"/>
      <c r="E411" s="8"/>
    </row>
    <row r="412" spans="1:5" x14ac:dyDescent="0.2">
      <c r="A412" s="7"/>
      <c r="B412" s="11"/>
      <c r="C412" s="37"/>
      <c r="E412" s="8"/>
    </row>
    <row r="413" spans="1:5" x14ac:dyDescent="0.2">
      <c r="A413" s="7"/>
      <c r="B413" s="11"/>
      <c r="C413" s="37"/>
      <c r="E413" s="8"/>
    </row>
    <row r="414" spans="1:5" x14ac:dyDescent="0.2">
      <c r="A414" s="7"/>
      <c r="B414" s="11"/>
      <c r="C414" s="37"/>
      <c r="E414" s="8"/>
    </row>
    <row r="415" spans="1:5" x14ac:dyDescent="0.2">
      <c r="A415" s="7"/>
      <c r="B415" s="11"/>
      <c r="C415" s="37"/>
      <c r="E415" s="8"/>
    </row>
    <row r="416" spans="1:5" x14ac:dyDescent="0.2">
      <c r="A416" s="7"/>
      <c r="B416" s="11"/>
      <c r="C416" s="37"/>
      <c r="E416" s="8"/>
    </row>
    <row r="417" spans="1:5" x14ac:dyDescent="0.2">
      <c r="A417" s="7"/>
      <c r="B417" s="11"/>
      <c r="C417" s="37"/>
      <c r="E417" s="8"/>
    </row>
    <row r="418" spans="1:5" x14ac:dyDescent="0.2">
      <c r="A418" s="7"/>
      <c r="B418" s="11"/>
      <c r="C418" s="37"/>
      <c r="E418" s="8"/>
    </row>
    <row r="419" spans="1:5" x14ac:dyDescent="0.2">
      <c r="A419" s="7"/>
      <c r="B419" s="12"/>
      <c r="C419" s="37"/>
      <c r="E419" s="8"/>
    </row>
    <row r="420" spans="1:5" x14ac:dyDescent="0.2">
      <c r="A420" s="7"/>
      <c r="B420" s="11"/>
      <c r="C420" s="37"/>
      <c r="E420" s="8"/>
    </row>
    <row r="421" spans="1:5" x14ac:dyDescent="0.2">
      <c r="A421" s="7"/>
      <c r="B421" s="11"/>
      <c r="C421" s="37"/>
      <c r="E421" s="8"/>
    </row>
    <row r="422" spans="1:5" x14ac:dyDescent="0.2">
      <c r="A422" s="7"/>
      <c r="B422" s="11"/>
      <c r="C422" s="37"/>
      <c r="E422" s="8"/>
    </row>
    <row r="423" spans="1:5" x14ac:dyDescent="0.2">
      <c r="A423" s="7"/>
      <c r="B423" s="11"/>
      <c r="C423" s="37"/>
      <c r="E423" s="8"/>
    </row>
    <row r="424" spans="1:5" x14ac:dyDescent="0.2">
      <c r="A424" s="7"/>
      <c r="B424" s="11"/>
      <c r="C424" s="37"/>
      <c r="E424" s="8"/>
    </row>
    <row r="425" spans="1:5" x14ac:dyDescent="0.2">
      <c r="A425" s="7"/>
      <c r="B425" s="11"/>
      <c r="C425" s="37"/>
      <c r="E425" s="8"/>
    </row>
    <row r="426" spans="1:5" x14ac:dyDescent="0.2">
      <c r="A426" s="7"/>
      <c r="B426" s="11"/>
      <c r="C426" s="37"/>
      <c r="E426" s="8"/>
    </row>
    <row r="427" spans="1:5" x14ac:dyDescent="0.2">
      <c r="A427" s="7"/>
      <c r="B427" s="11"/>
      <c r="C427" s="37"/>
      <c r="E427" s="8"/>
    </row>
    <row r="428" spans="1:5" x14ac:dyDescent="0.2">
      <c r="A428" s="7"/>
      <c r="B428" s="11"/>
      <c r="C428" s="37"/>
      <c r="E428" s="8"/>
    </row>
    <row r="429" spans="1:5" x14ac:dyDescent="0.2">
      <c r="A429" s="7"/>
      <c r="B429" s="11"/>
      <c r="C429" s="37"/>
      <c r="E429" s="8"/>
    </row>
    <row r="430" spans="1:5" x14ac:dyDescent="0.2">
      <c r="A430" s="7"/>
      <c r="B430" s="11"/>
      <c r="C430" s="37"/>
      <c r="E430" s="8"/>
    </row>
    <row r="431" spans="1:5" x14ac:dyDescent="0.2">
      <c r="A431" s="7"/>
      <c r="B431" s="11"/>
      <c r="C431" s="37"/>
      <c r="E431" s="8"/>
    </row>
    <row r="432" spans="1:5" x14ac:dyDescent="0.2">
      <c r="A432" s="7"/>
      <c r="B432" s="11"/>
      <c r="C432" s="37"/>
      <c r="E432" s="8"/>
    </row>
    <row r="433" spans="1:5" x14ac:dyDescent="0.2">
      <c r="A433" s="7"/>
      <c r="B433" s="11"/>
      <c r="C433" s="37"/>
      <c r="E433" s="8"/>
    </row>
    <row r="434" spans="1:5" x14ac:dyDescent="0.2">
      <c r="A434" s="7"/>
      <c r="B434" s="11"/>
      <c r="C434" s="37"/>
      <c r="E434" s="8"/>
    </row>
    <row r="435" spans="1:5" x14ac:dyDescent="0.2">
      <c r="A435" s="7"/>
      <c r="B435" s="11"/>
      <c r="C435" s="37"/>
      <c r="E435" s="8"/>
    </row>
    <row r="436" spans="1:5" x14ac:dyDescent="0.2">
      <c r="A436" s="7"/>
      <c r="B436" s="11"/>
      <c r="C436" s="37"/>
      <c r="E436" s="8"/>
    </row>
    <row r="437" spans="1:5" x14ac:dyDescent="0.2">
      <c r="A437" s="7"/>
      <c r="B437" s="11"/>
      <c r="C437" s="37"/>
      <c r="E437" s="8"/>
    </row>
    <row r="438" spans="1:5" x14ac:dyDescent="0.2">
      <c r="A438" s="7"/>
      <c r="B438" s="11"/>
      <c r="C438" s="37"/>
      <c r="E438" s="8"/>
    </row>
    <row r="439" spans="1:5" x14ac:dyDescent="0.2">
      <c r="A439" s="7"/>
      <c r="B439" s="11"/>
      <c r="C439" s="37"/>
      <c r="E439" s="8"/>
    </row>
    <row r="440" spans="1:5" x14ac:dyDescent="0.2">
      <c r="A440" s="7"/>
      <c r="B440" s="11"/>
      <c r="C440" s="37"/>
      <c r="E440" s="8"/>
    </row>
    <row r="441" spans="1:5" x14ac:dyDescent="0.2">
      <c r="A441" s="7"/>
      <c r="B441" s="11"/>
      <c r="C441" s="37"/>
      <c r="E441" s="8"/>
    </row>
    <row r="442" spans="1:5" x14ac:dyDescent="0.2">
      <c r="A442" s="7"/>
      <c r="B442" s="11"/>
      <c r="C442" s="37"/>
      <c r="E442" s="8"/>
    </row>
    <row r="443" spans="1:5" x14ac:dyDescent="0.2">
      <c r="A443" s="7"/>
      <c r="B443" s="11"/>
      <c r="C443" s="37"/>
      <c r="E443" s="8"/>
    </row>
    <row r="444" spans="1:5" x14ac:dyDescent="0.2">
      <c r="A444" s="7"/>
      <c r="B444" s="11"/>
      <c r="C444" s="37"/>
      <c r="E444" s="8"/>
    </row>
    <row r="445" spans="1:5" x14ac:dyDescent="0.2">
      <c r="A445" s="7"/>
      <c r="B445" s="11"/>
      <c r="C445" s="37"/>
      <c r="E445" s="8"/>
    </row>
    <row r="446" spans="1:5" x14ac:dyDescent="0.2">
      <c r="A446" s="7"/>
      <c r="B446" s="24"/>
      <c r="C446" s="37"/>
      <c r="E446" s="8"/>
    </row>
    <row r="447" spans="1:5" x14ac:dyDescent="0.2">
      <c r="A447" s="7"/>
      <c r="B447" s="11"/>
      <c r="C447" s="37"/>
      <c r="E447" s="8"/>
    </row>
    <row r="448" spans="1:5" x14ac:dyDescent="0.2">
      <c r="A448" s="7"/>
      <c r="B448" s="11"/>
      <c r="C448" s="37"/>
      <c r="E448" s="8"/>
    </row>
    <row r="449" spans="1:5" x14ac:dyDescent="0.2">
      <c r="A449" s="7"/>
      <c r="B449" s="11"/>
      <c r="C449" s="37"/>
      <c r="E449" s="8"/>
    </row>
    <row r="450" spans="1:5" x14ac:dyDescent="0.2">
      <c r="A450" s="7"/>
      <c r="B450" s="11"/>
      <c r="C450" s="37"/>
      <c r="E450" s="8"/>
    </row>
    <row r="451" spans="1:5" x14ac:dyDescent="0.2">
      <c r="A451" s="7"/>
      <c r="B451" s="11"/>
      <c r="C451" s="37"/>
      <c r="E451" s="8"/>
    </row>
    <row r="452" spans="1:5" x14ac:dyDescent="0.2">
      <c r="A452" s="7"/>
      <c r="B452" s="11"/>
      <c r="C452" s="37"/>
      <c r="E452" s="8"/>
    </row>
    <row r="453" spans="1:5" x14ac:dyDescent="0.2">
      <c r="A453" s="7"/>
      <c r="B453" s="11"/>
      <c r="C453" s="37"/>
      <c r="E453" s="8"/>
    </row>
    <row r="454" spans="1:5" x14ac:dyDescent="0.2">
      <c r="A454" s="7"/>
      <c r="B454" s="11"/>
      <c r="C454" s="37"/>
      <c r="E454" s="8"/>
    </row>
    <row r="455" spans="1:5" x14ac:dyDescent="0.2">
      <c r="A455" s="7"/>
      <c r="B455" s="11"/>
      <c r="C455" s="37"/>
      <c r="E455" s="8"/>
    </row>
    <row r="456" spans="1:5" x14ac:dyDescent="0.2">
      <c r="A456" s="7"/>
      <c r="B456" s="11"/>
      <c r="C456" s="37"/>
      <c r="E456" s="8"/>
    </row>
    <row r="457" spans="1:5" x14ac:dyDescent="0.2">
      <c r="A457" s="7"/>
      <c r="B457" s="11"/>
      <c r="C457" s="37"/>
      <c r="E457" s="8"/>
    </row>
    <row r="458" spans="1:5" x14ac:dyDescent="0.2">
      <c r="A458" s="7"/>
      <c r="B458" s="11"/>
      <c r="C458" s="37"/>
      <c r="E458" s="8"/>
    </row>
    <row r="459" spans="1:5" x14ac:dyDescent="0.2">
      <c r="A459" s="7"/>
      <c r="B459" s="11"/>
      <c r="C459" s="37"/>
      <c r="E459" s="8"/>
    </row>
    <row r="460" spans="1:5" x14ac:dyDescent="0.2">
      <c r="A460" s="7"/>
      <c r="B460" s="11"/>
      <c r="C460" s="37"/>
      <c r="E460" s="8"/>
    </row>
    <row r="461" spans="1:5" x14ac:dyDescent="0.2">
      <c r="A461" s="7"/>
      <c r="B461" s="11"/>
      <c r="C461" s="37"/>
      <c r="E461" s="8"/>
    </row>
    <row r="462" spans="1:5" x14ac:dyDescent="0.2">
      <c r="A462" s="7"/>
      <c r="B462" s="11"/>
      <c r="C462" s="37"/>
      <c r="E462" s="8"/>
    </row>
    <row r="463" spans="1:5" x14ac:dyDescent="0.2">
      <c r="A463" s="7"/>
      <c r="B463" s="11"/>
      <c r="C463" s="37"/>
      <c r="E463" s="8"/>
    </row>
    <row r="464" spans="1:5" x14ac:dyDescent="0.2">
      <c r="A464" s="7"/>
      <c r="B464" s="11"/>
      <c r="C464" s="37"/>
      <c r="E464" s="8"/>
    </row>
    <row r="465" spans="1:5" x14ac:dyDescent="0.2">
      <c r="A465" s="7"/>
      <c r="B465" s="11"/>
      <c r="C465" s="37"/>
      <c r="E465" s="8"/>
    </row>
    <row r="466" spans="1:5" x14ac:dyDescent="0.2">
      <c r="A466" s="7"/>
      <c r="B466" s="11"/>
      <c r="C466" s="37"/>
      <c r="E466" s="8"/>
    </row>
    <row r="467" spans="1:5" x14ac:dyDescent="0.2">
      <c r="A467" s="7"/>
      <c r="B467" s="11"/>
      <c r="C467" s="37"/>
      <c r="E467" s="8"/>
    </row>
    <row r="468" spans="1:5" x14ac:dyDescent="0.2">
      <c r="A468" s="7"/>
      <c r="B468" s="11"/>
      <c r="C468" s="37"/>
      <c r="E468" s="8"/>
    </row>
    <row r="469" spans="1:5" x14ac:dyDescent="0.2">
      <c r="A469" s="7"/>
      <c r="B469" s="11"/>
      <c r="C469" s="37"/>
      <c r="E469" s="8"/>
    </row>
    <row r="470" spans="1:5" x14ac:dyDescent="0.2">
      <c r="A470" s="7"/>
      <c r="B470" s="11"/>
      <c r="C470" s="37"/>
      <c r="E470" s="8"/>
    </row>
    <row r="471" spans="1:5" x14ac:dyDescent="0.2">
      <c r="A471" s="7"/>
      <c r="B471" s="11"/>
      <c r="C471" s="37"/>
      <c r="E471" s="8"/>
    </row>
    <row r="472" spans="1:5" x14ac:dyDescent="0.2">
      <c r="A472" s="7"/>
      <c r="B472" s="11"/>
      <c r="C472" s="37"/>
      <c r="E472" s="8"/>
    </row>
    <row r="473" spans="1:5" x14ac:dyDescent="0.2">
      <c r="A473" s="7"/>
      <c r="B473" s="25"/>
      <c r="C473" s="36"/>
      <c r="E473" s="8"/>
    </row>
    <row r="474" spans="1:5" x14ac:dyDescent="0.2">
      <c r="A474" s="7"/>
      <c r="B474" s="12"/>
      <c r="C474" s="37"/>
      <c r="E474" s="8"/>
    </row>
    <row r="475" spans="1:5" x14ac:dyDescent="0.2">
      <c r="A475" s="7"/>
      <c r="B475" s="11"/>
      <c r="C475" s="37"/>
      <c r="E475" s="8"/>
    </row>
    <row r="476" spans="1:5" x14ac:dyDescent="0.2">
      <c r="A476" s="7"/>
      <c r="B476" s="11"/>
      <c r="C476" s="37"/>
      <c r="E476" s="8"/>
    </row>
    <row r="477" spans="1:5" x14ac:dyDescent="0.2">
      <c r="A477" s="7"/>
      <c r="B477" s="11"/>
      <c r="C477" s="37"/>
      <c r="E477" s="8"/>
    </row>
    <row r="478" spans="1:5" x14ac:dyDescent="0.2">
      <c r="A478" s="7"/>
      <c r="B478" s="11"/>
      <c r="C478" s="37"/>
      <c r="E478" s="8"/>
    </row>
    <row r="479" spans="1:5" x14ac:dyDescent="0.2">
      <c r="A479" s="7"/>
      <c r="B479" s="11"/>
      <c r="C479" s="37"/>
      <c r="E479" s="8"/>
    </row>
    <row r="480" spans="1:5" x14ac:dyDescent="0.2">
      <c r="A480" s="7"/>
      <c r="B480" s="11"/>
      <c r="C480" s="37"/>
      <c r="E480" s="8"/>
    </row>
    <row r="481" spans="1:5" x14ac:dyDescent="0.2">
      <c r="A481" s="7"/>
      <c r="B481" s="11"/>
      <c r="C481" s="37"/>
      <c r="E481" s="8"/>
    </row>
    <row r="482" spans="1:5" x14ac:dyDescent="0.2">
      <c r="A482" s="7"/>
      <c r="B482" s="11"/>
      <c r="C482" s="37"/>
      <c r="E482" s="8"/>
    </row>
    <row r="483" spans="1:5" x14ac:dyDescent="0.2">
      <c r="A483" s="7"/>
      <c r="B483" s="11"/>
      <c r="C483" s="37"/>
      <c r="E483" s="8"/>
    </row>
    <row r="484" spans="1:5" x14ac:dyDescent="0.2">
      <c r="A484" s="7"/>
      <c r="B484" s="11"/>
      <c r="C484" s="37"/>
      <c r="E484" s="8"/>
    </row>
    <row r="485" spans="1:5" x14ac:dyDescent="0.2">
      <c r="A485" s="7"/>
      <c r="B485" s="11"/>
      <c r="C485" s="37"/>
      <c r="E485" s="8"/>
    </row>
    <row r="486" spans="1:5" x14ac:dyDescent="0.2">
      <c r="A486" s="7"/>
      <c r="B486" s="11"/>
      <c r="C486" s="37"/>
      <c r="E486" s="8"/>
    </row>
    <row r="487" spans="1:5" x14ac:dyDescent="0.2">
      <c r="A487" s="7"/>
      <c r="B487" s="11"/>
      <c r="C487" s="37"/>
      <c r="E487" s="8"/>
    </row>
    <row r="488" spans="1:5" x14ac:dyDescent="0.2">
      <c r="A488" s="7"/>
      <c r="B488" s="11"/>
      <c r="C488" s="37"/>
      <c r="E488" s="8"/>
    </row>
    <row r="489" spans="1:5" x14ac:dyDescent="0.2">
      <c r="A489" s="7"/>
      <c r="B489" s="11"/>
      <c r="C489" s="37"/>
      <c r="E489" s="8"/>
    </row>
    <row r="490" spans="1:5" x14ac:dyDescent="0.2">
      <c r="A490" s="7"/>
      <c r="B490" s="12"/>
      <c r="C490" s="37"/>
      <c r="E490" s="8"/>
    </row>
    <row r="491" spans="1:5" x14ac:dyDescent="0.2">
      <c r="A491" s="7"/>
      <c r="B491" s="11"/>
      <c r="C491" s="37"/>
      <c r="E491" s="8"/>
    </row>
    <row r="492" spans="1:5" x14ac:dyDescent="0.2">
      <c r="A492" s="7"/>
      <c r="B492" s="11"/>
      <c r="C492" s="37"/>
      <c r="E492" s="8"/>
    </row>
    <row r="493" spans="1:5" x14ac:dyDescent="0.2">
      <c r="A493" s="7"/>
      <c r="B493" s="11"/>
      <c r="C493" s="37"/>
      <c r="E493" s="8"/>
    </row>
    <row r="494" spans="1:5" x14ac:dyDescent="0.2">
      <c r="A494" s="7"/>
      <c r="B494" s="11"/>
      <c r="C494" s="37"/>
      <c r="E494" s="8"/>
    </row>
    <row r="495" spans="1:5" x14ac:dyDescent="0.2">
      <c r="A495" s="7"/>
      <c r="B495" s="12"/>
      <c r="C495" s="37"/>
      <c r="E495" s="8"/>
    </row>
    <row r="496" spans="1:5" x14ac:dyDescent="0.2">
      <c r="A496" s="7"/>
      <c r="B496" s="11"/>
      <c r="C496" s="37"/>
      <c r="E496" s="8"/>
    </row>
    <row r="497" spans="1:5" x14ac:dyDescent="0.2">
      <c r="A497" s="7"/>
      <c r="B497" s="11"/>
      <c r="C497" s="37"/>
      <c r="E497" s="8"/>
    </row>
    <row r="498" spans="1:5" x14ac:dyDescent="0.2">
      <c r="A498" s="7"/>
      <c r="B498" s="11"/>
      <c r="C498" s="37"/>
      <c r="E498" s="8"/>
    </row>
    <row r="499" spans="1:5" x14ac:dyDescent="0.2">
      <c r="A499" s="7"/>
      <c r="B499" s="11"/>
      <c r="C499" s="37"/>
      <c r="E499" s="8"/>
    </row>
    <row r="500" spans="1:5" x14ac:dyDescent="0.2">
      <c r="A500" s="7"/>
      <c r="B500" s="11"/>
      <c r="C500" s="37"/>
      <c r="E500" s="8"/>
    </row>
    <row r="501" spans="1:5" x14ac:dyDescent="0.2">
      <c r="A501" s="7"/>
      <c r="B501" s="11"/>
      <c r="C501" s="37"/>
      <c r="E501" s="8"/>
    </row>
    <row r="502" spans="1:5" x14ac:dyDescent="0.2">
      <c r="A502" s="7"/>
      <c r="B502" s="11"/>
      <c r="C502" s="37"/>
      <c r="E502" s="8"/>
    </row>
    <row r="503" spans="1:5" x14ac:dyDescent="0.2">
      <c r="A503" s="7"/>
      <c r="B503" s="11"/>
      <c r="C503" s="37"/>
      <c r="E503" s="8"/>
    </row>
    <row r="504" spans="1:5" x14ac:dyDescent="0.2">
      <c r="A504" s="7"/>
      <c r="B504" s="11"/>
      <c r="C504" s="37"/>
      <c r="E504" s="8"/>
    </row>
    <row r="505" spans="1:5" x14ac:dyDescent="0.2">
      <c r="A505" s="7"/>
      <c r="B505" s="11"/>
      <c r="C505" s="37"/>
      <c r="E505" s="8"/>
    </row>
    <row r="506" spans="1:5" x14ac:dyDescent="0.2">
      <c r="A506" s="7"/>
      <c r="B506" s="11"/>
      <c r="C506" s="37"/>
      <c r="E506" s="8"/>
    </row>
    <row r="507" spans="1:5" x14ac:dyDescent="0.2">
      <c r="A507" s="7"/>
      <c r="B507" s="11"/>
      <c r="C507" s="37"/>
      <c r="E507" s="8"/>
    </row>
    <row r="508" spans="1:5" x14ac:dyDescent="0.2">
      <c r="A508" s="7"/>
      <c r="B508" s="11"/>
      <c r="C508" s="35"/>
      <c r="E508" s="8"/>
    </row>
    <row r="509" spans="1:5" x14ac:dyDescent="0.2">
      <c r="A509" s="7"/>
      <c r="B509" s="11"/>
      <c r="C509" s="37"/>
      <c r="E509" s="8"/>
    </row>
    <row r="510" spans="1:5" x14ac:dyDescent="0.2">
      <c r="A510" s="7"/>
      <c r="B510" s="11"/>
      <c r="C510" s="37"/>
      <c r="E510" s="8"/>
    </row>
    <row r="511" spans="1:5" x14ac:dyDescent="0.2">
      <c r="A511" s="7"/>
      <c r="B511" s="11"/>
      <c r="C511" s="37"/>
      <c r="E511" s="8"/>
    </row>
    <row r="512" spans="1:5" x14ac:dyDescent="0.2">
      <c r="A512" s="7"/>
      <c r="B512" s="11"/>
      <c r="C512" s="37"/>
      <c r="E512" s="8"/>
    </row>
    <row r="513" spans="1:5" x14ac:dyDescent="0.2">
      <c r="A513" s="7"/>
      <c r="B513" s="11"/>
      <c r="C513" s="37"/>
      <c r="E513" s="8"/>
    </row>
    <row r="514" spans="1:5" x14ac:dyDescent="0.2">
      <c r="A514" s="7"/>
      <c r="B514" s="12"/>
      <c r="C514" s="37"/>
      <c r="E514" s="8"/>
    </row>
    <row r="515" spans="1:5" x14ac:dyDescent="0.2">
      <c r="A515" s="7"/>
      <c r="B515" s="11"/>
      <c r="C515" s="37"/>
      <c r="E515" s="8"/>
    </row>
    <row r="516" spans="1:5" x14ac:dyDescent="0.2">
      <c r="A516" s="7"/>
      <c r="B516" s="11"/>
      <c r="C516" s="37"/>
      <c r="E516" s="8"/>
    </row>
    <row r="517" spans="1:5" x14ac:dyDescent="0.2">
      <c r="A517" s="7"/>
      <c r="B517" s="11"/>
      <c r="C517" s="37"/>
      <c r="E517" s="8"/>
    </row>
    <row r="518" spans="1:5" x14ac:dyDescent="0.2">
      <c r="A518" s="7"/>
      <c r="B518" s="11"/>
      <c r="C518" s="37"/>
      <c r="E518" s="8"/>
    </row>
    <row r="519" spans="1:5" x14ac:dyDescent="0.2">
      <c r="A519" s="7"/>
      <c r="B519" s="11"/>
      <c r="C519" s="37"/>
      <c r="E519" s="8"/>
    </row>
    <row r="520" spans="1:5" x14ac:dyDescent="0.2">
      <c r="A520" s="7"/>
      <c r="B520" s="11"/>
      <c r="C520" s="37"/>
      <c r="E520" s="8"/>
    </row>
    <row r="521" spans="1:5" x14ac:dyDescent="0.2">
      <c r="A521" s="7"/>
      <c r="B521" s="11"/>
      <c r="C521" s="37"/>
      <c r="E521" s="8"/>
    </row>
    <row r="522" spans="1:5" x14ac:dyDescent="0.2">
      <c r="A522" s="7"/>
      <c r="B522" s="13"/>
      <c r="C522" s="38"/>
      <c r="E522" s="8"/>
    </row>
    <row r="523" spans="1:5" x14ac:dyDescent="0.2">
      <c r="A523" s="7"/>
      <c r="B523" s="12"/>
      <c r="C523" s="37"/>
      <c r="E523" s="8"/>
    </row>
    <row r="524" spans="1:5" x14ac:dyDescent="0.2">
      <c r="A524" s="7"/>
      <c r="B524" s="11"/>
      <c r="C524" s="37"/>
      <c r="E524" s="8"/>
    </row>
    <row r="525" spans="1:5" x14ac:dyDescent="0.2">
      <c r="A525" s="7"/>
      <c r="B525" s="11"/>
      <c r="C525" s="37"/>
      <c r="E525" s="8"/>
    </row>
    <row r="526" spans="1:5" x14ac:dyDescent="0.2">
      <c r="A526" s="7"/>
      <c r="B526" s="11"/>
      <c r="C526" s="37"/>
      <c r="E526" s="8"/>
    </row>
    <row r="527" spans="1:5" x14ac:dyDescent="0.2">
      <c r="A527" s="7"/>
      <c r="B527" s="11"/>
      <c r="C527" s="37"/>
      <c r="E527" s="8"/>
    </row>
    <row r="528" spans="1:5" x14ac:dyDescent="0.2">
      <c r="A528" s="7"/>
      <c r="B528" s="11"/>
      <c r="C528" s="37"/>
      <c r="E528" s="8"/>
    </row>
    <row r="529" spans="1:5" x14ac:dyDescent="0.2">
      <c r="A529" s="7"/>
      <c r="B529" s="11"/>
      <c r="C529" s="37"/>
      <c r="E529" s="8"/>
    </row>
    <row r="530" spans="1:5" x14ac:dyDescent="0.2">
      <c r="A530" s="7"/>
      <c r="B530" s="11"/>
      <c r="C530" s="37"/>
      <c r="E530" s="8"/>
    </row>
    <row r="531" spans="1:5" x14ac:dyDescent="0.2">
      <c r="A531" s="7"/>
      <c r="B531" s="11"/>
      <c r="C531" s="37"/>
      <c r="E531" s="8"/>
    </row>
    <row r="532" spans="1:5" x14ac:dyDescent="0.2">
      <c r="A532" s="7"/>
      <c r="B532" s="11"/>
      <c r="C532" s="37"/>
      <c r="E532" s="8"/>
    </row>
    <row r="533" spans="1:5" x14ac:dyDescent="0.2">
      <c r="A533" s="7"/>
      <c r="B533" s="11"/>
      <c r="C533" s="37"/>
      <c r="E533" s="8"/>
    </row>
    <row r="534" spans="1:5" x14ac:dyDescent="0.2">
      <c r="A534" s="7"/>
      <c r="B534" s="11"/>
      <c r="C534" s="37"/>
      <c r="E534" s="8"/>
    </row>
    <row r="535" spans="1:5" x14ac:dyDescent="0.2">
      <c r="A535" s="7"/>
      <c r="B535" s="12"/>
      <c r="C535" s="37"/>
      <c r="E535" s="8"/>
    </row>
    <row r="536" spans="1:5" x14ac:dyDescent="0.2">
      <c r="A536" s="7"/>
      <c r="B536" s="11"/>
      <c r="C536" s="37"/>
      <c r="E536" s="8"/>
    </row>
    <row r="537" spans="1:5" x14ac:dyDescent="0.2">
      <c r="A537" s="7"/>
      <c r="B537" s="11"/>
      <c r="C537" s="37"/>
      <c r="E537" s="8"/>
    </row>
    <row r="538" spans="1:5" x14ac:dyDescent="0.2">
      <c r="A538" s="7"/>
      <c r="B538" s="11"/>
      <c r="C538" s="37"/>
      <c r="E538" s="8"/>
    </row>
    <row r="539" spans="1:5" x14ac:dyDescent="0.2">
      <c r="A539" s="7"/>
      <c r="B539" s="11"/>
      <c r="C539" s="37"/>
      <c r="E539" s="8"/>
    </row>
    <row r="540" spans="1:5" x14ac:dyDescent="0.2">
      <c r="A540" s="7"/>
      <c r="B540" s="11"/>
      <c r="C540" s="37"/>
      <c r="E540" s="8"/>
    </row>
    <row r="541" spans="1:5" x14ac:dyDescent="0.2">
      <c r="A541" s="7"/>
      <c r="B541" s="11"/>
      <c r="C541" s="37"/>
      <c r="E541" s="8"/>
    </row>
    <row r="542" spans="1:5" x14ac:dyDescent="0.2">
      <c r="A542" s="7"/>
      <c r="B542" s="11"/>
      <c r="C542" s="37"/>
      <c r="E542" s="8"/>
    </row>
    <row r="543" spans="1:5" x14ac:dyDescent="0.2">
      <c r="A543" s="7"/>
      <c r="B543" s="11"/>
      <c r="C543" s="37"/>
      <c r="E543" s="8"/>
    </row>
    <row r="544" spans="1:5" x14ac:dyDescent="0.2">
      <c r="A544" s="7"/>
      <c r="B544" s="11"/>
      <c r="C544" s="37"/>
      <c r="E544" s="8"/>
    </row>
    <row r="545" spans="1:5" x14ac:dyDescent="0.2">
      <c r="A545" s="7"/>
      <c r="B545" s="11"/>
      <c r="C545" s="37"/>
      <c r="E545" s="8"/>
    </row>
    <row r="546" spans="1:5" x14ac:dyDescent="0.2">
      <c r="A546" s="7"/>
      <c r="B546" s="11"/>
      <c r="C546" s="37"/>
      <c r="E546" s="8"/>
    </row>
    <row r="547" spans="1:5" x14ac:dyDescent="0.2">
      <c r="A547" s="7"/>
      <c r="B547" s="11"/>
      <c r="C547" s="37"/>
      <c r="E547" s="8"/>
    </row>
    <row r="548" spans="1:5" x14ac:dyDescent="0.2">
      <c r="A548" s="7"/>
      <c r="B548" s="11"/>
      <c r="C548" s="37"/>
      <c r="E548" s="8"/>
    </row>
    <row r="549" spans="1:5" x14ac:dyDescent="0.2">
      <c r="A549" s="7"/>
      <c r="B549" s="11"/>
      <c r="C549" s="37"/>
      <c r="E549" s="8"/>
    </row>
    <row r="550" spans="1:5" x14ac:dyDescent="0.2">
      <c r="A550" s="7"/>
      <c r="B550" s="11"/>
      <c r="C550" s="37"/>
      <c r="E550" s="8"/>
    </row>
    <row r="551" spans="1:5" x14ac:dyDescent="0.2">
      <c r="A551" s="7"/>
      <c r="B551" s="11"/>
      <c r="C551" s="37"/>
      <c r="E551" s="8"/>
    </row>
    <row r="552" spans="1:5" x14ac:dyDescent="0.2">
      <c r="A552" s="7"/>
      <c r="B552" s="12"/>
      <c r="C552" s="37"/>
      <c r="E552" s="8"/>
    </row>
    <row r="553" spans="1:5" x14ac:dyDescent="0.2">
      <c r="A553" s="7"/>
      <c r="B553" s="13"/>
      <c r="C553" s="38"/>
      <c r="E553" s="8"/>
    </row>
    <row r="554" spans="1:5" x14ac:dyDescent="0.2">
      <c r="A554" s="7"/>
      <c r="B554" s="11"/>
      <c r="C554" s="37"/>
      <c r="E554" s="8"/>
    </row>
    <row r="555" spans="1:5" x14ac:dyDescent="0.2">
      <c r="A555" s="7"/>
      <c r="B555" s="13"/>
      <c r="C555" s="38"/>
      <c r="E555" s="8"/>
    </row>
    <row r="556" spans="1:5" x14ac:dyDescent="0.2">
      <c r="A556" s="7"/>
      <c r="B556" s="11"/>
      <c r="C556" s="37"/>
      <c r="E556" s="8"/>
    </row>
    <row r="557" spans="1:5" x14ac:dyDescent="0.2">
      <c r="A557" s="7"/>
      <c r="B557" s="13"/>
      <c r="C557" s="38"/>
      <c r="E557" s="8"/>
    </row>
    <row r="558" spans="1:5" x14ac:dyDescent="0.2">
      <c r="A558" s="7"/>
      <c r="B558" s="11"/>
      <c r="C558" s="37"/>
      <c r="E558" s="8"/>
    </row>
    <row r="559" spans="1:5" x14ac:dyDescent="0.2">
      <c r="A559" s="7"/>
      <c r="B559" s="13"/>
      <c r="C559" s="38"/>
      <c r="E559" s="8"/>
    </row>
    <row r="560" spans="1:5" x14ac:dyDescent="0.2">
      <c r="A560" s="7"/>
      <c r="B560" s="11"/>
      <c r="C560" s="37"/>
      <c r="E560" s="8"/>
    </row>
    <row r="561" spans="1:5" x14ac:dyDescent="0.2">
      <c r="A561" s="7"/>
      <c r="B561" s="11"/>
      <c r="C561" s="37"/>
      <c r="E561" s="8"/>
    </row>
    <row r="562" spans="1:5" x14ac:dyDescent="0.2">
      <c r="A562" s="7"/>
      <c r="B562" s="11"/>
      <c r="C562" s="37"/>
      <c r="E562" s="8"/>
    </row>
    <row r="563" spans="1:5" x14ac:dyDescent="0.2">
      <c r="A563" s="7"/>
      <c r="B563" s="11"/>
      <c r="C563" s="37"/>
      <c r="E563" s="8"/>
    </row>
    <row r="564" spans="1:5" x14ac:dyDescent="0.2">
      <c r="A564" s="7"/>
      <c r="B564" s="11"/>
      <c r="C564" s="37"/>
      <c r="E564" s="8"/>
    </row>
    <row r="565" spans="1:5" x14ac:dyDescent="0.2">
      <c r="A565" s="7"/>
      <c r="B565" s="11"/>
      <c r="C565" s="33"/>
      <c r="E565" s="8"/>
    </row>
    <row r="566" spans="1:5" x14ac:dyDescent="0.2">
      <c r="A566" s="26"/>
      <c r="B566" s="14"/>
      <c r="C566" s="31"/>
      <c r="E566" s="8"/>
    </row>
    <row r="567" spans="1:5" x14ac:dyDescent="0.2">
      <c r="A567" s="27"/>
      <c r="B567" s="13"/>
      <c r="C567" s="39"/>
      <c r="E567" s="8"/>
    </row>
    <row r="568" spans="1:5" x14ac:dyDescent="0.2">
      <c r="A568" s="27"/>
      <c r="B568" s="11"/>
      <c r="C568" s="33"/>
      <c r="E568" s="8"/>
    </row>
    <row r="569" spans="1:5" x14ac:dyDescent="0.2">
      <c r="A569" s="27"/>
      <c r="B569" s="12"/>
      <c r="C569" s="33"/>
      <c r="E569" s="8"/>
    </row>
    <row r="570" spans="1:5" x14ac:dyDescent="0.2">
      <c r="A570" s="27"/>
      <c r="B570" s="13"/>
      <c r="C570" s="39"/>
      <c r="E570" s="8"/>
    </row>
    <row r="571" spans="1:5" x14ac:dyDescent="0.2">
      <c r="A571" s="27"/>
      <c r="B571" s="11"/>
      <c r="C571" s="33"/>
      <c r="E571" s="8"/>
    </row>
    <row r="572" spans="1:5" x14ac:dyDescent="0.2">
      <c r="A572" s="27"/>
      <c r="B572" s="11"/>
      <c r="C572" s="33"/>
      <c r="E572" s="8"/>
    </row>
    <row r="573" spans="1:5" x14ac:dyDescent="0.2">
      <c r="A573" s="27"/>
      <c r="B573" s="11"/>
      <c r="C573" s="33"/>
      <c r="E573" s="8"/>
    </row>
    <row r="574" spans="1:5" x14ac:dyDescent="0.2">
      <c r="A574" s="27"/>
      <c r="B574" s="13"/>
      <c r="C574" s="39"/>
      <c r="E574" s="8"/>
    </row>
    <row r="575" spans="1:5" x14ac:dyDescent="0.2">
      <c r="A575" s="27"/>
      <c r="B575" s="11"/>
      <c r="C575" s="33"/>
      <c r="E575" s="8"/>
    </row>
    <row r="576" spans="1:5" x14ac:dyDescent="0.2">
      <c r="A576" s="27"/>
      <c r="B576" s="11"/>
      <c r="C576" s="33"/>
      <c r="E576" s="8"/>
    </row>
    <row r="577" spans="1:5" x14ac:dyDescent="0.2">
      <c r="A577" s="27"/>
      <c r="B577" s="13"/>
      <c r="C577" s="39"/>
      <c r="E577" s="8"/>
    </row>
    <row r="578" spans="1:5" x14ac:dyDescent="0.2">
      <c r="A578" s="27"/>
      <c r="B578" s="11"/>
      <c r="C578" s="33"/>
      <c r="E578" s="8"/>
    </row>
    <row r="579" spans="1:5" x14ac:dyDescent="0.2">
      <c r="A579" s="27"/>
      <c r="B579" s="13"/>
      <c r="C579" s="39"/>
      <c r="E579" s="8"/>
    </row>
    <row r="580" spans="1:5" x14ac:dyDescent="0.2">
      <c r="A580" s="27"/>
      <c r="B580" s="11"/>
      <c r="C580" s="33"/>
      <c r="E580" s="8"/>
    </row>
    <row r="581" spans="1:5" ht="14.25" x14ac:dyDescent="0.2">
      <c r="A581" s="7"/>
      <c r="B581" s="23"/>
      <c r="C581" s="37"/>
      <c r="E581" s="8"/>
    </row>
    <row r="582" spans="1:5" x14ac:dyDescent="0.2">
      <c r="A582" s="7"/>
      <c r="B582" s="12"/>
      <c r="C582" s="39"/>
      <c r="E582" s="8"/>
    </row>
    <row r="583" spans="1:5" x14ac:dyDescent="0.2">
      <c r="A583" s="7"/>
      <c r="B583" s="13"/>
      <c r="C583" s="39"/>
      <c r="E583" s="8"/>
    </row>
    <row r="584" spans="1:5" x14ac:dyDescent="0.2">
      <c r="A584" s="7"/>
      <c r="B584" s="11"/>
      <c r="C584" s="33"/>
      <c r="E584" s="8"/>
    </row>
    <row r="585" spans="1:5" x14ac:dyDescent="0.2">
      <c r="A585" s="7"/>
      <c r="B585" s="11"/>
      <c r="C585" s="33"/>
      <c r="E585" s="8"/>
    </row>
    <row r="586" spans="1:5" x14ac:dyDescent="0.2">
      <c r="A586" s="7"/>
      <c r="B586" s="11"/>
      <c r="C586" s="33"/>
      <c r="E586" s="8"/>
    </row>
    <row r="587" spans="1:5" x14ac:dyDescent="0.2">
      <c r="A587" s="7"/>
      <c r="B587" s="11"/>
      <c r="C587" s="33"/>
      <c r="E587" s="8"/>
    </row>
    <row r="588" spans="1:5" x14ac:dyDescent="0.2">
      <c r="A588" s="7"/>
      <c r="B588" s="11"/>
      <c r="C588" s="33"/>
      <c r="E588" s="8"/>
    </row>
    <row r="589" spans="1:5" x14ac:dyDescent="0.2">
      <c r="A589" s="7"/>
      <c r="B589" s="11"/>
      <c r="C589" s="33"/>
      <c r="E589" s="8"/>
    </row>
    <row r="590" spans="1:5" x14ac:dyDescent="0.2">
      <c r="A590" s="7"/>
      <c r="B590" s="11"/>
      <c r="C590" s="33"/>
      <c r="E590" s="8"/>
    </row>
    <row r="591" spans="1:5" x14ac:dyDescent="0.2">
      <c r="A591" s="7"/>
      <c r="B591" s="11"/>
      <c r="C591" s="33"/>
      <c r="E591" s="8"/>
    </row>
    <row r="592" spans="1:5" x14ac:dyDescent="0.2">
      <c r="A592" s="7"/>
      <c r="B592" s="11"/>
      <c r="C592" s="33"/>
      <c r="E592" s="8"/>
    </row>
    <row r="593" spans="1:5" x14ac:dyDescent="0.2">
      <c r="A593" s="7"/>
      <c r="B593" s="11"/>
      <c r="C593" s="33"/>
      <c r="E593" s="8"/>
    </row>
    <row r="594" spans="1:5" x14ac:dyDescent="0.2">
      <c r="A594" s="7"/>
      <c r="B594" s="11"/>
      <c r="C594" s="33"/>
      <c r="E594" s="8"/>
    </row>
    <row r="595" spans="1:5" x14ac:dyDescent="0.2">
      <c r="A595" s="7"/>
      <c r="B595" s="11"/>
      <c r="C595" s="33"/>
      <c r="E595" s="8"/>
    </row>
    <row r="596" spans="1:5" x14ac:dyDescent="0.2">
      <c r="A596" s="7"/>
      <c r="B596" s="11"/>
      <c r="C596" s="33"/>
      <c r="E596" s="8"/>
    </row>
    <row r="597" spans="1:5" x14ac:dyDescent="0.2">
      <c r="A597" s="7"/>
      <c r="B597" s="13"/>
      <c r="C597" s="39"/>
      <c r="E597" s="8"/>
    </row>
    <row r="598" spans="1:5" ht="25.5" customHeight="1" x14ac:dyDescent="0.2">
      <c r="A598" s="7"/>
      <c r="B598" s="11"/>
      <c r="C598" s="33"/>
      <c r="E598" s="8"/>
    </row>
    <row r="599" spans="1:5" x14ac:dyDescent="0.2">
      <c r="A599" s="7"/>
      <c r="B599" s="11"/>
      <c r="C599" s="33"/>
      <c r="E599" s="8"/>
    </row>
    <row r="600" spans="1:5" x14ac:dyDescent="0.2">
      <c r="A600" s="7"/>
      <c r="B600" s="11"/>
      <c r="C600" s="33"/>
      <c r="E600" s="8"/>
    </row>
    <row r="601" spans="1:5" x14ac:dyDescent="0.2">
      <c r="A601" s="7"/>
      <c r="B601" s="11"/>
      <c r="C601" s="33"/>
      <c r="E601" s="8"/>
    </row>
    <row r="602" spans="1:5" x14ac:dyDescent="0.2">
      <c r="A602" s="7"/>
      <c r="B602" s="11"/>
      <c r="C602" s="33"/>
      <c r="E602" s="8"/>
    </row>
    <row r="603" spans="1:5" ht="30.75" customHeight="1" x14ac:dyDescent="0.2">
      <c r="A603" s="7"/>
      <c r="B603" s="11"/>
      <c r="C603" s="33"/>
      <c r="E603" s="8"/>
    </row>
    <row r="604" spans="1:5" x14ac:dyDescent="0.2">
      <c r="A604" s="7"/>
      <c r="B604" s="11"/>
      <c r="C604" s="33"/>
      <c r="E604" s="8"/>
    </row>
    <row r="605" spans="1:5" x14ac:dyDescent="0.2">
      <c r="A605" s="7"/>
      <c r="B605" s="11"/>
      <c r="C605" s="33"/>
      <c r="E605" s="8"/>
    </row>
    <row r="606" spans="1:5" x14ac:dyDescent="0.2">
      <c r="A606" s="7"/>
      <c r="B606" s="11"/>
      <c r="C606" s="33"/>
      <c r="E606" s="8"/>
    </row>
    <row r="607" spans="1:5" x14ac:dyDescent="0.2">
      <c r="A607" s="7"/>
      <c r="B607" s="11"/>
      <c r="C607" s="33"/>
      <c r="E607" s="8"/>
    </row>
    <row r="608" spans="1:5" x14ac:dyDescent="0.2">
      <c r="A608" s="7"/>
      <c r="B608" s="11"/>
      <c r="C608" s="33"/>
      <c r="E608" s="8"/>
    </row>
    <row r="609" spans="1:5" ht="15" customHeight="1" x14ac:dyDescent="0.2">
      <c r="A609" s="7"/>
      <c r="B609" s="11"/>
      <c r="C609" s="33"/>
      <c r="E609" s="8"/>
    </row>
    <row r="610" spans="1:5" ht="15" customHeight="1" x14ac:dyDescent="0.2">
      <c r="A610" s="7"/>
      <c r="B610" s="11"/>
      <c r="C610" s="33"/>
      <c r="E610" s="8"/>
    </row>
    <row r="611" spans="1:5" ht="15" customHeight="1" x14ac:dyDescent="0.2">
      <c r="A611" s="7"/>
      <c r="B611" s="11"/>
      <c r="C611" s="33"/>
      <c r="E611" s="8"/>
    </row>
    <row r="612" spans="1:5" ht="15" customHeight="1" x14ac:dyDescent="0.2">
      <c r="A612" s="7"/>
      <c r="B612" s="11"/>
      <c r="C612" s="33"/>
      <c r="E612" s="8"/>
    </row>
    <row r="613" spans="1:5" ht="15" customHeight="1" x14ac:dyDescent="0.2">
      <c r="A613" s="7"/>
      <c r="B613" s="12"/>
      <c r="C613" s="39"/>
      <c r="E613" s="8"/>
    </row>
    <row r="614" spans="1:5" ht="15" customHeight="1" x14ac:dyDescent="0.2">
      <c r="A614" s="7"/>
      <c r="B614" s="13"/>
      <c r="C614" s="39"/>
      <c r="E614" s="8"/>
    </row>
    <row r="615" spans="1:5" ht="15" customHeight="1" x14ac:dyDescent="0.2">
      <c r="A615" s="27"/>
      <c r="B615" s="11"/>
      <c r="C615" s="33"/>
      <c r="E615" s="8"/>
    </row>
    <row r="616" spans="1:5" ht="15" customHeight="1" x14ac:dyDescent="0.2">
      <c r="A616" s="7"/>
      <c r="B616" s="11"/>
      <c r="C616" s="33"/>
      <c r="E616" s="8"/>
    </row>
    <row r="617" spans="1:5" ht="15" customHeight="1" x14ac:dyDescent="0.2">
      <c r="A617" s="27"/>
      <c r="B617" s="11"/>
      <c r="C617" s="33"/>
      <c r="E617" s="8"/>
    </row>
    <row r="618" spans="1:5" ht="15" customHeight="1" x14ac:dyDescent="0.2">
      <c r="A618" s="7"/>
      <c r="B618" s="11"/>
      <c r="C618" s="33"/>
      <c r="E618" s="8"/>
    </row>
    <row r="619" spans="1:5" ht="15" customHeight="1" x14ac:dyDescent="0.2">
      <c r="A619" s="27"/>
      <c r="B619" s="11"/>
      <c r="C619" s="33"/>
      <c r="E619" s="8"/>
    </row>
    <row r="620" spans="1:5" ht="15" customHeight="1" x14ac:dyDescent="0.2">
      <c r="A620" s="7"/>
      <c r="B620" s="11"/>
      <c r="C620" s="33"/>
      <c r="E620" s="8"/>
    </row>
    <row r="621" spans="1:5" ht="15" customHeight="1" x14ac:dyDescent="0.2">
      <c r="A621" s="27"/>
      <c r="B621" s="11"/>
      <c r="C621" s="33"/>
      <c r="E621" s="8"/>
    </row>
    <row r="622" spans="1:5" ht="15" customHeight="1" x14ac:dyDescent="0.2">
      <c r="A622" s="7"/>
      <c r="B622" s="11"/>
      <c r="C622" s="33"/>
      <c r="E622" s="8"/>
    </row>
    <row r="623" spans="1:5" ht="15" customHeight="1" x14ac:dyDescent="0.2">
      <c r="A623" s="27"/>
      <c r="B623" s="11"/>
      <c r="C623" s="33"/>
      <c r="E623" s="8"/>
    </row>
    <row r="624" spans="1:5" ht="15" customHeight="1" x14ac:dyDescent="0.2">
      <c r="A624" s="7"/>
      <c r="B624" s="11"/>
      <c r="C624" s="33"/>
      <c r="E624" s="8"/>
    </row>
    <row r="625" spans="1:5" ht="15" customHeight="1" x14ac:dyDescent="0.2">
      <c r="A625" s="27"/>
      <c r="B625" s="11"/>
      <c r="C625" s="33"/>
      <c r="E625" s="8"/>
    </row>
    <row r="626" spans="1:5" ht="15" customHeight="1" x14ac:dyDescent="0.2">
      <c r="A626" s="7"/>
      <c r="B626" s="11"/>
      <c r="C626" s="33"/>
      <c r="E626" s="8"/>
    </row>
    <row r="627" spans="1:5" ht="15" customHeight="1" x14ac:dyDescent="0.2">
      <c r="A627" s="27"/>
      <c r="B627" s="11"/>
      <c r="C627" s="33"/>
      <c r="E627" s="8"/>
    </row>
    <row r="628" spans="1:5" ht="15" customHeight="1" x14ac:dyDescent="0.2">
      <c r="A628" s="7"/>
      <c r="B628" s="11"/>
      <c r="C628" s="33"/>
      <c r="E628" s="8"/>
    </row>
    <row r="629" spans="1:5" ht="15" customHeight="1" x14ac:dyDescent="0.2">
      <c r="A629" s="27"/>
      <c r="B629" s="11"/>
      <c r="C629" s="33"/>
      <c r="E629" s="8"/>
    </row>
    <row r="630" spans="1:5" ht="15" customHeight="1" x14ac:dyDescent="0.2">
      <c r="A630" s="7"/>
      <c r="B630" s="11"/>
      <c r="C630" s="33"/>
      <c r="E630" s="8"/>
    </row>
    <row r="631" spans="1:5" ht="15" customHeight="1" x14ac:dyDescent="0.2">
      <c r="A631" s="27"/>
      <c r="B631" s="11"/>
      <c r="C631" s="33"/>
      <c r="E631" s="8"/>
    </row>
    <row r="632" spans="1:5" ht="15" customHeight="1" x14ac:dyDescent="0.2">
      <c r="A632" s="7"/>
      <c r="B632" s="11"/>
      <c r="C632" s="33"/>
      <c r="E632" s="8"/>
    </row>
    <row r="633" spans="1:5" ht="15" customHeight="1" x14ac:dyDescent="0.2">
      <c r="A633" s="27"/>
      <c r="B633" s="11"/>
      <c r="C633" s="33"/>
      <c r="E633" s="8"/>
    </row>
    <row r="634" spans="1:5" ht="15" customHeight="1" x14ac:dyDescent="0.2">
      <c r="A634" s="27"/>
      <c r="B634" s="13"/>
      <c r="C634" s="39"/>
      <c r="E634" s="8"/>
    </row>
    <row r="635" spans="1:5" ht="15" customHeight="1" x14ac:dyDescent="0.2">
      <c r="A635" s="27"/>
      <c r="B635" s="11"/>
      <c r="C635" s="33"/>
      <c r="E635" s="8"/>
    </row>
    <row r="636" spans="1:5" ht="15" customHeight="1" x14ac:dyDescent="0.2">
      <c r="A636" s="27"/>
      <c r="B636" s="11"/>
      <c r="C636" s="33"/>
      <c r="E636" s="8"/>
    </row>
    <row r="637" spans="1:5" ht="15" customHeight="1" x14ac:dyDescent="0.2">
      <c r="A637" s="27"/>
      <c r="B637" s="11"/>
      <c r="C637" s="33"/>
      <c r="E637" s="8"/>
    </row>
    <row r="638" spans="1:5" ht="15" customHeight="1" x14ac:dyDescent="0.2">
      <c r="A638" s="27"/>
      <c r="B638" s="11"/>
      <c r="C638" s="33"/>
      <c r="E638" s="8"/>
    </row>
    <row r="639" spans="1:5" ht="15" customHeight="1" x14ac:dyDescent="0.2">
      <c r="A639" s="27"/>
      <c r="B639" s="11"/>
      <c r="C639" s="33"/>
      <c r="E639" s="8"/>
    </row>
    <row r="640" spans="1:5" ht="15" customHeight="1" x14ac:dyDescent="0.2">
      <c r="A640" s="27"/>
      <c r="B640" s="11"/>
      <c r="C640" s="33"/>
      <c r="E640" s="8"/>
    </row>
    <row r="641" spans="1:5" ht="15" customHeight="1" x14ac:dyDescent="0.2">
      <c r="A641" s="7"/>
      <c r="B641" s="28"/>
      <c r="C641" s="32"/>
      <c r="E641" s="8"/>
    </row>
    <row r="642" spans="1:5" ht="15" customHeight="1" x14ac:dyDescent="0.2"/>
    <row r="643" spans="1:5" ht="15" customHeight="1" x14ac:dyDescent="0.2"/>
    <row r="644" spans="1:5" ht="15" customHeight="1" x14ac:dyDescent="0.2"/>
    <row r="645" spans="1:5" ht="15" customHeight="1" x14ac:dyDescent="0.2"/>
    <row r="646" spans="1:5" ht="15" customHeight="1" x14ac:dyDescent="0.2"/>
    <row r="647" spans="1:5" ht="15" customHeight="1" x14ac:dyDescent="0.2"/>
    <row r="648" spans="1:5" ht="15" customHeight="1" x14ac:dyDescent="0.2"/>
    <row r="649" spans="1:5" ht="15" customHeight="1" x14ac:dyDescent="0.2"/>
    <row r="650" spans="1:5" ht="15" customHeight="1" x14ac:dyDescent="0.2"/>
    <row r="651" spans="1:5" ht="15" customHeight="1" x14ac:dyDescent="0.2"/>
    <row r="652" spans="1:5" ht="15" customHeight="1" x14ac:dyDescent="0.2"/>
    <row r="653" spans="1:5" ht="15" customHeight="1" x14ac:dyDescent="0.2"/>
    <row r="654" spans="1:5" ht="15" customHeight="1" x14ac:dyDescent="0.2"/>
    <row r="655" spans="1:5" ht="15" customHeight="1" x14ac:dyDescent="0.2"/>
    <row r="656" spans="1:5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</sheetData>
  <mergeCells count="13">
    <mergeCell ref="D1:F1"/>
    <mergeCell ref="H2:J5"/>
    <mergeCell ref="B247:F247"/>
    <mergeCell ref="A6:F6"/>
    <mergeCell ref="A7:F7"/>
    <mergeCell ref="A9:A10"/>
    <mergeCell ref="E8:F8"/>
    <mergeCell ref="E9:F9"/>
    <mergeCell ref="D9:D10"/>
    <mergeCell ref="D237:E237"/>
    <mergeCell ref="B239:F239"/>
    <mergeCell ref="B245:I245"/>
    <mergeCell ref="D2:F4"/>
  </mergeCells>
  <phoneticPr fontId="4" type="noConversion"/>
  <printOptions horizontalCentered="1"/>
  <pageMargins left="0.23622047244094499" right="0" top="0" bottom="0" header="0" footer="0"/>
  <pageSetup paperSize="9" scale="80" firstPageNumber="14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Sheet3 </vt:lpstr>
      <vt:lpstr>'Sheet3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Tigran Ghandiljyan</cp:lastModifiedBy>
  <cp:revision/>
  <cp:lastPrinted>2023-03-06T08:38:00Z</cp:lastPrinted>
  <dcterms:created xsi:type="dcterms:W3CDTF">1996-10-14T23:33:28Z</dcterms:created>
  <dcterms:modified xsi:type="dcterms:W3CDTF">2023-03-06T12:33:11Z</dcterms:modified>
  <cp:category/>
  <cp:contentStatus/>
</cp:coreProperties>
</file>