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EF9D6FEF-43A1-45D6-B460-DCABADCBE840}" xr6:coauthVersionLast="47" xr6:coauthVersionMax="47" xr10:uidLastSave="{00000000-0000-0000-0000-000000000000}"/>
  <bookViews>
    <workbookView xWindow="315" yWindow="2310" windowWidth="18225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N10" i="24" l="1"/>
  <c r="J10" i="24" l="1"/>
  <c r="S10" i="24"/>
  <c r="H25" i="24"/>
  <c r="H16" i="24" l="1"/>
  <c r="K10" i="24" l="1"/>
  <c r="H11" i="24"/>
  <c r="H12" i="24"/>
  <c r="Q10" i="24" l="1"/>
  <c r="M10" i="24"/>
  <c r="L10" i="24"/>
  <c r="O10" i="24"/>
  <c r="R10" i="24"/>
  <c r="H13" i="24"/>
  <c r="H18" i="24"/>
  <c r="H14" i="24"/>
  <c r="H15" i="24" l="1"/>
  <c r="H19" i="24"/>
  <c r="H20" i="24"/>
  <c r="H21" i="24"/>
  <c r="H22" i="24"/>
  <c r="H23" i="24"/>
  <c r="H24" i="24"/>
  <c r="P10" i="24"/>
  <c r="I10" i="24"/>
  <c r="H10" i="24" l="1"/>
</calcChain>
</file>

<file path=xl/sharedStrings.xml><?xml version="1.0" encoding="utf-8"?>
<sst xmlns="http://schemas.openxmlformats.org/spreadsheetml/2006/main" count="42" uniqueCount="34">
  <si>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</si>
  <si>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</si>
  <si>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</si>
  <si>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</si>
  <si>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</si>
  <si>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</si>
  <si>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</si>
  <si>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</si>
  <si>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</si>
  <si>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</si>
  <si>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</si>
  <si>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</si>
  <si>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>Ճանապարհային տնտեսություն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</si>
  <si>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</si>
  <si>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</si>
  <si>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- Շենքերի և շինությունների կապիտալ վերանորոգում</t>
  </si>
  <si>
    <t>Ջրամատակարարում</t>
  </si>
  <si>
    <t>Փողոցների լուսավորություն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</si>
  <si>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</si>
  <si>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</si>
  <si>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- Տրանսպորտային սարքավորումներ</t>
  </si>
  <si>
    <t xml:space="preserve">Ընդհանուր բնույթի հանրային ծառայություններ </t>
  </si>
  <si>
    <t>- Այլ մեքենաներ և սարքավորումներ</t>
  </si>
  <si>
    <t xml:space="preserve">Շրջակա միջավայրի պաշտպանություն </t>
  </si>
  <si>
    <t>- Աճեցվող ակտիվներ</t>
  </si>
  <si>
    <t>Օրենսդիր և գործադիր մարմիններ</t>
  </si>
  <si>
    <t>- Նյութեր և պարագաներ</t>
  </si>
  <si>
    <t xml:space="preserve"> Հատկացում վարչական բյուջեի պահուստային ֆոնդից ֆոնդային բյուջե</t>
  </si>
  <si>
    <t>ֆոնդային բյուջե</t>
  </si>
  <si>
    <t>Հանգստի և սպորտի ծառայություններ</t>
  </si>
  <si>
    <t xml:space="preserve">-Համաֆինանսավորմամբ իրականացվող ծրագրեր </t>
  </si>
  <si>
    <t xml:space="preserve"> -Տրանսպորտային սարքավորումներ</t>
  </si>
  <si>
    <t>Քաղաքացիական պաշտպանություն</t>
  </si>
  <si>
    <t xml:space="preserve">                                                                                                                                                                                                            «14» փետրվարի 2023թ․ թիվ  6-Ն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</si>
</sst>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7" fillId="0" borderId="5" applyNumberFormat="0" applyFont="0" applyFill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/>
    <xf numFmtId="49" fontId="11" fillId="0" borderId="3" xfId="0" applyNumberFormat="1" applyFont="1" applyBorder="1" applyAlignment="1" applyProtection="1">
      <alignment horizontal="left" vertical="center" wrapText="1" readingOrder="1"/>
      <protection locked="0"/>
    </xf>
    <xf numFmtId="49" fontId="11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Alignment="1">
      <alignment horizontal="left"/>
    </xf>
    <xf numFmtId="0" fontId="1" fillId="0" borderId="0" xfId="0" applyFont="1"/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10" fillId="0" borderId="1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0" xfId="0" applyFont="1" applyAlignment="1">
      <alignment horizontal="center"/>
    </xf>
    <xf numFmtId="0" fontId="6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11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11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1"/>
  <sheetViews>
    <sheetView tabSelected="1" topLeftCell="B1" workbookViewId="0">
      <selection activeCell="B5" sqref="B5:S5"/>
    </sheetView>
  </sheetViews>
  <sheetFormatPr defaultRowHeight="15" x14ac:dyDescent="0.25"/>
  <cols>
    <col min="1" max="1" width="1" customWidth="1"/>
    <col min="2" max="2" width="5.42578125" customWidth="1"/>
    <col min="3" max="5" width="3.140625" customWidth="1"/>
    <col min="6" max="6" width="25.7109375" customWidth="1"/>
    <col min="7" max="7" width="5.7109375" customWidth="1"/>
    <col min="8" max="8" width="10.28515625" customWidth="1"/>
    <col min="9" max="9" width="10" customWidth="1"/>
    <col min="10" max="11" width="9.5703125" customWidth="1"/>
    <col min="12" max="14" width="10.140625" customWidth="1"/>
    <col min="15" max="15" width="12.7109375" customWidth="1"/>
    <col min="16" max="16" width="10" customWidth="1"/>
    <col min="17" max="17" width="9.28515625" customWidth="1"/>
    <col min="18" max="18" width="9.7109375" customWidth="1"/>
  </cols>
  <sheetData>
    <row r="1" spans="2:19" ht="0.75" customHeight="1" x14ac:dyDescent="0.25"/>
    <row r="2" spans="2:19" ht="12.75" customHeight="1" x14ac:dyDescent="0.25"/>
    <row r="3" spans="2:19" x14ac:dyDescent="0.25">
      <c r="B3" s="16" t="s">
        <v>18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S3" s="17"/>
    </row>
    <row r="4" spans="2:19" x14ac:dyDescent="0.25">
      <c r="B4" s="21" t="s">
        <v>19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2:19" x14ac:dyDescent="0.25">
      <c r="B5" s="21" t="s">
        <v>33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2:19" ht="15.75" customHeigh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3"/>
      <c r="Q6" s="3"/>
      <c r="R6" s="3"/>
    </row>
    <row r="7" spans="2:19" ht="4.5" hidden="1" customHeight="1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2:19" ht="85.5" customHeight="1" x14ac:dyDescent="0.25">
      <c r="B8" s="6" t="s">
        <v>1</v>
      </c>
      <c r="C8" s="7" t="s">
        <v>2</v>
      </c>
      <c r="D8" s="7" t="s">
        <v>3</v>
      </c>
      <c r="E8" s="6" t="s">
        <v>4</v>
      </c>
      <c r="F8" s="25" t="s">
        <v>8</v>
      </c>
      <c r="G8" s="26"/>
      <c r="H8" s="4" t="s">
        <v>10</v>
      </c>
      <c r="I8" s="4" t="s">
        <v>7</v>
      </c>
      <c r="J8" s="4" t="s">
        <v>5</v>
      </c>
      <c r="K8" s="4" t="s">
        <v>25</v>
      </c>
      <c r="L8" s="4" t="s">
        <v>21</v>
      </c>
      <c r="M8" s="4" t="s">
        <v>32</v>
      </c>
      <c r="N8" s="4" t="s">
        <v>12</v>
      </c>
      <c r="O8" s="4" t="s">
        <v>23</v>
      </c>
      <c r="P8" s="4" t="s">
        <v>16</v>
      </c>
      <c r="Q8" s="4" t="s">
        <v>17</v>
      </c>
      <c r="R8" s="4" t="s">
        <v>29</v>
      </c>
      <c r="S8" s="4" t="s">
        <v>28</v>
      </c>
    </row>
    <row r="9" spans="2:19" ht="16.5" customHeight="1" x14ac:dyDescent="0.25"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8">
        <v>11</v>
      </c>
      <c r="M9" s="8">
        <v>12</v>
      </c>
      <c r="N9" s="8">
        <v>13</v>
      </c>
      <c r="O9" s="8">
        <v>14</v>
      </c>
      <c r="P9" s="8">
        <v>15</v>
      </c>
      <c r="Q9" s="8">
        <v>16</v>
      </c>
      <c r="R9" s="8">
        <v>17</v>
      </c>
      <c r="S9" s="8">
        <v>18</v>
      </c>
    </row>
    <row r="10" spans="2:19" ht="18.75" customHeight="1" x14ac:dyDescent="0.25">
      <c r="B10" s="5">
        <v>2000</v>
      </c>
      <c r="C10" s="9" t="s">
        <v>0</v>
      </c>
      <c r="D10" s="9" t="s">
        <v>0</v>
      </c>
      <c r="E10" s="9" t="s">
        <v>0</v>
      </c>
      <c r="F10" s="9" t="s">
        <v>6</v>
      </c>
      <c r="G10" s="10"/>
      <c r="H10" s="18">
        <f>I10+J10</f>
        <v>-150984</v>
      </c>
      <c r="I10" s="18">
        <f>I15+I16+I17+I18+I19+I20+I21+I22+I23+I24</f>
        <v>0</v>
      </c>
      <c r="J10" s="18">
        <f>J13+J14+J15+J16+J17+J18+J19+J20+J21+J22+J23+J24+J11+J12+J25</f>
        <v>-150984</v>
      </c>
      <c r="K10" s="19">
        <f>K11+K12+K13</f>
        <v>-2200</v>
      </c>
      <c r="L10" s="18">
        <f>L14</f>
        <v>-3000</v>
      </c>
      <c r="M10" s="18">
        <f>M15</f>
        <v>-2000</v>
      </c>
      <c r="N10" s="18">
        <f>N11+N12+N13+N14+N15+N17+N18+N19+N20+N21+N22+N23+N24+N25</f>
        <v>-52000</v>
      </c>
      <c r="O10" s="18">
        <f>O19+O20</f>
        <v>-5000</v>
      </c>
      <c r="P10" s="18">
        <f>P21</f>
        <v>-25300</v>
      </c>
      <c r="Q10" s="18">
        <f>Q22+Q23</f>
        <v>-6000</v>
      </c>
      <c r="R10" s="18">
        <f>R24</f>
        <v>-2000</v>
      </c>
      <c r="S10" s="18">
        <f>S25</f>
        <v>-53484</v>
      </c>
    </row>
    <row r="11" spans="2:19" ht="27.75" customHeight="1" x14ac:dyDescent="0.25">
      <c r="B11" s="5">
        <v>2111</v>
      </c>
      <c r="C11" s="9">
        <v>1</v>
      </c>
      <c r="D11" s="9">
        <v>1</v>
      </c>
      <c r="E11" s="9">
        <v>1</v>
      </c>
      <c r="F11" s="12" t="s">
        <v>31</v>
      </c>
      <c r="G11" s="5">
        <v>5121</v>
      </c>
      <c r="H11" s="18">
        <f t="shared" ref="H11:H12" si="0">I11+J11</f>
        <v>-800</v>
      </c>
      <c r="I11" s="18"/>
      <c r="J11" s="18">
        <v>-800</v>
      </c>
      <c r="K11" s="19">
        <v>-800</v>
      </c>
      <c r="L11" s="18"/>
      <c r="M11" s="18"/>
      <c r="N11" s="18"/>
      <c r="O11" s="18"/>
      <c r="P11" s="18"/>
      <c r="Q11" s="18"/>
      <c r="R11" s="18"/>
      <c r="S11" s="20"/>
    </row>
    <row r="12" spans="2:19" ht="15" customHeight="1" x14ac:dyDescent="0.25">
      <c r="B12" s="5">
        <v>2111</v>
      </c>
      <c r="C12" s="9">
        <v>1</v>
      </c>
      <c r="D12" s="9">
        <v>1</v>
      </c>
      <c r="E12" s="9">
        <v>1</v>
      </c>
      <c r="F12" s="12" t="s">
        <v>26</v>
      </c>
      <c r="G12" s="5">
        <v>5221</v>
      </c>
      <c r="H12" s="18">
        <f t="shared" si="0"/>
        <v>-400</v>
      </c>
      <c r="I12" s="18"/>
      <c r="J12" s="18">
        <v>-400</v>
      </c>
      <c r="K12" s="19">
        <v>-400</v>
      </c>
      <c r="L12" s="18"/>
      <c r="M12" s="18"/>
      <c r="N12" s="18"/>
      <c r="O12" s="18"/>
      <c r="P12" s="18"/>
      <c r="Q12" s="18"/>
      <c r="R12" s="18"/>
      <c r="S12" s="20"/>
    </row>
    <row r="13" spans="2:19" ht="30" customHeight="1" x14ac:dyDescent="0.25">
      <c r="B13" s="5">
        <v>2111</v>
      </c>
      <c r="C13" s="9">
        <v>1</v>
      </c>
      <c r="D13" s="9">
        <v>1</v>
      </c>
      <c r="E13" s="9">
        <v>1</v>
      </c>
      <c r="F13" s="12" t="s">
        <v>22</v>
      </c>
      <c r="G13" s="5">
        <v>5129</v>
      </c>
      <c r="H13" s="18">
        <f t="shared" ref="H13" si="1">I13+J13</f>
        <v>-1000</v>
      </c>
      <c r="I13" s="18"/>
      <c r="J13" s="18">
        <v>-1000</v>
      </c>
      <c r="K13" s="19">
        <v>-1000</v>
      </c>
      <c r="L13" s="18"/>
      <c r="M13" s="18"/>
      <c r="N13" s="18"/>
      <c r="O13" s="18"/>
      <c r="P13" s="18"/>
      <c r="Q13" s="18"/>
      <c r="R13" s="18"/>
      <c r="S13" s="20"/>
    </row>
    <row r="14" spans="2:19" ht="28.5" customHeight="1" x14ac:dyDescent="0.25">
      <c r="B14" s="5">
        <v>2161</v>
      </c>
      <c r="C14" s="9">
        <v>1</v>
      </c>
      <c r="D14" s="9">
        <v>6</v>
      </c>
      <c r="E14" s="9">
        <v>1</v>
      </c>
      <c r="F14" s="12" t="s">
        <v>15</v>
      </c>
      <c r="G14" s="5">
        <v>5113</v>
      </c>
      <c r="H14" s="18">
        <f t="shared" ref="H14" si="2">I14+J14</f>
        <v>-3000</v>
      </c>
      <c r="I14" s="18"/>
      <c r="J14" s="18">
        <v>-3000</v>
      </c>
      <c r="K14" s="18"/>
      <c r="L14" s="18">
        <v>-3000</v>
      </c>
      <c r="M14" s="18"/>
      <c r="N14" s="18"/>
      <c r="O14" s="18"/>
      <c r="P14" s="18"/>
      <c r="Q14" s="18"/>
      <c r="R14" s="18"/>
      <c r="S14" s="20"/>
    </row>
    <row r="15" spans="2:19" ht="30" customHeight="1" x14ac:dyDescent="0.25">
      <c r="B15" s="5">
        <v>2221</v>
      </c>
      <c r="C15" s="5">
        <v>2</v>
      </c>
      <c r="D15" s="5">
        <v>2</v>
      </c>
      <c r="E15" s="5">
        <v>1</v>
      </c>
      <c r="F15" s="12" t="s">
        <v>22</v>
      </c>
      <c r="G15" s="5">
        <v>5129</v>
      </c>
      <c r="H15" s="18">
        <f t="shared" ref="H15:H24" si="3">I15+J15</f>
        <v>-2000</v>
      </c>
      <c r="I15" s="18"/>
      <c r="J15" s="18">
        <v>-2000</v>
      </c>
      <c r="K15" s="18"/>
      <c r="L15" s="18"/>
      <c r="M15" s="18">
        <v>-2000</v>
      </c>
      <c r="N15" s="18"/>
      <c r="O15" s="18"/>
      <c r="P15" s="18"/>
      <c r="Q15" s="18"/>
      <c r="R15" s="18"/>
      <c r="S15" s="20"/>
    </row>
    <row r="16" spans="2:19" ht="30.75" hidden="1" customHeight="1" x14ac:dyDescent="0.25">
      <c r="B16" s="5">
        <v>2451</v>
      </c>
      <c r="C16" s="5">
        <v>4</v>
      </c>
      <c r="D16" s="5">
        <v>5</v>
      </c>
      <c r="E16" s="5">
        <v>1</v>
      </c>
      <c r="F16" s="12" t="s">
        <v>11</v>
      </c>
      <c r="G16" s="5">
        <v>5112</v>
      </c>
      <c r="H16" s="18">
        <f t="shared" si="3"/>
        <v>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</row>
    <row r="17" spans="2:19" ht="30.75" customHeight="1" x14ac:dyDescent="0.25">
      <c r="B17" s="5">
        <v>2451</v>
      </c>
      <c r="C17" s="5">
        <v>4</v>
      </c>
      <c r="D17" s="5">
        <v>5</v>
      </c>
      <c r="E17" s="5">
        <v>1</v>
      </c>
      <c r="F17" s="12" t="s">
        <v>20</v>
      </c>
      <c r="G17" s="5">
        <v>5121</v>
      </c>
      <c r="H17" s="18">
        <v>-40000</v>
      </c>
      <c r="I17" s="18"/>
      <c r="J17" s="18">
        <v>-40000</v>
      </c>
      <c r="K17" s="18"/>
      <c r="L17" s="18"/>
      <c r="M17" s="18"/>
      <c r="N17" s="18">
        <v>-40000</v>
      </c>
      <c r="O17" s="18"/>
      <c r="P17" s="18"/>
      <c r="Q17" s="18"/>
      <c r="R17" s="18"/>
      <c r="S17" s="20"/>
    </row>
    <row r="18" spans="2:19" ht="30.75" customHeight="1" x14ac:dyDescent="0.25">
      <c r="B18" s="5">
        <v>2451</v>
      </c>
      <c r="C18" s="5">
        <v>4</v>
      </c>
      <c r="D18" s="5">
        <v>5</v>
      </c>
      <c r="E18" s="5">
        <v>1</v>
      </c>
      <c r="F18" s="12" t="s">
        <v>30</v>
      </c>
      <c r="G18" s="5">
        <v>5511</v>
      </c>
      <c r="H18" s="18">
        <f t="shared" si="3"/>
        <v>-12000</v>
      </c>
      <c r="I18" s="18"/>
      <c r="J18" s="18">
        <v>-12000</v>
      </c>
      <c r="K18" s="18"/>
      <c r="L18" s="18"/>
      <c r="M18" s="18"/>
      <c r="N18" s="18">
        <v>-12000</v>
      </c>
      <c r="O18" s="18"/>
      <c r="P18" s="18"/>
      <c r="Q18" s="18"/>
      <c r="R18" s="18"/>
      <c r="S18" s="20"/>
    </row>
    <row r="19" spans="2:19" ht="30.75" customHeight="1" x14ac:dyDescent="0.25">
      <c r="B19" s="5">
        <v>2561</v>
      </c>
      <c r="C19" s="5">
        <v>5</v>
      </c>
      <c r="D19" s="5">
        <v>6</v>
      </c>
      <c r="E19" s="5">
        <v>1</v>
      </c>
      <c r="F19" s="12" t="s">
        <v>22</v>
      </c>
      <c r="G19" s="5">
        <v>5129</v>
      </c>
      <c r="H19" s="18">
        <f t="shared" si="3"/>
        <v>-4000</v>
      </c>
      <c r="I19" s="18"/>
      <c r="J19" s="18">
        <v>-4000</v>
      </c>
      <c r="K19" s="18"/>
      <c r="L19" s="18"/>
      <c r="M19" s="18"/>
      <c r="N19" s="18"/>
      <c r="O19" s="18">
        <v>-4000</v>
      </c>
      <c r="P19" s="18"/>
      <c r="Q19" s="18"/>
      <c r="R19" s="18"/>
      <c r="S19" s="20"/>
    </row>
    <row r="20" spans="2:19" ht="23.25" customHeight="1" x14ac:dyDescent="0.25">
      <c r="B20" s="5">
        <v>2561</v>
      </c>
      <c r="C20" s="5">
        <v>5</v>
      </c>
      <c r="D20" s="5">
        <v>6</v>
      </c>
      <c r="E20" s="5">
        <v>1</v>
      </c>
      <c r="F20" s="12" t="s">
        <v>24</v>
      </c>
      <c r="G20" s="5">
        <v>5131</v>
      </c>
      <c r="H20" s="18">
        <f t="shared" si="3"/>
        <v>-1000</v>
      </c>
      <c r="I20" s="18"/>
      <c r="J20" s="18">
        <v>-1000</v>
      </c>
      <c r="K20" s="18"/>
      <c r="L20" s="18"/>
      <c r="M20" s="18"/>
      <c r="N20" s="18"/>
      <c r="O20" s="18">
        <v>-1000</v>
      </c>
      <c r="P20" s="18"/>
      <c r="Q20" s="18"/>
      <c r="R20" s="18"/>
      <c r="S20" s="20"/>
    </row>
    <row r="21" spans="2:19" ht="30.75" customHeight="1" x14ac:dyDescent="0.25">
      <c r="B21" s="5">
        <v>2631</v>
      </c>
      <c r="C21" s="5">
        <v>6</v>
      </c>
      <c r="D21" s="5">
        <v>3</v>
      </c>
      <c r="E21" s="5">
        <v>1</v>
      </c>
      <c r="F21" s="11" t="s">
        <v>11</v>
      </c>
      <c r="G21" s="5">
        <v>5112</v>
      </c>
      <c r="H21" s="18">
        <f t="shared" si="3"/>
        <v>-25300</v>
      </c>
      <c r="I21" s="18"/>
      <c r="J21" s="18">
        <v>-25300</v>
      </c>
      <c r="K21" s="18"/>
      <c r="L21" s="18"/>
      <c r="M21" s="18"/>
      <c r="N21" s="18"/>
      <c r="O21" s="18"/>
      <c r="P21" s="18">
        <v>-25300</v>
      </c>
      <c r="Q21" s="18"/>
      <c r="R21" s="18"/>
      <c r="S21" s="20"/>
    </row>
    <row r="22" spans="2:19" ht="28.5" customHeight="1" x14ac:dyDescent="0.25">
      <c r="B22" s="5">
        <v>2641</v>
      </c>
      <c r="C22" s="5">
        <v>6</v>
      </c>
      <c r="D22" s="5">
        <v>4</v>
      </c>
      <c r="E22" s="5">
        <v>1</v>
      </c>
      <c r="F22" s="11" t="s">
        <v>11</v>
      </c>
      <c r="G22" s="5">
        <v>5112</v>
      </c>
      <c r="H22" s="18">
        <f t="shared" si="3"/>
        <v>-4000</v>
      </c>
      <c r="I22" s="18"/>
      <c r="J22" s="18">
        <v>-4000</v>
      </c>
      <c r="K22" s="18"/>
      <c r="L22" s="18"/>
      <c r="M22" s="18"/>
      <c r="N22" s="18"/>
      <c r="O22" s="18"/>
      <c r="P22" s="18"/>
      <c r="Q22" s="18">
        <v>-4000</v>
      </c>
      <c r="R22" s="18"/>
      <c r="S22" s="20"/>
    </row>
    <row r="23" spans="2:19" ht="27.75" customHeight="1" x14ac:dyDescent="0.25">
      <c r="B23" s="5">
        <v>2641</v>
      </c>
      <c r="C23" s="5">
        <v>6</v>
      </c>
      <c r="D23" s="5">
        <v>4</v>
      </c>
      <c r="E23" s="5">
        <v>1</v>
      </c>
      <c r="F23" s="11" t="s">
        <v>15</v>
      </c>
      <c r="G23" s="5">
        <v>5113</v>
      </c>
      <c r="H23" s="18">
        <f t="shared" si="3"/>
        <v>-2000</v>
      </c>
      <c r="I23" s="18"/>
      <c r="J23" s="18">
        <v>-2000</v>
      </c>
      <c r="K23" s="18"/>
      <c r="L23" s="18"/>
      <c r="M23" s="18"/>
      <c r="N23" s="18"/>
      <c r="O23" s="18"/>
      <c r="P23" s="18"/>
      <c r="Q23" s="18">
        <v>-2000</v>
      </c>
      <c r="R23" s="18"/>
      <c r="S23" s="20"/>
    </row>
    <row r="24" spans="2:19" ht="28.5" customHeight="1" x14ac:dyDescent="0.25">
      <c r="B24" s="5">
        <v>2811</v>
      </c>
      <c r="C24" s="5">
        <v>8</v>
      </c>
      <c r="D24" s="5">
        <v>1</v>
      </c>
      <c r="E24" s="5">
        <v>1</v>
      </c>
      <c r="F24" s="11" t="s">
        <v>11</v>
      </c>
      <c r="G24" s="5">
        <v>5112</v>
      </c>
      <c r="H24" s="18">
        <f t="shared" si="3"/>
        <v>-2000</v>
      </c>
      <c r="I24" s="18"/>
      <c r="J24" s="18">
        <v>-2000</v>
      </c>
      <c r="K24" s="18"/>
      <c r="L24" s="18"/>
      <c r="M24" s="18"/>
      <c r="N24" s="18"/>
      <c r="O24" s="18"/>
      <c r="P24" s="18"/>
      <c r="Q24" s="18"/>
      <c r="R24" s="18">
        <v>-2000</v>
      </c>
      <c r="S24" s="20"/>
    </row>
    <row r="25" spans="2:19" ht="47.25" customHeight="1" x14ac:dyDescent="0.25">
      <c r="B25" s="5">
        <v>3112</v>
      </c>
      <c r="C25" s="5">
        <v>11</v>
      </c>
      <c r="D25" s="5">
        <v>1</v>
      </c>
      <c r="E25" s="5">
        <v>2</v>
      </c>
      <c r="F25" s="15" t="s">
        <v>27</v>
      </c>
      <c r="G25" s="5">
        <v>4891</v>
      </c>
      <c r="H25" s="18">
        <f t="shared" ref="H25" si="4">I25+J25</f>
        <v>-53484</v>
      </c>
      <c r="I25" s="18"/>
      <c r="J25" s="18">
        <v>-53484</v>
      </c>
      <c r="K25" s="18"/>
      <c r="L25" s="18"/>
      <c r="M25" s="18"/>
      <c r="N25" s="18"/>
      <c r="O25" s="18"/>
      <c r="P25" s="18"/>
      <c r="Q25" s="18"/>
      <c r="R25" s="18"/>
      <c r="S25" s="18">
        <v>-53484</v>
      </c>
    </row>
    <row r="26" spans="2:19" ht="39.75" customHeight="1" x14ac:dyDescent="0.25">
      <c r="B26" s="21" t="s">
        <v>9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2:19" ht="16.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4"/>
      <c r="M27" s="14"/>
      <c r="N27" s="14"/>
      <c r="O27" s="14"/>
      <c r="P27" s="14"/>
      <c r="Q27" s="14"/>
      <c r="R27" s="14"/>
    </row>
    <row r="28" spans="2:19" ht="16.5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14"/>
      <c r="N28" s="14"/>
      <c r="O28" s="14"/>
      <c r="P28" s="14"/>
      <c r="Q28" s="14"/>
      <c r="R28" s="14"/>
    </row>
    <row r="29" spans="2:19" ht="16.5" x14ac:dyDescent="0.3">
      <c r="B29" s="2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4"/>
      <c r="N29" s="14"/>
      <c r="O29" s="14"/>
      <c r="P29" s="14"/>
      <c r="Q29" s="14"/>
      <c r="R29" s="14"/>
    </row>
    <row r="30" spans="2:19" x14ac:dyDescent="0.25">
      <c r="B30" s="22" t="s">
        <v>13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2:19" x14ac:dyDescent="0.25">
      <c r="B31" s="23" t="s">
        <v>14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</sheetData>
  <mergeCells count="8">
    <mergeCell ref="B4:S4"/>
    <mergeCell ref="B5:S5"/>
    <mergeCell ref="B30:R30"/>
    <mergeCell ref="B31:R31"/>
    <mergeCell ref="B6:O6"/>
    <mergeCell ref="F8:G8"/>
    <mergeCell ref="B7:R7"/>
    <mergeCell ref="B26:R26"/>
  </mergeCells>
  <pageMargins left="0" right="0" top="0" bottom="0" header="0.31496062992125984" footer="0.31496062992125984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2023-02-17T10:21:25Z</dcterms:modified>
</cp:coreProperties>
</file>