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igran\Desktop\hima\abovyan 02-N\"/>
    </mc:Choice>
  </mc:AlternateContent>
  <xr:revisionPtr revIDLastSave="0" documentId="13_ncr:1_{FFA10C24-CC33-4847-A1CB-D66F5D998EA9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Հատված 1 " sheetId="1" r:id="rId1"/>
  </sheets>
  <definedNames>
    <definedName name="_xlnm.Print_Titles" localSheetId="0">'Հատված 1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5" i="1" s="1"/>
  <c r="E46" i="1"/>
  <c r="E19" i="1"/>
  <c r="E13" i="1"/>
  <c r="D29" i="1"/>
  <c r="D74" i="1"/>
  <c r="D14" i="1"/>
  <c r="D95" i="1" l="1"/>
  <c r="D94" i="1"/>
  <c r="D93" i="1"/>
  <c r="F92" i="1"/>
  <c r="E92" i="1"/>
  <c r="D91" i="1"/>
  <c r="F90" i="1"/>
  <c r="E90" i="1"/>
  <c r="D89" i="1"/>
  <c r="F88" i="1"/>
  <c r="E88" i="1"/>
  <c r="D87" i="1"/>
  <c r="D86" i="1"/>
  <c r="F85" i="1"/>
  <c r="E85" i="1"/>
  <c r="D84" i="1"/>
  <c r="D83" i="1"/>
  <c r="D82" i="1"/>
  <c r="D81" i="1"/>
  <c r="D80" i="1"/>
  <c r="D79" i="1"/>
  <c r="D78" i="1"/>
  <c r="D77" i="1"/>
  <c r="D76" i="1"/>
  <c r="D73" i="1"/>
  <c r="D72" i="1"/>
  <c r="D71" i="1"/>
  <c r="D70" i="1"/>
  <c r="D69" i="1"/>
  <c r="D68" i="1"/>
  <c r="D67" i="1"/>
  <c r="F66" i="1"/>
  <c r="F65" i="1" s="1"/>
  <c r="D63" i="1"/>
  <c r="F62" i="1"/>
  <c r="E62" i="1"/>
  <c r="D61" i="1"/>
  <c r="D60" i="1"/>
  <c r="D58" i="1"/>
  <c r="F57" i="1"/>
  <c r="E57" i="1"/>
  <c r="D56" i="1"/>
  <c r="D55" i="1"/>
  <c r="F54" i="1"/>
  <c r="E54" i="1"/>
  <c r="D52" i="1"/>
  <c r="F51" i="1"/>
  <c r="E51" i="1"/>
  <c r="D50" i="1"/>
  <c r="F48" i="1"/>
  <c r="E48" i="1"/>
  <c r="D48" i="1"/>
  <c r="D47" i="1"/>
  <c r="F46" i="1"/>
  <c r="D45" i="1"/>
  <c r="F44" i="1"/>
  <c r="E44" i="1"/>
  <c r="D43" i="1"/>
  <c r="F42" i="1"/>
  <c r="E42" i="1"/>
  <c r="D40" i="1"/>
  <c r="D39" i="1"/>
  <c r="F38" i="1"/>
  <c r="E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F19" i="1"/>
  <c r="D18" i="1"/>
  <c r="F17" i="1"/>
  <c r="D16" i="1"/>
  <c r="D15" i="1"/>
  <c r="F13" i="1"/>
  <c r="D13" i="1" s="1"/>
  <c r="E53" i="1" l="1"/>
  <c r="D46" i="1"/>
  <c r="D88" i="1"/>
  <c r="D51" i="1"/>
  <c r="D57" i="1"/>
  <c r="D38" i="1"/>
  <c r="D85" i="1"/>
  <c r="D19" i="1"/>
  <c r="D62" i="1"/>
  <c r="D54" i="1"/>
  <c r="D92" i="1"/>
  <c r="F53" i="1"/>
  <c r="E17" i="1"/>
  <c r="D17" i="1" s="1"/>
  <c r="D44" i="1"/>
  <c r="D90" i="1"/>
  <c r="D42" i="1"/>
  <c r="D65" i="1"/>
  <c r="D66" i="1"/>
  <c r="F12" i="1"/>
  <c r="E41" i="1"/>
  <c r="F41" i="1"/>
  <c r="D53" i="1" l="1"/>
  <c r="E12" i="1"/>
  <c r="D12" i="1" s="1"/>
  <c r="F11" i="1"/>
  <c r="D41" i="1"/>
  <c r="E11" i="1" l="1"/>
  <c r="D11" i="1" l="1"/>
</calcChain>
</file>

<file path=xl/sharedStrings.xml><?xml version="1.0" encoding="utf-8"?>
<sst xmlns="http://schemas.openxmlformats.org/spreadsheetml/2006/main" count="248" uniqueCount="193">
  <si>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</si>
  <si>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</si>
  <si>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</si>
  <si>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</si>
  <si>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</si>
  <si>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</si>
  <si>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</si>
  <si>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</si>
  <si>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</si>
  <si>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</si>
  <si>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</si>
  <si>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</si>
  <si>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</si>
  <si>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</si>
  <si>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</si>
  <si>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</si>
  <si>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</si>
  <si>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</si>
  <si>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</si>
  <si>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</si>
  <si>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</si>
  <si>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</si>
  <si>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</si>
  <si>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</si>
  <si>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</si>
  <si>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</si>
  <si>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</si>
  <si>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</si>
  <si>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</si>
  <si>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</si>
  <si>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</si>
  <si>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</si>
  <si>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</si>
  <si>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</si>
  <si>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</si>
  <si>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</si>
  <si>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</si>
  <si>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</si>
  <si>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</si>
  <si>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</si>
  <si>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</si>
  <si>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</si>
  <si>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</si>
  <si>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</si>
  <si>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</si>
  <si>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</si>
  <si>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</si>
  <si>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</si>
  <si>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</si>
  <si>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</si>
  <si>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</si>
  <si>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</si>
  <si>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</si>
  <si>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</si>
  <si>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</si>
  <si>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</si>
  <si>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</si>
  <si>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</si>
  <si>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</si>
  <si>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</si>
  <si>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</si>
  <si>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</si>
  <si>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</si>
  <si>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</si>
  <si>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</si>
  <si>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</si>
  <si>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</si>
  <si>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</si>
  <si>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</si>
  <si>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</si>
  <si>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</si>
  <si>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</si>
  <si>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</si>
  <si>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</si>
  <si>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</si>
  <si>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</si>
  <si>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</si>
  <si>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</si>
  <si>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</si>
  <si>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</si>
  <si>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</si>
  <si>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</si>
  <si>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</si>
  <si>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</si>
  <si>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</si>
  <si>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</si>
  <si>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</si>
  <si>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</si>
  <si>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</si>
  <si>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</si>
  <si>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</si>
  <si>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</si>
  <si>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</si>
  <si>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</si>
  <si>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</si>
  <si>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</si>
  <si>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</si>
  <si>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</si>
  <si>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</si>
  <si>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</si>
  <si>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</si>
  <si>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</si>
  <si>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</si>
  <si>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</si>
  <si>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</si>
  <si>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</si>
  <si>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</si>
  <si>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</si>
  <si>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</si>
  <si>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</si>
  <si>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</si>
  <si>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</si>
  <si>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</si>
  <si>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</si>
  <si>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</si>
  <si>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</si>
  <si>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</si>
  <si>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</si>
  <si>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</si>
  <si>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</si>
  <si>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</si>
  <si>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</si>
  <si>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</si>
  <si>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</si>
  <si>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</si>
  <si>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</si>
  <si>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</si>
  <si>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</si>
  <si>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</si>
  <si>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</si>
  <si>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</si>
  <si>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</si>
  <si>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</si>
  <si>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</si>
  <si>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</si>
  <si>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</si>
  <si>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</si>
  <si>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</si>
  <si>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</si>
  <si>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</si>
  <si>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</si>
  <si>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</si>
  <si>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</si>
  <si>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</si>
  <si>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</si>
  <si>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</si>
  <si>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</si>
  <si>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</si>
  <si>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</si>
  <si>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</si>
  <si>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</si>
  <si>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</si>
  <si>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</si>
  <si>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</si>
  <si>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</si>
  <si>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</si>
  <si>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</si>
  <si>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</si>
  <si>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</si>
  <si>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</si>
  <si>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</si>
  <si>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</si>
  <si>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</si>
  <si>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</si>
  <si>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</si>
  <si>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</si>
  <si>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</si>
  <si>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</si>
  <si>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</si>
  <si>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</si>
  <si>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</si>
  <si>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</si>
  <si>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</si>
  <si>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</si>
  <si>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</si>
  <si>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</si>
  <si>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</si>
  <si>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</si>
  <si>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</si>
  <si>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3.7 ÀÝÃ³óÇÏ áã å³ßïáÝ³Ï³Ý ¹ñ³Ù³ßÝáñÑÝ»ñ (ïáÕ 1371 + ïáÕ 1372),³Û¹ ÃíáõÙ`</t>
  </si>
  <si>
    <t>3.8 Î³åÇï³É áã å³ßïáÝ³Ï³Ý ¹ñ³Ù³ßÝáñÑÝ»ñ    (ïáÕ 1381 + ïáÕ 1382), ³Û¹ ÃíáõÙ`</t>
  </si>
  <si>
    <t>3.9 ²ÛÉ »Ï³ÙáõïÝ»ñ (ïáÕ 1391 + ïáÕ 1392 + ïáÕ 1393),                                  ³Û¹ ÃíáõÙ`</t>
  </si>
  <si>
    <t>3.5 ì³ñã³Ï³Ý ·³ÝÓáõÙÝ»ñ (ïáÕ 1351 + ïáÕ 1352+ïáÕ 1353),  ³Û¹ ÃíáõÙ`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</si>
  <si>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</si>
  <si>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2.6 Î³åÇï³É Ý»ñùÇÝ å³ßïáÝ³Ï³Ý ¹ñ³Ù³ßÝáñÑÝ»ñ` ëï³óí³Í Ï³é³í³ñÙ³Ý ³ÛÉ Ù³Ï³ñ¹³ÏÝ»ñÇó   (ïáÕ 1261 + ïáÕ 1262),  ³Û¹ ÃíáõÙ`</t>
  </si>
  <si>
    <t>3.2 Þ³Ñ³µ³ÅÇÝÝ»ñ,   ³Û¹ ÃíáõÙ`</t>
  </si>
  <si>
    <t>2. ä²ÞîàÜ²Î²Ü ¸ð²Ø²ÞÜàðÐÜºð  (ïáÕ 1210 + ïáÕ 1220 + ïáÕ 1230 + ïáÕ 1240 + ïáÕ 1250 + ïáÕ 1260),                               ³Û¹ ÃíáõÙ`</t>
  </si>
  <si>
    <t>այդ թվում</t>
  </si>
  <si>
    <t>1. Ð²ðÎºð ºì îàôðøºð     (ïáÕ 1110 + ïáÕ 1120 + ïáÕ 1130 +ïáÕ1140+ ïáÕ 1150 ) , ³Û¹ ÃíáõÙ`</t>
  </si>
  <si>
    <t>1.1 ¶áõÛù³ÛÇÝ Ñ³ñÏ»ñ ³Ýß³ñÅ ·áõÛùÇó (ïáÕ 1111 + ïáÕ 1112+ïáÕ1113), ³Û¹ ÃíáõÙ`</t>
  </si>
  <si>
    <t>ՀԱՏՎԱԾ 1
ԱԲՈՎՅԱՆ ՀԱՄԱՅՆՔԻ ԲՅՈՒՋԵԻ ԵԿԱՄՈՒՏՆԵՐԸ</t>
  </si>
  <si>
    <t>(հազար դրամով)</t>
  </si>
  <si>
    <t>Հավելված 2 
Աբովյան համայնքի ավագանու 2022 թվականի  դեկտեմբերի 28-ի ի  N 199 -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</si>
</sst>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;\(#,##0.0\)"/>
    <numFmt numFmtId="165" formatCode="0.0"/>
    <numFmt numFmtId="166" formatCode="#,##0.0"/>
  </numFmts>
  <fonts count="10">
    <font>
      <sz val="8"/>
      <name val="Arial Armenian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name val="Arial"/>
      <family val="2"/>
      <charset val="204"/>
    </font>
    <font>
      <sz val="8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2" applyNumberFormat="0" applyFill="0" applyProtection="0">
      <alignment horizontal="left" vertical="center" wrapText="1"/>
    </xf>
    <xf numFmtId="0" fontId="4" fillId="0" borderId="0"/>
    <xf numFmtId="0" fontId="6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1" applyFont="1" applyFill="1" applyBorder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right" vertical="top" wrapText="1" readingOrder="1"/>
      <protection locked="0"/>
    </xf>
    <xf numFmtId="0" fontId="9" fillId="0" borderId="0" xfId="0" applyFont="1" applyAlignment="1">
      <alignment vertical="center" wrapText="1"/>
    </xf>
  </cellXfs>
  <cellStyles count="4">
    <cellStyle name="left_arm10_BordWW_900" xfId="1" xr:uid="{00000000-0005-0000-0000-000000000000}"/>
    <cellStyle name="Normal" xfId="0" builtinId="0"/>
    <cellStyle name="Обычный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8"/>
  <sheetViews>
    <sheetView tabSelected="1" zoomScale="120" zoomScaleNormal="120" workbookViewId="0">
      <selection activeCell="D2" sqref="D2:F2"/>
    </sheetView>
  </sheetViews>
  <sheetFormatPr defaultRowHeight="10.5"/>
  <cols>
    <col min="1" max="1" width="7" style="4" customWidth="1"/>
    <col min="2" max="2" width="66.5" style="5" customWidth="1"/>
    <col min="3" max="3" width="8.83203125" style="4" customWidth="1"/>
    <col min="4" max="5" width="13.33203125" style="4" customWidth="1"/>
    <col min="6" max="6" width="11.33203125" style="4" customWidth="1"/>
    <col min="7" max="7" width="3" style="6" customWidth="1"/>
    <col min="8" max="9" width="10.6640625" style="6" bestFit="1" customWidth="1"/>
    <col min="10" max="235" width="9.33203125" style="6"/>
    <col min="236" max="236" width="19.33203125" style="6" customWidth="1"/>
    <col min="237" max="237" width="47.5" style="6" customWidth="1"/>
    <col min="238" max="238" width="12.83203125" style="6" customWidth="1"/>
    <col min="239" max="244" width="13.33203125" style="6" customWidth="1"/>
    <col min="245" max="246" width="15.1640625" style="6" customWidth="1"/>
    <col min="247" max="250" width="13" style="6" customWidth="1"/>
    <col min="251" max="251" width="15" style="6" customWidth="1"/>
    <col min="252" max="253" width="14.33203125" style="6" customWidth="1"/>
    <col min="254" max="254" width="12.83203125" style="6" customWidth="1"/>
    <col min="255" max="256" width="13.5" style="6" customWidth="1"/>
    <col min="257" max="257" width="22.83203125" style="6" customWidth="1"/>
    <col min="258" max="491" width="9.33203125" style="6"/>
    <col min="492" max="492" width="19.33203125" style="6" customWidth="1"/>
    <col min="493" max="493" width="47.5" style="6" customWidth="1"/>
    <col min="494" max="494" width="12.83203125" style="6" customWidth="1"/>
    <col min="495" max="500" width="13.33203125" style="6" customWidth="1"/>
    <col min="501" max="502" width="15.1640625" style="6" customWidth="1"/>
    <col min="503" max="506" width="13" style="6" customWidth="1"/>
    <col min="507" max="507" width="15" style="6" customWidth="1"/>
    <col min="508" max="509" width="14.33203125" style="6" customWidth="1"/>
    <col min="510" max="510" width="12.83203125" style="6" customWidth="1"/>
    <col min="511" max="512" width="13.5" style="6" customWidth="1"/>
    <col min="513" max="513" width="22.83203125" style="6" customWidth="1"/>
    <col min="514" max="747" width="9.33203125" style="6"/>
    <col min="748" max="748" width="19.33203125" style="6" customWidth="1"/>
    <col min="749" max="749" width="47.5" style="6" customWidth="1"/>
    <col min="750" max="750" width="12.83203125" style="6" customWidth="1"/>
    <col min="751" max="756" width="13.33203125" style="6" customWidth="1"/>
    <col min="757" max="758" width="15.1640625" style="6" customWidth="1"/>
    <col min="759" max="762" width="13" style="6" customWidth="1"/>
    <col min="763" max="763" width="15" style="6" customWidth="1"/>
    <col min="764" max="765" width="14.33203125" style="6" customWidth="1"/>
    <col min="766" max="766" width="12.83203125" style="6" customWidth="1"/>
    <col min="767" max="768" width="13.5" style="6" customWidth="1"/>
    <col min="769" max="769" width="22.83203125" style="6" customWidth="1"/>
    <col min="770" max="1003" width="9.33203125" style="6"/>
    <col min="1004" max="1004" width="19.33203125" style="6" customWidth="1"/>
    <col min="1005" max="1005" width="47.5" style="6" customWidth="1"/>
    <col min="1006" max="1006" width="12.83203125" style="6" customWidth="1"/>
    <col min="1007" max="1012" width="13.33203125" style="6" customWidth="1"/>
    <col min="1013" max="1014" width="15.1640625" style="6" customWidth="1"/>
    <col min="1015" max="1018" width="13" style="6" customWidth="1"/>
    <col min="1019" max="1019" width="15" style="6" customWidth="1"/>
    <col min="1020" max="1021" width="14.33203125" style="6" customWidth="1"/>
    <col min="1022" max="1022" width="12.83203125" style="6" customWidth="1"/>
    <col min="1023" max="1024" width="13.5" style="6" customWidth="1"/>
    <col min="1025" max="1025" width="22.83203125" style="6" customWidth="1"/>
    <col min="1026" max="1259" width="9.33203125" style="6"/>
    <col min="1260" max="1260" width="19.33203125" style="6" customWidth="1"/>
    <col min="1261" max="1261" width="47.5" style="6" customWidth="1"/>
    <col min="1262" max="1262" width="12.83203125" style="6" customWidth="1"/>
    <col min="1263" max="1268" width="13.33203125" style="6" customWidth="1"/>
    <col min="1269" max="1270" width="15.1640625" style="6" customWidth="1"/>
    <col min="1271" max="1274" width="13" style="6" customWidth="1"/>
    <col min="1275" max="1275" width="15" style="6" customWidth="1"/>
    <col min="1276" max="1277" width="14.33203125" style="6" customWidth="1"/>
    <col min="1278" max="1278" width="12.83203125" style="6" customWidth="1"/>
    <col min="1279" max="1280" width="13.5" style="6" customWidth="1"/>
    <col min="1281" max="1281" width="22.83203125" style="6" customWidth="1"/>
    <col min="1282" max="1515" width="9.33203125" style="6"/>
    <col min="1516" max="1516" width="19.33203125" style="6" customWidth="1"/>
    <col min="1517" max="1517" width="47.5" style="6" customWidth="1"/>
    <col min="1518" max="1518" width="12.83203125" style="6" customWidth="1"/>
    <col min="1519" max="1524" width="13.33203125" style="6" customWidth="1"/>
    <col min="1525" max="1526" width="15.1640625" style="6" customWidth="1"/>
    <col min="1527" max="1530" width="13" style="6" customWidth="1"/>
    <col min="1531" max="1531" width="15" style="6" customWidth="1"/>
    <col min="1532" max="1533" width="14.33203125" style="6" customWidth="1"/>
    <col min="1534" max="1534" width="12.83203125" style="6" customWidth="1"/>
    <col min="1535" max="1536" width="13.5" style="6" customWidth="1"/>
    <col min="1537" max="1537" width="22.83203125" style="6" customWidth="1"/>
    <col min="1538" max="1771" width="9.33203125" style="6"/>
    <col min="1772" max="1772" width="19.33203125" style="6" customWidth="1"/>
    <col min="1773" max="1773" width="47.5" style="6" customWidth="1"/>
    <col min="1774" max="1774" width="12.83203125" style="6" customWidth="1"/>
    <col min="1775" max="1780" width="13.33203125" style="6" customWidth="1"/>
    <col min="1781" max="1782" width="15.1640625" style="6" customWidth="1"/>
    <col min="1783" max="1786" width="13" style="6" customWidth="1"/>
    <col min="1787" max="1787" width="15" style="6" customWidth="1"/>
    <col min="1788" max="1789" width="14.33203125" style="6" customWidth="1"/>
    <col min="1790" max="1790" width="12.83203125" style="6" customWidth="1"/>
    <col min="1791" max="1792" width="13.5" style="6" customWidth="1"/>
    <col min="1793" max="1793" width="22.83203125" style="6" customWidth="1"/>
    <col min="1794" max="2027" width="9.33203125" style="6"/>
    <col min="2028" max="2028" width="19.33203125" style="6" customWidth="1"/>
    <col min="2029" max="2029" width="47.5" style="6" customWidth="1"/>
    <col min="2030" max="2030" width="12.83203125" style="6" customWidth="1"/>
    <col min="2031" max="2036" width="13.33203125" style="6" customWidth="1"/>
    <col min="2037" max="2038" width="15.1640625" style="6" customWidth="1"/>
    <col min="2039" max="2042" width="13" style="6" customWidth="1"/>
    <col min="2043" max="2043" width="15" style="6" customWidth="1"/>
    <col min="2044" max="2045" width="14.33203125" style="6" customWidth="1"/>
    <col min="2046" max="2046" width="12.83203125" style="6" customWidth="1"/>
    <col min="2047" max="2048" width="13.5" style="6" customWidth="1"/>
    <col min="2049" max="2049" width="22.83203125" style="6" customWidth="1"/>
    <col min="2050" max="2283" width="9.33203125" style="6"/>
    <col min="2284" max="2284" width="19.33203125" style="6" customWidth="1"/>
    <col min="2285" max="2285" width="47.5" style="6" customWidth="1"/>
    <col min="2286" max="2286" width="12.83203125" style="6" customWidth="1"/>
    <col min="2287" max="2292" width="13.33203125" style="6" customWidth="1"/>
    <col min="2293" max="2294" width="15.1640625" style="6" customWidth="1"/>
    <col min="2295" max="2298" width="13" style="6" customWidth="1"/>
    <col min="2299" max="2299" width="15" style="6" customWidth="1"/>
    <col min="2300" max="2301" width="14.33203125" style="6" customWidth="1"/>
    <col min="2302" max="2302" width="12.83203125" style="6" customWidth="1"/>
    <col min="2303" max="2304" width="13.5" style="6" customWidth="1"/>
    <col min="2305" max="2305" width="22.83203125" style="6" customWidth="1"/>
    <col min="2306" max="2539" width="9.33203125" style="6"/>
    <col min="2540" max="2540" width="19.33203125" style="6" customWidth="1"/>
    <col min="2541" max="2541" width="47.5" style="6" customWidth="1"/>
    <col min="2542" max="2542" width="12.83203125" style="6" customWidth="1"/>
    <col min="2543" max="2548" width="13.33203125" style="6" customWidth="1"/>
    <col min="2549" max="2550" width="15.1640625" style="6" customWidth="1"/>
    <col min="2551" max="2554" width="13" style="6" customWidth="1"/>
    <col min="2555" max="2555" width="15" style="6" customWidth="1"/>
    <col min="2556" max="2557" width="14.33203125" style="6" customWidth="1"/>
    <col min="2558" max="2558" width="12.83203125" style="6" customWidth="1"/>
    <col min="2559" max="2560" width="13.5" style="6" customWidth="1"/>
    <col min="2561" max="2561" width="22.83203125" style="6" customWidth="1"/>
    <col min="2562" max="2795" width="9.33203125" style="6"/>
    <col min="2796" max="2796" width="19.33203125" style="6" customWidth="1"/>
    <col min="2797" max="2797" width="47.5" style="6" customWidth="1"/>
    <col min="2798" max="2798" width="12.83203125" style="6" customWidth="1"/>
    <col min="2799" max="2804" width="13.33203125" style="6" customWidth="1"/>
    <col min="2805" max="2806" width="15.1640625" style="6" customWidth="1"/>
    <col min="2807" max="2810" width="13" style="6" customWidth="1"/>
    <col min="2811" max="2811" width="15" style="6" customWidth="1"/>
    <col min="2812" max="2813" width="14.33203125" style="6" customWidth="1"/>
    <col min="2814" max="2814" width="12.83203125" style="6" customWidth="1"/>
    <col min="2815" max="2816" width="13.5" style="6" customWidth="1"/>
    <col min="2817" max="2817" width="22.83203125" style="6" customWidth="1"/>
    <col min="2818" max="3051" width="9.33203125" style="6"/>
    <col min="3052" max="3052" width="19.33203125" style="6" customWidth="1"/>
    <col min="3053" max="3053" width="47.5" style="6" customWidth="1"/>
    <col min="3054" max="3054" width="12.83203125" style="6" customWidth="1"/>
    <col min="3055" max="3060" width="13.33203125" style="6" customWidth="1"/>
    <col min="3061" max="3062" width="15.1640625" style="6" customWidth="1"/>
    <col min="3063" max="3066" width="13" style="6" customWidth="1"/>
    <col min="3067" max="3067" width="15" style="6" customWidth="1"/>
    <col min="3068" max="3069" width="14.33203125" style="6" customWidth="1"/>
    <col min="3070" max="3070" width="12.83203125" style="6" customWidth="1"/>
    <col min="3071" max="3072" width="13.5" style="6" customWidth="1"/>
    <col min="3073" max="3073" width="22.83203125" style="6" customWidth="1"/>
    <col min="3074" max="3307" width="9.33203125" style="6"/>
    <col min="3308" max="3308" width="19.33203125" style="6" customWidth="1"/>
    <col min="3309" max="3309" width="47.5" style="6" customWidth="1"/>
    <col min="3310" max="3310" width="12.83203125" style="6" customWidth="1"/>
    <col min="3311" max="3316" width="13.33203125" style="6" customWidth="1"/>
    <col min="3317" max="3318" width="15.1640625" style="6" customWidth="1"/>
    <col min="3319" max="3322" width="13" style="6" customWidth="1"/>
    <col min="3323" max="3323" width="15" style="6" customWidth="1"/>
    <col min="3324" max="3325" width="14.33203125" style="6" customWidth="1"/>
    <col min="3326" max="3326" width="12.83203125" style="6" customWidth="1"/>
    <col min="3327" max="3328" width="13.5" style="6" customWidth="1"/>
    <col min="3329" max="3329" width="22.83203125" style="6" customWidth="1"/>
    <col min="3330" max="3563" width="9.33203125" style="6"/>
    <col min="3564" max="3564" width="19.33203125" style="6" customWidth="1"/>
    <col min="3565" max="3565" width="47.5" style="6" customWidth="1"/>
    <col min="3566" max="3566" width="12.83203125" style="6" customWidth="1"/>
    <col min="3567" max="3572" width="13.33203125" style="6" customWidth="1"/>
    <col min="3573" max="3574" width="15.1640625" style="6" customWidth="1"/>
    <col min="3575" max="3578" width="13" style="6" customWidth="1"/>
    <col min="3579" max="3579" width="15" style="6" customWidth="1"/>
    <col min="3580" max="3581" width="14.33203125" style="6" customWidth="1"/>
    <col min="3582" max="3582" width="12.83203125" style="6" customWidth="1"/>
    <col min="3583" max="3584" width="13.5" style="6" customWidth="1"/>
    <col min="3585" max="3585" width="22.83203125" style="6" customWidth="1"/>
    <col min="3586" max="3819" width="9.33203125" style="6"/>
    <col min="3820" max="3820" width="19.33203125" style="6" customWidth="1"/>
    <col min="3821" max="3821" width="47.5" style="6" customWidth="1"/>
    <col min="3822" max="3822" width="12.83203125" style="6" customWidth="1"/>
    <col min="3823" max="3828" width="13.33203125" style="6" customWidth="1"/>
    <col min="3829" max="3830" width="15.1640625" style="6" customWidth="1"/>
    <col min="3831" max="3834" width="13" style="6" customWidth="1"/>
    <col min="3835" max="3835" width="15" style="6" customWidth="1"/>
    <col min="3836" max="3837" width="14.33203125" style="6" customWidth="1"/>
    <col min="3838" max="3838" width="12.83203125" style="6" customWidth="1"/>
    <col min="3839" max="3840" width="13.5" style="6" customWidth="1"/>
    <col min="3841" max="3841" width="22.83203125" style="6" customWidth="1"/>
    <col min="3842" max="4075" width="9.33203125" style="6"/>
    <col min="4076" max="4076" width="19.33203125" style="6" customWidth="1"/>
    <col min="4077" max="4077" width="47.5" style="6" customWidth="1"/>
    <col min="4078" max="4078" width="12.83203125" style="6" customWidth="1"/>
    <col min="4079" max="4084" width="13.33203125" style="6" customWidth="1"/>
    <col min="4085" max="4086" width="15.1640625" style="6" customWidth="1"/>
    <col min="4087" max="4090" width="13" style="6" customWidth="1"/>
    <col min="4091" max="4091" width="15" style="6" customWidth="1"/>
    <col min="4092" max="4093" width="14.33203125" style="6" customWidth="1"/>
    <col min="4094" max="4094" width="12.83203125" style="6" customWidth="1"/>
    <col min="4095" max="4096" width="13.5" style="6" customWidth="1"/>
    <col min="4097" max="4097" width="22.83203125" style="6" customWidth="1"/>
    <col min="4098" max="4331" width="9.33203125" style="6"/>
    <col min="4332" max="4332" width="19.33203125" style="6" customWidth="1"/>
    <col min="4333" max="4333" width="47.5" style="6" customWidth="1"/>
    <col min="4334" max="4334" width="12.83203125" style="6" customWidth="1"/>
    <col min="4335" max="4340" width="13.33203125" style="6" customWidth="1"/>
    <col min="4341" max="4342" width="15.1640625" style="6" customWidth="1"/>
    <col min="4343" max="4346" width="13" style="6" customWidth="1"/>
    <col min="4347" max="4347" width="15" style="6" customWidth="1"/>
    <col min="4348" max="4349" width="14.33203125" style="6" customWidth="1"/>
    <col min="4350" max="4350" width="12.83203125" style="6" customWidth="1"/>
    <col min="4351" max="4352" width="13.5" style="6" customWidth="1"/>
    <col min="4353" max="4353" width="22.83203125" style="6" customWidth="1"/>
    <col min="4354" max="4587" width="9.33203125" style="6"/>
    <col min="4588" max="4588" width="19.33203125" style="6" customWidth="1"/>
    <col min="4589" max="4589" width="47.5" style="6" customWidth="1"/>
    <col min="4590" max="4590" width="12.83203125" style="6" customWidth="1"/>
    <col min="4591" max="4596" width="13.33203125" style="6" customWidth="1"/>
    <col min="4597" max="4598" width="15.1640625" style="6" customWidth="1"/>
    <col min="4599" max="4602" width="13" style="6" customWidth="1"/>
    <col min="4603" max="4603" width="15" style="6" customWidth="1"/>
    <col min="4604" max="4605" width="14.33203125" style="6" customWidth="1"/>
    <col min="4606" max="4606" width="12.83203125" style="6" customWidth="1"/>
    <col min="4607" max="4608" width="13.5" style="6" customWidth="1"/>
    <col min="4609" max="4609" width="22.83203125" style="6" customWidth="1"/>
    <col min="4610" max="4843" width="9.33203125" style="6"/>
    <col min="4844" max="4844" width="19.33203125" style="6" customWidth="1"/>
    <col min="4845" max="4845" width="47.5" style="6" customWidth="1"/>
    <col min="4846" max="4846" width="12.83203125" style="6" customWidth="1"/>
    <col min="4847" max="4852" width="13.33203125" style="6" customWidth="1"/>
    <col min="4853" max="4854" width="15.1640625" style="6" customWidth="1"/>
    <col min="4855" max="4858" width="13" style="6" customWidth="1"/>
    <col min="4859" max="4859" width="15" style="6" customWidth="1"/>
    <col min="4860" max="4861" width="14.33203125" style="6" customWidth="1"/>
    <col min="4862" max="4862" width="12.83203125" style="6" customWidth="1"/>
    <col min="4863" max="4864" width="13.5" style="6" customWidth="1"/>
    <col min="4865" max="4865" width="22.83203125" style="6" customWidth="1"/>
    <col min="4866" max="5099" width="9.33203125" style="6"/>
    <col min="5100" max="5100" width="19.33203125" style="6" customWidth="1"/>
    <col min="5101" max="5101" width="47.5" style="6" customWidth="1"/>
    <col min="5102" max="5102" width="12.83203125" style="6" customWidth="1"/>
    <col min="5103" max="5108" width="13.33203125" style="6" customWidth="1"/>
    <col min="5109" max="5110" width="15.1640625" style="6" customWidth="1"/>
    <col min="5111" max="5114" width="13" style="6" customWidth="1"/>
    <col min="5115" max="5115" width="15" style="6" customWidth="1"/>
    <col min="5116" max="5117" width="14.33203125" style="6" customWidth="1"/>
    <col min="5118" max="5118" width="12.83203125" style="6" customWidth="1"/>
    <col min="5119" max="5120" width="13.5" style="6" customWidth="1"/>
    <col min="5121" max="5121" width="22.83203125" style="6" customWidth="1"/>
    <col min="5122" max="5355" width="9.33203125" style="6"/>
    <col min="5356" max="5356" width="19.33203125" style="6" customWidth="1"/>
    <col min="5357" max="5357" width="47.5" style="6" customWidth="1"/>
    <col min="5358" max="5358" width="12.83203125" style="6" customWidth="1"/>
    <col min="5359" max="5364" width="13.33203125" style="6" customWidth="1"/>
    <col min="5365" max="5366" width="15.1640625" style="6" customWidth="1"/>
    <col min="5367" max="5370" width="13" style="6" customWidth="1"/>
    <col min="5371" max="5371" width="15" style="6" customWidth="1"/>
    <col min="5372" max="5373" width="14.33203125" style="6" customWidth="1"/>
    <col min="5374" max="5374" width="12.83203125" style="6" customWidth="1"/>
    <col min="5375" max="5376" width="13.5" style="6" customWidth="1"/>
    <col min="5377" max="5377" width="22.83203125" style="6" customWidth="1"/>
    <col min="5378" max="5611" width="9.33203125" style="6"/>
    <col min="5612" max="5612" width="19.33203125" style="6" customWidth="1"/>
    <col min="5613" max="5613" width="47.5" style="6" customWidth="1"/>
    <col min="5614" max="5614" width="12.83203125" style="6" customWidth="1"/>
    <col min="5615" max="5620" width="13.33203125" style="6" customWidth="1"/>
    <col min="5621" max="5622" width="15.1640625" style="6" customWidth="1"/>
    <col min="5623" max="5626" width="13" style="6" customWidth="1"/>
    <col min="5627" max="5627" width="15" style="6" customWidth="1"/>
    <col min="5628" max="5629" width="14.33203125" style="6" customWidth="1"/>
    <col min="5630" max="5630" width="12.83203125" style="6" customWidth="1"/>
    <col min="5631" max="5632" width="13.5" style="6" customWidth="1"/>
    <col min="5633" max="5633" width="22.83203125" style="6" customWidth="1"/>
    <col min="5634" max="5867" width="9.33203125" style="6"/>
    <col min="5868" max="5868" width="19.33203125" style="6" customWidth="1"/>
    <col min="5869" max="5869" width="47.5" style="6" customWidth="1"/>
    <col min="5870" max="5870" width="12.83203125" style="6" customWidth="1"/>
    <col min="5871" max="5876" width="13.33203125" style="6" customWidth="1"/>
    <col min="5877" max="5878" width="15.1640625" style="6" customWidth="1"/>
    <col min="5879" max="5882" width="13" style="6" customWidth="1"/>
    <col min="5883" max="5883" width="15" style="6" customWidth="1"/>
    <col min="5884" max="5885" width="14.33203125" style="6" customWidth="1"/>
    <col min="5886" max="5886" width="12.83203125" style="6" customWidth="1"/>
    <col min="5887" max="5888" width="13.5" style="6" customWidth="1"/>
    <col min="5889" max="5889" width="22.83203125" style="6" customWidth="1"/>
    <col min="5890" max="6123" width="9.33203125" style="6"/>
    <col min="6124" max="6124" width="19.33203125" style="6" customWidth="1"/>
    <col min="6125" max="6125" width="47.5" style="6" customWidth="1"/>
    <col min="6126" max="6126" width="12.83203125" style="6" customWidth="1"/>
    <col min="6127" max="6132" width="13.33203125" style="6" customWidth="1"/>
    <col min="6133" max="6134" width="15.1640625" style="6" customWidth="1"/>
    <col min="6135" max="6138" width="13" style="6" customWidth="1"/>
    <col min="6139" max="6139" width="15" style="6" customWidth="1"/>
    <col min="6140" max="6141" width="14.33203125" style="6" customWidth="1"/>
    <col min="6142" max="6142" width="12.83203125" style="6" customWidth="1"/>
    <col min="6143" max="6144" width="13.5" style="6" customWidth="1"/>
    <col min="6145" max="6145" width="22.83203125" style="6" customWidth="1"/>
    <col min="6146" max="6379" width="9.33203125" style="6"/>
    <col min="6380" max="6380" width="19.33203125" style="6" customWidth="1"/>
    <col min="6381" max="6381" width="47.5" style="6" customWidth="1"/>
    <col min="6382" max="6382" width="12.83203125" style="6" customWidth="1"/>
    <col min="6383" max="6388" width="13.33203125" style="6" customWidth="1"/>
    <col min="6389" max="6390" width="15.1640625" style="6" customWidth="1"/>
    <col min="6391" max="6394" width="13" style="6" customWidth="1"/>
    <col min="6395" max="6395" width="15" style="6" customWidth="1"/>
    <col min="6396" max="6397" width="14.33203125" style="6" customWidth="1"/>
    <col min="6398" max="6398" width="12.83203125" style="6" customWidth="1"/>
    <col min="6399" max="6400" width="13.5" style="6" customWidth="1"/>
    <col min="6401" max="6401" width="22.83203125" style="6" customWidth="1"/>
    <col min="6402" max="6635" width="9.33203125" style="6"/>
    <col min="6636" max="6636" width="19.33203125" style="6" customWidth="1"/>
    <col min="6637" max="6637" width="47.5" style="6" customWidth="1"/>
    <col min="6638" max="6638" width="12.83203125" style="6" customWidth="1"/>
    <col min="6639" max="6644" width="13.33203125" style="6" customWidth="1"/>
    <col min="6645" max="6646" width="15.1640625" style="6" customWidth="1"/>
    <col min="6647" max="6650" width="13" style="6" customWidth="1"/>
    <col min="6651" max="6651" width="15" style="6" customWidth="1"/>
    <col min="6652" max="6653" width="14.33203125" style="6" customWidth="1"/>
    <col min="6654" max="6654" width="12.83203125" style="6" customWidth="1"/>
    <col min="6655" max="6656" width="13.5" style="6" customWidth="1"/>
    <col min="6657" max="6657" width="22.83203125" style="6" customWidth="1"/>
    <col min="6658" max="6891" width="9.33203125" style="6"/>
    <col min="6892" max="6892" width="19.33203125" style="6" customWidth="1"/>
    <col min="6893" max="6893" width="47.5" style="6" customWidth="1"/>
    <col min="6894" max="6894" width="12.83203125" style="6" customWidth="1"/>
    <col min="6895" max="6900" width="13.33203125" style="6" customWidth="1"/>
    <col min="6901" max="6902" width="15.1640625" style="6" customWidth="1"/>
    <col min="6903" max="6906" width="13" style="6" customWidth="1"/>
    <col min="6907" max="6907" width="15" style="6" customWidth="1"/>
    <col min="6908" max="6909" width="14.33203125" style="6" customWidth="1"/>
    <col min="6910" max="6910" width="12.83203125" style="6" customWidth="1"/>
    <col min="6911" max="6912" width="13.5" style="6" customWidth="1"/>
    <col min="6913" max="6913" width="22.83203125" style="6" customWidth="1"/>
    <col min="6914" max="7147" width="9.33203125" style="6"/>
    <col min="7148" max="7148" width="19.33203125" style="6" customWidth="1"/>
    <col min="7149" max="7149" width="47.5" style="6" customWidth="1"/>
    <col min="7150" max="7150" width="12.83203125" style="6" customWidth="1"/>
    <col min="7151" max="7156" width="13.33203125" style="6" customWidth="1"/>
    <col min="7157" max="7158" width="15.1640625" style="6" customWidth="1"/>
    <col min="7159" max="7162" width="13" style="6" customWidth="1"/>
    <col min="7163" max="7163" width="15" style="6" customWidth="1"/>
    <col min="7164" max="7165" width="14.33203125" style="6" customWidth="1"/>
    <col min="7166" max="7166" width="12.83203125" style="6" customWidth="1"/>
    <col min="7167" max="7168" width="13.5" style="6" customWidth="1"/>
    <col min="7169" max="7169" width="22.83203125" style="6" customWidth="1"/>
    <col min="7170" max="7403" width="9.33203125" style="6"/>
    <col min="7404" max="7404" width="19.33203125" style="6" customWidth="1"/>
    <col min="7405" max="7405" width="47.5" style="6" customWidth="1"/>
    <col min="7406" max="7406" width="12.83203125" style="6" customWidth="1"/>
    <col min="7407" max="7412" width="13.33203125" style="6" customWidth="1"/>
    <col min="7413" max="7414" width="15.1640625" style="6" customWidth="1"/>
    <col min="7415" max="7418" width="13" style="6" customWidth="1"/>
    <col min="7419" max="7419" width="15" style="6" customWidth="1"/>
    <col min="7420" max="7421" width="14.33203125" style="6" customWidth="1"/>
    <col min="7422" max="7422" width="12.83203125" style="6" customWidth="1"/>
    <col min="7423" max="7424" width="13.5" style="6" customWidth="1"/>
    <col min="7425" max="7425" width="22.83203125" style="6" customWidth="1"/>
    <col min="7426" max="7659" width="9.33203125" style="6"/>
    <col min="7660" max="7660" width="19.33203125" style="6" customWidth="1"/>
    <col min="7661" max="7661" width="47.5" style="6" customWidth="1"/>
    <col min="7662" max="7662" width="12.83203125" style="6" customWidth="1"/>
    <col min="7663" max="7668" width="13.33203125" style="6" customWidth="1"/>
    <col min="7669" max="7670" width="15.1640625" style="6" customWidth="1"/>
    <col min="7671" max="7674" width="13" style="6" customWidth="1"/>
    <col min="7675" max="7675" width="15" style="6" customWidth="1"/>
    <col min="7676" max="7677" width="14.33203125" style="6" customWidth="1"/>
    <col min="7678" max="7678" width="12.83203125" style="6" customWidth="1"/>
    <col min="7679" max="7680" width="13.5" style="6" customWidth="1"/>
    <col min="7681" max="7681" width="22.83203125" style="6" customWidth="1"/>
    <col min="7682" max="7915" width="9.33203125" style="6"/>
    <col min="7916" max="7916" width="19.33203125" style="6" customWidth="1"/>
    <col min="7917" max="7917" width="47.5" style="6" customWidth="1"/>
    <col min="7918" max="7918" width="12.83203125" style="6" customWidth="1"/>
    <col min="7919" max="7924" width="13.33203125" style="6" customWidth="1"/>
    <col min="7925" max="7926" width="15.1640625" style="6" customWidth="1"/>
    <col min="7927" max="7930" width="13" style="6" customWidth="1"/>
    <col min="7931" max="7931" width="15" style="6" customWidth="1"/>
    <col min="7932" max="7933" width="14.33203125" style="6" customWidth="1"/>
    <col min="7934" max="7934" width="12.83203125" style="6" customWidth="1"/>
    <col min="7935" max="7936" width="13.5" style="6" customWidth="1"/>
    <col min="7937" max="7937" width="22.83203125" style="6" customWidth="1"/>
    <col min="7938" max="8171" width="9.33203125" style="6"/>
    <col min="8172" max="8172" width="19.33203125" style="6" customWidth="1"/>
    <col min="8173" max="8173" width="47.5" style="6" customWidth="1"/>
    <col min="8174" max="8174" width="12.83203125" style="6" customWidth="1"/>
    <col min="8175" max="8180" width="13.33203125" style="6" customWidth="1"/>
    <col min="8181" max="8182" width="15.1640625" style="6" customWidth="1"/>
    <col min="8183" max="8186" width="13" style="6" customWidth="1"/>
    <col min="8187" max="8187" width="15" style="6" customWidth="1"/>
    <col min="8188" max="8189" width="14.33203125" style="6" customWidth="1"/>
    <col min="8190" max="8190" width="12.83203125" style="6" customWidth="1"/>
    <col min="8191" max="8192" width="13.5" style="6" customWidth="1"/>
    <col min="8193" max="8193" width="22.83203125" style="6" customWidth="1"/>
    <col min="8194" max="8427" width="9.33203125" style="6"/>
    <col min="8428" max="8428" width="19.33203125" style="6" customWidth="1"/>
    <col min="8429" max="8429" width="47.5" style="6" customWidth="1"/>
    <col min="8430" max="8430" width="12.83203125" style="6" customWidth="1"/>
    <col min="8431" max="8436" width="13.33203125" style="6" customWidth="1"/>
    <col min="8437" max="8438" width="15.1640625" style="6" customWidth="1"/>
    <col min="8439" max="8442" width="13" style="6" customWidth="1"/>
    <col min="8443" max="8443" width="15" style="6" customWidth="1"/>
    <col min="8444" max="8445" width="14.33203125" style="6" customWidth="1"/>
    <col min="8446" max="8446" width="12.83203125" style="6" customWidth="1"/>
    <col min="8447" max="8448" width="13.5" style="6" customWidth="1"/>
    <col min="8449" max="8449" width="22.83203125" style="6" customWidth="1"/>
    <col min="8450" max="8683" width="9.33203125" style="6"/>
    <col min="8684" max="8684" width="19.33203125" style="6" customWidth="1"/>
    <col min="8685" max="8685" width="47.5" style="6" customWidth="1"/>
    <col min="8686" max="8686" width="12.83203125" style="6" customWidth="1"/>
    <col min="8687" max="8692" width="13.33203125" style="6" customWidth="1"/>
    <col min="8693" max="8694" width="15.1640625" style="6" customWidth="1"/>
    <col min="8695" max="8698" width="13" style="6" customWidth="1"/>
    <col min="8699" max="8699" width="15" style="6" customWidth="1"/>
    <col min="8700" max="8701" width="14.33203125" style="6" customWidth="1"/>
    <col min="8702" max="8702" width="12.83203125" style="6" customWidth="1"/>
    <col min="8703" max="8704" width="13.5" style="6" customWidth="1"/>
    <col min="8705" max="8705" width="22.83203125" style="6" customWidth="1"/>
    <col min="8706" max="8939" width="9.33203125" style="6"/>
    <col min="8940" max="8940" width="19.33203125" style="6" customWidth="1"/>
    <col min="8941" max="8941" width="47.5" style="6" customWidth="1"/>
    <col min="8942" max="8942" width="12.83203125" style="6" customWidth="1"/>
    <col min="8943" max="8948" width="13.33203125" style="6" customWidth="1"/>
    <col min="8949" max="8950" width="15.1640625" style="6" customWidth="1"/>
    <col min="8951" max="8954" width="13" style="6" customWidth="1"/>
    <col min="8955" max="8955" width="15" style="6" customWidth="1"/>
    <col min="8956" max="8957" width="14.33203125" style="6" customWidth="1"/>
    <col min="8958" max="8958" width="12.83203125" style="6" customWidth="1"/>
    <col min="8959" max="8960" width="13.5" style="6" customWidth="1"/>
    <col min="8961" max="8961" width="22.83203125" style="6" customWidth="1"/>
    <col min="8962" max="9195" width="9.33203125" style="6"/>
    <col min="9196" max="9196" width="19.33203125" style="6" customWidth="1"/>
    <col min="9197" max="9197" width="47.5" style="6" customWidth="1"/>
    <col min="9198" max="9198" width="12.83203125" style="6" customWidth="1"/>
    <col min="9199" max="9204" width="13.33203125" style="6" customWidth="1"/>
    <col min="9205" max="9206" width="15.1640625" style="6" customWidth="1"/>
    <col min="9207" max="9210" width="13" style="6" customWidth="1"/>
    <col min="9211" max="9211" width="15" style="6" customWidth="1"/>
    <col min="9212" max="9213" width="14.33203125" style="6" customWidth="1"/>
    <col min="9214" max="9214" width="12.83203125" style="6" customWidth="1"/>
    <col min="9215" max="9216" width="13.5" style="6" customWidth="1"/>
    <col min="9217" max="9217" width="22.83203125" style="6" customWidth="1"/>
    <col min="9218" max="9451" width="9.33203125" style="6"/>
    <col min="9452" max="9452" width="19.33203125" style="6" customWidth="1"/>
    <col min="9453" max="9453" width="47.5" style="6" customWidth="1"/>
    <col min="9454" max="9454" width="12.83203125" style="6" customWidth="1"/>
    <col min="9455" max="9460" width="13.33203125" style="6" customWidth="1"/>
    <col min="9461" max="9462" width="15.1640625" style="6" customWidth="1"/>
    <col min="9463" max="9466" width="13" style="6" customWidth="1"/>
    <col min="9467" max="9467" width="15" style="6" customWidth="1"/>
    <col min="9468" max="9469" width="14.33203125" style="6" customWidth="1"/>
    <col min="9470" max="9470" width="12.83203125" style="6" customWidth="1"/>
    <col min="9471" max="9472" width="13.5" style="6" customWidth="1"/>
    <col min="9473" max="9473" width="22.83203125" style="6" customWidth="1"/>
    <col min="9474" max="9707" width="9.33203125" style="6"/>
    <col min="9708" max="9708" width="19.33203125" style="6" customWidth="1"/>
    <col min="9709" max="9709" width="47.5" style="6" customWidth="1"/>
    <col min="9710" max="9710" width="12.83203125" style="6" customWidth="1"/>
    <col min="9711" max="9716" width="13.33203125" style="6" customWidth="1"/>
    <col min="9717" max="9718" width="15.1640625" style="6" customWidth="1"/>
    <col min="9719" max="9722" width="13" style="6" customWidth="1"/>
    <col min="9723" max="9723" width="15" style="6" customWidth="1"/>
    <col min="9724" max="9725" width="14.33203125" style="6" customWidth="1"/>
    <col min="9726" max="9726" width="12.83203125" style="6" customWidth="1"/>
    <col min="9727" max="9728" width="13.5" style="6" customWidth="1"/>
    <col min="9729" max="9729" width="22.83203125" style="6" customWidth="1"/>
    <col min="9730" max="9963" width="9.33203125" style="6"/>
    <col min="9964" max="9964" width="19.33203125" style="6" customWidth="1"/>
    <col min="9965" max="9965" width="47.5" style="6" customWidth="1"/>
    <col min="9966" max="9966" width="12.83203125" style="6" customWidth="1"/>
    <col min="9967" max="9972" width="13.33203125" style="6" customWidth="1"/>
    <col min="9973" max="9974" width="15.1640625" style="6" customWidth="1"/>
    <col min="9975" max="9978" width="13" style="6" customWidth="1"/>
    <col min="9979" max="9979" width="15" style="6" customWidth="1"/>
    <col min="9980" max="9981" width="14.33203125" style="6" customWidth="1"/>
    <col min="9982" max="9982" width="12.83203125" style="6" customWidth="1"/>
    <col min="9983" max="9984" width="13.5" style="6" customWidth="1"/>
    <col min="9985" max="9985" width="22.83203125" style="6" customWidth="1"/>
    <col min="9986" max="10219" width="9.33203125" style="6"/>
    <col min="10220" max="10220" width="19.33203125" style="6" customWidth="1"/>
    <col min="10221" max="10221" width="47.5" style="6" customWidth="1"/>
    <col min="10222" max="10222" width="12.83203125" style="6" customWidth="1"/>
    <col min="10223" max="10228" width="13.33203125" style="6" customWidth="1"/>
    <col min="10229" max="10230" width="15.1640625" style="6" customWidth="1"/>
    <col min="10231" max="10234" width="13" style="6" customWidth="1"/>
    <col min="10235" max="10235" width="15" style="6" customWidth="1"/>
    <col min="10236" max="10237" width="14.33203125" style="6" customWidth="1"/>
    <col min="10238" max="10238" width="12.83203125" style="6" customWidth="1"/>
    <col min="10239" max="10240" width="13.5" style="6" customWidth="1"/>
    <col min="10241" max="10241" width="22.83203125" style="6" customWidth="1"/>
    <col min="10242" max="10475" width="9.33203125" style="6"/>
    <col min="10476" max="10476" width="19.33203125" style="6" customWidth="1"/>
    <col min="10477" max="10477" width="47.5" style="6" customWidth="1"/>
    <col min="10478" max="10478" width="12.83203125" style="6" customWidth="1"/>
    <col min="10479" max="10484" width="13.33203125" style="6" customWidth="1"/>
    <col min="10485" max="10486" width="15.1640625" style="6" customWidth="1"/>
    <col min="10487" max="10490" width="13" style="6" customWidth="1"/>
    <col min="10491" max="10491" width="15" style="6" customWidth="1"/>
    <col min="10492" max="10493" width="14.33203125" style="6" customWidth="1"/>
    <col min="10494" max="10494" width="12.83203125" style="6" customWidth="1"/>
    <col min="10495" max="10496" width="13.5" style="6" customWidth="1"/>
    <col min="10497" max="10497" width="22.83203125" style="6" customWidth="1"/>
    <col min="10498" max="10731" width="9.33203125" style="6"/>
    <col min="10732" max="10732" width="19.33203125" style="6" customWidth="1"/>
    <col min="10733" max="10733" width="47.5" style="6" customWidth="1"/>
    <col min="10734" max="10734" width="12.83203125" style="6" customWidth="1"/>
    <col min="10735" max="10740" width="13.33203125" style="6" customWidth="1"/>
    <col min="10741" max="10742" width="15.1640625" style="6" customWidth="1"/>
    <col min="10743" max="10746" width="13" style="6" customWidth="1"/>
    <col min="10747" max="10747" width="15" style="6" customWidth="1"/>
    <col min="10748" max="10749" width="14.33203125" style="6" customWidth="1"/>
    <col min="10750" max="10750" width="12.83203125" style="6" customWidth="1"/>
    <col min="10751" max="10752" width="13.5" style="6" customWidth="1"/>
    <col min="10753" max="10753" width="22.83203125" style="6" customWidth="1"/>
    <col min="10754" max="10987" width="9.33203125" style="6"/>
    <col min="10988" max="10988" width="19.33203125" style="6" customWidth="1"/>
    <col min="10989" max="10989" width="47.5" style="6" customWidth="1"/>
    <col min="10990" max="10990" width="12.83203125" style="6" customWidth="1"/>
    <col min="10991" max="10996" width="13.33203125" style="6" customWidth="1"/>
    <col min="10997" max="10998" width="15.1640625" style="6" customWidth="1"/>
    <col min="10999" max="11002" width="13" style="6" customWidth="1"/>
    <col min="11003" max="11003" width="15" style="6" customWidth="1"/>
    <col min="11004" max="11005" width="14.33203125" style="6" customWidth="1"/>
    <col min="11006" max="11006" width="12.83203125" style="6" customWidth="1"/>
    <col min="11007" max="11008" width="13.5" style="6" customWidth="1"/>
    <col min="11009" max="11009" width="22.83203125" style="6" customWidth="1"/>
    <col min="11010" max="11243" width="9.33203125" style="6"/>
    <col min="11244" max="11244" width="19.33203125" style="6" customWidth="1"/>
    <col min="11245" max="11245" width="47.5" style="6" customWidth="1"/>
    <col min="11246" max="11246" width="12.83203125" style="6" customWidth="1"/>
    <col min="11247" max="11252" width="13.33203125" style="6" customWidth="1"/>
    <col min="11253" max="11254" width="15.1640625" style="6" customWidth="1"/>
    <col min="11255" max="11258" width="13" style="6" customWidth="1"/>
    <col min="11259" max="11259" width="15" style="6" customWidth="1"/>
    <col min="11260" max="11261" width="14.33203125" style="6" customWidth="1"/>
    <col min="11262" max="11262" width="12.83203125" style="6" customWidth="1"/>
    <col min="11263" max="11264" width="13.5" style="6" customWidth="1"/>
    <col min="11265" max="11265" width="22.83203125" style="6" customWidth="1"/>
    <col min="11266" max="11499" width="9.33203125" style="6"/>
    <col min="11500" max="11500" width="19.33203125" style="6" customWidth="1"/>
    <col min="11501" max="11501" width="47.5" style="6" customWidth="1"/>
    <col min="11502" max="11502" width="12.83203125" style="6" customWidth="1"/>
    <col min="11503" max="11508" width="13.33203125" style="6" customWidth="1"/>
    <col min="11509" max="11510" width="15.1640625" style="6" customWidth="1"/>
    <col min="11511" max="11514" width="13" style="6" customWidth="1"/>
    <col min="11515" max="11515" width="15" style="6" customWidth="1"/>
    <col min="11516" max="11517" width="14.33203125" style="6" customWidth="1"/>
    <col min="11518" max="11518" width="12.83203125" style="6" customWidth="1"/>
    <col min="11519" max="11520" width="13.5" style="6" customWidth="1"/>
    <col min="11521" max="11521" width="22.83203125" style="6" customWidth="1"/>
    <col min="11522" max="11755" width="9.33203125" style="6"/>
    <col min="11756" max="11756" width="19.33203125" style="6" customWidth="1"/>
    <col min="11757" max="11757" width="47.5" style="6" customWidth="1"/>
    <col min="11758" max="11758" width="12.83203125" style="6" customWidth="1"/>
    <col min="11759" max="11764" width="13.33203125" style="6" customWidth="1"/>
    <col min="11765" max="11766" width="15.1640625" style="6" customWidth="1"/>
    <col min="11767" max="11770" width="13" style="6" customWidth="1"/>
    <col min="11771" max="11771" width="15" style="6" customWidth="1"/>
    <col min="11772" max="11773" width="14.33203125" style="6" customWidth="1"/>
    <col min="11774" max="11774" width="12.83203125" style="6" customWidth="1"/>
    <col min="11775" max="11776" width="13.5" style="6" customWidth="1"/>
    <col min="11777" max="11777" width="22.83203125" style="6" customWidth="1"/>
    <col min="11778" max="12011" width="9.33203125" style="6"/>
    <col min="12012" max="12012" width="19.33203125" style="6" customWidth="1"/>
    <col min="12013" max="12013" width="47.5" style="6" customWidth="1"/>
    <col min="12014" max="12014" width="12.83203125" style="6" customWidth="1"/>
    <col min="12015" max="12020" width="13.33203125" style="6" customWidth="1"/>
    <col min="12021" max="12022" width="15.1640625" style="6" customWidth="1"/>
    <col min="12023" max="12026" width="13" style="6" customWidth="1"/>
    <col min="12027" max="12027" width="15" style="6" customWidth="1"/>
    <col min="12028" max="12029" width="14.33203125" style="6" customWidth="1"/>
    <col min="12030" max="12030" width="12.83203125" style="6" customWidth="1"/>
    <col min="12031" max="12032" width="13.5" style="6" customWidth="1"/>
    <col min="12033" max="12033" width="22.83203125" style="6" customWidth="1"/>
    <col min="12034" max="12267" width="9.33203125" style="6"/>
    <col min="12268" max="12268" width="19.33203125" style="6" customWidth="1"/>
    <col min="12269" max="12269" width="47.5" style="6" customWidth="1"/>
    <col min="12270" max="12270" width="12.83203125" style="6" customWidth="1"/>
    <col min="12271" max="12276" width="13.33203125" style="6" customWidth="1"/>
    <col min="12277" max="12278" width="15.1640625" style="6" customWidth="1"/>
    <col min="12279" max="12282" width="13" style="6" customWidth="1"/>
    <col min="12283" max="12283" width="15" style="6" customWidth="1"/>
    <col min="12284" max="12285" width="14.33203125" style="6" customWidth="1"/>
    <col min="12286" max="12286" width="12.83203125" style="6" customWidth="1"/>
    <col min="12287" max="12288" width="13.5" style="6" customWidth="1"/>
    <col min="12289" max="12289" width="22.83203125" style="6" customWidth="1"/>
    <col min="12290" max="12523" width="9.33203125" style="6"/>
    <col min="12524" max="12524" width="19.33203125" style="6" customWidth="1"/>
    <col min="12525" max="12525" width="47.5" style="6" customWidth="1"/>
    <col min="12526" max="12526" width="12.83203125" style="6" customWidth="1"/>
    <col min="12527" max="12532" width="13.33203125" style="6" customWidth="1"/>
    <col min="12533" max="12534" width="15.1640625" style="6" customWidth="1"/>
    <col min="12535" max="12538" width="13" style="6" customWidth="1"/>
    <col min="12539" max="12539" width="15" style="6" customWidth="1"/>
    <col min="12540" max="12541" width="14.33203125" style="6" customWidth="1"/>
    <col min="12542" max="12542" width="12.83203125" style="6" customWidth="1"/>
    <col min="12543" max="12544" width="13.5" style="6" customWidth="1"/>
    <col min="12545" max="12545" width="22.83203125" style="6" customWidth="1"/>
    <col min="12546" max="12779" width="9.33203125" style="6"/>
    <col min="12780" max="12780" width="19.33203125" style="6" customWidth="1"/>
    <col min="12781" max="12781" width="47.5" style="6" customWidth="1"/>
    <col min="12782" max="12782" width="12.83203125" style="6" customWidth="1"/>
    <col min="12783" max="12788" width="13.33203125" style="6" customWidth="1"/>
    <col min="12789" max="12790" width="15.1640625" style="6" customWidth="1"/>
    <col min="12791" max="12794" width="13" style="6" customWidth="1"/>
    <col min="12795" max="12795" width="15" style="6" customWidth="1"/>
    <col min="12796" max="12797" width="14.33203125" style="6" customWidth="1"/>
    <col min="12798" max="12798" width="12.83203125" style="6" customWidth="1"/>
    <col min="12799" max="12800" width="13.5" style="6" customWidth="1"/>
    <col min="12801" max="12801" width="22.83203125" style="6" customWidth="1"/>
    <col min="12802" max="13035" width="9.33203125" style="6"/>
    <col min="13036" max="13036" width="19.33203125" style="6" customWidth="1"/>
    <col min="13037" max="13037" width="47.5" style="6" customWidth="1"/>
    <col min="13038" max="13038" width="12.83203125" style="6" customWidth="1"/>
    <col min="13039" max="13044" width="13.33203125" style="6" customWidth="1"/>
    <col min="13045" max="13046" width="15.1640625" style="6" customWidth="1"/>
    <col min="13047" max="13050" width="13" style="6" customWidth="1"/>
    <col min="13051" max="13051" width="15" style="6" customWidth="1"/>
    <col min="13052" max="13053" width="14.33203125" style="6" customWidth="1"/>
    <col min="13054" max="13054" width="12.83203125" style="6" customWidth="1"/>
    <col min="13055" max="13056" width="13.5" style="6" customWidth="1"/>
    <col min="13057" max="13057" width="22.83203125" style="6" customWidth="1"/>
    <col min="13058" max="13291" width="9.33203125" style="6"/>
    <col min="13292" max="13292" width="19.33203125" style="6" customWidth="1"/>
    <col min="13293" max="13293" width="47.5" style="6" customWidth="1"/>
    <col min="13294" max="13294" width="12.83203125" style="6" customWidth="1"/>
    <col min="13295" max="13300" width="13.33203125" style="6" customWidth="1"/>
    <col min="13301" max="13302" width="15.1640625" style="6" customWidth="1"/>
    <col min="13303" max="13306" width="13" style="6" customWidth="1"/>
    <col min="13307" max="13307" width="15" style="6" customWidth="1"/>
    <col min="13308" max="13309" width="14.33203125" style="6" customWidth="1"/>
    <col min="13310" max="13310" width="12.83203125" style="6" customWidth="1"/>
    <col min="13311" max="13312" width="13.5" style="6" customWidth="1"/>
    <col min="13313" max="13313" width="22.83203125" style="6" customWidth="1"/>
    <col min="13314" max="13547" width="9.33203125" style="6"/>
    <col min="13548" max="13548" width="19.33203125" style="6" customWidth="1"/>
    <col min="13549" max="13549" width="47.5" style="6" customWidth="1"/>
    <col min="13550" max="13550" width="12.83203125" style="6" customWidth="1"/>
    <col min="13551" max="13556" width="13.33203125" style="6" customWidth="1"/>
    <col min="13557" max="13558" width="15.1640625" style="6" customWidth="1"/>
    <col min="13559" max="13562" width="13" style="6" customWidth="1"/>
    <col min="13563" max="13563" width="15" style="6" customWidth="1"/>
    <col min="13564" max="13565" width="14.33203125" style="6" customWidth="1"/>
    <col min="13566" max="13566" width="12.83203125" style="6" customWidth="1"/>
    <col min="13567" max="13568" width="13.5" style="6" customWidth="1"/>
    <col min="13569" max="13569" width="22.83203125" style="6" customWidth="1"/>
    <col min="13570" max="13803" width="9.33203125" style="6"/>
    <col min="13804" max="13804" width="19.33203125" style="6" customWidth="1"/>
    <col min="13805" max="13805" width="47.5" style="6" customWidth="1"/>
    <col min="13806" max="13806" width="12.83203125" style="6" customWidth="1"/>
    <col min="13807" max="13812" width="13.33203125" style="6" customWidth="1"/>
    <col min="13813" max="13814" width="15.1640625" style="6" customWidth="1"/>
    <col min="13815" max="13818" width="13" style="6" customWidth="1"/>
    <col min="13819" max="13819" width="15" style="6" customWidth="1"/>
    <col min="13820" max="13821" width="14.33203125" style="6" customWidth="1"/>
    <col min="13822" max="13822" width="12.83203125" style="6" customWidth="1"/>
    <col min="13823" max="13824" width="13.5" style="6" customWidth="1"/>
    <col min="13825" max="13825" width="22.83203125" style="6" customWidth="1"/>
    <col min="13826" max="14059" width="9.33203125" style="6"/>
    <col min="14060" max="14060" width="19.33203125" style="6" customWidth="1"/>
    <col min="14061" max="14061" width="47.5" style="6" customWidth="1"/>
    <col min="14062" max="14062" width="12.83203125" style="6" customWidth="1"/>
    <col min="14063" max="14068" width="13.33203125" style="6" customWidth="1"/>
    <col min="14069" max="14070" width="15.1640625" style="6" customWidth="1"/>
    <col min="14071" max="14074" width="13" style="6" customWidth="1"/>
    <col min="14075" max="14075" width="15" style="6" customWidth="1"/>
    <col min="14076" max="14077" width="14.33203125" style="6" customWidth="1"/>
    <col min="14078" max="14078" width="12.83203125" style="6" customWidth="1"/>
    <col min="14079" max="14080" width="13.5" style="6" customWidth="1"/>
    <col min="14081" max="14081" width="22.83203125" style="6" customWidth="1"/>
    <col min="14082" max="14315" width="9.33203125" style="6"/>
    <col min="14316" max="14316" width="19.33203125" style="6" customWidth="1"/>
    <col min="14317" max="14317" width="47.5" style="6" customWidth="1"/>
    <col min="14318" max="14318" width="12.83203125" style="6" customWidth="1"/>
    <col min="14319" max="14324" width="13.33203125" style="6" customWidth="1"/>
    <col min="14325" max="14326" width="15.1640625" style="6" customWidth="1"/>
    <col min="14327" max="14330" width="13" style="6" customWidth="1"/>
    <col min="14331" max="14331" width="15" style="6" customWidth="1"/>
    <col min="14332" max="14333" width="14.33203125" style="6" customWidth="1"/>
    <col min="14334" max="14334" width="12.83203125" style="6" customWidth="1"/>
    <col min="14335" max="14336" width="13.5" style="6" customWidth="1"/>
    <col min="14337" max="14337" width="22.83203125" style="6" customWidth="1"/>
    <col min="14338" max="14571" width="9.33203125" style="6"/>
    <col min="14572" max="14572" width="19.33203125" style="6" customWidth="1"/>
    <col min="14573" max="14573" width="47.5" style="6" customWidth="1"/>
    <col min="14574" max="14574" width="12.83203125" style="6" customWidth="1"/>
    <col min="14575" max="14580" width="13.33203125" style="6" customWidth="1"/>
    <col min="14581" max="14582" width="15.1640625" style="6" customWidth="1"/>
    <col min="14583" max="14586" width="13" style="6" customWidth="1"/>
    <col min="14587" max="14587" width="15" style="6" customWidth="1"/>
    <col min="14588" max="14589" width="14.33203125" style="6" customWidth="1"/>
    <col min="14590" max="14590" width="12.83203125" style="6" customWidth="1"/>
    <col min="14591" max="14592" width="13.5" style="6" customWidth="1"/>
    <col min="14593" max="14593" width="22.83203125" style="6" customWidth="1"/>
    <col min="14594" max="14827" width="9.33203125" style="6"/>
    <col min="14828" max="14828" width="19.33203125" style="6" customWidth="1"/>
    <col min="14829" max="14829" width="47.5" style="6" customWidth="1"/>
    <col min="14830" max="14830" width="12.83203125" style="6" customWidth="1"/>
    <col min="14831" max="14836" width="13.33203125" style="6" customWidth="1"/>
    <col min="14837" max="14838" width="15.1640625" style="6" customWidth="1"/>
    <col min="14839" max="14842" width="13" style="6" customWidth="1"/>
    <col min="14843" max="14843" width="15" style="6" customWidth="1"/>
    <col min="14844" max="14845" width="14.33203125" style="6" customWidth="1"/>
    <col min="14846" max="14846" width="12.83203125" style="6" customWidth="1"/>
    <col min="14847" max="14848" width="13.5" style="6" customWidth="1"/>
    <col min="14849" max="14849" width="22.83203125" style="6" customWidth="1"/>
    <col min="14850" max="15083" width="9.33203125" style="6"/>
    <col min="15084" max="15084" width="19.33203125" style="6" customWidth="1"/>
    <col min="15085" max="15085" width="47.5" style="6" customWidth="1"/>
    <col min="15086" max="15086" width="12.83203125" style="6" customWidth="1"/>
    <col min="15087" max="15092" width="13.33203125" style="6" customWidth="1"/>
    <col min="15093" max="15094" width="15.1640625" style="6" customWidth="1"/>
    <col min="15095" max="15098" width="13" style="6" customWidth="1"/>
    <col min="15099" max="15099" width="15" style="6" customWidth="1"/>
    <col min="15100" max="15101" width="14.33203125" style="6" customWidth="1"/>
    <col min="15102" max="15102" width="12.83203125" style="6" customWidth="1"/>
    <col min="15103" max="15104" width="13.5" style="6" customWidth="1"/>
    <col min="15105" max="15105" width="22.83203125" style="6" customWidth="1"/>
    <col min="15106" max="15339" width="9.33203125" style="6"/>
    <col min="15340" max="15340" width="19.33203125" style="6" customWidth="1"/>
    <col min="15341" max="15341" width="47.5" style="6" customWidth="1"/>
    <col min="15342" max="15342" width="12.83203125" style="6" customWidth="1"/>
    <col min="15343" max="15348" width="13.33203125" style="6" customWidth="1"/>
    <col min="15349" max="15350" width="15.1640625" style="6" customWidth="1"/>
    <col min="15351" max="15354" width="13" style="6" customWidth="1"/>
    <col min="15355" max="15355" width="15" style="6" customWidth="1"/>
    <col min="15356" max="15357" width="14.33203125" style="6" customWidth="1"/>
    <col min="15358" max="15358" width="12.83203125" style="6" customWidth="1"/>
    <col min="15359" max="15360" width="13.5" style="6" customWidth="1"/>
    <col min="15361" max="15361" width="22.83203125" style="6" customWidth="1"/>
    <col min="15362" max="15595" width="9.33203125" style="6"/>
    <col min="15596" max="15596" width="19.33203125" style="6" customWidth="1"/>
    <col min="15597" max="15597" width="47.5" style="6" customWidth="1"/>
    <col min="15598" max="15598" width="12.83203125" style="6" customWidth="1"/>
    <col min="15599" max="15604" width="13.33203125" style="6" customWidth="1"/>
    <col min="15605" max="15606" width="15.1640625" style="6" customWidth="1"/>
    <col min="15607" max="15610" width="13" style="6" customWidth="1"/>
    <col min="15611" max="15611" width="15" style="6" customWidth="1"/>
    <col min="15612" max="15613" width="14.33203125" style="6" customWidth="1"/>
    <col min="15614" max="15614" width="12.83203125" style="6" customWidth="1"/>
    <col min="15615" max="15616" width="13.5" style="6" customWidth="1"/>
    <col min="15617" max="15617" width="22.83203125" style="6" customWidth="1"/>
    <col min="15618" max="15851" width="9.33203125" style="6"/>
    <col min="15852" max="15852" width="19.33203125" style="6" customWidth="1"/>
    <col min="15853" max="15853" width="47.5" style="6" customWidth="1"/>
    <col min="15854" max="15854" width="12.83203125" style="6" customWidth="1"/>
    <col min="15855" max="15860" width="13.33203125" style="6" customWidth="1"/>
    <col min="15861" max="15862" width="15.1640625" style="6" customWidth="1"/>
    <col min="15863" max="15866" width="13" style="6" customWidth="1"/>
    <col min="15867" max="15867" width="15" style="6" customWidth="1"/>
    <col min="15868" max="15869" width="14.33203125" style="6" customWidth="1"/>
    <col min="15870" max="15870" width="12.83203125" style="6" customWidth="1"/>
    <col min="15871" max="15872" width="13.5" style="6" customWidth="1"/>
    <col min="15873" max="15873" width="22.83203125" style="6" customWidth="1"/>
    <col min="15874" max="16107" width="9.33203125" style="6"/>
    <col min="16108" max="16108" width="19.33203125" style="6" customWidth="1"/>
    <col min="16109" max="16109" width="47.5" style="6" customWidth="1"/>
    <col min="16110" max="16110" width="12.83203125" style="6" customWidth="1"/>
    <col min="16111" max="16116" width="13.33203125" style="6" customWidth="1"/>
    <col min="16117" max="16118" width="15.1640625" style="6" customWidth="1"/>
    <col min="16119" max="16122" width="13" style="6" customWidth="1"/>
    <col min="16123" max="16123" width="15" style="6" customWidth="1"/>
    <col min="16124" max="16125" width="14.33203125" style="6" customWidth="1"/>
    <col min="16126" max="16126" width="12.83203125" style="6" customWidth="1"/>
    <col min="16127" max="16128" width="13.5" style="6" customWidth="1"/>
    <col min="16129" max="16129" width="22.83203125" style="6" customWidth="1"/>
    <col min="16130" max="16384" width="9.33203125" style="6"/>
  </cols>
  <sheetData>
    <row r="1" spans="1:9" ht="44.25" customHeight="1">
      <c r="D1" s="17"/>
      <c r="E1" s="18"/>
      <c r="F1" s="18"/>
    </row>
    <row r="2" spans="1:9" ht="44.25" customHeight="1">
      <c r="D2" s="18" t="s">
        <v>192</v>
      </c>
      <c r="E2" s="18"/>
      <c r="F2" s="18"/>
    </row>
    <row r="4" spans="1:9" ht="33.75" customHeight="1">
      <c r="A4" s="19" t="s">
        <v>190</v>
      </c>
      <c r="B4" s="19"/>
      <c r="C4" s="19"/>
      <c r="D4" s="19"/>
      <c r="E4" s="19"/>
      <c r="F4" s="19"/>
    </row>
    <row r="5" spans="1:9" ht="10.5" customHeight="1">
      <c r="F5" s="16"/>
      <c r="G5" s="16"/>
      <c r="H5" s="16"/>
    </row>
    <row r="6" spans="1:9" ht="19.5" customHeight="1">
      <c r="E6" s="22" t="s">
        <v>191</v>
      </c>
      <c r="F6" s="22"/>
      <c r="G6" s="16"/>
      <c r="H6" s="16"/>
    </row>
    <row r="7" spans="1:9" ht="15.75" customHeight="1">
      <c r="A7" s="20" t="s">
        <v>0</v>
      </c>
      <c r="B7" s="20" t="s">
        <v>1</v>
      </c>
      <c r="C7" s="20" t="s">
        <v>2</v>
      </c>
      <c r="D7" s="21" t="s">
        <v>187</v>
      </c>
      <c r="E7" s="21"/>
      <c r="F7" s="21"/>
    </row>
    <row r="8" spans="1:9" ht="21" customHeight="1">
      <c r="A8" s="20"/>
      <c r="B8" s="20"/>
      <c r="C8" s="20"/>
      <c r="D8" s="20" t="s">
        <v>3</v>
      </c>
      <c r="E8" s="20" t="s">
        <v>4</v>
      </c>
      <c r="F8" s="20"/>
    </row>
    <row r="9" spans="1:9" ht="33" customHeight="1">
      <c r="A9" s="20"/>
      <c r="B9" s="20"/>
      <c r="C9" s="20"/>
      <c r="D9" s="20"/>
      <c r="E9" s="1" t="s">
        <v>5</v>
      </c>
      <c r="F9" s="1" t="s">
        <v>6</v>
      </c>
    </row>
    <row r="10" spans="1:9" ht="23.25" customHeight="1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</row>
    <row r="11" spans="1:9">
      <c r="A11" s="13" t="s">
        <v>7</v>
      </c>
      <c r="B11" s="2" t="s">
        <v>8</v>
      </c>
      <c r="C11" s="13" t="s">
        <v>9</v>
      </c>
      <c r="D11" s="10">
        <f>+E11+F11</f>
        <v>3810000</v>
      </c>
      <c r="E11" s="10">
        <f>+E12+E41+E53</f>
        <v>3310000</v>
      </c>
      <c r="F11" s="10">
        <f>+F12+F41+F53</f>
        <v>500000</v>
      </c>
    </row>
    <row r="12" spans="1:9" ht="21">
      <c r="A12" s="13" t="s">
        <v>10</v>
      </c>
      <c r="B12" s="2" t="s">
        <v>188</v>
      </c>
      <c r="C12" s="13" t="s">
        <v>11</v>
      </c>
      <c r="D12" s="10">
        <f t="shared" ref="D12:D65" si="0">+E12+F12</f>
        <v>995475.4</v>
      </c>
      <c r="E12" s="10">
        <f>+E13+E17+E19+E38</f>
        <v>995475.4</v>
      </c>
      <c r="F12" s="10">
        <f>+F13+F17+F19+F38</f>
        <v>0</v>
      </c>
      <c r="H12" s="12"/>
      <c r="I12" s="12"/>
    </row>
    <row r="13" spans="1:9" ht="21">
      <c r="A13" s="13" t="s">
        <v>12</v>
      </c>
      <c r="B13" s="2" t="s">
        <v>189</v>
      </c>
      <c r="C13" s="13" t="s">
        <v>13</v>
      </c>
      <c r="D13" s="10">
        <f t="shared" si="0"/>
        <v>304285.40000000002</v>
      </c>
      <c r="E13" s="10">
        <f>+E14+E15+E16</f>
        <v>304285.40000000002</v>
      </c>
      <c r="F13" s="10">
        <f>+F14+F15+F16</f>
        <v>0</v>
      </c>
      <c r="H13" s="12"/>
      <c r="I13" s="12"/>
    </row>
    <row r="14" spans="1:9" ht="21">
      <c r="A14" s="1" t="s">
        <v>14</v>
      </c>
      <c r="B14" s="3" t="s">
        <v>15</v>
      </c>
      <c r="C14" s="1" t="s">
        <v>9</v>
      </c>
      <c r="D14" s="10">
        <f>+E14+F14</f>
        <v>79285.399999999994</v>
      </c>
      <c r="E14" s="11">
        <v>79285.399999999994</v>
      </c>
      <c r="F14" s="11"/>
    </row>
    <row r="15" spans="1:9">
      <c r="A15" s="1" t="s">
        <v>16</v>
      </c>
      <c r="B15" s="3" t="s">
        <v>17</v>
      </c>
      <c r="C15" s="1" t="s">
        <v>9</v>
      </c>
      <c r="D15" s="10">
        <f t="shared" si="0"/>
        <v>35000</v>
      </c>
      <c r="E15" s="11">
        <v>35000</v>
      </c>
      <c r="F15" s="11"/>
    </row>
    <row r="16" spans="1:9">
      <c r="A16" s="1" t="s">
        <v>18</v>
      </c>
      <c r="B16" s="3" t="s">
        <v>19</v>
      </c>
      <c r="C16" s="1" t="s">
        <v>9</v>
      </c>
      <c r="D16" s="10">
        <f t="shared" si="0"/>
        <v>190000</v>
      </c>
      <c r="E16" s="11">
        <v>190000</v>
      </c>
      <c r="F16" s="11"/>
    </row>
    <row r="17" spans="1:6">
      <c r="A17" s="13" t="s">
        <v>20</v>
      </c>
      <c r="B17" s="2" t="s">
        <v>21</v>
      </c>
      <c r="C17" s="13" t="s">
        <v>22</v>
      </c>
      <c r="D17" s="10">
        <f t="shared" si="0"/>
        <v>539660</v>
      </c>
      <c r="E17" s="10">
        <f t="shared" ref="E17:F17" si="1">+E18</f>
        <v>539660</v>
      </c>
      <c r="F17" s="10">
        <f t="shared" si="1"/>
        <v>0</v>
      </c>
    </row>
    <row r="18" spans="1:6">
      <c r="A18" s="1" t="s">
        <v>23</v>
      </c>
      <c r="B18" s="3" t="s">
        <v>24</v>
      </c>
      <c r="C18" s="1" t="s">
        <v>9</v>
      </c>
      <c r="D18" s="10">
        <f t="shared" si="0"/>
        <v>539660</v>
      </c>
      <c r="E18" s="11">
        <v>539660</v>
      </c>
      <c r="F18" s="11"/>
    </row>
    <row r="19" spans="1:6" ht="52.5">
      <c r="A19" s="13" t="s">
        <v>25</v>
      </c>
      <c r="B19" s="2" t="s">
        <v>26</v>
      </c>
      <c r="C19" s="13" t="s">
        <v>27</v>
      </c>
      <c r="D19" s="10">
        <f t="shared" si="0"/>
        <v>98530</v>
      </c>
      <c r="E19" s="10">
        <f>+E20+E21+E22+E23+E24+E26+E25+E27+E28+E29+E30+E31+E32+E33+E34+E35+E36+E37</f>
        <v>98530</v>
      </c>
      <c r="F19" s="10">
        <f>+F20+F21+F22+F23+F24+F26+F25+F27+F28+F29+F30+F31+F32+F33+F34+F35+F36+F37</f>
        <v>0</v>
      </c>
    </row>
    <row r="20" spans="1:6" ht="31.5">
      <c r="A20" s="1" t="s">
        <v>28</v>
      </c>
      <c r="B20" s="3" t="s">
        <v>29</v>
      </c>
      <c r="C20" s="1" t="s">
        <v>9</v>
      </c>
      <c r="D20" s="10">
        <f t="shared" si="0"/>
        <v>28250</v>
      </c>
      <c r="E20" s="11">
        <v>28250</v>
      </c>
      <c r="F20" s="11"/>
    </row>
    <row r="21" spans="1:6" ht="42">
      <c r="A21" s="1" t="s">
        <v>30</v>
      </c>
      <c r="B21" s="3" t="s">
        <v>31</v>
      </c>
      <c r="C21" s="1" t="s">
        <v>9</v>
      </c>
      <c r="D21" s="10">
        <f t="shared" si="0"/>
        <v>0</v>
      </c>
      <c r="E21" s="11"/>
      <c r="F21" s="11"/>
    </row>
    <row r="22" spans="1:6" ht="21">
      <c r="A22" s="1" t="s">
        <v>32</v>
      </c>
      <c r="B22" s="3" t="s">
        <v>33</v>
      </c>
      <c r="C22" s="1" t="s">
        <v>9</v>
      </c>
      <c r="D22" s="10">
        <f t="shared" si="0"/>
        <v>75</v>
      </c>
      <c r="E22" s="11">
        <v>75</v>
      </c>
      <c r="F22" s="11"/>
    </row>
    <row r="23" spans="1:6" ht="42">
      <c r="A23" s="1" t="s">
        <v>34</v>
      </c>
      <c r="B23" s="3" t="s">
        <v>35</v>
      </c>
      <c r="C23" s="1" t="s">
        <v>9</v>
      </c>
      <c r="D23" s="10">
        <f t="shared" si="0"/>
        <v>6600</v>
      </c>
      <c r="E23" s="11">
        <v>6600</v>
      </c>
      <c r="F23" s="11"/>
    </row>
    <row r="24" spans="1:6" ht="52.5">
      <c r="A24" s="1" t="s">
        <v>36</v>
      </c>
      <c r="B24" s="3" t="s">
        <v>37</v>
      </c>
      <c r="C24" s="1" t="s">
        <v>9</v>
      </c>
      <c r="D24" s="10">
        <f t="shared" si="0"/>
        <v>2355</v>
      </c>
      <c r="E24" s="11">
        <v>2355</v>
      </c>
      <c r="F24" s="11"/>
    </row>
    <row r="25" spans="1:6" ht="31.5">
      <c r="A25" s="1" t="s">
        <v>38</v>
      </c>
      <c r="B25" s="3" t="s">
        <v>39</v>
      </c>
      <c r="C25" s="1" t="s">
        <v>9</v>
      </c>
      <c r="D25" s="10">
        <f t="shared" si="0"/>
        <v>2500</v>
      </c>
      <c r="E25" s="11">
        <v>2500</v>
      </c>
      <c r="F25" s="11"/>
    </row>
    <row r="26" spans="1:6" ht="21">
      <c r="A26" s="1" t="s">
        <v>40</v>
      </c>
      <c r="B26" s="3" t="s">
        <v>41</v>
      </c>
      <c r="C26" s="1" t="s">
        <v>9</v>
      </c>
      <c r="D26" s="10">
        <f t="shared" si="0"/>
        <v>19000</v>
      </c>
      <c r="E26" s="11">
        <v>19000</v>
      </c>
      <c r="F26" s="11"/>
    </row>
    <row r="27" spans="1:6" ht="42">
      <c r="A27" s="1" t="s">
        <v>42</v>
      </c>
      <c r="B27" s="3" t="s">
        <v>43</v>
      </c>
      <c r="C27" s="1" t="s">
        <v>9</v>
      </c>
      <c r="D27" s="10">
        <f t="shared" si="0"/>
        <v>3200</v>
      </c>
      <c r="E27" s="11">
        <v>3200</v>
      </c>
      <c r="F27" s="11"/>
    </row>
    <row r="28" spans="1:6" ht="42">
      <c r="A28" s="1" t="s">
        <v>44</v>
      </c>
      <c r="B28" s="3" t="s">
        <v>45</v>
      </c>
      <c r="C28" s="1" t="s">
        <v>9</v>
      </c>
      <c r="D28" s="10">
        <f t="shared" si="0"/>
        <v>1375</v>
      </c>
      <c r="E28" s="11">
        <v>1375</v>
      </c>
      <c r="F28" s="11"/>
    </row>
    <row r="29" spans="1:6" ht="31.5">
      <c r="A29" s="1" t="s">
        <v>46</v>
      </c>
      <c r="B29" s="3" t="s">
        <v>47</v>
      </c>
      <c r="C29" s="1" t="s">
        <v>9</v>
      </c>
      <c r="D29" s="10">
        <f t="shared" si="0"/>
        <v>4000</v>
      </c>
      <c r="E29" s="11">
        <v>4000</v>
      </c>
      <c r="F29" s="11"/>
    </row>
    <row r="30" spans="1:6" ht="21">
      <c r="A30" s="1" t="s">
        <v>48</v>
      </c>
      <c r="B30" s="3" t="s">
        <v>49</v>
      </c>
      <c r="C30" s="1" t="s">
        <v>9</v>
      </c>
      <c r="D30" s="10">
        <f t="shared" si="0"/>
        <v>0</v>
      </c>
      <c r="E30" s="11"/>
      <c r="F30" s="11"/>
    </row>
    <row r="31" spans="1:6" ht="52.5">
      <c r="A31" s="1" t="s">
        <v>50</v>
      </c>
      <c r="B31" s="3" t="s">
        <v>51</v>
      </c>
      <c r="C31" s="1" t="s">
        <v>9</v>
      </c>
      <c r="D31" s="10">
        <f t="shared" si="0"/>
        <v>27825</v>
      </c>
      <c r="E31" s="11">
        <v>27825</v>
      </c>
      <c r="F31" s="11"/>
    </row>
    <row r="32" spans="1:6" ht="52.5">
      <c r="A32" s="1" t="s">
        <v>52</v>
      </c>
      <c r="B32" s="3" t="s">
        <v>53</v>
      </c>
      <c r="C32" s="1" t="s">
        <v>9</v>
      </c>
      <c r="D32" s="10">
        <f t="shared" si="0"/>
        <v>600</v>
      </c>
      <c r="E32" s="11">
        <v>600</v>
      </c>
      <c r="F32" s="11"/>
    </row>
    <row r="33" spans="1:6" ht="31.5">
      <c r="A33" s="1" t="s">
        <v>54</v>
      </c>
      <c r="B33" s="3" t="s">
        <v>55</v>
      </c>
      <c r="C33" s="1" t="s">
        <v>9</v>
      </c>
      <c r="D33" s="10">
        <f t="shared" si="0"/>
        <v>150</v>
      </c>
      <c r="E33" s="11">
        <v>150</v>
      </c>
      <c r="F33" s="11"/>
    </row>
    <row r="34" spans="1:6" ht="31.5">
      <c r="A34" s="1" t="s">
        <v>56</v>
      </c>
      <c r="B34" s="3" t="s">
        <v>57</v>
      </c>
      <c r="C34" s="1" t="s">
        <v>9</v>
      </c>
      <c r="D34" s="10">
        <f t="shared" si="0"/>
        <v>2500</v>
      </c>
      <c r="E34" s="11">
        <v>2500</v>
      </c>
      <c r="F34" s="11"/>
    </row>
    <row r="35" spans="1:6" ht="21">
      <c r="A35" s="1" t="s">
        <v>58</v>
      </c>
      <c r="B35" s="3" t="s">
        <v>59</v>
      </c>
      <c r="C35" s="1" t="s">
        <v>9</v>
      </c>
      <c r="D35" s="10">
        <f t="shared" si="0"/>
        <v>0</v>
      </c>
      <c r="E35" s="11"/>
      <c r="F35" s="11"/>
    </row>
    <row r="36" spans="1:6" ht="21">
      <c r="A36" s="1" t="s">
        <v>60</v>
      </c>
      <c r="B36" s="3" t="s">
        <v>61</v>
      </c>
      <c r="C36" s="1" t="s">
        <v>9</v>
      </c>
      <c r="D36" s="10">
        <f t="shared" si="0"/>
        <v>100</v>
      </c>
      <c r="E36" s="11">
        <v>100</v>
      </c>
      <c r="F36" s="11"/>
    </row>
    <row r="37" spans="1:6" ht="21">
      <c r="A37" s="1" t="s">
        <v>62</v>
      </c>
      <c r="B37" s="3" t="s">
        <v>63</v>
      </c>
      <c r="C37" s="1" t="s">
        <v>9</v>
      </c>
      <c r="D37" s="10">
        <f t="shared" si="0"/>
        <v>0</v>
      </c>
      <c r="E37" s="11"/>
      <c r="F37" s="11"/>
    </row>
    <row r="38" spans="1:6" ht="21">
      <c r="A38" s="13" t="s">
        <v>64</v>
      </c>
      <c r="B38" s="2" t="s">
        <v>65</v>
      </c>
      <c r="C38" s="13" t="s">
        <v>66</v>
      </c>
      <c r="D38" s="10">
        <f t="shared" si="0"/>
        <v>53000</v>
      </c>
      <c r="E38" s="10">
        <f t="shared" ref="E38:F38" si="2">+E39+E40</f>
        <v>53000</v>
      </c>
      <c r="F38" s="10">
        <f t="shared" si="2"/>
        <v>0</v>
      </c>
    </row>
    <row r="39" spans="1:6" ht="52.5">
      <c r="A39" s="1" t="s">
        <v>67</v>
      </c>
      <c r="B39" s="3" t="s">
        <v>68</v>
      </c>
      <c r="C39" s="1" t="s">
        <v>9</v>
      </c>
      <c r="D39" s="10">
        <f t="shared" si="0"/>
        <v>12000</v>
      </c>
      <c r="E39" s="11">
        <v>12000</v>
      </c>
      <c r="F39" s="11"/>
    </row>
    <row r="40" spans="1:6" ht="52.5">
      <c r="A40" s="1" t="s">
        <v>69</v>
      </c>
      <c r="B40" s="3" t="s">
        <v>70</v>
      </c>
      <c r="C40" s="1" t="s">
        <v>9</v>
      </c>
      <c r="D40" s="10">
        <f t="shared" si="0"/>
        <v>41000</v>
      </c>
      <c r="E40" s="11">
        <v>41000</v>
      </c>
      <c r="F40" s="11"/>
    </row>
    <row r="41" spans="1:6" ht="31.5">
      <c r="A41" s="13" t="s">
        <v>71</v>
      </c>
      <c r="B41" s="15" t="s">
        <v>186</v>
      </c>
      <c r="C41" s="13" t="s">
        <v>72</v>
      </c>
      <c r="D41" s="10">
        <f t="shared" si="0"/>
        <v>2074921.6</v>
      </c>
      <c r="E41" s="10">
        <f>+E42+E44+E46+E51</f>
        <v>1574921.6</v>
      </c>
      <c r="F41" s="10">
        <f>+F42+F44+F46+F51</f>
        <v>500000</v>
      </c>
    </row>
    <row r="42" spans="1:6" ht="21">
      <c r="A42" s="13" t="s">
        <v>73</v>
      </c>
      <c r="B42" s="15" t="s">
        <v>74</v>
      </c>
      <c r="C42" s="13" t="s">
        <v>75</v>
      </c>
      <c r="D42" s="10">
        <f t="shared" si="0"/>
        <v>0</v>
      </c>
      <c r="E42" s="10">
        <f t="shared" ref="E42:F42" si="3">+E43</f>
        <v>0</v>
      </c>
      <c r="F42" s="10">
        <f t="shared" si="3"/>
        <v>0</v>
      </c>
    </row>
    <row r="43" spans="1:6" ht="31.5">
      <c r="A43" s="1" t="s">
        <v>76</v>
      </c>
      <c r="B43" s="3" t="s">
        <v>77</v>
      </c>
      <c r="C43" s="1"/>
      <c r="D43" s="10">
        <f t="shared" si="0"/>
        <v>0</v>
      </c>
      <c r="E43" s="11"/>
      <c r="F43" s="11"/>
    </row>
    <row r="44" spans="1:6" ht="21">
      <c r="A44" s="13" t="s">
        <v>78</v>
      </c>
      <c r="B44" s="2" t="s">
        <v>79</v>
      </c>
      <c r="C44" s="13" t="s">
        <v>80</v>
      </c>
      <c r="D44" s="10">
        <f t="shared" si="0"/>
        <v>0</v>
      </c>
      <c r="E44" s="10">
        <f t="shared" ref="E44:F44" si="4">+E45</f>
        <v>0</v>
      </c>
      <c r="F44" s="10">
        <f t="shared" si="4"/>
        <v>0</v>
      </c>
    </row>
    <row r="45" spans="1:6" ht="31.5">
      <c r="A45" s="1" t="s">
        <v>81</v>
      </c>
      <c r="B45" s="3" t="s">
        <v>82</v>
      </c>
      <c r="C45" s="1" t="s">
        <v>9</v>
      </c>
      <c r="D45" s="10">
        <f t="shared" si="0"/>
        <v>0</v>
      </c>
      <c r="E45" s="11"/>
      <c r="F45" s="11"/>
    </row>
    <row r="46" spans="1:6" ht="31.5">
      <c r="A46" s="13" t="s">
        <v>83</v>
      </c>
      <c r="B46" s="2" t="s">
        <v>84</v>
      </c>
      <c r="C46" s="13" t="s">
        <v>85</v>
      </c>
      <c r="D46" s="10">
        <f t="shared" si="0"/>
        <v>2074921.6</v>
      </c>
      <c r="E46" s="10">
        <f>+E47+E50</f>
        <v>1574921.6</v>
      </c>
      <c r="F46" s="10">
        <f t="shared" ref="F46" si="5">+F47+F50</f>
        <v>500000</v>
      </c>
    </row>
    <row r="47" spans="1:6" ht="21">
      <c r="A47" s="1" t="s">
        <v>86</v>
      </c>
      <c r="B47" s="3" t="s">
        <v>87</v>
      </c>
      <c r="C47" s="1" t="s">
        <v>9</v>
      </c>
      <c r="D47" s="10">
        <f t="shared" si="0"/>
        <v>1568123.6</v>
      </c>
      <c r="E47" s="11">
        <v>1568123.6</v>
      </c>
      <c r="F47" s="11"/>
    </row>
    <row r="48" spans="1:6">
      <c r="A48" s="1">
        <v>1252</v>
      </c>
      <c r="B48" s="3" t="s">
        <v>88</v>
      </c>
      <c r="C48" s="1"/>
      <c r="D48" s="11">
        <f t="shared" ref="D48:F48" si="6">+D49</f>
        <v>0</v>
      </c>
      <c r="E48" s="11">
        <f t="shared" si="6"/>
        <v>0</v>
      </c>
      <c r="F48" s="11">
        <f t="shared" si="6"/>
        <v>0</v>
      </c>
    </row>
    <row r="49" spans="1:6" ht="31.5">
      <c r="A49" s="1">
        <v>1253</v>
      </c>
      <c r="B49" s="3" t="s">
        <v>89</v>
      </c>
      <c r="C49" s="1"/>
      <c r="D49" s="10"/>
      <c r="E49" s="11"/>
      <c r="F49" s="11"/>
    </row>
    <row r="50" spans="1:6" ht="21">
      <c r="A50" s="1" t="s">
        <v>90</v>
      </c>
      <c r="B50" s="3" t="s">
        <v>91</v>
      </c>
      <c r="C50" s="1" t="s">
        <v>9</v>
      </c>
      <c r="D50" s="10">
        <f t="shared" si="0"/>
        <v>506798</v>
      </c>
      <c r="E50" s="11">
        <v>6798</v>
      </c>
      <c r="F50" s="11">
        <v>500000</v>
      </c>
    </row>
    <row r="51" spans="1:6" ht="31.5">
      <c r="A51" s="13" t="s">
        <v>92</v>
      </c>
      <c r="B51" s="2" t="s">
        <v>184</v>
      </c>
      <c r="C51" s="13" t="s">
        <v>93</v>
      </c>
      <c r="D51" s="10">
        <f t="shared" si="0"/>
        <v>0</v>
      </c>
      <c r="E51" s="10">
        <f t="shared" ref="E51:F51" si="7">+E52</f>
        <v>0</v>
      </c>
      <c r="F51" s="10">
        <f t="shared" si="7"/>
        <v>0</v>
      </c>
    </row>
    <row r="52" spans="1:6" ht="21">
      <c r="A52" s="1" t="s">
        <v>94</v>
      </c>
      <c r="B52" s="3" t="s">
        <v>95</v>
      </c>
      <c r="C52" s="1" t="s">
        <v>9</v>
      </c>
      <c r="D52" s="10">
        <f t="shared" si="0"/>
        <v>0</v>
      </c>
      <c r="E52" s="11"/>
      <c r="F52" s="11"/>
    </row>
    <row r="53" spans="1:6" ht="31.5">
      <c r="A53" s="13" t="s">
        <v>96</v>
      </c>
      <c r="B53" s="2" t="s">
        <v>183</v>
      </c>
      <c r="C53" s="13" t="s">
        <v>97</v>
      </c>
      <c r="D53" s="10">
        <f t="shared" si="0"/>
        <v>739603</v>
      </c>
      <c r="E53" s="10">
        <f>+E54+E57+E62+E65+E85+E88+E90+E92</f>
        <v>739603</v>
      </c>
      <c r="F53" s="10">
        <f>+F54+F57+F62+F65+F85+F88+F90+F92</f>
        <v>0</v>
      </c>
    </row>
    <row r="54" spans="1:6">
      <c r="A54" s="13" t="s">
        <v>98</v>
      </c>
      <c r="B54" s="2" t="s">
        <v>185</v>
      </c>
      <c r="C54" s="13" t="s">
        <v>99</v>
      </c>
      <c r="D54" s="10">
        <f t="shared" si="0"/>
        <v>0</v>
      </c>
      <c r="E54" s="10">
        <f t="shared" ref="E54:F54" si="8">+E56</f>
        <v>0</v>
      </c>
      <c r="F54" s="10">
        <f t="shared" si="8"/>
        <v>0</v>
      </c>
    </row>
    <row r="55" spans="1:6">
      <c r="A55" s="1"/>
      <c r="B55" s="3" t="s">
        <v>4</v>
      </c>
      <c r="C55" s="1"/>
      <c r="D55" s="10">
        <f t="shared" si="0"/>
        <v>0</v>
      </c>
      <c r="E55" s="11"/>
      <c r="F55" s="11"/>
    </row>
    <row r="56" spans="1:6" ht="21">
      <c r="A56" s="1" t="s">
        <v>100</v>
      </c>
      <c r="B56" s="3" t="s">
        <v>101</v>
      </c>
      <c r="C56" s="1"/>
      <c r="D56" s="10">
        <f t="shared" si="0"/>
        <v>0</v>
      </c>
      <c r="E56" s="11"/>
      <c r="F56" s="11"/>
    </row>
    <row r="57" spans="1:6" ht="21">
      <c r="A57" s="13" t="s">
        <v>102</v>
      </c>
      <c r="B57" s="2" t="s">
        <v>103</v>
      </c>
      <c r="C57" s="13" t="s">
        <v>104</v>
      </c>
      <c r="D57" s="10">
        <f t="shared" si="0"/>
        <v>53300</v>
      </c>
      <c r="E57" s="10">
        <f>+E58+E60+E61</f>
        <v>53300</v>
      </c>
      <c r="F57" s="10">
        <f>+F58+F60+F61</f>
        <v>0</v>
      </c>
    </row>
    <row r="58" spans="1:6">
      <c r="A58" s="1" t="s">
        <v>105</v>
      </c>
      <c r="B58" s="3" t="s">
        <v>106</v>
      </c>
      <c r="C58" s="1" t="s">
        <v>9</v>
      </c>
      <c r="D58" s="10">
        <f t="shared" si="0"/>
        <v>37300</v>
      </c>
      <c r="E58" s="11">
        <v>37300</v>
      </c>
      <c r="F58" s="11"/>
    </row>
    <row r="59" spans="1:6" ht="21">
      <c r="A59" s="1">
        <v>1332</v>
      </c>
      <c r="B59" s="3" t="s">
        <v>107</v>
      </c>
      <c r="C59" s="1"/>
      <c r="D59" s="10"/>
      <c r="E59" s="11"/>
      <c r="F59" s="11"/>
    </row>
    <row r="60" spans="1:6" ht="31.5">
      <c r="A60" s="1" t="s">
        <v>108</v>
      </c>
      <c r="B60" s="3" t="s">
        <v>109</v>
      </c>
      <c r="C60" s="1" t="s">
        <v>9</v>
      </c>
      <c r="D60" s="10">
        <f t="shared" si="0"/>
        <v>0</v>
      </c>
      <c r="E60" s="11"/>
      <c r="F60" s="11"/>
    </row>
    <row r="61" spans="1:6">
      <c r="A61" s="1" t="s">
        <v>110</v>
      </c>
      <c r="B61" s="3" t="s">
        <v>111</v>
      </c>
      <c r="C61" s="1" t="s">
        <v>9</v>
      </c>
      <c r="D61" s="10">
        <f t="shared" si="0"/>
        <v>16000</v>
      </c>
      <c r="E61" s="11">
        <v>16000</v>
      </c>
      <c r="F61" s="11"/>
    </row>
    <row r="62" spans="1:6" ht="31.5">
      <c r="A62" s="13" t="s">
        <v>112</v>
      </c>
      <c r="B62" s="2" t="s">
        <v>113</v>
      </c>
      <c r="C62" s="13" t="s">
        <v>114</v>
      </c>
      <c r="D62" s="10">
        <f t="shared" si="0"/>
        <v>3618</v>
      </c>
      <c r="E62" s="10">
        <f t="shared" ref="E62:F62" si="9">+E63</f>
        <v>3618</v>
      </c>
      <c r="F62" s="10">
        <f t="shared" si="9"/>
        <v>0</v>
      </c>
    </row>
    <row r="63" spans="1:6" ht="31.5">
      <c r="A63" s="1" t="s">
        <v>115</v>
      </c>
      <c r="B63" s="3" t="s">
        <v>116</v>
      </c>
      <c r="C63" s="1"/>
      <c r="D63" s="10">
        <f t="shared" si="0"/>
        <v>3618</v>
      </c>
      <c r="E63" s="11">
        <v>3618</v>
      </c>
      <c r="F63" s="11"/>
    </row>
    <row r="64" spans="1:6" ht="31.5">
      <c r="A64" s="1">
        <v>1343</v>
      </c>
      <c r="B64" s="3" t="s">
        <v>117</v>
      </c>
      <c r="C64" s="1"/>
      <c r="D64" s="10"/>
      <c r="E64" s="11"/>
      <c r="F64" s="11"/>
    </row>
    <row r="65" spans="1:8" ht="21">
      <c r="A65" s="13" t="s">
        <v>118</v>
      </c>
      <c r="B65" s="2" t="s">
        <v>182</v>
      </c>
      <c r="C65" s="13" t="s">
        <v>119</v>
      </c>
      <c r="D65" s="10">
        <f t="shared" si="0"/>
        <v>557685</v>
      </c>
      <c r="E65" s="10">
        <f>+E66+E84</f>
        <v>557685</v>
      </c>
      <c r="F65" s="10">
        <f>+F66+F84</f>
        <v>0</v>
      </c>
    </row>
    <row r="66" spans="1:8" ht="52.5">
      <c r="A66" s="1" t="s">
        <v>120</v>
      </c>
      <c r="B66" s="3" t="s">
        <v>121</v>
      </c>
      <c r="C66" s="1" t="s">
        <v>9</v>
      </c>
      <c r="D66" s="10">
        <f t="shared" ref="D66:D95" si="10">+E66+F66</f>
        <v>407685</v>
      </c>
      <c r="E66" s="11">
        <f>+E67+E68+E69+E70+E71+E72+E73+E76+E77+E78+E79+E80+E81+E82+E83+E74</f>
        <v>407685</v>
      </c>
      <c r="F66" s="11">
        <f>+F67+F68+F69+F70+F71+F72+F73+F76+F77+F78+F79+F80+F81+F82+F83</f>
        <v>0</v>
      </c>
      <c r="H66" s="12"/>
    </row>
    <row r="67" spans="1:8" ht="31.5">
      <c r="A67" s="1" t="s">
        <v>122</v>
      </c>
      <c r="B67" s="3" t="s">
        <v>123</v>
      </c>
      <c r="C67" s="1" t="s">
        <v>9</v>
      </c>
      <c r="D67" s="10">
        <f t="shared" si="10"/>
        <v>0</v>
      </c>
      <c r="E67" s="11"/>
      <c r="F67" s="11"/>
      <c r="H67" s="12"/>
    </row>
    <row r="68" spans="1:8" ht="52.5">
      <c r="A68" s="1" t="s">
        <v>124</v>
      </c>
      <c r="B68" s="3" t="s">
        <v>125</v>
      </c>
      <c r="C68" s="1" t="s">
        <v>9</v>
      </c>
      <c r="D68" s="10">
        <f t="shared" si="10"/>
        <v>4185</v>
      </c>
      <c r="E68" s="11">
        <v>4185</v>
      </c>
      <c r="F68" s="11"/>
    </row>
    <row r="69" spans="1:8" ht="31.5">
      <c r="A69" s="1" t="s">
        <v>126</v>
      </c>
      <c r="B69" s="3" t="s">
        <v>127</v>
      </c>
      <c r="C69" s="1" t="s">
        <v>9</v>
      </c>
      <c r="D69" s="10">
        <f t="shared" si="10"/>
        <v>0</v>
      </c>
      <c r="E69" s="11"/>
      <c r="F69" s="11"/>
    </row>
    <row r="70" spans="1:8" ht="42">
      <c r="A70" s="1" t="s">
        <v>128</v>
      </c>
      <c r="B70" s="3" t="s">
        <v>129</v>
      </c>
      <c r="C70" s="1" t="s">
        <v>9</v>
      </c>
      <c r="D70" s="10">
        <f t="shared" si="10"/>
        <v>0</v>
      </c>
      <c r="E70" s="11"/>
      <c r="F70" s="11"/>
    </row>
    <row r="71" spans="1:8" ht="21">
      <c r="A71" s="1" t="s">
        <v>130</v>
      </c>
      <c r="B71" s="3" t="s">
        <v>131</v>
      </c>
      <c r="C71" s="1" t="s">
        <v>9</v>
      </c>
      <c r="D71" s="10">
        <f t="shared" si="10"/>
        <v>4000</v>
      </c>
      <c r="E71" s="11">
        <v>4000</v>
      </c>
      <c r="F71" s="11"/>
    </row>
    <row r="72" spans="1:8" ht="21">
      <c r="A72" s="1" t="s">
        <v>132</v>
      </c>
      <c r="B72" s="3" t="s">
        <v>133</v>
      </c>
      <c r="C72" s="1" t="s">
        <v>9</v>
      </c>
      <c r="D72" s="10">
        <f t="shared" si="10"/>
        <v>200000</v>
      </c>
      <c r="E72" s="11">
        <v>200000</v>
      </c>
      <c r="F72" s="11"/>
    </row>
    <row r="73" spans="1:8" ht="52.5">
      <c r="A73" s="1" t="s">
        <v>134</v>
      </c>
      <c r="B73" s="3" t="s">
        <v>135</v>
      </c>
      <c r="C73" s="1" t="s">
        <v>9</v>
      </c>
      <c r="D73" s="10">
        <f t="shared" si="10"/>
        <v>0</v>
      </c>
      <c r="E73" s="11"/>
      <c r="F73" s="11"/>
    </row>
    <row r="74" spans="1:8" ht="31.5">
      <c r="A74" s="1">
        <v>13510</v>
      </c>
      <c r="B74" s="14" t="s">
        <v>136</v>
      </c>
      <c r="C74" s="1"/>
      <c r="D74" s="10">
        <f t="shared" si="10"/>
        <v>4000</v>
      </c>
      <c r="E74" s="11">
        <v>4000</v>
      </c>
      <c r="F74" s="11"/>
    </row>
    <row r="75" spans="1:8" ht="52.5">
      <c r="A75" s="1">
        <v>13511</v>
      </c>
      <c r="B75" s="14" t="s">
        <v>137</v>
      </c>
      <c r="C75" s="1"/>
      <c r="D75" s="10"/>
      <c r="E75" s="11"/>
      <c r="F75" s="11"/>
    </row>
    <row r="76" spans="1:8" ht="31.5">
      <c r="A76" s="1" t="s">
        <v>138</v>
      </c>
      <c r="B76" s="3" t="s">
        <v>139</v>
      </c>
      <c r="C76" s="1" t="s">
        <v>9</v>
      </c>
      <c r="D76" s="10">
        <f t="shared" si="10"/>
        <v>0</v>
      </c>
      <c r="E76" s="11"/>
      <c r="F76" s="11"/>
    </row>
    <row r="77" spans="1:8" ht="21">
      <c r="A77" s="1" t="s">
        <v>140</v>
      </c>
      <c r="B77" s="3" t="s">
        <v>141</v>
      </c>
      <c r="C77" s="1" t="s">
        <v>9</v>
      </c>
      <c r="D77" s="10">
        <f t="shared" si="10"/>
        <v>110000</v>
      </c>
      <c r="E77" s="11">
        <v>110000</v>
      </c>
      <c r="F77" s="11"/>
    </row>
    <row r="78" spans="1:8" ht="31.5">
      <c r="A78" s="1" t="s">
        <v>142</v>
      </c>
      <c r="B78" s="3" t="s">
        <v>143</v>
      </c>
      <c r="C78" s="1" t="s">
        <v>9</v>
      </c>
      <c r="D78" s="10">
        <f t="shared" si="10"/>
        <v>85500</v>
      </c>
      <c r="E78" s="11">
        <v>85500</v>
      </c>
      <c r="F78" s="11"/>
    </row>
    <row r="79" spans="1:8" ht="31.5">
      <c r="A79" s="1" t="s">
        <v>144</v>
      </c>
      <c r="B79" s="3" t="s">
        <v>145</v>
      </c>
      <c r="C79" s="1" t="s">
        <v>9</v>
      </c>
      <c r="D79" s="10">
        <f t="shared" si="10"/>
        <v>0</v>
      </c>
      <c r="E79" s="11"/>
      <c r="F79" s="11"/>
    </row>
    <row r="80" spans="1:8" ht="52.5">
      <c r="A80" s="1" t="s">
        <v>146</v>
      </c>
      <c r="B80" s="3" t="s">
        <v>147</v>
      </c>
      <c r="C80" s="1" t="s">
        <v>9</v>
      </c>
      <c r="D80" s="10">
        <f t="shared" si="10"/>
        <v>0</v>
      </c>
      <c r="E80" s="11"/>
      <c r="F80" s="11"/>
    </row>
    <row r="81" spans="1:8">
      <c r="A81" s="1" t="s">
        <v>148</v>
      </c>
      <c r="B81" s="3" t="s">
        <v>149</v>
      </c>
      <c r="C81" s="1" t="s">
        <v>9</v>
      </c>
      <c r="D81" s="10">
        <f t="shared" si="10"/>
        <v>0</v>
      </c>
      <c r="E81" s="11"/>
      <c r="F81" s="11"/>
    </row>
    <row r="82" spans="1:8">
      <c r="A82" s="1" t="s">
        <v>150</v>
      </c>
      <c r="B82" s="3" t="s">
        <v>151</v>
      </c>
      <c r="C82" s="1" t="s">
        <v>9</v>
      </c>
      <c r="D82" s="10">
        <f t="shared" si="10"/>
        <v>0</v>
      </c>
      <c r="E82" s="11"/>
      <c r="F82" s="11"/>
    </row>
    <row r="83" spans="1:8">
      <c r="A83" s="1" t="s">
        <v>152</v>
      </c>
      <c r="B83" s="3" t="s">
        <v>153</v>
      </c>
      <c r="C83" s="1" t="s">
        <v>9</v>
      </c>
      <c r="D83" s="10">
        <f t="shared" si="10"/>
        <v>0</v>
      </c>
      <c r="E83" s="11"/>
      <c r="F83" s="11"/>
    </row>
    <row r="84" spans="1:8" ht="21">
      <c r="A84" s="1" t="s">
        <v>154</v>
      </c>
      <c r="B84" s="3" t="s">
        <v>155</v>
      </c>
      <c r="C84" s="1" t="s">
        <v>9</v>
      </c>
      <c r="D84" s="10">
        <f t="shared" si="10"/>
        <v>150000</v>
      </c>
      <c r="E84" s="11">
        <v>150000</v>
      </c>
      <c r="F84" s="11"/>
    </row>
    <row r="85" spans="1:8" ht="31.5">
      <c r="A85" s="13" t="s">
        <v>156</v>
      </c>
      <c r="B85" s="2" t="s">
        <v>157</v>
      </c>
      <c r="C85" s="13" t="s">
        <v>158</v>
      </c>
      <c r="D85" s="10">
        <f t="shared" si="10"/>
        <v>15000</v>
      </c>
      <c r="E85" s="10">
        <f t="shared" ref="E85:F85" si="11">+E86+E87</f>
        <v>15000</v>
      </c>
      <c r="F85" s="10">
        <f t="shared" si="11"/>
        <v>0</v>
      </c>
    </row>
    <row r="86" spans="1:8" ht="31.5">
      <c r="A86" s="1" t="s">
        <v>159</v>
      </c>
      <c r="B86" s="3" t="s">
        <v>160</v>
      </c>
      <c r="C86" s="1" t="s">
        <v>9</v>
      </c>
      <c r="D86" s="10">
        <f t="shared" si="10"/>
        <v>15000</v>
      </c>
      <c r="E86" s="11">
        <v>15000</v>
      </c>
      <c r="F86" s="11"/>
    </row>
    <row r="87" spans="1:8" ht="21">
      <c r="A87" s="1" t="s">
        <v>161</v>
      </c>
      <c r="B87" s="3" t="s">
        <v>162</v>
      </c>
      <c r="C87" s="1" t="s">
        <v>9</v>
      </c>
      <c r="D87" s="10">
        <f t="shared" si="10"/>
        <v>0</v>
      </c>
      <c r="E87" s="11"/>
      <c r="F87" s="11"/>
    </row>
    <row r="88" spans="1:8" ht="21">
      <c r="A88" s="13" t="s">
        <v>163</v>
      </c>
      <c r="B88" s="2" t="s">
        <v>179</v>
      </c>
      <c r="C88" s="13" t="s">
        <v>164</v>
      </c>
      <c r="D88" s="10">
        <f t="shared" si="10"/>
        <v>0</v>
      </c>
      <c r="E88" s="10">
        <f t="shared" ref="E88:F88" si="12">+E89</f>
        <v>0</v>
      </c>
      <c r="F88" s="10">
        <f t="shared" si="12"/>
        <v>0</v>
      </c>
    </row>
    <row r="89" spans="1:8" ht="42">
      <c r="A89" s="1" t="s">
        <v>165</v>
      </c>
      <c r="B89" s="3" t="s">
        <v>166</v>
      </c>
      <c r="C89" s="1" t="s">
        <v>9</v>
      </c>
      <c r="D89" s="10">
        <f t="shared" si="10"/>
        <v>0</v>
      </c>
      <c r="E89" s="11"/>
      <c r="F89" s="11"/>
    </row>
    <row r="90" spans="1:8" ht="21">
      <c r="A90" s="13" t="s">
        <v>167</v>
      </c>
      <c r="B90" s="2" t="s">
        <v>180</v>
      </c>
      <c r="C90" s="13" t="s">
        <v>168</v>
      </c>
      <c r="D90" s="10">
        <f t="shared" si="10"/>
        <v>0</v>
      </c>
      <c r="E90" s="10">
        <f t="shared" ref="E90:F90" si="13">+E91</f>
        <v>0</v>
      </c>
      <c r="F90" s="10">
        <f t="shared" si="13"/>
        <v>0</v>
      </c>
    </row>
    <row r="91" spans="1:8" ht="52.5">
      <c r="A91" s="1" t="s">
        <v>169</v>
      </c>
      <c r="B91" s="3" t="s">
        <v>170</v>
      </c>
      <c r="C91" s="1"/>
      <c r="D91" s="10">
        <f t="shared" si="10"/>
        <v>0</v>
      </c>
      <c r="E91" s="11"/>
      <c r="F91" s="11"/>
    </row>
    <row r="92" spans="1:8" ht="21">
      <c r="A92" s="13" t="s">
        <v>171</v>
      </c>
      <c r="B92" s="2" t="s">
        <v>181</v>
      </c>
      <c r="C92" s="13" t="s">
        <v>172</v>
      </c>
      <c r="D92" s="10">
        <f t="shared" si="10"/>
        <v>110000</v>
      </c>
      <c r="E92" s="10">
        <f t="shared" ref="E92:F92" si="14">+E93+E94+E95</f>
        <v>110000</v>
      </c>
      <c r="F92" s="10">
        <f t="shared" si="14"/>
        <v>0</v>
      </c>
      <c r="H92" s="12"/>
    </row>
    <row r="93" spans="1:8">
      <c r="A93" s="1" t="s">
        <v>173</v>
      </c>
      <c r="B93" s="3" t="s">
        <v>174</v>
      </c>
      <c r="C93" s="1" t="s">
        <v>9</v>
      </c>
      <c r="D93" s="10">
        <f t="shared" si="10"/>
        <v>0</v>
      </c>
      <c r="E93" s="11"/>
      <c r="F93" s="11"/>
    </row>
    <row r="94" spans="1:8" ht="21">
      <c r="A94" s="1" t="s">
        <v>175</v>
      </c>
      <c r="B94" s="3" t="s">
        <v>176</v>
      </c>
      <c r="C94" s="1" t="s">
        <v>9</v>
      </c>
      <c r="D94" s="10">
        <f t="shared" si="10"/>
        <v>0</v>
      </c>
      <c r="E94" s="11"/>
      <c r="F94" s="11"/>
    </row>
    <row r="95" spans="1:8" ht="21">
      <c r="A95" s="1" t="s">
        <v>177</v>
      </c>
      <c r="B95" s="3" t="s">
        <v>178</v>
      </c>
      <c r="C95" s="1" t="s">
        <v>9</v>
      </c>
      <c r="D95" s="10">
        <f t="shared" si="10"/>
        <v>110000</v>
      </c>
      <c r="E95" s="11">
        <v>110000</v>
      </c>
      <c r="F95" s="11"/>
      <c r="G95" s="23"/>
    </row>
    <row r="96" spans="1:8">
      <c r="A96" s="7"/>
      <c r="B96" s="8"/>
      <c r="C96" s="7"/>
      <c r="D96" s="9"/>
      <c r="E96" s="9"/>
      <c r="F96" s="9"/>
    </row>
    <row r="97" spans="1:6">
      <c r="A97" s="7"/>
      <c r="B97" s="8"/>
      <c r="C97" s="7"/>
      <c r="D97" s="9"/>
      <c r="E97" s="9"/>
      <c r="F97" s="9"/>
    </row>
    <row r="98" spans="1:6">
      <c r="A98" s="7"/>
      <c r="B98" s="8"/>
      <c r="C98" s="7"/>
      <c r="D98" s="7"/>
      <c r="E98" s="7"/>
      <c r="F98" s="7"/>
    </row>
  </sheetData>
  <mergeCells count="10">
    <mergeCell ref="D1:F1"/>
    <mergeCell ref="D2:F2"/>
    <mergeCell ref="A4:F4"/>
    <mergeCell ref="D8:D9"/>
    <mergeCell ref="E8:F8"/>
    <mergeCell ref="A7:A9"/>
    <mergeCell ref="B7:B9"/>
    <mergeCell ref="C7:C9"/>
    <mergeCell ref="D7:F7"/>
    <mergeCell ref="E6:F6"/>
  </mergeCells>
  <pageMargins left="0.11811023622047245" right="0.11811023622047245" top="0.15748031496062992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Հատված 1 </vt:lpstr>
      <vt:lpstr>'Հատված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2023-01-23T06:44:43Z</cp:lastPrinted>
  <dcterms:created xsi:type="dcterms:W3CDTF">2022-11-26T09:26:06Z</dcterms:created>
  <dcterms:modified xsi:type="dcterms:W3CDTF">2023-01-24T06:53:49Z</dcterms:modified>
</cp:coreProperties>
</file>