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8800" windowHeight="10995"/>
  </bookViews>
  <sheets>
    <sheet name="2019bacvacq (2)" sheetId="7" r:id="rId1"/>
  </sheets>
  <definedNames>
    <definedName name="_xlnm.Print_Titles" localSheetId="0">'2019bacvacq (2)'!$6:$7</definedName>
  </definedNames>
  <calcPr calcId="162913"/>
</workbook>
</file>

<file path=xl/calcChain.xml><?xml version="1.0" encoding="utf-8"?>
<calcChain xmlns="http://schemas.openxmlformats.org/spreadsheetml/2006/main">
  <c r="C47" i="7" l="1"/>
  <c r="C45" i="7" s="1"/>
  <c r="D45" i="7"/>
  <c r="D42" i="7" s="1"/>
  <c r="D40" i="7" s="1"/>
  <c r="C31" i="7"/>
  <c r="C29" i="7"/>
  <c r="D29" i="7"/>
  <c r="C23" i="7"/>
  <c r="C21" i="7"/>
  <c r="C19" i="7"/>
  <c r="D21" i="7"/>
  <c r="D19" i="7" s="1"/>
  <c r="C44" i="7"/>
  <c r="C42" i="7" s="1"/>
  <c r="C40" i="7" s="1"/>
  <c r="C39" i="7"/>
  <c r="C37" i="7" s="1"/>
  <c r="C36" i="7"/>
  <c r="C28" i="7"/>
  <c r="C26" i="7"/>
  <c r="C24" i="7"/>
  <c r="C18" i="7"/>
  <c r="C16" i="7" s="1"/>
  <c r="C14" i="7" s="1"/>
  <c r="C13" i="7"/>
  <c r="D34" i="7"/>
  <c r="D32" i="7" s="1"/>
  <c r="C11" i="7"/>
  <c r="C34" i="7"/>
  <c r="C32" i="7" s="1"/>
  <c r="D37" i="7"/>
  <c r="D26" i="7"/>
  <c r="D24" i="7"/>
  <c r="D16" i="7"/>
  <c r="D14" i="7"/>
  <c r="D11" i="7"/>
  <c r="D9" i="7" s="1"/>
  <c r="C9" i="7" l="1"/>
</calcChain>
</file>

<file path=xl/sharedStrings.xml><?xml version="1.0" encoding="utf-8"?>
<sst xmlns="http://schemas.openxmlformats.org/spreadsheetml/2006/main" count="48" uniqueCount="34">
  <si>
    <t>NN</t>
  </si>
  <si>
    <t>Համայնքի անվանումը</t>
  </si>
  <si>
    <t>այդ թվում`</t>
  </si>
  <si>
    <t>Կապիտալ սուբվենցիաներ համայնքներին</t>
  </si>
  <si>
    <t xml:space="preserve">հազար դրամներով </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</si>
  <si>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</si>
  <si>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</si>
  <si>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</si>
  <si>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</si>
  <si>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</si>
  <si>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</si>
  <si>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</si>
  <si>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ԿՈՏԱՅՔԻ ՄԱՐԶ</t>
  </si>
  <si>
    <t>Հրազդան համայնք</t>
  </si>
  <si>
    <t>Հավելված N 7</t>
  </si>
  <si>
    <t>ՀՀ ԱՐԱՐԱՏԻ ՄԱՐԶ</t>
  </si>
  <si>
    <t>Արարատի համայնք</t>
  </si>
  <si>
    <t>Շնող համայնք</t>
  </si>
  <si>
    <t xml:space="preserve">Երևան քաղաքի բնապահպանական ծրագրով նախատեսված միջոցառումների իրականացման առաջնայնությունները և դրանց ֆինանսական համամասնությունները  ծրագիր </t>
  </si>
  <si>
    <t xml:space="preserve">Արարատ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</si>
  <si>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Շնող համայնքի բնապահպանական ծրագրով նախատեսված միջոցառումների իրականացման առաջնայնությունները և դրանց ֆինանսական համամասնությունները  ծրագիր </t>
  </si>
  <si>
    <t xml:space="preserve">Չարենցավան համայնքի բնապահպանական ծրագրով նախատեսված միջոցառումների իրականացման առաջնայնությունները և դրանց ֆինանսական համամասնությունները  ծրագիր </t>
  </si>
  <si>
    <t>Չարենցավան համայնք</t>
  </si>
  <si>
    <t xml:space="preserve">Հրազդան համայնքի բնապահպանական ծրագրով նախատեսված միջոցառումների իրականացման առաջնայնությունները և դրանց ֆինանսական համամասնությունները  ծրագիր </t>
  </si>
  <si>
    <t>ԵՐԵՎԱՆ ՔԱՂԱՔ</t>
  </si>
  <si>
    <t xml:space="preserve">Կապան համայնքի բնապահպանական ծրագրով նախատեսված միջոցառումների իրականացման առաջնայնությունները և դրանց ֆինանսական համամասնությունները  ծրագիր </t>
  </si>
  <si>
    <t>ՀՀ ԱՐՄԱՎԻՐԻ ՄԱՐԶ</t>
  </si>
  <si>
    <t xml:space="preserve">Մեծամոր համայնքի բնապահպանական ծրագրով նախատեսված միջոցառումների իրականացման առաջնայնությունները և դրանց ֆինանսական համամասնությունները  ծրագիր </t>
  </si>
  <si>
    <t>Մեծամորի համայնք</t>
  </si>
  <si>
    <t>Սպիտակ համայնք</t>
  </si>
  <si>
    <t xml:space="preserve">Սպիտակ համայնքի բնապահպանական ծրագրով նախատեսված միջոցառումների իրականացման առաջնայնությունները և դրանց ֆինանսական համամասնությունները  ծրագիր </t>
  </si>
  <si>
    <t>Մեղրի համայնք</t>
  </si>
  <si>
    <t xml:space="preserve">Մեղրի համայնքի բնապահպանական ծրագրով նախատեսված միջոցառումների իրականացման առաջնայնությունները և դրանց ֆինանսական համամասնությունները  ծրագիր </t>
  </si>
  <si>
    <t>«Հայաստանի Հանրապետության 2023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 բաշխումն ըստ համայնքների</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</si>
</sst>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_);_(* \(#,##0.0\);_(* &quot;-&quot;??_);_(@_)"/>
    <numFmt numFmtId="165" formatCode="_(* #,##0.0_);_(* \(#,##0.0\);_(* &quot;-&quot;?_);_(@_)"/>
    <numFmt numFmtId="166" formatCode="#,##0.0"/>
  </numFmts>
  <fonts count="9" x14ac:knownFonts="1">
    <font>
      <sz val="10"/>
      <name val="Arial"/>
    </font>
    <font>
      <sz val="10"/>
      <name val="Arial"/>
    </font>
    <font>
      <sz val="11"/>
      <name val="Times Armenian"/>
      <family val="1"/>
    </font>
    <font>
      <sz val="10"/>
      <name val="Arial"/>
      <family val="2"/>
    </font>
    <font>
      <b/>
      <sz val="10"/>
      <color theme="1"/>
      <name val="GHEA Grapalat"/>
      <family val="3"/>
    </font>
    <font>
      <sz val="11"/>
      <color theme="1"/>
      <name val="GHEA Grapalat"/>
      <family val="3"/>
    </font>
    <font>
      <sz val="10"/>
      <color theme="1"/>
      <name val="GHEA Grapalat"/>
      <family val="3"/>
    </font>
    <font>
      <b/>
      <i/>
      <sz val="10"/>
      <color theme="1"/>
      <name val="GHEA Grapalat"/>
      <family val="3"/>
    </font>
    <font>
      <b/>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0" fontId="2" fillId="0" borderId="0"/>
  </cellStyleXfs>
  <cellXfs count="43">
    <xf numFmtId="0" fontId="0" fillId="0" borderId="0" xfId="0"/>
    <xf numFmtId="3" fontId="4" fillId="0" borderId="1" xfId="0" applyNumberFormat="1" applyFont="1" applyBorder="1" applyAlignment="1">
      <alignment horizontal="center" vertical="center"/>
    </xf>
    <xf numFmtId="0" fontId="4" fillId="0" borderId="1" xfId="0" applyFont="1" applyFill="1" applyBorder="1" applyAlignment="1">
      <alignment horizontal="left" vertical="center" wrapText="1"/>
    </xf>
    <xf numFmtId="164" fontId="4" fillId="0" borderId="1" xfId="1" applyNumberFormat="1" applyFont="1" applyFill="1" applyBorder="1" applyAlignment="1">
      <alignment horizontal="right" vertical="center" wrapText="1"/>
    </xf>
    <xf numFmtId="0" fontId="5" fillId="0" borderId="0" xfId="0" applyFont="1" applyAlignment="1">
      <alignment vertical="center"/>
    </xf>
    <xf numFmtId="166" fontId="6" fillId="0" borderId="1" xfId="0" applyNumberFormat="1" applyFont="1" applyBorder="1" applyAlignment="1">
      <alignment horizontal="center" vertical="center"/>
    </xf>
    <xf numFmtId="164" fontId="6" fillId="0" borderId="1" xfId="1" applyNumberFormat="1" applyFont="1" applyFill="1" applyBorder="1" applyAlignment="1">
      <alignment horizontal="right" vertical="center"/>
    </xf>
    <xf numFmtId="166" fontId="4" fillId="0" borderId="1" xfId="0" quotePrefix="1" applyNumberFormat="1" applyFont="1" applyBorder="1" applyAlignment="1">
      <alignment horizontal="center" vertical="center" wrapText="1"/>
    </xf>
    <xf numFmtId="0" fontId="4" fillId="0" borderId="0" xfId="0" applyFont="1" applyAlignment="1">
      <alignment vertical="center"/>
    </xf>
    <xf numFmtId="0" fontId="6" fillId="0" borderId="1" xfId="0" applyFont="1" applyFill="1" applyBorder="1" applyAlignment="1">
      <alignment horizontal="left" vertical="center" wrapText="1"/>
    </xf>
    <xf numFmtId="164" fontId="6" fillId="0" borderId="1" xfId="1" applyNumberFormat="1" applyFont="1" applyFill="1" applyBorder="1" applyAlignment="1">
      <alignment horizontal="right" vertical="center" wrapText="1"/>
    </xf>
    <xf numFmtId="0" fontId="6" fillId="0" borderId="0" xfId="0" applyFont="1" applyAlignment="1">
      <alignment vertical="center"/>
    </xf>
    <xf numFmtId="166" fontId="6" fillId="0" borderId="1" xfId="0" applyNumberFormat="1" applyFont="1" applyBorder="1" applyAlignment="1">
      <alignment horizontal="center" vertical="center" wrapText="1"/>
    </xf>
    <xf numFmtId="166" fontId="6" fillId="0" borderId="0" xfId="0" applyNumberFormat="1" applyFont="1" applyAlignment="1">
      <alignment vertical="center"/>
    </xf>
    <xf numFmtId="0" fontId="4" fillId="0" borderId="0" xfId="0" applyFont="1" applyAlignment="1">
      <alignment horizontal="right" vertical="center"/>
    </xf>
    <xf numFmtId="0" fontId="6" fillId="0" borderId="0" xfId="3" applyFont="1" applyAlignment="1">
      <alignment horizontal="center" vertical="center" wrapText="1"/>
    </xf>
    <xf numFmtId="0" fontId="7" fillId="0" borderId="0" xfId="0" applyFont="1" applyAlignment="1">
      <alignment horizontal="left" vertical="center"/>
    </xf>
    <xf numFmtId="0" fontId="6" fillId="0" borderId="0" xfId="0" applyFont="1" applyAlignment="1">
      <alignment horizontal="right" vertical="center"/>
    </xf>
    <xf numFmtId="165" fontId="4" fillId="0" borderId="1" xfId="4" applyNumberFormat="1"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3" fontId="5" fillId="0" borderId="0" xfId="0" applyNumberFormat="1" applyFont="1" applyBorder="1" applyAlignment="1">
      <alignment vertical="center"/>
    </xf>
    <xf numFmtId="0" fontId="5" fillId="0" borderId="0" xfId="0" applyFont="1" applyBorder="1" applyAlignment="1">
      <alignment vertical="center"/>
    </xf>
    <xf numFmtId="165" fontId="4" fillId="2" borderId="1" xfId="4"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164" fontId="4" fillId="3" borderId="1" xfId="1" applyNumberFormat="1" applyFont="1" applyFill="1" applyBorder="1" applyAlignment="1">
      <alignment horizontal="right" vertical="center" wrapText="1"/>
    </xf>
    <xf numFmtId="0" fontId="4" fillId="3" borderId="0" xfId="0" applyFont="1" applyFill="1" applyAlignment="1">
      <alignment vertical="center"/>
    </xf>
    <xf numFmtId="166" fontId="6" fillId="3" borderId="1" xfId="0" applyNumberFormat="1" applyFont="1" applyFill="1" applyBorder="1" applyAlignment="1">
      <alignment horizontal="center" vertical="center"/>
    </xf>
    <xf numFmtId="0" fontId="6" fillId="3" borderId="1" xfId="0" applyFont="1" applyFill="1" applyBorder="1" applyAlignment="1">
      <alignment horizontal="left" vertical="center" wrapText="1"/>
    </xf>
    <xf numFmtId="164" fontId="6" fillId="3" borderId="1" xfId="1" applyNumberFormat="1" applyFont="1" applyFill="1" applyBorder="1" applyAlignment="1">
      <alignment horizontal="right" vertical="center"/>
    </xf>
    <xf numFmtId="0" fontId="5" fillId="3" borderId="0" xfId="0" applyFont="1" applyFill="1" applyAlignment="1">
      <alignment vertical="center"/>
    </xf>
    <xf numFmtId="164" fontId="6" fillId="3" borderId="1" xfId="1" applyNumberFormat="1" applyFont="1" applyFill="1" applyBorder="1" applyAlignment="1">
      <alignment horizontal="right" vertical="center" wrapText="1"/>
    </xf>
    <xf numFmtId="166" fontId="4" fillId="3" borderId="1" xfId="0" quotePrefix="1" applyNumberFormat="1" applyFont="1" applyFill="1" applyBorder="1" applyAlignment="1">
      <alignment horizontal="center" vertical="center" wrapText="1"/>
    </xf>
    <xf numFmtId="0" fontId="6" fillId="3" borderId="0" xfId="0" applyFont="1" applyFill="1" applyAlignment="1">
      <alignment vertical="center"/>
    </xf>
    <xf numFmtId="166" fontId="6" fillId="3"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16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5" fontId="4" fillId="0" borderId="1" xfId="4" applyNumberFormat="1" applyFont="1" applyFill="1" applyBorder="1" applyAlignment="1">
      <alignment horizontal="center" vertical="center" wrapText="1"/>
    </xf>
  </cellXfs>
  <cellStyles count="5">
    <cellStyle name="Comma" xfId="1" builtinId="3"/>
    <cellStyle name="Normal" xfId="0" builtinId="0"/>
    <cellStyle name="Normal 2" xfId="2"/>
    <cellStyle name="Normal 4" xfId="3"/>
    <cellStyle name="Normal_Book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zoomScale="98" zoomScaleNormal="98" zoomScaleSheetLayoutView="100" workbookViewId="0">
      <selection activeCell="D7" sqref="D7"/>
    </sheetView>
  </sheetViews>
  <sheetFormatPr defaultRowHeight="13.5" x14ac:dyDescent="0.2"/>
  <cols>
    <col min="1" max="1" width="7.28515625" style="13" customWidth="1"/>
    <col min="2" max="2" width="54.85546875" style="11" customWidth="1"/>
    <col min="3" max="3" width="19.140625" style="11" customWidth="1"/>
    <col min="4" max="4" width="20.42578125" style="11" customWidth="1"/>
    <col min="5" max="5" width="12.85546875" style="11" bestFit="1" customWidth="1"/>
    <col min="6" max="16384" width="9.140625" style="11"/>
  </cols>
  <sheetData>
    <row r="1" spans="1:5" ht="15" customHeight="1" x14ac:dyDescent="0.2">
      <c r="D1" s="14" t="s">
        <v>14</v>
      </c>
    </row>
    <row r="2" spans="1:5" ht="18" customHeight="1" x14ac:dyDescent="0.2">
      <c r="A2" s="38" t="s">
        <v>5</v>
      </c>
      <c r="B2" s="38"/>
      <c r="C2" s="38"/>
      <c r="D2" s="38"/>
    </row>
    <row r="3" spans="1:5" ht="122.25" customHeight="1" x14ac:dyDescent="0.2">
      <c r="A3" s="39" t="s">
        <v>33</v>
      </c>
      <c r="B3" s="39"/>
      <c r="C3" s="39"/>
      <c r="D3" s="39"/>
      <c r="E3" s="15"/>
    </row>
    <row r="4" spans="1:5" ht="14.25" x14ac:dyDescent="0.2">
      <c r="B4" s="16"/>
    </row>
    <row r="5" spans="1:5" ht="14.25" x14ac:dyDescent="0.2">
      <c r="B5" s="16"/>
      <c r="D5" s="17" t="s">
        <v>4</v>
      </c>
    </row>
    <row r="6" spans="1:5" s="4" customFormat="1" ht="89.25" customHeight="1" x14ac:dyDescent="0.2">
      <c r="A6" s="40" t="s">
        <v>0</v>
      </c>
      <c r="B6" s="41" t="s">
        <v>1</v>
      </c>
      <c r="C6" s="42" t="s">
        <v>11</v>
      </c>
      <c r="D6" s="23" t="s">
        <v>10</v>
      </c>
    </row>
    <row r="7" spans="1:5" s="4" customFormat="1" ht="53.25" customHeight="1" x14ac:dyDescent="0.2">
      <c r="A7" s="40"/>
      <c r="B7" s="41"/>
      <c r="C7" s="42"/>
      <c r="D7" s="18" t="s">
        <v>3</v>
      </c>
    </row>
    <row r="8" spans="1:5" s="4" customFormat="1" ht="17.25" customHeight="1" x14ac:dyDescent="0.2">
      <c r="A8" s="19"/>
      <c r="B8" s="20">
        <v>1</v>
      </c>
      <c r="C8" s="20">
        <v>2</v>
      </c>
      <c r="D8" s="20">
        <v>4</v>
      </c>
    </row>
    <row r="9" spans="1:5" s="22" customFormat="1" ht="18.75" customHeight="1" x14ac:dyDescent="0.2">
      <c r="A9" s="5"/>
      <c r="B9" s="36" t="s">
        <v>6</v>
      </c>
      <c r="C9" s="3">
        <f>C11+C14+C19+C24+C32+C40</f>
        <v>602373.80000000005</v>
      </c>
      <c r="D9" s="3">
        <f>D11+D14+D19+D24+D32+D40</f>
        <v>602373.80000000005</v>
      </c>
      <c r="E9" s="21"/>
    </row>
    <row r="10" spans="1:5" s="22" customFormat="1" ht="16.5" x14ac:dyDescent="0.2">
      <c r="A10" s="5"/>
      <c r="B10" s="37" t="s">
        <v>2</v>
      </c>
      <c r="C10" s="3"/>
      <c r="D10" s="3"/>
    </row>
    <row r="11" spans="1:5" s="27" customFormat="1" ht="21.75" customHeight="1" x14ac:dyDescent="0.2">
      <c r="A11" s="24">
        <v>1</v>
      </c>
      <c r="B11" s="25" t="s">
        <v>24</v>
      </c>
      <c r="C11" s="26">
        <f>C13</f>
        <v>126701.3</v>
      </c>
      <c r="D11" s="26">
        <f>SUM(D13:D13)</f>
        <v>126701.3</v>
      </c>
    </row>
    <row r="12" spans="1:5" s="31" customFormat="1" ht="15" customHeight="1" x14ac:dyDescent="0.2">
      <c r="A12" s="28"/>
      <c r="B12" s="29" t="s">
        <v>2</v>
      </c>
      <c r="C12" s="26"/>
      <c r="D12" s="30"/>
    </row>
    <row r="13" spans="1:5" s="31" customFormat="1" ht="54" x14ac:dyDescent="0.2">
      <c r="A13" s="28"/>
      <c r="B13" s="29" t="s">
        <v>18</v>
      </c>
      <c r="C13" s="32">
        <f>+D13</f>
        <v>126701.3</v>
      </c>
      <c r="D13" s="30">
        <v>126701.3</v>
      </c>
    </row>
    <row r="14" spans="1:5" s="31" customFormat="1" ht="16.5" x14ac:dyDescent="0.2">
      <c r="A14" s="24">
        <v>2</v>
      </c>
      <c r="B14" s="25" t="s">
        <v>15</v>
      </c>
      <c r="C14" s="26">
        <f>C16</f>
        <v>144426.29999999999</v>
      </c>
      <c r="D14" s="26">
        <f>D16</f>
        <v>144426.29999999999</v>
      </c>
    </row>
    <row r="15" spans="1:5" s="31" customFormat="1" ht="16.5" x14ac:dyDescent="0.2">
      <c r="A15" s="28"/>
      <c r="B15" s="29" t="s">
        <v>2</v>
      </c>
      <c r="C15" s="26"/>
      <c r="D15" s="30"/>
    </row>
    <row r="16" spans="1:5" s="27" customFormat="1" ht="14.25" x14ac:dyDescent="0.2">
      <c r="A16" s="33">
        <v>2.1</v>
      </c>
      <c r="B16" s="25" t="s">
        <v>16</v>
      </c>
      <c r="C16" s="26">
        <f>C18</f>
        <v>144426.29999999999</v>
      </c>
      <c r="D16" s="26">
        <f>D18</f>
        <v>144426.29999999999</v>
      </c>
    </row>
    <row r="17" spans="1:4" s="31" customFormat="1" ht="16.5" x14ac:dyDescent="0.2">
      <c r="A17" s="28"/>
      <c r="B17" s="29" t="s">
        <v>2</v>
      </c>
      <c r="C17" s="26"/>
      <c r="D17" s="30"/>
    </row>
    <row r="18" spans="1:4" s="31" customFormat="1" ht="63" customHeight="1" x14ac:dyDescent="0.2">
      <c r="A18" s="28"/>
      <c r="B18" s="29" t="s">
        <v>19</v>
      </c>
      <c r="C18" s="32">
        <f>+D18</f>
        <v>144426.29999999999</v>
      </c>
      <c r="D18" s="32">
        <v>144426.29999999999</v>
      </c>
    </row>
    <row r="19" spans="1:4" s="31" customFormat="1" ht="16.5" x14ac:dyDescent="0.2">
      <c r="A19" s="24">
        <v>3</v>
      </c>
      <c r="B19" s="25" t="s">
        <v>26</v>
      </c>
      <c r="C19" s="26">
        <f>C21</f>
        <v>28000</v>
      </c>
      <c r="D19" s="26">
        <f>D21</f>
        <v>28000</v>
      </c>
    </row>
    <row r="20" spans="1:4" s="31" customFormat="1" ht="16.5" x14ac:dyDescent="0.2">
      <c r="A20" s="28"/>
      <c r="B20" s="29" t="s">
        <v>2</v>
      </c>
      <c r="C20" s="26"/>
      <c r="D20" s="30"/>
    </row>
    <row r="21" spans="1:4" s="27" customFormat="1" ht="14.25" x14ac:dyDescent="0.2">
      <c r="A21" s="33">
        <v>3.1</v>
      </c>
      <c r="B21" s="25" t="s">
        <v>28</v>
      </c>
      <c r="C21" s="26">
        <f>C23</f>
        <v>28000</v>
      </c>
      <c r="D21" s="26">
        <f>D23</f>
        <v>28000</v>
      </c>
    </row>
    <row r="22" spans="1:4" s="31" customFormat="1" ht="16.5" x14ac:dyDescent="0.2">
      <c r="A22" s="28"/>
      <c r="B22" s="29" t="s">
        <v>2</v>
      </c>
      <c r="C22" s="26"/>
      <c r="D22" s="30"/>
    </row>
    <row r="23" spans="1:4" s="31" customFormat="1" ht="62.25" customHeight="1" x14ac:dyDescent="0.2">
      <c r="A23" s="28"/>
      <c r="B23" s="29" t="s">
        <v>27</v>
      </c>
      <c r="C23" s="32">
        <f>+D23</f>
        <v>28000</v>
      </c>
      <c r="D23" s="32">
        <v>28000</v>
      </c>
    </row>
    <row r="24" spans="1:4" s="31" customFormat="1" ht="16.5" x14ac:dyDescent="0.2">
      <c r="A24" s="24">
        <v>4</v>
      </c>
      <c r="B24" s="25" t="s">
        <v>7</v>
      </c>
      <c r="C24" s="26">
        <f>C26+C29</f>
        <v>96054</v>
      </c>
      <c r="D24" s="26">
        <f>D26+D29</f>
        <v>96054</v>
      </c>
    </row>
    <row r="25" spans="1:4" s="31" customFormat="1" ht="16.5" x14ac:dyDescent="0.2">
      <c r="A25" s="28"/>
      <c r="B25" s="29" t="s">
        <v>2</v>
      </c>
      <c r="C25" s="26"/>
      <c r="D25" s="30"/>
    </row>
    <row r="26" spans="1:4" s="27" customFormat="1" ht="14.25" x14ac:dyDescent="0.2">
      <c r="A26" s="33">
        <v>4.0999999999999996</v>
      </c>
      <c r="B26" s="25" t="s">
        <v>17</v>
      </c>
      <c r="C26" s="26">
        <f>C28</f>
        <v>90500</v>
      </c>
      <c r="D26" s="26">
        <f>SUM(D28:D28)</f>
        <v>90500</v>
      </c>
    </row>
    <row r="27" spans="1:4" s="31" customFormat="1" ht="16.5" x14ac:dyDescent="0.2">
      <c r="A27" s="28"/>
      <c r="B27" s="29" t="s">
        <v>2</v>
      </c>
      <c r="C27" s="26"/>
      <c r="D27" s="30"/>
    </row>
    <row r="28" spans="1:4" s="31" customFormat="1" ht="54" x14ac:dyDescent="0.2">
      <c r="A28" s="28"/>
      <c r="B28" s="29" t="s">
        <v>20</v>
      </c>
      <c r="C28" s="32">
        <f>+D28</f>
        <v>90500</v>
      </c>
      <c r="D28" s="32">
        <v>90500</v>
      </c>
    </row>
    <row r="29" spans="1:4" s="27" customFormat="1" ht="14.25" x14ac:dyDescent="0.2">
      <c r="A29" s="33">
        <v>4.2</v>
      </c>
      <c r="B29" s="25" t="s">
        <v>29</v>
      </c>
      <c r="C29" s="26">
        <f>C31</f>
        <v>5554</v>
      </c>
      <c r="D29" s="26">
        <f>SUM(D31:D31)</f>
        <v>5554</v>
      </c>
    </row>
    <row r="30" spans="1:4" s="31" customFormat="1" ht="16.5" x14ac:dyDescent="0.2">
      <c r="A30" s="28"/>
      <c r="B30" s="29" t="s">
        <v>2</v>
      </c>
      <c r="C30" s="26"/>
      <c r="D30" s="30"/>
    </row>
    <row r="31" spans="1:4" s="31" customFormat="1" ht="65.25" customHeight="1" x14ac:dyDescent="0.2">
      <c r="A31" s="28"/>
      <c r="B31" s="29" t="s">
        <v>30</v>
      </c>
      <c r="C31" s="32">
        <f>+D31</f>
        <v>5554</v>
      </c>
      <c r="D31" s="32">
        <v>5554</v>
      </c>
    </row>
    <row r="32" spans="1:4" s="34" customFormat="1" ht="14.25" x14ac:dyDescent="0.2">
      <c r="A32" s="24">
        <v>5</v>
      </c>
      <c r="B32" s="25" t="s">
        <v>12</v>
      </c>
      <c r="C32" s="26">
        <f>C34+C37</f>
        <v>19621.2</v>
      </c>
      <c r="D32" s="26">
        <f>D34+D37</f>
        <v>19621.2</v>
      </c>
    </row>
    <row r="33" spans="1:4" s="34" customFormat="1" ht="14.25" x14ac:dyDescent="0.2">
      <c r="A33" s="35"/>
      <c r="B33" s="29" t="s">
        <v>2</v>
      </c>
      <c r="C33" s="26"/>
      <c r="D33" s="32"/>
    </row>
    <row r="34" spans="1:4" s="27" customFormat="1" ht="14.25" x14ac:dyDescent="0.2">
      <c r="A34" s="33">
        <v>5.0999999999999996</v>
      </c>
      <c r="B34" s="25" t="s">
        <v>22</v>
      </c>
      <c r="C34" s="26">
        <f>SUM(C36:C36)</f>
        <v>4718.1000000000004</v>
      </c>
      <c r="D34" s="26">
        <f>SUM(D36:D36)</f>
        <v>4718.1000000000004</v>
      </c>
    </row>
    <row r="35" spans="1:4" s="31" customFormat="1" ht="16.5" x14ac:dyDescent="0.2">
      <c r="A35" s="28"/>
      <c r="B35" s="29" t="s">
        <v>2</v>
      </c>
      <c r="C35" s="26"/>
      <c r="D35" s="30"/>
    </row>
    <row r="36" spans="1:4" s="31" customFormat="1" ht="67.5" customHeight="1" x14ac:dyDescent="0.2">
      <c r="A36" s="28"/>
      <c r="B36" s="29" t="s">
        <v>21</v>
      </c>
      <c r="C36" s="32">
        <f>+D36</f>
        <v>4718.1000000000004</v>
      </c>
      <c r="D36" s="32">
        <v>4718.1000000000004</v>
      </c>
    </row>
    <row r="37" spans="1:4" s="27" customFormat="1" ht="14.25" x14ac:dyDescent="0.2">
      <c r="A37" s="33">
        <v>5.2</v>
      </c>
      <c r="B37" s="25" t="s">
        <v>13</v>
      </c>
      <c r="C37" s="26">
        <f>SUM(C39:C39)</f>
        <v>14903.1</v>
      </c>
      <c r="D37" s="26">
        <f>SUM(D39:D39)</f>
        <v>14903.1</v>
      </c>
    </row>
    <row r="38" spans="1:4" s="31" customFormat="1" ht="16.5" x14ac:dyDescent="0.2">
      <c r="A38" s="28"/>
      <c r="B38" s="29" t="s">
        <v>2</v>
      </c>
      <c r="C38" s="26"/>
      <c r="D38" s="30"/>
    </row>
    <row r="39" spans="1:4" s="31" customFormat="1" ht="63.75" customHeight="1" x14ac:dyDescent="0.2">
      <c r="A39" s="28"/>
      <c r="B39" s="29" t="s">
        <v>23</v>
      </c>
      <c r="C39" s="32">
        <f>+D39</f>
        <v>14903.1</v>
      </c>
      <c r="D39" s="30">
        <v>14903.1</v>
      </c>
    </row>
    <row r="40" spans="1:4" ht="14.25" x14ac:dyDescent="0.2">
      <c r="A40" s="1">
        <v>6</v>
      </c>
      <c r="B40" s="2" t="s">
        <v>8</v>
      </c>
      <c r="C40" s="3">
        <f>SUM(C42)</f>
        <v>187571</v>
      </c>
      <c r="D40" s="3">
        <f>SUM(D42)</f>
        <v>187571</v>
      </c>
    </row>
    <row r="41" spans="1:4" x14ac:dyDescent="0.2">
      <c r="A41" s="12"/>
      <c r="B41" s="29" t="s">
        <v>2</v>
      </c>
      <c r="C41" s="10"/>
      <c r="D41" s="10"/>
    </row>
    <row r="42" spans="1:4" s="8" customFormat="1" ht="14.25" x14ac:dyDescent="0.2">
      <c r="A42" s="7">
        <v>6.1</v>
      </c>
      <c r="B42" s="2" t="s">
        <v>9</v>
      </c>
      <c r="C42" s="3">
        <f>C44+C45</f>
        <v>187571</v>
      </c>
      <c r="D42" s="3">
        <f>D44+D45</f>
        <v>187571</v>
      </c>
    </row>
    <row r="43" spans="1:4" x14ac:dyDescent="0.2">
      <c r="A43" s="12"/>
      <c r="B43" s="9" t="s">
        <v>2</v>
      </c>
      <c r="C43" s="6"/>
      <c r="D43" s="6"/>
    </row>
    <row r="44" spans="1:4" ht="63" customHeight="1" x14ac:dyDescent="0.2">
      <c r="A44" s="12"/>
      <c r="B44" s="9" t="s">
        <v>25</v>
      </c>
      <c r="C44" s="10">
        <f>+D44</f>
        <v>134579.1</v>
      </c>
      <c r="D44" s="10">
        <v>134579.1</v>
      </c>
    </row>
    <row r="45" spans="1:4" s="8" customFormat="1" ht="14.25" x14ac:dyDescent="0.2">
      <c r="A45" s="7">
        <v>6.2</v>
      </c>
      <c r="B45" s="2" t="s">
        <v>31</v>
      </c>
      <c r="C45" s="3">
        <f>C47</f>
        <v>52991.9</v>
      </c>
      <c r="D45" s="3">
        <f>D47</f>
        <v>52991.9</v>
      </c>
    </row>
    <row r="46" spans="1:4" x14ac:dyDescent="0.2">
      <c r="A46" s="12"/>
      <c r="B46" s="29" t="s">
        <v>2</v>
      </c>
      <c r="C46" s="6"/>
      <c r="D46" s="6"/>
    </row>
    <row r="47" spans="1:4" ht="66" customHeight="1" x14ac:dyDescent="0.2">
      <c r="A47" s="12"/>
      <c r="B47" s="9" t="s">
        <v>32</v>
      </c>
      <c r="C47" s="10">
        <f>+D47</f>
        <v>52991.9</v>
      </c>
      <c r="D47" s="10">
        <v>52991.9</v>
      </c>
    </row>
  </sheetData>
  <mergeCells count="5">
    <mergeCell ref="A2:D2"/>
    <mergeCell ref="A3:D3"/>
    <mergeCell ref="A6:A7"/>
    <mergeCell ref="B6:B7"/>
    <mergeCell ref="C6:C7"/>
  </mergeCells>
  <printOptions horizontalCentered="1"/>
  <pageMargins left="0.2" right="0.2" top="0.49" bottom="0.42" header="0.19" footer="0.16"/>
  <pageSetup paperSize="9" scale="95" firstPageNumber="326" orientation="portrait" useFirstPageNumber="1" horizontalDpi="4294967294" verticalDpi="4294967294"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2019bacvacq (2)</vt:lpstr>
      <vt:lpstr>'2019bacvacq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Marine Gochumyan</cp:lastModifiedBy>
  <cp:lastPrinted>2022-12-08T14:59:57Z</cp:lastPrinted>
  <dcterms:created xsi:type="dcterms:W3CDTF">1996-10-14T23:33:28Z</dcterms:created>
  <dcterms:modified xsi:type="dcterms:W3CDTF">2022-12-08T15:01:06Z</dcterms:modified>
</cp:coreProperties>
</file>