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2\09.2022\20.09.22\ՏԵՂ 3\3-Ն\"/>
    </mc:Choice>
  </mc:AlternateContent>
  <xr:revisionPtr revIDLastSave="0" documentId="13_ncr:1_{468384E7-A668-48C9-AD0E-3F9DAC793BC0}" xr6:coauthVersionLast="47" xr6:coauthVersionMax="47" xr10:uidLastSave="{00000000-0000-0000-0000-000000000000}"/>
  <bookViews>
    <workbookView xWindow="780" yWindow="780" windowWidth="12180" windowHeight="11385" xr2:uid="{00000000-000D-0000-FFFF-FFFF00000000}"/>
  </bookViews>
  <sheets>
    <sheet name="Sheet1" sheetId="2" r:id="rId1"/>
    <sheet name="Sheet2" sheetId="3" r:id="rId2"/>
    <sheet name="Sheet3" sheetId="4" r:id="rId3"/>
    <sheet name="Sheet4" sheetId="5" r:id="rId4"/>
    <sheet name="Sheet5" sheetId="6" r:id="rId5"/>
    <sheet name="Лист1" sheetId="8" r:id="rId6"/>
  </sheets>
  <definedNames>
    <definedName name="_xlnm.Print_Area" localSheetId="0">Sheet1!$A$1:$G$141</definedName>
    <definedName name="_xlnm.Print_Titles" localSheetId="0">Sheet1!$4:$7</definedName>
    <definedName name="_xlnm.Print_Titles" localSheetId="1">Sheet2!$5:$7</definedName>
    <definedName name="_xlnm.Print_Titles" localSheetId="2">Sheet3!$5:$7</definedName>
    <definedName name="_xlnm.Print_Titles" localSheetId="4">Sheet5!$2:$4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3" i="8" l="1"/>
  <c r="H305" i="8"/>
  <c r="J54" i="8"/>
  <c r="J52" i="8" s="1"/>
  <c r="J13" i="8"/>
  <c r="J11" i="8" s="1"/>
  <c r="J9" i="8" s="1"/>
  <c r="J8" i="8" s="1"/>
  <c r="E28" i="6"/>
  <c r="F35" i="6"/>
  <c r="F26" i="6" s="1"/>
  <c r="D26" i="6" s="1"/>
  <c r="D19" i="5"/>
  <c r="C9" i="5"/>
  <c r="G185" i="4"/>
  <c r="G180" i="4"/>
  <c r="G175" i="4"/>
  <c r="F30" i="4"/>
  <c r="I9" i="3"/>
  <c r="H13" i="3"/>
  <c r="H11" i="3" s="1"/>
  <c r="H221" i="3"/>
  <c r="H245" i="3"/>
  <c r="H172" i="3"/>
  <c r="H170" i="3" s="1"/>
  <c r="H173" i="3"/>
  <c r="H50" i="3"/>
  <c r="H52" i="3"/>
  <c r="H31" i="3"/>
  <c r="H33" i="3"/>
  <c r="J11" i="3"/>
  <c r="J9" i="3" s="1"/>
  <c r="J8" i="3" s="1"/>
  <c r="D134" i="2"/>
  <c r="J89" i="3"/>
  <c r="I95" i="3"/>
  <c r="I114" i="3"/>
  <c r="I159" i="3"/>
  <c r="I142" i="3" s="1"/>
  <c r="I170" i="3"/>
  <c r="I162" i="3" s="1"/>
  <c r="H162" i="3" s="1"/>
  <c r="I179" i="3"/>
  <c r="J211" i="3"/>
  <c r="I216" i="3"/>
  <c r="H216" i="3" s="1"/>
  <c r="H211" i="3" s="1"/>
  <c r="I230" i="3"/>
  <c r="I243" i="3"/>
  <c r="I241" i="3" s="1"/>
  <c r="H241" i="3" s="1"/>
  <c r="I293" i="3"/>
  <c r="I272" i="3" s="1"/>
  <c r="H243" i="3" l="1"/>
  <c r="G173" i="4"/>
  <c r="I89" i="3"/>
  <c r="H9" i="3"/>
  <c r="I211" i="3"/>
  <c r="F10" i="4"/>
  <c r="E147" i="4"/>
  <c r="E133" i="4"/>
  <c r="E64" i="4"/>
  <c r="E66" i="4"/>
  <c r="E56" i="4"/>
  <c r="I54" i="8"/>
  <c r="I221" i="8"/>
  <c r="H223" i="8"/>
  <c r="I299" i="8"/>
  <c r="I297" i="8" s="1"/>
  <c r="I275" i="8"/>
  <c r="H279" i="8"/>
  <c r="I286" i="8"/>
  <c r="I43" i="8"/>
  <c r="I39" i="8" s="1"/>
  <c r="H62" i="8"/>
  <c r="I13" i="8" l="1"/>
  <c r="E118" i="2"/>
  <c r="D118" i="2" s="1"/>
  <c r="E119" i="2"/>
  <c r="D119" i="2" s="1"/>
  <c r="E117" i="2"/>
  <c r="D117" i="2" s="1"/>
  <c r="F115" i="2"/>
  <c r="F13" i="2"/>
  <c r="I293" i="8" l="1"/>
  <c r="H293" i="8" s="1"/>
  <c r="H295" i="8"/>
  <c r="I344" i="8" l="1"/>
  <c r="I340" i="8" s="1"/>
  <c r="I335" i="8"/>
  <c r="I333" i="8" s="1"/>
  <c r="H333" i="8" s="1"/>
  <c r="I316" i="8"/>
  <c r="H331" i="8"/>
  <c r="H330" i="8"/>
  <c r="I291" i="8"/>
  <c r="H291" i="8"/>
  <c r="I308" i="8"/>
  <c r="I306" i="8" s="1"/>
  <c r="H306" i="8" s="1"/>
  <c r="H304" i="8"/>
  <c r="I284" i="8"/>
  <c r="H289" i="8"/>
  <c r="I273" i="8"/>
  <c r="I266" i="8"/>
  <c r="I258" i="8"/>
  <c r="I256" i="8" s="1"/>
  <c r="I250" i="8"/>
  <c r="I249" i="8" s="1"/>
  <c r="H249" i="8" s="1"/>
  <c r="I271" i="8" l="1"/>
  <c r="H271" i="8" s="1"/>
  <c r="H316" i="8"/>
  <c r="H299" i="8"/>
  <c r="H275" i="8"/>
  <c r="H273" i="8"/>
  <c r="H253" i="8" l="1"/>
  <c r="H263" i="8"/>
  <c r="H221" i="8"/>
  <c r="H225" i="8"/>
  <c r="H54" i="8"/>
  <c r="H43" i="8"/>
  <c r="H37" i="8"/>
  <c r="H35" i="8"/>
  <c r="I11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3" i="8"/>
  <c r="H39" i="8"/>
  <c r="H46" i="8"/>
  <c r="H47" i="8"/>
  <c r="H50" i="8"/>
  <c r="H56" i="8"/>
  <c r="H58" i="8"/>
  <c r="H60" i="8"/>
  <c r="H61" i="8"/>
  <c r="H63" i="8"/>
  <c r="H64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24" i="8"/>
  <c r="H226" i="8"/>
  <c r="H229" i="8"/>
  <c r="H230" i="8"/>
  <c r="H231" i="8"/>
  <c r="H232" i="8"/>
  <c r="H233" i="8"/>
  <c r="H234" i="8"/>
  <c r="H235" i="8"/>
  <c r="H236" i="8"/>
  <c r="H237" i="8"/>
  <c r="H238" i="8"/>
  <c r="H241" i="8"/>
  <c r="H244" i="8"/>
  <c r="H243" i="8"/>
  <c r="H252" i="8"/>
  <c r="H260" i="8"/>
  <c r="H261" i="8"/>
  <c r="H262" i="8"/>
  <c r="H266" i="8"/>
  <c r="H267" i="8"/>
  <c r="H268" i="8"/>
  <c r="H269" i="8"/>
  <c r="H270" i="8"/>
  <c r="H274" i="8"/>
  <c r="H277" i="8"/>
  <c r="H278" i="8"/>
  <c r="H280" i="8"/>
  <c r="H281" i="8"/>
  <c r="H284" i="8"/>
  <c r="H285" i="8"/>
  <c r="H286" i="8"/>
  <c r="H287" i="8"/>
  <c r="H288" i="8"/>
  <c r="H290" i="8"/>
  <c r="H298" i="8"/>
  <c r="H300" i="8"/>
  <c r="H301" i="8"/>
  <c r="H302" i="8"/>
  <c r="H303" i="8"/>
  <c r="H307" i="8"/>
  <c r="H308" i="8"/>
  <c r="H309" i="8"/>
  <c r="H311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15" i="8"/>
  <c r="I52" i="8"/>
  <c r="I332" i="8"/>
  <c r="H332" i="8" s="1"/>
  <c r="I312" i="8"/>
  <c r="H312" i="8" s="1"/>
  <c r="I296" i="8"/>
  <c r="H297" i="8"/>
  <c r="I264" i="8"/>
  <c r="I254" i="8" s="1"/>
  <c r="H258" i="8"/>
  <c r="H256" i="8" s="1"/>
  <c r="I239" i="8"/>
  <c r="I227" i="8" s="1"/>
  <c r="H239" i="8" l="1"/>
  <c r="I9" i="8"/>
  <c r="H264" i="8"/>
  <c r="H227" i="8"/>
  <c r="H52" i="8"/>
  <c r="I219" i="8"/>
  <c r="H250" i="8"/>
  <c r="H13" i="8"/>
  <c r="H11" i="8"/>
  <c r="H254" i="8"/>
  <c r="H9" i="8" l="1"/>
  <c r="H296" i="8"/>
  <c r="I217" i="8"/>
  <c r="H217" i="8" s="1"/>
  <c r="H219" i="8"/>
  <c r="I8" i="8" l="1"/>
  <c r="H8" i="8" s="1"/>
  <c r="E138" i="4" l="1"/>
  <c r="E49" i="4"/>
  <c r="E115" i="2"/>
  <c r="F71" i="2"/>
  <c r="E31" i="2"/>
  <c r="D31" i="2" s="1"/>
  <c r="F33" i="2"/>
  <c r="E33" i="2" s="1"/>
  <c r="D33" i="2" s="1"/>
  <c r="F20" i="2"/>
  <c r="E20" i="2" s="1"/>
  <c r="D20" i="2" s="1"/>
  <c r="E23" i="2"/>
  <c r="D23" i="2" s="1"/>
  <c r="E16" i="2"/>
  <c r="D16" i="2" s="1"/>
  <c r="E13" i="2"/>
  <c r="D13" i="2" s="1"/>
  <c r="E60" i="4"/>
  <c r="E63" i="4"/>
  <c r="F18" i="2"/>
  <c r="F41" i="4"/>
  <c r="E41" i="4" s="1"/>
  <c r="F27" i="4"/>
  <c r="F58" i="4"/>
  <c r="E58" i="4" s="1"/>
  <c r="F127" i="4"/>
  <c r="E127" i="4" s="1"/>
  <c r="E175" i="4"/>
  <c r="E183" i="4"/>
  <c r="E180" i="4" s="1"/>
  <c r="E179" i="4"/>
  <c r="E178" i="4"/>
  <c r="E167" i="4"/>
  <c r="E164" i="4" s="1"/>
  <c r="F167" i="4"/>
  <c r="F164" i="4" s="1"/>
  <c r="E148" i="4"/>
  <c r="E152" i="4"/>
  <c r="F85" i="4"/>
  <c r="E87" i="4"/>
  <c r="E67" i="4"/>
  <c r="E57" i="4"/>
  <c r="E54" i="4" s="1"/>
  <c r="F51" i="4"/>
  <c r="E51" i="4" s="1"/>
  <c r="E53" i="4"/>
  <c r="E50" i="4"/>
  <c r="E46" i="4"/>
  <c r="E44" i="4"/>
  <c r="E31" i="4"/>
  <c r="E32" i="4"/>
  <c r="E33" i="4"/>
  <c r="E34" i="4"/>
  <c r="E30" i="4"/>
  <c r="E38" i="4"/>
  <c r="E36" i="4"/>
  <c r="I306" i="3"/>
  <c r="I304" i="3"/>
  <c r="I8" i="3" s="1"/>
  <c r="H8" i="3" s="1"/>
  <c r="F112" i="2"/>
  <c r="F138" i="2"/>
  <c r="E138" i="2" s="1"/>
  <c r="D138" i="2" s="1"/>
  <c r="E141" i="2"/>
  <c r="D141" i="2" s="1"/>
  <c r="E102" i="2"/>
  <c r="E104" i="2"/>
  <c r="D104" i="2" s="1"/>
  <c r="E57" i="2"/>
  <c r="D57" i="2" s="1"/>
  <c r="E19" i="2"/>
  <c r="F100" i="2"/>
  <c r="F144" i="4"/>
  <c r="E144" i="4"/>
  <c r="F54" i="4"/>
  <c r="E134" i="2"/>
  <c r="G56" i="2"/>
  <c r="D57" i="6"/>
  <c r="D56" i="6"/>
  <c r="D53" i="6"/>
  <c r="D52" i="6"/>
  <c r="D47" i="6"/>
  <c r="D46" i="6"/>
  <c r="D25" i="6"/>
  <c r="D24" i="6"/>
  <c r="D21" i="6"/>
  <c r="D20" i="6"/>
  <c r="D19" i="6"/>
  <c r="D40" i="5"/>
  <c r="D39" i="5"/>
  <c r="D36" i="5"/>
  <c r="D35" i="5"/>
  <c r="D28" i="5"/>
  <c r="D27" i="5"/>
  <c r="F54" i="6"/>
  <c r="F50" i="6"/>
  <c r="D50" i="6" s="1"/>
  <c r="F44" i="6"/>
  <c r="D44" i="6" s="1"/>
  <c r="F22" i="6"/>
  <c r="F17" i="6"/>
  <c r="D17" i="6"/>
  <c r="F37" i="5"/>
  <c r="D37" i="5" s="1"/>
  <c r="F33" i="5"/>
  <c r="D33" i="5" s="1"/>
  <c r="F25" i="5"/>
  <c r="D25" i="5"/>
  <c r="E54" i="6"/>
  <c r="E22" i="6"/>
  <c r="D22" i="6" s="1"/>
  <c r="E29" i="5"/>
  <c r="E23" i="5" s="1"/>
  <c r="E173" i="4"/>
  <c r="D54" i="6" l="1"/>
  <c r="F48" i="6"/>
  <c r="F42" i="6" s="1"/>
  <c r="E100" i="2"/>
  <c r="D102" i="2"/>
  <c r="D100" i="2" s="1"/>
  <c r="F31" i="5"/>
  <c r="E48" i="6"/>
  <c r="E18" i="2"/>
  <c r="E11" i="2" s="1"/>
  <c r="D19" i="2"/>
  <c r="D18" i="2" s="1"/>
  <c r="D11" i="2" s="1"/>
  <c r="D8" i="2" s="1"/>
  <c r="E112" i="2"/>
  <c r="D115" i="2"/>
  <c r="D112" i="2" s="1"/>
  <c r="E169" i="4"/>
  <c r="E85" i="4"/>
  <c r="E83" i="4" s="1"/>
  <c r="F83" i="4"/>
  <c r="F91" i="2"/>
  <c r="E91" i="2" s="1"/>
  <c r="D91" i="2" s="1"/>
  <c r="E27" i="4"/>
  <c r="E25" i="4" s="1"/>
  <c r="E171" i="4"/>
  <c r="F142" i="4"/>
  <c r="E142" i="4"/>
  <c r="F25" i="4"/>
  <c r="F8" i="4" s="1"/>
  <c r="E74" i="2"/>
  <c r="F11" i="2"/>
  <c r="D31" i="5" l="1"/>
  <c r="F29" i="5"/>
  <c r="E71" i="2"/>
  <c r="D74" i="2"/>
  <c r="D71" i="2" s="1"/>
  <c r="E42" i="6"/>
  <c r="D42" i="6" s="1"/>
  <c r="D48" i="6"/>
  <c r="F8" i="2"/>
  <c r="E8" i="2"/>
  <c r="E8" i="4"/>
  <c r="E10" i="4"/>
  <c r="D29" i="5" l="1"/>
  <c r="F23" i="5"/>
  <c r="D23" i="5" s="1"/>
</calcChain>
</file>

<file path=xl/sharedStrings.xml><?xml version="1.0" encoding="utf-8"?>
<sst xmlns="http://schemas.openxmlformats.org/spreadsheetml/2006/main" count="2322" uniqueCount="993">
  <si>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</si>
  <si>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</si>
  <si>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</si>
  <si>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</si>
  <si>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</si>
  <si>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</si>
  <si>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</si>
  <si>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</si>
  <si>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</si>
  <si>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</si>
  <si>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</si>
  <si>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</si>
  <si>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</si>
  <si>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</si>
  <si>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</si>
  <si>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</si>
  <si>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</si>
  <si>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</si>
  <si>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</si>
  <si>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</si>
  <si>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</si>
  <si>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</si>
  <si>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</si>
  <si>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</si>
  <si>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</si>
  <si>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</si>
  <si>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</si>
  <si>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</si>
  <si>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 -êáõµëÇ¹Ç³Ý»ñ áã å»ï³Ï³Ý (áã h³Ù³ÛÝù³ÛÇÝ) áã ýÇÝ³Ýë³Ï³Ý Ï³½Ù³Ï»ñåáõÃÛáõÝÝ»ñÇÝ </t>
  </si>
  <si>
    <t>2.3. Ð³Ù³ÛÝùÇ µÛáõç»Ç ÙÇçáóÝ»ñÇ ï³ñ»ëÏ½µÇ ³½³ï  ÙÝ³óáñ¹Á`  (ïáÕ 8191+ïáÕ 8194-ïáÕ 8193)</t>
  </si>
  <si>
    <t xml:space="preserve"> - í³ñã³Ï³Ý Ù³ëÇ ÙÇçáóÝ»ñÇ ï³ñ»ëÏ½µÇ ³½³ï ÙÝ³óáñ¹Çó ýáÝ¹³ÛÇÝ  Ù³ë Ùáõïù³·ñÙ³Ý »ÝÃ³Ï³ ·áõÙ³ñÁ (ïáÕ 8193)</t>
  </si>
  <si>
    <t xml:space="preserve">úñ»Ýë¹Çñ ¨ ·áñÍ³¹Çñ Ù³ñÙÇÝÝ»ñ,å»ï³Ï³Ý Ï³é³í³ñáõÙ </t>
  </si>
  <si>
    <t>²ñï³ùÇÝ ïÝï»ë³Ï³Ý ³ç³ÏóáõÃÛáõÝ</t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</si>
  <si>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</si>
  <si>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</si>
  <si>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</si>
  <si>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Armenian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</si>
  <si>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</si>
  <si>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 </t>
    </r>
    <r>
      <rPr>
        <sz val="8"/>
        <rFont val="Arial Armenian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</si>
  <si>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</si>
  <si>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 </t>
    </r>
    <r>
      <rPr>
        <sz val="8"/>
        <rFont val="Arial Armenian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</si>
  <si>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</si>
  <si>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</si>
  <si>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</si>
  <si>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r>
      <t xml:space="preserve">1.1 ²ÞÊ²î²ÜøÆ ì²ðÒ²îðàôÂÚàôÜ 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</si>
  <si>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Armenian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</si>
  <si>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Armenian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</si>
  <si>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Armenian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</si>
  <si>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</si>
  <si>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</si>
  <si>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 </t>
    </r>
    <r>
      <rPr>
        <sz val="8"/>
        <rFont val="Arial Armenian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</si>
  <si>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</si>
  <si>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Armenian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</si>
  <si>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Armenian"/>
        <family val="2"/>
      </rPr>
      <t>(ïáÕ4251+ïáÕ4252)</t>
    </r>
  </si>
  <si>
    <r>
      <t xml:space="preserve"> ÜÚàôÂºð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</si>
  <si>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 </t>
    </r>
    <r>
      <rPr>
        <sz val="8"/>
        <color indexed="8"/>
        <rFont val="Arial Armenian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</si>
  <si>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</si>
  <si>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</si>
  <si>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Armenian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</si>
  <si>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</si>
  <si>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Armenian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</si>
  <si>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</si>
  <si>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Armenian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</si>
  <si>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Armenian"/>
        <family val="2"/>
      </rPr>
      <t xml:space="preserve"> (ïáÕ4511+ïáÕ4512)</t>
    </r>
  </si>
  <si>
    <r>
      <t>¸ð²Ø²ÞÜàðÐÜºð ØÆæ²¼¶²ÚÆÜ Î²¼Ø²ÎºðäàôÂÚàôÜÜºðÆÜ</t>
    </r>
    <r>
      <rPr>
        <sz val="8"/>
        <color indexed="8"/>
        <rFont val="Arial Armenian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</si>
  <si>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(ïáÕ4531+ïáÕ4532+ïáÕ4533)</t>
    </r>
  </si>
  <si>
    <t xml:space="preserve"> - ï»Õ³Ï³Ý ÇÝùÝ³Ï³é³íñÙ³Ý Ù³ñÙÇÝÝ»ñÇÝ                                 (ïáÕ  4535+ïáÕ 4536)</t>
  </si>
  <si>
    <r>
      <t>Î²äÆî²È ¸ð²Ø²ÞÜàðÐÜºð äºî²Î²Ü Ð²îì²ÌÆ ²ÚÈ Ø²Î²ð¸²ÎÜºðÆÜ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</si>
  <si>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Armenian"/>
        <family val="2"/>
      </rPr>
      <t xml:space="preserve"> (ïáÕ 4544+ïáÕ 4547 +ïáÕ 4548)</t>
    </r>
  </si>
  <si>
    <t xml:space="preserve"> - ï»Õ³Ï³Ý ÇÝùÝ³Ï³é³íñÙ³Ý Ù³ñÙÇÝÝ»ñÇÝ                                 (ïáÕ  4545+ïáÕ 4546)</t>
  </si>
  <si>
    <r>
      <t xml:space="preserve">1.7 ²ÚÈ Ì²Êêºð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</si>
  <si>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</si>
  <si>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</si>
  <si>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Armenian"/>
        <family val="2"/>
      </rPr>
      <t>(ïáÕ4731)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</si>
  <si>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Armenian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</si>
  <si>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 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</si>
  <si>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</si>
  <si>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Armenian"/>
        <family val="2"/>
      </rPr>
      <t>(ïáÕ4771)</t>
    </r>
  </si>
  <si>
    <r>
      <t xml:space="preserve">ÞºÜøºð ºì ÞÆÜàôÂÚàôÜÜºð                         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</si>
  <si>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</si>
  <si>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1.2 ä²Þ²ðÜºð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</si>
  <si>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Armenian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</si>
  <si>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Armenian"/>
        <family val="2"/>
      </rPr>
      <t>(ïáÕ 5411+ïáÕ 5421+ïáÕ 5431+ïáÕ5441)</t>
    </r>
  </si>
  <si>
    <t>6000</t>
  </si>
  <si>
    <t>6100</t>
  </si>
  <si>
    <r>
      <t>ÐÆØÜ²Î²Ü ØÆæàòÜºðÆ Æð²òàôØÆò Øàôîøºð</t>
    </r>
    <r>
      <rPr>
        <sz val="10"/>
        <rFont val="Arial Armenian"/>
        <family val="2"/>
      </rPr>
      <t xml:space="preserve"> (ïáÕ6110+ïáÕ6120+ïáÕ6130) </t>
    </r>
  </si>
  <si>
    <t>6110</t>
  </si>
  <si>
    <t>6120</t>
  </si>
  <si>
    <t>6130</t>
  </si>
  <si>
    <t>6200</t>
  </si>
  <si>
    <r>
      <t>ä²Þ²ðÜºðÆ Æð²òàôØÆò Øàôîøºð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</si>
  <si>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t>6210</t>
  </si>
  <si>
    <t>6220</t>
  </si>
  <si>
    <r>
      <t xml:space="preserve">²ÚÈ ä²Þ²ðÜºðÆ Æð²òàôØÆò Øàôîøºð </t>
    </r>
    <r>
      <rPr>
        <i/>
        <sz val="10"/>
        <rFont val="Arial Armenian"/>
        <family val="2"/>
      </rPr>
      <t>(ïáÕ6221+ïáÕ6222+ïáÕ6223)</t>
    </r>
  </si>
  <si>
    <t>6221</t>
  </si>
  <si>
    <t>6222</t>
  </si>
  <si>
    <t>6223</t>
  </si>
  <si>
    <t>6300</t>
  </si>
  <si>
    <r>
      <t xml:space="preserve">´²ðÒð²ðÄºø ²ÎîÆìÜºðÆ Æð²òàôØÆò Øàôîøºð </t>
    </r>
    <r>
      <rPr>
        <sz val="11"/>
        <rFont val="Arial Armenian"/>
        <family val="2"/>
      </rPr>
      <t xml:space="preserve"> </t>
    </r>
    <r>
      <rPr>
        <i/>
        <sz val="10"/>
        <rFont val="Arial Armenian"/>
        <family val="2"/>
      </rPr>
      <t xml:space="preserve"> </t>
    </r>
    <r>
      <rPr>
        <sz val="10"/>
        <rFont val="Arial Armenian"/>
        <family val="2"/>
      </rPr>
      <t>(ïáÕ 6310)</t>
    </r>
  </si>
  <si>
    <t>6310</t>
  </si>
  <si>
    <t>6400</t>
  </si>
  <si>
    <t>6410</t>
  </si>
  <si>
    <r>
      <t xml:space="preserve">1.6 êàòÆ²È²Î²Ü Üä²êîÜºð ºì ÎºÜê²ÂàÞ²ÎÜºð </t>
    </r>
    <r>
      <rPr>
        <sz val="8"/>
        <color indexed="8"/>
        <rFont val="Arial Armenian"/>
        <family val="2"/>
      </rPr>
      <t>(ïáÕ4610+ïáÕ4630+ïáÕ4640)</t>
    </r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</si>
  <si>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</si>
  <si>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</si>
  <si>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</si>
  <si>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</si>
  <si>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r>
      <t>â²ðî²¸ðì²Ì ²ÎîÆìÜºðÆ Æð²òàôØÆò Øàôîøºð</t>
    </r>
    <r>
      <rPr>
        <b/>
        <i/>
        <sz val="11"/>
        <rFont val="Arial Armenian"/>
        <family val="2"/>
      </rPr>
      <t xml:space="preserve">`                                                   </t>
    </r>
    <r>
      <rPr>
        <sz val="10"/>
        <rFont val="Arial Armenian"/>
        <family val="2"/>
      </rPr>
      <t>(ïáÕ6410+ïáÕ6420+ïáÕ6430+ïáÕ6440)</t>
    </r>
  </si>
  <si>
    <t>6420</t>
  </si>
  <si>
    <t>6430</t>
  </si>
  <si>
    <t>6440</t>
  </si>
  <si>
    <r>
      <t xml:space="preserve">                ². ÜºðøÆÜ ²Ô´ÚàôðÜºð                       </t>
    </r>
    <r>
      <rPr>
        <sz val="9"/>
        <rFont val="Arial Armenian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</si>
  <si>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Armenian"/>
        <family val="2"/>
      </rPr>
      <t>(ïáÕ 8111+ïáÕ 8120)</t>
    </r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</si>
  <si>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</si>
  <si>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</si>
  <si>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</si>
  <si>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r>
      <t xml:space="preserve">1. öàÊ²èàô ØÆæàòÜºð                                                                              </t>
    </r>
    <r>
      <rPr>
        <i/>
        <sz val="9"/>
        <rFont val="Arial Armenian"/>
        <family val="2"/>
      </rPr>
      <t>(ïáÕ 8211+ïáÕ 8220)</t>
    </r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</si>
  <si>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</si>
  <si>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</si>
  <si>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</si>
  <si>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</si>
  <si>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</si>
  <si>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</si>
  <si>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</si>
  <si>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</si>
  <si>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</si>
  <si>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</si>
  <si>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</si>
  <si>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</si>
  <si>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</si>
  <si>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</si>
  <si>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</si>
  <si>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</si>
  <si>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</si>
  <si>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</si>
  <si>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</si>
  <si>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</si>
  <si>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</si>
  <si>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</si>
  <si>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</si>
  <si>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>6</t>
  </si>
  <si>
    <t>7</t>
  </si>
  <si>
    <t>8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</si>
  <si>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</si>
  <si>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</si>
  <si>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</si>
  <si>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</si>
  <si>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</si>
  <si>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</si>
  <si>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</si>
  <si>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</si>
  <si>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</si>
  <si>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</si>
  <si>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</si>
  <si>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</si>
  <si>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</si>
  <si>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</si>
  <si>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</si>
  <si>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</si>
  <si>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</si>
  <si>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</si>
  <si>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</si>
  <si>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</si>
  <si>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</si>
  <si>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</si>
  <si>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</si>
  <si>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</si>
  <si>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</si>
  <si>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</si>
  <si>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</si>
  <si>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</si>
  <si>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</si>
  <si>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</si>
  <si>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</si>
  <si>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</si>
  <si>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</si>
  <si>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</si>
  <si>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</si>
  <si>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</si>
  <si>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</si>
  <si>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</si>
  <si>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</si>
  <si>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</si>
  <si>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</si>
  <si>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</si>
  <si>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</si>
  <si>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(ïáÕ 1261 + ïáÕ 1262)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</si>
  <si>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</si>
  <si>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</si>
  <si>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</si>
  <si>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>(ïáÕ 1132 + ïáÕ 1135 + ïáÕ 1136 + ïáÕ 1137 + ïáÕ 1138 + ïáÕ 1139 + ïáÕ 1140 + ïáÕ 1141 + ïáÕ 1142 + ïáÕ 1143 + ïáÕ 1144+ïáÕ 1145)</t>
  </si>
  <si>
    <t xml:space="preserve"> -êáõµëÇ¹Ç³Ý»ñ ýÇÝ³Ýë³Ï³Ý å»ï³Ï³Ý (h³Ù³ÛÝù³ÛÇÝ) Ï³½Ù³Ï»ñåáõÃÛáõÝÝ»ñÇÝ 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</si>
  <si>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</si>
  <si>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</si>
  <si>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</si>
  <si>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</si>
  <si>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</si>
  <si>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</si>
  <si>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</si>
  <si>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</si>
  <si>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</si>
  <si>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</si>
  <si>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</si>
  <si>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</si>
  <si>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</si>
  <si>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</si>
  <si>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</si>
  <si>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</si>
  <si>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</si>
  <si>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</si>
  <si>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</si>
  <si>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</si>
  <si>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</si>
  <si>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</si>
  <si>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</si>
  <si>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</si>
  <si>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</si>
  <si>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</si>
  <si>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</si>
  <si>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</si>
  <si>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</si>
  <si>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</si>
  <si>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</si>
  <si>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</si>
  <si>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</si>
  <si>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</si>
  <si>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</si>
  <si>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</si>
  <si>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</si>
  <si>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</si>
  <si>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</si>
  <si>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</si>
  <si>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</si>
  <si>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</si>
  <si>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</si>
  <si>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</si>
  <si>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</si>
  <si>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</si>
  <si>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</si>
  <si>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</si>
  <si>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</si>
  <si>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</si>
  <si>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</si>
  <si>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</si>
  <si>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</si>
  <si>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</si>
  <si>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</si>
  <si>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</si>
  <si>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</si>
  <si>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</si>
  <si>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</si>
  <si>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</si>
  <si>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</si>
  <si>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</si>
  <si>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</si>
  <si>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</si>
  <si>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</si>
  <si>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</si>
  <si>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</si>
  <si>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</si>
  <si>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</si>
  <si>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r>
      <t xml:space="preserve"> ÎºÜê²ÂàÞ²ÎÜºð </t>
    </r>
    <r>
      <rPr>
        <sz val="8"/>
        <color indexed="8"/>
        <rFont val="Arial Armenian"/>
        <family val="2"/>
      </rPr>
      <t xml:space="preserve">(ïáÕ4641) 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</si>
  <si>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Armenian"/>
        <family val="2"/>
      </rPr>
      <t xml:space="preserve">(ïáÕ4631+ïáÕ4632+ïáÕ4633+ïáÕ4634) </t>
    </r>
  </si>
  <si>
    <t xml:space="preserve"> - êáóÇ³É³Ï³Ý ³å³ÑáíáõÃÛ³Ý µÝ»Õ»Ý Ýå³ëïÝ»ñ Í³é³ÛáõÃÛáõÝÝ»ñ Ù³ïáõóáÕÝ»ñÇÝ</t>
  </si>
  <si>
    <r>
      <t xml:space="preserve">                         ÀÜ¸²ØºÜÀ`                                </t>
    </r>
    <r>
      <rPr>
        <sz val="9"/>
        <rFont val="Arial Armenian"/>
        <family val="2"/>
      </rPr>
      <t xml:space="preserve"> (ïáÕ 8100+ïáÕ 8200), (ïáÕ 8000 Ñ³Ï³é³Ï Ýß³Ýáí)</t>
    </r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</si>
  <si>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</si>
  <si>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</si>
  <si>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</si>
  <si>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1.1. ²ñÅ»ÃÕÃ»ñ (µ³ó³éáõÃÛ³Ùµ µ³ÅÝ»ïáÙë»ñÇ ¨ Ï³åÇï³ÉáõÙ ³ÛÉ Ù³ëÝ³ÏóáõÃÛ³Ý)                                      ïáÕ 8112+ ïáÕ 8113</t>
  </si>
  <si>
    <r>
      <t>1.2. ì³ñÏ»ñ ¨ ÷áË³ïíáõÃÛáõÝÝ»ñ (ëï³óáõÙ ¨ Ù³ñáõÙ)                            (</t>
    </r>
    <r>
      <rPr>
        <sz val="9"/>
        <rFont val="Arial Armenian"/>
        <family val="2"/>
      </rPr>
      <t>ïáÕ 8121+ïáÕ8140)</t>
    </r>
    <r>
      <rPr>
        <b/>
        <sz val="9"/>
        <rFont val="Arial Armenian"/>
        <family val="2"/>
      </rPr>
      <t xml:space="preserve"> </t>
    </r>
  </si>
  <si>
    <t>1.2.1. ì³ñÏ»ñ                                          (ïáÕ 8122+ ïáÕ 8130)</t>
  </si>
  <si>
    <t xml:space="preserve">  - í³ñÏ»ñÇ ëï³óáõÙ                               (ïáÕ 8123+ ïáÕ 8124)</t>
  </si>
  <si>
    <t xml:space="preserve">  - ëï³óí³Í í³ñÏ»ñÇ ÑÇÙÝ³Ï³Ý  ·áõÙ³ñÇ Ù³ñáõÙ                                        (ïáÕ 8131+ ïáÕ 8132)</t>
  </si>
  <si>
    <t>1.2.2. öáË³ïíáõÃÛáõÝÝ»ñ                                                                  (ïáÕ 8141+ ïáÕ 8150)</t>
  </si>
  <si>
    <t xml:space="preserve">  - µÛáõç»ï³ÛÇÝ ÷áË³ïíáõÃÛáõÝÝ»ñÇ ëï³óáõÙ                                     (ïáÕ 8142+ ïáÕ 8143)          </t>
  </si>
  <si>
    <t xml:space="preserve">  - ëï³óí³Í ÷áË³ïíáõÃÛáõÝÝ»ñÇ ·áõÙ³ñÇ Ù³ñáõÙ                           (ïáÕ 8151+ ïáÕ 8152)</t>
  </si>
  <si>
    <t>2. üÆÜ²Üê²Î²Ü ²ÎîÆìÜºð                                                                      (ïáÕ8161+ïáÕ8170+ïáÕ8190-ïáÕ8197+ïáÕ8198+ïáÕ8199)</t>
  </si>
  <si>
    <t>2.1. ´³ÅÝ»ïáÙë»ñ ¨ Ï³åÇï³ÉáõÙ ³ÛÉ Ù³ëÝ³ÏóáõÃÛáõÝ                           (ïáÕ 8162+ ïáÕ 8163 + ïáÕ 8164)</t>
  </si>
  <si>
    <t>2.2. öáË³ïíáõÃÛáõÝÝ»ñ                                                                              (ïáÕ 8171+ ïáÕ 8172)</t>
  </si>
  <si>
    <r>
      <t xml:space="preserve">2.6. Ð³Ù³ÛÝùÇ µÛáõç»Ç Ñ³ßíáõÙ ÙÇçáóÝ»ñÇ ÙÝ³óáñ¹Ý»ñÁ Ñ³ßí»ïáõ Å³Ù³Ý³Ï³Ñ³ïí³ÍáõÙ                                                                           </t>
    </r>
    <r>
      <rPr>
        <sz val="9"/>
        <rFont val="Arial Armenian"/>
        <family val="2"/>
      </rPr>
      <t>(ïáÕ8010- ïáÕ 8110 - ïáÕ 8161 - ïáÕ 8170- ïáÕ 8190- ïáÕ 8197- ïáÕ 8198 - ïáÕ 8210)</t>
    </r>
  </si>
  <si>
    <r>
      <t xml:space="preserve">                       ´. ²ðî²øÆÜ ²Ô´ÚàôðÜºð                                                </t>
    </r>
    <r>
      <rPr>
        <sz val="9"/>
        <rFont val="Arial Armenian"/>
        <family val="2"/>
      </rPr>
      <t>(ïáÕ 8210)</t>
    </r>
  </si>
  <si>
    <t xml:space="preserve"> 1.1. ²ñÅ»ÃÕÃ»ñ (µ³ó³éáõÃÛ³Ùµ µ³ÅÝ»ïáÙë»ñÇ ¨ Ï³åÇï³ÉáõÙ ³ÛÉ Ù³ëÝ³ÏóáõÃÛ³Ý)                                                                                        ïáÕ 8212+ ïáÕ 8213</t>
  </si>
  <si>
    <r>
      <t xml:space="preserve">1.2. ì³ñÏ»ñ ¨ ÷áË³ïíáõÃÛáõÝÝ»ñ (ëï³óáõÙ ¨ Ù³ñáõÙ)                      </t>
    </r>
    <r>
      <rPr>
        <sz val="9"/>
        <rFont val="Arial Armenian"/>
        <family val="2"/>
      </rPr>
      <t>ïáÕ 8221+ïáÕ 8240</t>
    </r>
  </si>
  <si>
    <t>1.2.1. ì³ñÏ»ñ                                                                                             (ïáÕ 8222+ ïáÕ 8230)</t>
  </si>
  <si>
    <t>1.2.2. öáË³ïíáõÃÛáõÝÝ»ñ                                                                   (ïáÕ 8241+ ïáÕ 8250)</t>
  </si>
  <si>
    <r>
      <t xml:space="preserve"> ¶. àâ üÆÜ²Üê²Î²Ü ²ÎîÆìÜºðÆ Æð²òàôØÆò Øàôîøºð </t>
    </r>
    <r>
      <rPr>
        <b/>
        <sz val="10"/>
        <rFont val="Arial Armenian"/>
        <family val="2"/>
      </rPr>
      <t>(ïáÕ6100+ïáÕ6200+ïáÕ6300+ïáÕ6400)</t>
    </r>
  </si>
  <si>
    <t xml:space="preserve"> - ì»ñ³í³×³éùÇ Ñ³Ù³ñ Ý³Ë³ï»ëí³Í ³åñ³ÝùÝ»ñ</t>
  </si>
  <si>
    <r>
      <t xml:space="preserve"> </t>
    </r>
    <r>
      <rPr>
        <b/>
        <u/>
        <sz val="14"/>
        <rFont val="Arial Armenian"/>
        <family val="2"/>
      </rPr>
      <t>Ð²îì²Ì 6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</si>
  <si>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ºì îÜîºê²¶Æî²Î²Ü  ¸²ê²Î²ð¶Ø²Ü</t>
    </r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</si>
  <si>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</si>
  <si>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</si>
  <si>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</si>
  <si>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</si>
  <si>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</si>
  <si>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</si>
  <si>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</si>
  <si>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</si>
  <si>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r>
      <t xml:space="preserve"> </t>
    </r>
    <r>
      <rPr>
        <b/>
        <u/>
        <sz val="14"/>
        <rFont val="Arial Armenian"/>
        <family val="2"/>
      </rPr>
      <t>Ð²îì²Ì 2</t>
    </r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</si>
  <si>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</si>
  <si>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</si>
  <si>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>(Ñ³½³ñ ¹ñ³ÙÝ»ñáí)</t>
  </si>
  <si>
    <t>Ð²îì²Ì 3</t>
  </si>
  <si>
    <r>
      <t xml:space="preserve">       </t>
    </r>
    <r>
      <rPr>
        <b/>
        <sz val="12"/>
        <rFont val="Arial"/>
        <family val="2"/>
        <charset val="204"/>
      </rPr>
      <t xml:space="preserve">        </t>
    </r>
    <r>
      <rPr>
        <b/>
        <sz val="12"/>
        <rFont val="Arial Armenian"/>
        <family val="2"/>
      </rPr>
      <t xml:space="preserve">  </t>
    </r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</si>
  <si>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</si>
  <si>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</si>
  <si>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</si>
  <si>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</si>
  <si>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</si>
  <si>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</si>
  <si>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</si>
  <si>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</si>
  <si>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</si>
  <si>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</si>
  <si>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</si>
  <si>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</si>
  <si>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</si>
  <si>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</si>
  <si>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</si>
  <si>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</si>
  <si>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</si>
  <si>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</si>
  <si>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</si>
  <si>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</si>
  <si>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</si>
  <si>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</si>
  <si>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</si>
  <si>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</si>
  <si>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</si>
  <si>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</si>
  <si>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</si>
  <si>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</si>
  <si>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</si>
  <si>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</si>
  <si>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</si>
  <si>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</si>
  <si>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</si>
  <si>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</si>
  <si>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</si>
  <si>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</si>
  <si>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</si>
  <si>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</si>
  <si>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</si>
  <si>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</si>
  <si>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</si>
  <si>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</si>
  <si>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</si>
  <si>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</si>
  <si>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</si>
  <si>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</si>
  <si>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</si>
  <si>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 xml:space="preserve">ºñ¨³Ý ù³Õ³ùÇ Ñ³Ù³ù³Õ³ù³ÛÇÝ Ýß³Ý³ÏáõÃÛ³Ý Í³Ëë»ñÇ ýÇÝ³Ýë³íáñÙ³Ý Ýå³ï³Ïáí Ó¨³íáñí³Í ÙÇçáóÝ»ñÇó 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</si>
  <si>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</si>
  <si>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</si>
  <si>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</si>
  <si>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</si>
  <si>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</si>
  <si>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</si>
  <si>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</si>
  <si>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</si>
  <si>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</si>
  <si>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</si>
  <si>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</si>
  <si>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</si>
  <si>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</si>
  <si>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</si>
  <si>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</si>
  <si>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</si>
  <si>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</si>
  <si>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</si>
  <si>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</si>
  <si>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</si>
  <si>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</si>
  <si>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</si>
  <si>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</si>
  <si>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</si>
  <si>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</si>
  <si>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</si>
  <si>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</si>
  <si>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</si>
  <si>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</si>
  <si>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</si>
  <si>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</si>
  <si>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</si>
  <si>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</si>
  <si>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</si>
  <si>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</si>
  <si>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</si>
  <si>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</si>
  <si>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</si>
  <si>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</si>
  <si>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</si>
  <si>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</si>
  <si>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</si>
  <si>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</si>
  <si>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</si>
  <si>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</si>
  <si>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r>
      <t xml:space="preserve">´Ü²Î²ð²Ü²ÚÆÜ ÞÆÜ²ð²ðàôÂÚàôÜ ºì ÎàØàôÜ²È Ì²è²ÚàôÂÚàôÜ </t>
    </r>
    <r>
      <rPr>
        <sz val="8"/>
        <rFont val="Arial Armenian"/>
        <family val="2"/>
      </rPr>
      <t>(ïáÕ3610+ïáÕ3620+ïáÕ3630+ïáÕ3640+ïáÕ3650+ïáÕ3660)</t>
    </r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</si>
  <si>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</si>
  <si>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</si>
  <si>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</si>
  <si>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</si>
  <si>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</si>
  <si>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</si>
  <si>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</si>
  <si>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</si>
  <si>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</si>
  <si>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</si>
  <si>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</si>
  <si>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</si>
  <si>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</si>
  <si>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</si>
  <si>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</si>
  <si>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</si>
  <si>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</si>
  <si>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</si>
  <si>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</si>
  <si>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</si>
  <si>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</si>
  <si>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</si>
  <si>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</si>
  <si>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</si>
  <si>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</si>
  <si>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</si>
  <si>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</si>
  <si>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</si>
  <si>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</si>
  <si>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</si>
  <si>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</si>
  <si>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</si>
  <si>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</si>
  <si>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</si>
  <si>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</si>
  <si>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</si>
  <si>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</si>
  <si>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</si>
  <si>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</si>
  <si>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</si>
  <si>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</si>
  <si>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</si>
  <si>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</si>
  <si>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</si>
  <si>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1342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</si>
  <si>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</si>
  <si>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</si>
  <si>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</si>
  <si>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</si>
  <si>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</si>
  <si>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</si>
  <si>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</si>
  <si>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</si>
  <si>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</si>
  <si>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</si>
  <si>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</si>
  <si>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</si>
  <si>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</si>
  <si>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</si>
  <si>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</si>
  <si>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</si>
  <si>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</si>
  <si>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</si>
  <si>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</si>
  <si>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</si>
  <si>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</si>
  <si>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</si>
  <si>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</si>
  <si>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</si>
  <si>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</si>
  <si>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</si>
  <si>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</si>
  <si>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</si>
  <si>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</si>
  <si>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</si>
  <si>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</si>
  <si>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</si>
  <si>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</si>
  <si>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</si>
  <si>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</si>
  <si>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</si>
  <si>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</si>
  <si>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</si>
  <si>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</si>
  <si>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</si>
  <si>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</si>
  <si>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</si>
  <si>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</si>
  <si>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</si>
  <si>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</si>
  <si>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</si>
  <si>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</si>
  <si>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</si>
  <si>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</si>
  <si>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</si>
  <si>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</si>
  <si>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</si>
  <si>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</si>
  <si>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</si>
  <si>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</si>
  <si>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</si>
  <si>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</si>
  <si>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</si>
  <si>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</si>
  <si>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</si>
  <si>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</si>
  <si>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</si>
  <si>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</si>
  <si>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</si>
  <si>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</si>
  <si>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</si>
  <si>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</si>
  <si>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</si>
  <si>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</si>
  <si>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</si>
  <si>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</si>
  <si>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</si>
  <si>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</si>
  <si>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</si>
  <si>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</si>
  <si>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</si>
  <si>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</si>
  <si>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</si>
  <si>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</si>
  <si>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</si>
  <si>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</si>
  <si>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</si>
  <si>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</si>
  <si>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</si>
  <si>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</si>
  <si>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</si>
  <si>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</si>
  <si>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</si>
  <si>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</si>
  <si>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</si>
  <si>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</si>
  <si>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</si>
  <si>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</si>
  <si>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</si>
  <si>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</si>
  <si>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</si>
  <si>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</si>
  <si>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</si>
  <si>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</si>
  <si>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</si>
  <si>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</si>
  <si>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</si>
  <si>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</si>
  <si>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</si>
  <si>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</si>
  <si>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</si>
  <si>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</si>
  <si>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</si>
  <si>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</si>
  <si>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</si>
  <si>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</si>
  <si>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</si>
  <si>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</si>
  <si>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</si>
  <si>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</si>
  <si>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</si>
  <si>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</si>
  <si>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</si>
  <si>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</si>
  <si>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</si>
  <si>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</si>
  <si>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</si>
  <si>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</si>
  <si>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</si>
  <si>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</si>
  <si>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</si>
  <si>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</si>
  <si>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</si>
  <si>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</si>
  <si>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</si>
  <si>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</si>
  <si>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</si>
  <si>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</si>
  <si>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</si>
  <si>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</si>
  <si>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</si>
  <si>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</si>
  <si>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</si>
  <si>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</si>
  <si>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</si>
  <si>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</si>
  <si>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</si>
  <si>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</si>
  <si>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</si>
  <si>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</si>
  <si>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</si>
  <si>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</si>
  <si>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</si>
  <si>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</si>
  <si>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</si>
  <si>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</si>
  <si>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</si>
  <si>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</si>
  <si>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</si>
  <si>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</si>
  <si>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</si>
  <si>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</si>
  <si>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</si>
  <si>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</si>
  <si>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</si>
  <si>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</si>
  <si>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</si>
  <si>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</si>
  <si>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</si>
  <si>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</si>
  <si>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</si>
  <si>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</si>
  <si>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</si>
  <si>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</si>
  <si>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</si>
  <si>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</si>
  <si>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</si>
  <si>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</si>
  <si>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</si>
  <si>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</si>
  <si>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</si>
  <si>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</si>
  <si>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</si>
  <si>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</si>
  <si>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</si>
  <si>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</si>
  <si>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</si>
  <si>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</si>
  <si>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</si>
  <si>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</si>
  <si>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</si>
  <si>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</si>
  <si>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</si>
  <si>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</si>
  <si>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</si>
  <si>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</si>
  <si>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</si>
  <si>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</si>
  <si>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</si>
  <si>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</si>
  <si>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</si>
  <si>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</si>
  <si>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</si>
  <si>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</si>
  <si>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</si>
  <si>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</si>
  <si>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</si>
  <si>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</si>
  <si>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</si>
  <si>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</si>
  <si>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</si>
  <si>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</si>
  <si>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</si>
  <si>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1.1 ¶áõÛù³ÛÇÝ Ñ³ñÏ»ñ ³Ýß³ñÅ ·áõÛùÇó                                    (ïáÕ 1111+ ïáÕ 1112)</t>
  </si>
  <si>
    <t>µ) ä»ï³Ï³Ý µÛáõç»Çó Ñ³Ù³ÛÝùÇ í³ñã³Ï³Ý µÛáõç»ÇÝ ïñ³Ù³¹ñíáÕ ³ÛÉ ¹áï³óÇ³Ý»ñ                                            (ïáÕ 1255+ ïáÕ 1256)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</si>
  <si>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</si>
  <si>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</si>
  <si>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</si>
  <si>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</si>
  <si>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</si>
  <si>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</si>
  <si>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</si>
  <si>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</si>
  <si>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</si>
  <si>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</si>
  <si>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</si>
  <si>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</si>
  <si>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</si>
  <si>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</si>
  <si>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</si>
  <si>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</si>
  <si>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</si>
  <si>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</si>
  <si>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</si>
  <si>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ÀÝ¹³Ù»ÝÁ ×ßïí³Í (ë.5+ë.6)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</si>
  <si>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</si>
  <si>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</si>
  <si>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</si>
  <si>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</si>
  <si>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</si>
  <si>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</si>
  <si>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</si>
  <si>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</si>
  <si>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</si>
  <si>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r>
      <t xml:space="preserve">ÀÜ¸²ØºÜÀ  ºÎ²ØàôîÜºð                          </t>
    </r>
    <r>
      <rPr>
        <sz val="10"/>
        <rFont val="Arial Armenian"/>
        <family val="2"/>
      </rPr>
      <t>(ïáÕ 1100 + ïáÕ 1200+ïáÕ 1300)</t>
    </r>
  </si>
  <si>
    <t>úñ»Ýùáí å»ï³Ï³Ý µÛáõç» ³Ùñ³·ñíáÕ Ñ³ñÏ»ñÇó ¨ ³ÛÉ å³ñï³¹Çñ í×³ñÝ»ñÇó  Ù³ëÑ³ÝáõÙÝ»ñ Ñ³Ù³ÛÝùÝ»ñÇ µÛáõç»Ý»ñ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</si>
  <si>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</si>
  <si>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µµ)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</si>
  <si>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</si>
  <si>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¹) ²ÛÉ Ñ³Ù³ÛÝùÝ»ñÇ µÛáõç»Ý»ñÇó ÁÝÃ³óÇÏ Í³Ëë»ñÇ ýÇÝ³Ýë³íáñÙ³Ý Ýå³ï³Ïáí ëï³óíáÕ å³ßïáÝ³Ï³Ý ¹ñ³Ù³ßÝáñÑÝ»ñ</t>
  </si>
  <si>
    <t>µ) ²ÛÉ Ñ³Ù³ÛÝùÝ»ñÇó Ï³åÇï³É Í³Ëë»ñÇ ýÇÝ³Ýë³íáñÙ³Ý Ýå³ï³Ïáí ëï³óíáÕ å³ßïáÝ³Ï³Ý ¹ñ³Ù³ßÝáñÑÝ»ñ</t>
  </si>
  <si>
    <t>(ïáÕ 1310 + ïáÕ 1320 + ïáÕ 1330 + ïáÕ 1340 + ïáÕ 1350 + ïáÕ 1360 + ïáÕ 1370 + ïáÕ 1380+ ïáÕ 1390)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</si>
  <si>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</si>
  <si>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</si>
  <si>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 xml:space="preserve">Ð³Ù³ÛÝùÇ ë»÷³Ï³ÝáõÃÛáõÝ Ñ³Ù³ñíáÕ ÑáÕ»ñÇ í³ñÓ³í×³ñÝ»ñ </t>
  </si>
  <si>
    <t xml:space="preserve">Ð³Ù³ÛÝùÇ í³ñã³Ï³Ý ï³ñ³ÍùáõÙ ·ïÝíáÕ å»ï³Ï³Ý ë»÷³Ï³ÝáõÃÛáõÝ Ñ³Ù³ñíáÕ ÑáÕ»ñÇ í³ñÓ³í×³ñÝ»ñ </t>
  </si>
  <si>
    <t>(ïáÕ 1341 + ïáÕ 1342+ ïáÕ 1343)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</si>
  <si>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</si>
  <si>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</si>
  <si>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(ïáÕ 1351 + ïáÕ 1352)</t>
  </si>
  <si>
    <t>Øáõïù»ñ Ñ³Ù³ÛÝùÇ µÛáõç»Ç ÝÏ³ïÙ³Ùµ ëï³ÝÓÝ³Í å³ÛÙ³Ý³·ñ³ÛÇÝ å³ñï³íáñáõÃÛáõÝÝ»ñÇ ãÏ³ï³ñÙ³Ý ¹ÇÙ³ó ·³ÝÓíáÕ ·Íáí ïáõÛÅ»ñÇó</t>
  </si>
  <si>
    <t>1372</t>
  </si>
  <si>
    <t>úñ»Ýùáí ¨ Çñ³í³Ï³Ý ³ÛÉ ³Ïï»ñáí ë³ÑÙ³Ýí³Í` Ñ³Ù³ÛÝùÇ µÛáõç» Ùáõïù³·ñÙ³Ý »ÝÃ³Ï³ ³ÛÉ »Ï³ÙáõïÝ»ñ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</si>
  <si>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</si>
  <si>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</si>
  <si>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</si>
  <si>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</si>
  <si>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</si>
  <si>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</si>
  <si>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 xml:space="preserve">  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</si>
  <si>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</si>
  <si>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</si>
  <si>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</si>
  <si>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</si>
  <si>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</si>
  <si>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</si>
  <si>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</si>
  <si>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</si>
  <si>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</si>
  <si>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</si>
  <si>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</si>
  <si>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</si>
  <si>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</si>
  <si>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</si>
  <si>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</si>
  <si>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</si>
  <si>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</si>
  <si>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</si>
  <si>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</si>
  <si>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</si>
  <si>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</si>
  <si>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</si>
  <si>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</si>
  <si>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</si>
  <si>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</si>
  <si>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</si>
  <si>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</si>
  <si>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</si>
  <si>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</si>
  <si>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</si>
  <si>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</si>
  <si>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</si>
  <si>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</si>
  <si>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</si>
  <si>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</si>
  <si>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</si>
  <si>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</si>
  <si>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</si>
  <si>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</si>
  <si>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</si>
  <si>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</si>
  <si>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</si>
  <si>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</si>
  <si>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</si>
  <si>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r>
      <t xml:space="preserve">1.1. ÐÆØÜ²Î²Ü ØÆæàòÜºð                                 </t>
    </r>
    <r>
      <rPr>
        <sz val="8"/>
        <color indexed="8"/>
        <rFont val="Arial Armenian"/>
        <family val="2"/>
      </rPr>
      <t>(ïáÕ5110+ïáÕ5120+ïáÕ5130)</t>
    </r>
  </si>
  <si>
    <r>
      <t xml:space="preserve">´. àâ üÆÜ²Üê²Î²Ü ²ÎîÆìÜºðÆ ¶Ìàì Ì²Êêºð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</si>
  <si>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².   ÀÜÂ²òÆÎ  Ì²Êêºðª               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</si>
  <si>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r>
      <t xml:space="preserve">           </t>
    </r>
    <r>
      <rPr>
        <b/>
        <sz val="12"/>
        <rFont val="Arial Armenian"/>
        <family val="2"/>
      </rPr>
      <t xml:space="preserve">  ÀÜ¸²ØºÜÀ</t>
    </r>
    <r>
      <rPr>
        <b/>
        <sz val="11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Ì²Êêºð              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(ïáÕ4050+ïáÕ5000+ïáÕ 6000)</t>
    </r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</si>
  <si>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</si>
  <si>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</si>
  <si>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</si>
  <si>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</si>
  <si>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</si>
  <si>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</si>
  <si>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</si>
  <si>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</si>
  <si>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</si>
  <si>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</si>
  <si>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</si>
  <si>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</si>
  <si>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</si>
  <si>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</si>
  <si>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</si>
  <si>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</si>
  <si>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</si>
  <si>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</si>
  <si>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</si>
  <si>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</si>
  <si>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</si>
  <si>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</si>
  <si>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</si>
  <si>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</si>
  <si>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</si>
  <si>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</si>
  <si>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</si>
  <si>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</si>
  <si>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</si>
  <si>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</si>
  <si>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</si>
  <si>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</si>
  <si>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</si>
  <si>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</si>
  <si>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</si>
  <si>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</si>
  <si>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</si>
  <si>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</si>
  <si>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</si>
  <si>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</si>
  <si>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</si>
  <si>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</si>
  <si>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</si>
  <si>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</si>
  <si>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</si>
  <si>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</si>
  <si>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</si>
  <si>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</si>
  <si>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</si>
  <si>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</si>
  <si>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</si>
  <si>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</si>
  <si>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</si>
  <si>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</si>
  <si>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</si>
  <si>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</si>
  <si>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</si>
  <si>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</si>
  <si>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</si>
  <si>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</si>
  <si>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</si>
  <si>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</si>
  <si>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</si>
  <si>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</si>
  <si>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</si>
  <si>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</si>
  <si>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</si>
  <si>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</si>
  <si>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</si>
  <si>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</si>
  <si>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</si>
  <si>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</si>
  <si>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</si>
  <si>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</si>
  <si>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</si>
  <si>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</si>
  <si>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</si>
  <si>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</si>
  <si>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</si>
  <si>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</si>
  <si>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</si>
  <si>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</si>
  <si>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</si>
  <si>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</si>
  <si>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</si>
  <si>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</si>
  <si>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</si>
  <si>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</si>
  <si>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(ïáÕ 1110 + ïáÕ 1120 + ïáÕ 1130 + ïáÕ 1150 + ïáÕ 1160)</t>
  </si>
  <si>
    <t>(ïáÕ 1152 + ïáÕ 1153 )</t>
  </si>
  <si>
    <t>(ïáÕ 1162 + ïáÕ 1163 + ïáÕ 1164)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</si>
  <si>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</si>
  <si>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</si>
  <si>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</si>
  <si>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</si>
  <si>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</si>
  <si>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</si>
  <si>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</si>
  <si>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</si>
  <si>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</si>
  <si>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</si>
  <si>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</si>
  <si>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</si>
  <si>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</si>
  <si>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</si>
  <si>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</si>
  <si>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</si>
  <si>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</si>
  <si>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</si>
  <si>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</si>
  <si>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</si>
  <si>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Ð²Ø²ÚÜøÆ ´ÚàôæºÆ ºÎ²ØàôîÜºðÀ</t>
  </si>
  <si>
    <t>1111</t>
  </si>
  <si>
    <t>1112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</si>
  <si>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</si>
  <si>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</si>
  <si>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</si>
  <si>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</si>
  <si>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</si>
  <si>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</si>
  <si>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</si>
  <si>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</si>
  <si>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</si>
  <si>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</si>
  <si>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</si>
  <si>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</si>
  <si>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</si>
  <si>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</si>
  <si>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</si>
  <si>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</si>
  <si>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</si>
  <si>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</si>
  <si>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</si>
  <si>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</si>
  <si>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</si>
  <si>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</si>
  <si>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</si>
  <si>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</si>
  <si>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</si>
  <si>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</si>
  <si>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</si>
  <si>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</si>
  <si>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</si>
  <si>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</si>
  <si>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</si>
  <si>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</si>
  <si>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</si>
  <si>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</si>
  <si>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</si>
  <si>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</si>
  <si>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</si>
  <si>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</si>
  <si>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</si>
  <si>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</si>
  <si>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</si>
  <si>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</si>
  <si>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</si>
  <si>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</si>
  <si>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</si>
  <si>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</si>
  <si>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</si>
  <si>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</si>
  <si>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</si>
  <si>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</si>
  <si>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</si>
  <si>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</si>
  <si>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</si>
  <si>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</si>
  <si>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</si>
  <si>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</si>
  <si>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</si>
  <si>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</si>
  <si>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</si>
  <si>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</si>
  <si>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</si>
  <si>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</si>
  <si>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</si>
  <si>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</si>
  <si>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</si>
  <si>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</si>
  <si>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</si>
  <si>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</si>
  <si>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</si>
  <si>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</si>
  <si>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</si>
  <si>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</si>
  <si>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</si>
  <si>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</si>
  <si>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</si>
  <si>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</si>
  <si>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</si>
  <si>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</si>
  <si>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</si>
  <si>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</si>
  <si>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</si>
  <si>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</si>
  <si>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</si>
  <si>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</si>
  <si>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</si>
  <si>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</si>
  <si>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</si>
  <si>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</si>
  <si>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</si>
  <si>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</si>
  <si>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</si>
  <si>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</si>
  <si>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</si>
  <si>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4729</t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</si>
  <si>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 </t>
    </r>
  </si>
  <si>
    <t>-å³ñï³¹Çñ í×³ñÝ»ñ</t>
  </si>
  <si>
    <r>
      <t xml:space="preserve">-ÜìÆð²îìàôÂÚàôÜÜºð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 </t>
    </r>
  </si>
  <si>
    <t>Ö³Ý³å³ñÑ³ÛÇÝ ïñ³Ýëåáñï</t>
  </si>
  <si>
    <t>.</t>
  </si>
  <si>
    <t xml:space="preserve"> -Հատուկ նպատակային  ÝÛáõÃ»ñ</t>
  </si>
  <si>
    <t>Ընդանուր բնույթի այլ ծառայություններ</t>
  </si>
  <si>
    <r>
      <t xml:space="preserve"> -</t>
    </r>
    <r>
      <rPr>
        <sz val="9"/>
        <rFont val="Arial Armenian"/>
        <family val="2"/>
      </rPr>
      <t>¾Ý»ñ·»ïÇÏ  Í³é³ÛáõÃÛáõÝÝ»ñ</t>
    </r>
  </si>
  <si>
    <t xml:space="preserve"> - ²ÛÉ ÁÝÃ³óÇÏ ¹ñ³Ù³ßÝáñÑÝ»ñ</t>
  </si>
  <si>
    <t>հատուկ նպատակային նյութեր</t>
  </si>
  <si>
    <t>Կապիտալ Վերանորոգում</t>
  </si>
  <si>
    <t>վարչական սարքավորումներ</t>
  </si>
  <si>
    <t>-Գրասենյակային ապրանքներ և հագուստ</t>
  </si>
  <si>
    <t>այդ թվում</t>
  </si>
  <si>
    <t>աղբահանության վարձավճարներ</t>
  </si>
  <si>
    <t>ծնողական միջոցներ</t>
  </si>
  <si>
    <t>ջրի վարձավճարներ</t>
  </si>
  <si>
    <t xml:space="preserve"> -Այլ կապիտալ դրամաշնորհներ                           </t>
  </si>
  <si>
    <t xml:space="preserve">   Î³éáõÛóÇ.ընթ.վերանորոգում</t>
  </si>
  <si>
    <t xml:space="preserve"> -Այլ կապիտալ դրամաշնորհներ</t>
  </si>
  <si>
    <t>72168</t>
  </si>
  <si>
    <t>9</t>
  </si>
  <si>
    <t xml:space="preserve">  ÀÝ¹³Ù»ÝÁ բյուջե</t>
  </si>
  <si>
    <t xml:space="preserve">  ÀÝ¹³Ù»ÝÁ ×ßïí³Í   (ë.8 +ë․9)</t>
  </si>
  <si>
    <t>ÀÝ¹³Ù»ÝÁ բյուջե</t>
  </si>
  <si>
    <t>ÀÝ¹³Ù»ÝÁ ×ßïí³Í (ë.6+ë.7)</t>
  </si>
  <si>
    <t xml:space="preserve">ÀÝ¹³Ù»ÝÁ </t>
  </si>
  <si>
    <t xml:space="preserve">  ÀÝ¹³Ù»ÝÁ   (ë.8 +ë.9)</t>
  </si>
  <si>
    <r>
      <t xml:space="preserve"> - ²ÛÉ ÁÝÃ³óÇÏ ¹ñ³Ù³ßÝáñÑÝ»ñ                    </t>
    </r>
    <r>
      <rPr>
        <sz val="9"/>
        <rFont val="Arial Armenian"/>
        <family val="2"/>
      </rPr>
      <t>(ïáÕ 4534+ïáÕ 4537 +ïáÕ 4538)</t>
    </r>
  </si>
  <si>
    <r>
      <t xml:space="preserve"> ²ÚÈ ÐÆØÜ²Î²Ü ØÆæàòÜºð                                     </t>
    </r>
    <r>
      <rPr>
        <sz val="8"/>
        <color indexed="8"/>
        <rFont val="Arial Armenian"/>
        <family val="2"/>
      </rPr>
      <t>(ïáÕ 5131+ïáÕ 5132+ïáÕ 5133+ ïáÕ5134)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</si>
</sst>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.0"/>
    <numFmt numFmtId="167" formatCode="000.0"/>
  </numFmts>
  <fonts count="45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9"/>
      <color indexed="8"/>
      <name val="Arial Armenian"/>
      <family val="2"/>
    </font>
    <font>
      <i/>
      <sz val="9"/>
      <name val="Arial Armenian"/>
      <family val="2"/>
    </font>
    <font>
      <b/>
      <i/>
      <sz val="9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sz val="9"/>
      <name val="Arial"/>
      <family val="2"/>
      <charset val="204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sz val="10"/>
      <color indexed="10"/>
      <name val="Arial Armenian"/>
      <family val="2"/>
    </font>
    <font>
      <b/>
      <sz val="12"/>
      <name val="Arial"/>
      <family val="2"/>
      <charset val="204"/>
    </font>
    <font>
      <sz val="8"/>
      <color indexed="10"/>
      <name val="Arial Armenian"/>
      <family val="2"/>
    </font>
    <font>
      <b/>
      <sz val="8"/>
      <color indexed="8"/>
      <name val="Arial Armenian"/>
      <family val="2"/>
    </font>
    <font>
      <b/>
      <u/>
      <sz val="14"/>
      <name val="Arial Armenian"/>
      <family val="2"/>
    </font>
    <font>
      <sz val="10"/>
      <name val="Arial"/>
      <family val="2"/>
      <charset val="204"/>
    </font>
    <font>
      <b/>
      <sz val="14"/>
      <name val="Arial Armenian"/>
      <family val="2"/>
    </font>
    <font>
      <sz val="12"/>
      <name val="Arial"/>
      <family val="2"/>
      <charset val="204"/>
    </font>
    <font>
      <b/>
      <sz val="10.5"/>
      <name val="Arial Armenian"/>
      <family val="2"/>
    </font>
    <font>
      <b/>
      <sz val="12"/>
      <color indexed="8"/>
      <name val="Arial Armenian"/>
      <family val="2"/>
    </font>
    <font>
      <b/>
      <sz val="10"/>
      <color indexed="8"/>
      <name val="Arial Armenian"/>
      <family val="2"/>
    </font>
    <font>
      <i/>
      <sz val="12"/>
      <name val="Arial Armenian"/>
      <family val="2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164" fontId="12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0" xfId="0" applyFont="1"/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165" fontId="6" fillId="0" borderId="1" xfId="0" applyNumberFormat="1" applyFont="1" applyBorder="1" applyAlignment="1">
      <alignment vertical="top" wrapText="1"/>
    </xf>
    <xf numFmtId="0" fontId="16" fillId="0" borderId="2" xfId="0" applyFont="1" applyBorder="1" applyAlignment="1">
      <alignment horizontal="left" vertical="top" wrapText="1" readingOrder="1"/>
    </xf>
    <xf numFmtId="0" fontId="18" fillId="0" borderId="0" xfId="0" applyFont="1"/>
    <xf numFmtId="165" fontId="15" fillId="0" borderId="2" xfId="0" applyNumberFormat="1" applyFont="1" applyBorder="1" applyAlignment="1">
      <alignment vertical="top" wrapText="1"/>
    </xf>
    <xf numFmtId="0" fontId="16" fillId="0" borderId="2" xfId="0" applyFont="1" applyBorder="1" applyAlignment="1">
      <alignment horizontal="justify" vertical="top" wrapText="1" readingOrder="1"/>
    </xf>
    <xf numFmtId="165" fontId="16" fillId="0" borderId="2" xfId="0" applyNumberFormat="1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164" fontId="15" fillId="0" borderId="2" xfId="0" applyNumberFormat="1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7" fillId="2" borderId="4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8" fillId="0" borderId="0" xfId="0" applyFont="1"/>
    <xf numFmtId="49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5" fillId="0" borderId="0" xfId="0" applyFont="1"/>
    <xf numFmtId="0" fontId="12" fillId="0" borderId="0" xfId="0" applyFont="1"/>
    <xf numFmtId="0" fontId="28" fillId="0" borderId="0" xfId="0" applyFont="1"/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13" xfId="0" applyFont="1" applyBorder="1"/>
    <xf numFmtId="49" fontId="1" fillId="0" borderId="1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wrapText="1"/>
    </xf>
    <xf numFmtId="49" fontId="1" fillId="0" borderId="14" xfId="0" applyNumberFormat="1" applyFont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wrapText="1"/>
    </xf>
    <xf numFmtId="49" fontId="1" fillId="0" borderId="16" xfId="0" applyNumberFormat="1" applyFont="1" applyBorder="1" applyAlignment="1">
      <alignment wrapText="1"/>
    </xf>
    <xf numFmtId="49" fontId="6" fillId="0" borderId="16" xfId="0" applyNumberFormat="1" applyFont="1" applyBorder="1" applyAlignment="1">
      <alignment wrapText="1"/>
    </xf>
    <xf numFmtId="49" fontId="8" fillId="0" borderId="16" xfId="0" applyNumberFormat="1" applyFont="1" applyBorder="1" applyAlignment="1">
      <alignment wrapText="1"/>
    </xf>
    <xf numFmtId="0" fontId="1" fillId="0" borderId="16" xfId="0" applyFont="1" applyBorder="1" applyAlignment="1">
      <alignment wrapText="1"/>
    </xf>
    <xf numFmtId="49" fontId="8" fillId="0" borderId="17" xfId="0" applyNumberFormat="1" applyFont="1" applyBorder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1" fillId="0" borderId="11" xfId="0" applyFont="1" applyBorder="1"/>
    <xf numFmtId="0" fontId="1" fillId="0" borderId="16" xfId="0" applyFont="1" applyBorder="1"/>
    <xf numFmtId="49" fontId="11" fillId="0" borderId="2" xfId="0" applyNumberFormat="1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top"/>
    </xf>
    <xf numFmtId="0" fontId="12" fillId="0" borderId="16" xfId="0" applyFont="1" applyBorder="1" applyAlignment="1">
      <alignment horizontal="left" vertical="top" wrapText="1" readingOrder="1"/>
    </xf>
    <xf numFmtId="0" fontId="13" fillId="0" borderId="16" xfId="0" applyFont="1" applyBorder="1" applyAlignment="1">
      <alignment horizontal="left" vertical="top" wrapText="1" readingOrder="1"/>
    </xf>
    <xf numFmtId="0" fontId="12" fillId="0" borderId="16" xfId="0" applyFont="1" applyBorder="1" applyAlignment="1">
      <alignment vertical="center" wrapText="1" readingOrder="1"/>
    </xf>
    <xf numFmtId="0" fontId="13" fillId="0" borderId="16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 readingOrder="1"/>
    </xf>
    <xf numFmtId="0" fontId="12" fillId="0" borderId="17" xfId="0" applyFont="1" applyBorder="1" applyAlignment="1">
      <alignment horizontal="left" vertical="top" wrapText="1"/>
    </xf>
    <xf numFmtId="0" fontId="4" fillId="0" borderId="23" xfId="0" applyFont="1" applyBorder="1" applyAlignment="1">
      <alignment vertical="center"/>
    </xf>
    <xf numFmtId="0" fontId="14" fillId="0" borderId="24" xfId="0" applyFont="1" applyBorder="1"/>
    <xf numFmtId="0" fontId="4" fillId="0" borderId="25" xfId="0" applyFont="1" applyBorder="1" applyAlignment="1">
      <alignment vertical="center"/>
    </xf>
    <xf numFmtId="0" fontId="18" fillId="0" borderId="13" xfId="0" applyFont="1" applyBorder="1"/>
    <xf numFmtId="0" fontId="14" fillId="0" borderId="13" xfId="0" applyFont="1" applyBorder="1"/>
    <xf numFmtId="0" fontId="4" fillId="0" borderId="26" xfId="0" applyFont="1" applyBorder="1" applyAlignment="1">
      <alignment vertical="center"/>
    </xf>
    <xf numFmtId="0" fontId="14" fillId="0" borderId="27" xfId="0" applyFont="1" applyBorder="1"/>
    <xf numFmtId="0" fontId="4" fillId="0" borderId="28" xfId="0" applyFont="1" applyBorder="1" applyAlignment="1">
      <alignment vertical="center"/>
    </xf>
    <xf numFmtId="49" fontId="4" fillId="0" borderId="29" xfId="0" applyNumberFormat="1" applyFont="1" applyBorder="1" applyAlignment="1">
      <alignment horizontal="center" vertical="top"/>
    </xf>
    <xf numFmtId="49" fontId="4" fillId="0" borderId="30" xfId="0" applyNumberFormat="1" applyFont="1" applyBorder="1" applyAlignment="1">
      <alignment horizontal="center" vertical="top"/>
    </xf>
    <xf numFmtId="0" fontId="14" fillId="0" borderId="31" xfId="0" applyFont="1" applyBorder="1"/>
    <xf numFmtId="0" fontId="15" fillId="0" borderId="18" xfId="0" applyFont="1" applyBorder="1" applyAlignment="1">
      <alignment vertical="top" wrapText="1"/>
    </xf>
    <xf numFmtId="0" fontId="14" fillId="0" borderId="8" xfId="0" applyFont="1" applyBorder="1"/>
    <xf numFmtId="0" fontId="18" fillId="0" borderId="11" xfId="0" applyFont="1" applyBorder="1"/>
    <xf numFmtId="0" fontId="14" fillId="0" borderId="11" xfId="0" applyFont="1" applyBorder="1"/>
    <xf numFmtId="0" fontId="14" fillId="0" borderId="32" xfId="0" applyFont="1" applyBorder="1"/>
    <xf numFmtId="0" fontId="14" fillId="0" borderId="33" xfId="0" applyFont="1" applyBorder="1"/>
    <xf numFmtId="0" fontId="18" fillId="0" borderId="16" xfId="0" applyFont="1" applyBorder="1"/>
    <xf numFmtId="0" fontId="14" fillId="0" borderId="16" xfId="0" applyFont="1" applyBorder="1"/>
    <xf numFmtId="0" fontId="6" fillId="0" borderId="33" xfId="0" applyFont="1" applyBorder="1" applyAlignment="1">
      <alignment horizontal="center" vertical="center" wrapText="1" readingOrder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 readingOrder="1"/>
    </xf>
    <xf numFmtId="0" fontId="4" fillId="0" borderId="26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readingOrder="1"/>
    </xf>
    <xf numFmtId="165" fontId="16" fillId="0" borderId="5" xfId="0" applyNumberFormat="1" applyFont="1" applyBorder="1" applyAlignment="1">
      <alignment horizontal="center" vertical="center" wrapText="1"/>
    </xf>
    <xf numFmtId="0" fontId="35" fillId="0" borderId="0" xfId="0" applyFont="1"/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11" xfId="0" applyBorder="1"/>
    <xf numFmtId="0" fontId="0" fillId="0" borderId="16" xfId="0" applyBorder="1"/>
    <xf numFmtId="0" fontId="2" fillId="2" borderId="40" xfId="0" applyFont="1" applyFill="1" applyBorder="1" applyAlignment="1">
      <alignment horizontal="centerContinuous" vertical="center" wrapText="1"/>
    </xf>
    <xf numFmtId="0" fontId="2" fillId="2" borderId="41" xfId="0" applyFont="1" applyFill="1" applyBorder="1" applyAlignment="1">
      <alignment horizontal="centerContinuous" vertical="center" wrapText="1"/>
    </xf>
    <xf numFmtId="0" fontId="12" fillId="0" borderId="33" xfId="0" applyFont="1" applyBorder="1" applyAlignment="1">
      <alignment horizontal="left" vertical="top" wrapText="1" readingOrder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22" fillId="0" borderId="7" xfId="0" applyNumberFormat="1" applyFont="1" applyBorder="1" applyAlignment="1">
      <alignment vertical="top" wrapText="1"/>
    </xf>
    <xf numFmtId="0" fontId="4" fillId="2" borderId="42" xfId="0" applyFont="1" applyFill="1" applyBorder="1" applyAlignment="1">
      <alignment horizontal="center" vertical="center"/>
    </xf>
    <xf numFmtId="0" fontId="0" fillId="0" borderId="13" xfId="0" applyBorder="1"/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7" fillId="2" borderId="18" xfId="0" applyNumberFormat="1" applyFont="1" applyFill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49" fontId="12" fillId="2" borderId="4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top" wrapText="1"/>
    </xf>
    <xf numFmtId="49" fontId="20" fillId="0" borderId="18" xfId="0" applyNumberFormat="1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center" wrapText="1"/>
    </xf>
    <xf numFmtId="0" fontId="13" fillId="2" borderId="33" xfId="0" applyFont="1" applyFill="1" applyBorder="1" applyAlignment="1">
      <alignment horizontal="left" vertical="center" wrapText="1"/>
    </xf>
    <xf numFmtId="49" fontId="17" fillId="0" borderId="16" xfId="0" applyNumberFormat="1" applyFont="1" applyBorder="1" applyAlignment="1">
      <alignment vertical="top" wrapText="1"/>
    </xf>
    <xf numFmtId="49" fontId="13" fillId="0" borderId="16" xfId="0" applyNumberFormat="1" applyFont="1" applyBorder="1" applyAlignment="1">
      <alignment vertical="top" wrapText="1"/>
    </xf>
    <xf numFmtId="49" fontId="13" fillId="0" borderId="17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49" fontId="13" fillId="0" borderId="33" xfId="0" applyNumberFormat="1" applyFont="1" applyBorder="1" applyAlignment="1">
      <alignment vertical="top" wrapText="1"/>
    </xf>
    <xf numFmtId="49" fontId="17" fillId="0" borderId="17" xfId="0" applyNumberFormat="1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49" fontId="20" fillId="0" borderId="16" xfId="0" applyNumberFormat="1" applyFont="1" applyBorder="1" applyAlignment="1">
      <alignment vertical="top" wrapText="1"/>
    </xf>
    <xf numFmtId="49" fontId="20" fillId="0" borderId="16" xfId="0" applyNumberFormat="1" applyFont="1" applyBorder="1" applyAlignment="1">
      <alignment vertical="center" wrapText="1"/>
    </xf>
    <xf numFmtId="49" fontId="20" fillId="0" borderId="17" xfId="0" applyNumberFormat="1" applyFont="1" applyBorder="1" applyAlignment="1">
      <alignment vertical="top" wrapText="1"/>
    </xf>
    <xf numFmtId="49" fontId="22" fillId="0" borderId="33" xfId="0" applyNumberFormat="1" applyFont="1" applyBorder="1" applyAlignment="1">
      <alignment vertical="top" wrapText="1"/>
    </xf>
    <xf numFmtId="49" fontId="22" fillId="0" borderId="16" xfId="0" applyNumberFormat="1" applyFont="1" applyBorder="1" applyAlignment="1">
      <alignment vertical="top" wrapText="1"/>
    </xf>
    <xf numFmtId="49" fontId="20" fillId="0" borderId="7" xfId="0" applyNumberFormat="1" applyFont="1" applyBorder="1" applyAlignment="1">
      <alignment vertical="top" wrapText="1"/>
    </xf>
    <xf numFmtId="49" fontId="20" fillId="0" borderId="41" xfId="0" applyNumberFormat="1" applyFont="1" applyBorder="1" applyAlignment="1">
      <alignment vertical="center" wrapText="1"/>
    </xf>
    <xf numFmtId="49" fontId="22" fillId="0" borderId="33" xfId="0" applyNumberFormat="1" applyFont="1" applyBorder="1" applyAlignment="1">
      <alignment vertical="center" wrapText="1"/>
    </xf>
    <xf numFmtId="49" fontId="23" fillId="0" borderId="16" xfId="0" applyNumberFormat="1" applyFont="1" applyBorder="1" applyAlignment="1">
      <alignment vertical="top" wrapText="1"/>
    </xf>
    <xf numFmtId="49" fontId="22" fillId="0" borderId="16" xfId="0" applyNumberFormat="1" applyFont="1" applyBorder="1" applyAlignment="1">
      <alignment vertical="center" wrapText="1"/>
    </xf>
    <xf numFmtId="0" fontId="17" fillId="0" borderId="22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0" borderId="45" xfId="0" applyFont="1" applyBorder="1" applyAlignment="1">
      <alignment vertical="top" wrapText="1"/>
    </xf>
    <xf numFmtId="49" fontId="22" fillId="0" borderId="7" xfId="0" applyNumberFormat="1" applyFont="1" applyBorder="1" applyAlignment="1">
      <alignment vertical="center" wrapText="1"/>
    </xf>
    <xf numFmtId="0" fontId="12" fillId="2" borderId="46" xfId="0" applyFont="1" applyFill="1" applyBorder="1" applyAlignment="1">
      <alignment horizontal="left" vertical="top" wrapText="1"/>
    </xf>
    <xf numFmtId="0" fontId="17" fillId="0" borderId="33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49" fontId="13" fillId="0" borderId="7" xfId="0" applyNumberFormat="1" applyFont="1" applyBorder="1" applyAlignment="1">
      <alignment vertical="top" wrapText="1"/>
    </xf>
    <xf numFmtId="49" fontId="24" fillId="0" borderId="16" xfId="0" applyNumberFormat="1" applyFont="1" applyBorder="1" applyAlignment="1">
      <alignment vertical="top" wrapText="1"/>
    </xf>
    <xf numFmtId="49" fontId="24" fillId="0" borderId="33" xfId="0" applyNumberFormat="1" applyFont="1" applyBorder="1" applyAlignment="1">
      <alignment vertical="top" wrapText="1"/>
    </xf>
    <xf numFmtId="49" fontId="20" fillId="0" borderId="33" xfId="0" applyNumberFormat="1" applyFont="1" applyBorder="1" applyAlignment="1">
      <alignment vertical="top" wrapText="1"/>
    </xf>
    <xf numFmtId="0" fontId="20" fillId="0" borderId="17" xfId="0" applyFont="1" applyBorder="1" applyAlignment="1">
      <alignment horizontal="left" vertical="top" wrapText="1"/>
    </xf>
    <xf numFmtId="0" fontId="4" fillId="0" borderId="41" xfId="0" applyFont="1" applyBorder="1"/>
    <xf numFmtId="0" fontId="2" fillId="0" borderId="44" xfId="0" applyFont="1" applyBorder="1" applyAlignment="1">
      <alignment horizontal="center" wrapText="1"/>
    </xf>
    <xf numFmtId="0" fontId="2" fillId="0" borderId="24" xfId="0" applyFont="1" applyBorder="1"/>
    <xf numFmtId="0" fontId="1" fillId="0" borderId="13" xfId="0" applyFont="1" applyBorder="1" applyAlignment="1">
      <alignment vertical="center" wrapText="1"/>
    </xf>
    <xf numFmtId="0" fontId="28" fillId="0" borderId="13" xfId="0" applyFont="1" applyBorder="1"/>
    <xf numFmtId="0" fontId="4" fillId="0" borderId="47" xfId="0" applyFont="1" applyBorder="1"/>
    <xf numFmtId="0" fontId="4" fillId="0" borderId="42" xfId="0" applyFont="1" applyBorder="1"/>
    <xf numFmtId="0" fontId="4" fillId="0" borderId="14" xfId="0" applyFont="1" applyBorder="1"/>
    <xf numFmtId="0" fontId="4" fillId="0" borderId="14" xfId="0" applyFont="1" applyBorder="1" applyAlignment="1">
      <alignment vertical="center"/>
    </xf>
    <xf numFmtId="0" fontId="2" fillId="0" borderId="48" xfId="0" applyFont="1" applyBorder="1"/>
    <xf numFmtId="0" fontId="2" fillId="0" borderId="8" xfId="0" applyFont="1" applyBorder="1"/>
    <xf numFmtId="0" fontId="17" fillId="0" borderId="46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13" fillId="0" borderId="16" xfId="0" applyFont="1" applyBorder="1" applyAlignment="1">
      <alignment wrapText="1"/>
    </xf>
    <xf numFmtId="0" fontId="12" fillId="0" borderId="33" xfId="0" applyFont="1" applyBorder="1" applyAlignment="1">
      <alignment horizontal="left" wrapText="1"/>
    </xf>
    <xf numFmtId="0" fontId="17" fillId="0" borderId="16" xfId="0" applyFont="1" applyBorder="1" applyAlignment="1">
      <alignment wrapText="1"/>
    </xf>
    <xf numFmtId="0" fontId="21" fillId="0" borderId="16" xfId="0" applyFont="1" applyBorder="1"/>
    <xf numFmtId="0" fontId="21" fillId="0" borderId="16" xfId="0" applyFont="1" applyBorder="1" applyAlignment="1">
      <alignment wrapText="1"/>
    </xf>
    <xf numFmtId="0" fontId="2" fillId="0" borderId="49" xfId="0" applyFont="1" applyBorder="1"/>
    <xf numFmtId="0" fontId="2" fillId="0" borderId="1" xfId="0" applyFont="1" applyBorder="1"/>
    <xf numFmtId="0" fontId="1" fillId="0" borderId="2" xfId="0" applyFont="1" applyBorder="1"/>
    <xf numFmtId="0" fontId="1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" fillId="0" borderId="46" xfId="0" applyFont="1" applyBorder="1"/>
    <xf numFmtId="0" fontId="2" fillId="0" borderId="33" xfId="0" applyFont="1" applyBorder="1"/>
    <xf numFmtId="0" fontId="1" fillId="0" borderId="16" xfId="0" applyFont="1" applyBorder="1" applyAlignment="1">
      <alignment vertical="center" wrapText="1"/>
    </xf>
    <xf numFmtId="0" fontId="28" fillId="0" borderId="16" xfId="0" applyFont="1" applyBorder="1"/>
    <xf numFmtId="0" fontId="4" fillId="0" borderId="43" xfId="0" applyFont="1" applyBorder="1"/>
    <xf numFmtId="0" fontId="1" fillId="0" borderId="22" xfId="0" applyFont="1" applyBorder="1"/>
    <xf numFmtId="0" fontId="1" fillId="0" borderId="32" xfId="0" applyFont="1" applyBorder="1" applyAlignment="1">
      <alignment vertical="center" wrapText="1"/>
    </xf>
    <xf numFmtId="0" fontId="1" fillId="0" borderId="27" xfId="0" applyFont="1" applyBorder="1"/>
    <xf numFmtId="0" fontId="12" fillId="0" borderId="16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2" fillId="0" borderId="7" xfId="0" applyFont="1" applyBorder="1"/>
    <xf numFmtId="0" fontId="2" fillId="0" borderId="37" xfId="0" applyFont="1" applyBorder="1" applyAlignment="1">
      <alignment vertical="center" wrapText="1"/>
    </xf>
    <xf numFmtId="0" fontId="2" fillId="0" borderId="38" xfId="0" applyFont="1" applyBorder="1"/>
    <xf numFmtId="0" fontId="21" fillId="0" borderId="22" xfId="0" applyFont="1" applyBorder="1" applyAlignment="1">
      <alignment wrapText="1"/>
    </xf>
    <xf numFmtId="0" fontId="28" fillId="0" borderId="32" xfId="0" applyFont="1" applyBorder="1" applyAlignment="1">
      <alignment vertical="center" wrapText="1"/>
    </xf>
    <xf numFmtId="0" fontId="28" fillId="0" borderId="27" xfId="0" applyFont="1" applyBorder="1"/>
    <xf numFmtId="0" fontId="13" fillId="0" borderId="46" xfId="0" applyFont="1" applyBorder="1" applyAlignment="1">
      <alignment wrapText="1"/>
    </xf>
    <xf numFmtId="49" fontId="20" fillId="0" borderId="49" xfId="0" applyNumberFormat="1" applyFont="1" applyBorder="1" applyAlignment="1">
      <alignment horizontal="center" vertical="center" wrapText="1"/>
    </xf>
    <xf numFmtId="0" fontId="28" fillId="0" borderId="46" xfId="0" applyFont="1" applyBorder="1"/>
    <xf numFmtId="0" fontId="28" fillId="0" borderId="48" xfId="0" applyFont="1" applyBorder="1" applyAlignment="1">
      <alignment vertical="center" wrapText="1"/>
    </xf>
    <xf numFmtId="0" fontId="28" fillId="0" borderId="50" xfId="0" applyFont="1" applyBorder="1"/>
    <xf numFmtId="0" fontId="4" fillId="0" borderId="15" xfId="0" applyFont="1" applyBorder="1"/>
    <xf numFmtId="0" fontId="12" fillId="0" borderId="33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4" fillId="0" borderId="4" xfId="0" applyFont="1" applyBorder="1"/>
    <xf numFmtId="0" fontId="4" fillId="0" borderId="51" xfId="0" applyFont="1" applyBorder="1"/>
    <xf numFmtId="0" fontId="12" fillId="0" borderId="45" xfId="0" applyFont="1" applyBorder="1" applyAlignment="1">
      <alignment horizontal="left"/>
    </xf>
    <xf numFmtId="0" fontId="13" fillId="0" borderId="7" xfId="0" applyFont="1" applyBorder="1" applyAlignment="1">
      <alignment wrapText="1"/>
    </xf>
    <xf numFmtId="0" fontId="2" fillId="0" borderId="3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8" fillId="0" borderId="31" xfId="0" applyFont="1" applyBorder="1"/>
    <xf numFmtId="0" fontId="7" fillId="0" borderId="4" xfId="0" applyFont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37" xfId="0" applyFont="1" applyBorder="1"/>
    <xf numFmtId="0" fontId="1" fillId="0" borderId="8" xfId="0" applyFont="1" applyBorder="1"/>
    <xf numFmtId="0" fontId="17" fillId="0" borderId="7" xfId="0" applyFont="1" applyBorder="1" applyAlignment="1">
      <alignment vertical="center" wrapText="1"/>
    </xf>
    <xf numFmtId="0" fontId="12" fillId="0" borderId="45" xfId="0" applyFont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28" fillId="0" borderId="52" xfId="0" applyFont="1" applyBorder="1" applyAlignment="1">
      <alignment vertical="center" wrapText="1"/>
    </xf>
    <xf numFmtId="0" fontId="1" fillId="0" borderId="33" xfId="0" applyFont="1" applyBorder="1"/>
    <xf numFmtId="0" fontId="28" fillId="0" borderId="17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0" xfId="0" applyFont="1"/>
    <xf numFmtId="49" fontId="26" fillId="0" borderId="49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21" fillId="0" borderId="17" xfId="0" applyFont="1" applyBorder="1" applyAlignment="1">
      <alignment wrapText="1"/>
    </xf>
    <xf numFmtId="0" fontId="17" fillId="0" borderId="16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49" fontId="23" fillId="0" borderId="41" xfId="0" applyNumberFormat="1" applyFont="1" applyBorder="1" applyAlignment="1">
      <alignment vertical="top" wrapText="1"/>
    </xf>
    <xf numFmtId="0" fontId="17" fillId="0" borderId="45" xfId="0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21" fillId="0" borderId="46" xfId="0" applyFont="1" applyBorder="1" applyAlignment="1">
      <alignment wrapText="1"/>
    </xf>
    <xf numFmtId="0" fontId="17" fillId="0" borderId="16" xfId="0" applyFont="1" applyBorder="1" applyAlignment="1">
      <alignment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/>
    </xf>
    <xf numFmtId="0" fontId="2" fillId="0" borderId="45" xfId="0" applyFont="1" applyBorder="1"/>
    <xf numFmtId="0" fontId="2" fillId="0" borderId="54" xfId="0" applyFont="1" applyBorder="1"/>
    <xf numFmtId="0" fontId="2" fillId="0" borderId="55" xfId="0" applyFont="1" applyBorder="1"/>
    <xf numFmtId="0" fontId="1" fillId="0" borderId="24" xfId="0" applyFont="1" applyBorder="1" applyAlignment="1">
      <alignment horizontal="center"/>
    </xf>
    <xf numFmtId="0" fontId="17" fillId="0" borderId="33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1" fillId="0" borderId="5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Continuous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36" fillId="0" borderId="12" xfId="0" quotePrefix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7" xfId="0" applyFont="1" applyBorder="1" applyAlignment="1">
      <alignment vertical="center" wrapText="1"/>
    </xf>
    <xf numFmtId="0" fontId="1" fillId="0" borderId="57" xfId="0" applyFont="1" applyBorder="1" applyAlignment="1">
      <alignment horizontal="center" vertical="center"/>
    </xf>
    <xf numFmtId="0" fontId="1" fillId="0" borderId="57" xfId="0" applyFont="1" applyBorder="1" applyAlignment="1">
      <alignment vertical="center"/>
    </xf>
    <xf numFmtId="49" fontId="1" fillId="0" borderId="10" xfId="0" quotePrefix="1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vertical="center"/>
    </xf>
    <xf numFmtId="49" fontId="1" fillId="0" borderId="12" xfId="0" quotePrefix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center" vertical="center"/>
    </xf>
    <xf numFmtId="49" fontId="1" fillId="0" borderId="9" xfId="0" quotePrefix="1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horizontal="left" vertical="center" wrapText="1" indent="2"/>
    </xf>
    <xf numFmtId="49" fontId="1" fillId="0" borderId="10" xfId="0" applyNumberFormat="1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5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9" fontId="37" fillId="0" borderId="7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49" fontId="1" fillId="0" borderId="57" xfId="0" quotePrefix="1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2"/>
    </xf>
    <xf numFmtId="49" fontId="2" fillId="0" borderId="12" xfId="0" quotePrefix="1" applyNumberFormat="1" applyFont="1" applyBorder="1" applyAlignment="1">
      <alignment horizontal="center" vertical="center"/>
    </xf>
    <xf numFmtId="49" fontId="2" fillId="0" borderId="9" xfId="0" quotePrefix="1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0" fontId="12" fillId="2" borderId="33" xfId="0" applyFont="1" applyFill="1" applyBorder="1" applyAlignment="1">
      <alignment horizontal="left" vertical="top" wrapText="1"/>
    </xf>
    <xf numFmtId="0" fontId="13" fillId="2" borderId="49" xfId="0" applyFont="1" applyFill="1" applyBorder="1" applyAlignment="1">
      <alignment horizontal="left" vertical="top" wrapText="1"/>
    </xf>
    <xf numFmtId="49" fontId="17" fillId="2" borderId="49" xfId="0" applyNumberFormat="1" applyFont="1" applyFill="1" applyBorder="1" applyAlignment="1">
      <alignment horizontal="center"/>
    </xf>
    <xf numFmtId="0" fontId="12" fillId="2" borderId="39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 wrapText="1"/>
    </xf>
    <xf numFmtId="49" fontId="38" fillId="0" borderId="1" xfId="0" applyNumberFormat="1" applyFont="1" applyBorder="1" applyAlignment="1">
      <alignment vertical="top" wrapText="1"/>
    </xf>
    <xf numFmtId="49" fontId="22" fillId="0" borderId="5" xfId="0" applyNumberFormat="1" applyFont="1" applyBorder="1" applyAlignment="1">
      <alignment vertical="top" wrapText="1"/>
    </xf>
    <xf numFmtId="0" fontId="12" fillId="2" borderId="5" xfId="0" applyFont="1" applyFill="1" applyBorder="1" applyAlignment="1">
      <alignment horizontal="left" vertical="top" wrapText="1"/>
    </xf>
    <xf numFmtId="49" fontId="20" fillId="0" borderId="2" xfId="0" applyNumberFormat="1" applyFont="1" applyBorder="1" applyAlignment="1">
      <alignment vertical="top" wrapText="1"/>
    </xf>
    <xf numFmtId="49" fontId="17" fillId="0" borderId="2" xfId="0" applyNumberFormat="1" applyFont="1" applyBorder="1" applyAlignment="1">
      <alignment vertical="top" wrapText="1"/>
    </xf>
    <xf numFmtId="49" fontId="22" fillId="0" borderId="2" xfId="0" applyNumberFormat="1" applyFont="1" applyBorder="1" applyAlignment="1">
      <alignment vertical="top" wrapText="1"/>
    </xf>
    <xf numFmtId="49" fontId="20" fillId="0" borderId="18" xfId="0" applyNumberFormat="1" applyFont="1" applyBorder="1" applyAlignment="1">
      <alignment vertical="top" wrapText="1"/>
    </xf>
    <xf numFmtId="49" fontId="20" fillId="0" borderId="1" xfId="0" applyNumberFormat="1" applyFont="1" applyBorder="1" applyAlignment="1">
      <alignment horizontal="center" vertical="top" wrapText="1"/>
    </xf>
    <xf numFmtId="49" fontId="12" fillId="0" borderId="16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vertical="top" wrapText="1"/>
    </xf>
    <xf numFmtId="49" fontId="3" fillId="0" borderId="58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49" fontId="17" fillId="2" borderId="47" xfId="0" applyNumberFormat="1" applyFont="1" applyFill="1" applyBorder="1" applyAlignment="1">
      <alignment horizontal="center"/>
    </xf>
    <xf numFmtId="49" fontId="17" fillId="2" borderId="14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center"/>
    </xf>
    <xf numFmtId="49" fontId="12" fillId="2" borderId="42" xfId="0" applyNumberFormat="1" applyFont="1" applyFill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39" xfId="0" applyBorder="1"/>
    <xf numFmtId="49" fontId="2" fillId="0" borderId="14" xfId="0" applyNumberFormat="1" applyFont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5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58" xfId="0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57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166" fontId="1" fillId="0" borderId="57" xfId="0" applyNumberFormat="1" applyFont="1" applyBorder="1" applyAlignment="1">
      <alignment vertical="center"/>
    </xf>
    <xf numFmtId="166" fontId="1" fillId="0" borderId="54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39" fillId="0" borderId="11" xfId="0" applyFont="1" applyBorder="1"/>
    <xf numFmtId="166" fontId="39" fillId="0" borderId="11" xfId="0" applyNumberFormat="1" applyFont="1" applyBorder="1"/>
    <xf numFmtId="166" fontId="14" fillId="0" borderId="11" xfId="0" applyNumberFormat="1" applyFont="1" applyBorder="1" applyAlignment="1">
      <alignment horizontal="center" vertical="center"/>
    </xf>
    <xf numFmtId="166" fontId="39" fillId="0" borderId="16" xfId="0" applyNumberFormat="1" applyFont="1" applyBorder="1"/>
    <xf numFmtId="0" fontId="39" fillId="0" borderId="16" xfId="0" applyFont="1" applyBorder="1"/>
    <xf numFmtId="166" fontId="6" fillId="0" borderId="11" xfId="0" applyNumberFormat="1" applyFont="1" applyBorder="1" applyAlignment="1">
      <alignment horizontal="center" vertical="center" wrapText="1"/>
    </xf>
    <xf numFmtId="166" fontId="39" fillId="0" borderId="11" xfId="0" applyNumberFormat="1" applyFont="1" applyBorder="1" applyAlignment="1">
      <alignment horizontal="center" vertical="center"/>
    </xf>
    <xf numFmtId="0" fontId="39" fillId="0" borderId="8" xfId="0" applyFont="1" applyBorder="1"/>
    <xf numFmtId="0" fontId="39" fillId="0" borderId="11" xfId="0" applyFont="1" applyBorder="1" applyAlignment="1">
      <alignment horizontal="center" vertical="center"/>
    </xf>
    <xf numFmtId="166" fontId="14" fillId="0" borderId="16" xfId="0" applyNumberFormat="1" applyFont="1" applyBorder="1"/>
    <xf numFmtId="166" fontId="18" fillId="0" borderId="11" xfId="0" applyNumberFormat="1" applyFont="1" applyBorder="1"/>
    <xf numFmtId="166" fontId="14" fillId="0" borderId="11" xfId="0" applyNumberFormat="1" applyFont="1" applyBorder="1"/>
    <xf numFmtId="166" fontId="19" fillId="0" borderId="11" xfId="0" applyNumberFormat="1" applyFont="1" applyBorder="1"/>
    <xf numFmtId="167" fontId="19" fillId="0" borderId="11" xfId="0" applyNumberFormat="1" applyFont="1" applyBorder="1"/>
    <xf numFmtId="0" fontId="2" fillId="0" borderId="25" xfId="0" applyFont="1" applyBorder="1"/>
    <xf numFmtId="0" fontId="1" fillId="0" borderId="11" xfId="0" applyFont="1" applyBorder="1" applyAlignment="1">
      <alignment horizontal="center" wrapText="1"/>
    </xf>
    <xf numFmtId="166" fontId="1" fillId="0" borderId="11" xfId="0" applyNumberFormat="1" applyFont="1" applyBorder="1" applyAlignment="1">
      <alignment horizontal="center" vertical="center" wrapText="1"/>
    </xf>
    <xf numFmtId="49" fontId="19" fillId="2" borderId="38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0" borderId="7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43" fillId="0" borderId="39" xfId="0" applyFont="1" applyBorder="1"/>
    <xf numFmtId="0" fontId="44" fillId="0" borderId="59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44" fillId="0" borderId="56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0" fontId="43" fillId="0" borderId="33" xfId="0" applyFont="1" applyBorder="1" applyAlignment="1">
      <alignment horizontal="center"/>
    </xf>
    <xf numFmtId="0" fontId="43" fillId="0" borderId="17" xfId="0" applyFont="1" applyBorder="1" applyAlignment="1">
      <alignment horizontal="center"/>
    </xf>
    <xf numFmtId="0" fontId="44" fillId="0" borderId="39" xfId="0" applyFont="1" applyBorder="1" applyAlignment="1">
      <alignment horizontal="center"/>
    </xf>
    <xf numFmtId="166" fontId="41" fillId="0" borderId="33" xfId="0" applyNumberFormat="1" applyFont="1" applyBorder="1" applyAlignment="1">
      <alignment horizontal="center"/>
    </xf>
    <xf numFmtId="166" fontId="41" fillId="0" borderId="16" xfId="0" applyNumberFormat="1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4" fillId="0" borderId="60" xfId="0" applyFont="1" applyBorder="1" applyAlignment="1">
      <alignment horizontal="center"/>
    </xf>
    <xf numFmtId="166" fontId="43" fillId="0" borderId="33" xfId="0" applyNumberFormat="1" applyFont="1" applyBorder="1" applyAlignment="1">
      <alignment horizontal="center"/>
    </xf>
    <xf numFmtId="166" fontId="41" fillId="0" borderId="17" xfId="0" applyNumberFormat="1" applyFont="1" applyBorder="1" applyAlignment="1">
      <alignment horizontal="center"/>
    </xf>
    <xf numFmtId="166" fontId="19" fillId="0" borderId="11" xfId="0" applyNumberFormat="1" applyFont="1" applyBorder="1" applyAlignment="1">
      <alignment horizontal="center" vertical="center"/>
    </xf>
    <xf numFmtId="0" fontId="43" fillId="0" borderId="41" xfId="0" applyFont="1" applyBorder="1" applyAlignment="1">
      <alignment horizontal="center"/>
    </xf>
    <xf numFmtId="0" fontId="44" fillId="0" borderId="61" xfId="0" applyFont="1" applyBorder="1" applyAlignment="1">
      <alignment horizontal="center"/>
    </xf>
    <xf numFmtId="0" fontId="43" fillId="0" borderId="22" xfId="0" applyFont="1" applyBorder="1" applyAlignment="1">
      <alignment horizontal="center"/>
    </xf>
    <xf numFmtId="0" fontId="44" fillId="0" borderId="62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44" fillId="0" borderId="17" xfId="0" applyFont="1" applyBorder="1" applyAlignment="1">
      <alignment horizontal="center"/>
    </xf>
    <xf numFmtId="0" fontId="42" fillId="0" borderId="60" xfId="0" applyFont="1" applyBorder="1" applyAlignment="1">
      <alignment horizontal="center"/>
    </xf>
    <xf numFmtId="0" fontId="43" fillId="0" borderId="46" xfId="0" applyFont="1" applyBorder="1" applyAlignment="1">
      <alignment horizontal="center"/>
    </xf>
    <xf numFmtId="0" fontId="42" fillId="0" borderId="53" xfId="0" applyFont="1" applyBorder="1" applyAlignment="1">
      <alignment horizontal="center"/>
    </xf>
    <xf numFmtId="166" fontId="43" fillId="0" borderId="33" xfId="0" applyNumberFormat="1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53" xfId="0" applyFont="1" applyBorder="1"/>
    <xf numFmtId="0" fontId="44" fillId="0" borderId="33" xfId="0" applyFont="1" applyBorder="1" applyAlignment="1">
      <alignment horizontal="center"/>
    </xf>
    <xf numFmtId="0" fontId="43" fillId="0" borderId="56" xfId="0" applyFont="1" applyBorder="1"/>
    <xf numFmtId="166" fontId="44" fillId="0" borderId="16" xfId="0" applyNumberFormat="1" applyFont="1" applyBorder="1" applyAlignment="1">
      <alignment horizontal="center"/>
    </xf>
    <xf numFmtId="166" fontId="43" fillId="0" borderId="56" xfId="0" applyNumberFormat="1" applyFont="1" applyBorder="1" applyAlignment="1">
      <alignment horizontal="center"/>
    </xf>
    <xf numFmtId="0" fontId="43" fillId="0" borderId="59" xfId="0" applyFont="1" applyBorder="1"/>
    <xf numFmtId="0" fontId="43" fillId="0" borderId="60" xfId="0" applyFont="1" applyBorder="1"/>
    <xf numFmtId="0" fontId="6" fillId="0" borderId="16" xfId="0" applyFont="1" applyBorder="1" applyAlignment="1">
      <alignment horizontal="center"/>
    </xf>
    <xf numFmtId="0" fontId="6" fillId="0" borderId="56" xfId="0" applyFont="1" applyBorder="1"/>
    <xf numFmtId="0" fontId="15" fillId="0" borderId="16" xfId="0" applyFont="1" applyBorder="1" applyAlignment="1">
      <alignment horizontal="center"/>
    </xf>
    <xf numFmtId="0" fontId="15" fillId="0" borderId="56" xfId="0" applyFont="1" applyBorder="1"/>
    <xf numFmtId="0" fontId="16" fillId="0" borderId="56" xfId="0" applyFont="1" applyBorder="1"/>
    <xf numFmtId="0" fontId="15" fillId="0" borderId="17" xfId="0" applyFont="1" applyBorder="1" applyAlignment="1">
      <alignment horizontal="center"/>
    </xf>
    <xf numFmtId="0" fontId="15" fillId="0" borderId="60" xfId="0" applyFont="1" applyBorder="1"/>
    <xf numFmtId="166" fontId="43" fillId="0" borderId="7" xfId="0" applyNumberFormat="1" applyFont="1" applyBorder="1" applyAlignment="1">
      <alignment horizontal="center" vertical="center"/>
    </xf>
    <xf numFmtId="2" fontId="41" fillId="0" borderId="7" xfId="0" applyNumberFormat="1" applyFont="1" applyBorder="1" applyAlignment="1">
      <alignment horizontal="center"/>
    </xf>
    <xf numFmtId="166" fontId="41" fillId="0" borderId="56" xfId="0" applyNumberFormat="1" applyFont="1" applyBorder="1" applyAlignment="1">
      <alignment horizontal="center"/>
    </xf>
    <xf numFmtId="166" fontId="44" fillId="0" borderId="7" xfId="0" applyNumberFormat="1" applyFont="1" applyBorder="1" applyAlignment="1">
      <alignment horizontal="center" vertical="center"/>
    </xf>
    <xf numFmtId="166" fontId="14" fillId="0" borderId="13" xfId="0" applyNumberFormat="1" applyFont="1" applyBorder="1"/>
    <xf numFmtId="166" fontId="14" fillId="0" borderId="13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top" wrapText="1" readingOrder="1"/>
    </xf>
    <xf numFmtId="166" fontId="14" fillId="0" borderId="56" xfId="0" applyNumberFormat="1" applyFont="1" applyBorder="1"/>
    <xf numFmtId="166" fontId="39" fillId="0" borderId="13" xfId="0" applyNumberFormat="1" applyFont="1" applyBorder="1" applyAlignment="1">
      <alignment vertical="center"/>
    </xf>
    <xf numFmtId="166" fontId="14" fillId="0" borderId="13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6" fontId="18" fillId="0" borderId="13" xfId="0" applyNumberFormat="1" applyFont="1" applyBorder="1"/>
    <xf numFmtId="166" fontId="39" fillId="0" borderId="24" xfId="0" applyNumberFormat="1" applyFont="1" applyBorder="1"/>
    <xf numFmtId="166" fontId="41" fillId="0" borderId="7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6" fillId="0" borderId="16" xfId="0" applyFont="1" applyBorder="1" applyAlignment="1">
      <alignment horizontal="left" vertical="top" wrapText="1" readingOrder="1"/>
    </xf>
    <xf numFmtId="166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 wrapText="1"/>
    </xf>
    <xf numFmtId="166" fontId="39" fillId="0" borderId="11" xfId="0" applyNumberFormat="1" applyFont="1" applyBorder="1" applyAlignment="1">
      <alignment vertical="center"/>
    </xf>
    <xf numFmtId="2" fontId="18" fillId="0" borderId="11" xfId="0" applyNumberFormat="1" applyFont="1" applyBorder="1"/>
    <xf numFmtId="166" fontId="14" fillId="0" borderId="10" xfId="0" applyNumberFormat="1" applyFont="1" applyBorder="1" applyAlignment="1">
      <alignment horizontal="center" vertical="center"/>
    </xf>
    <xf numFmtId="166" fontId="43" fillId="0" borderId="22" xfId="0" applyNumberFormat="1" applyFont="1" applyBorder="1" applyAlignment="1">
      <alignment horizontal="center"/>
    </xf>
    <xf numFmtId="166" fontId="43" fillId="0" borderId="16" xfId="0" applyNumberFormat="1" applyFont="1" applyBorder="1" applyAlignment="1">
      <alignment horizontal="center"/>
    </xf>
    <xf numFmtId="166" fontId="43" fillId="0" borderId="59" xfId="0" applyNumberFormat="1" applyFont="1" applyBorder="1" applyAlignment="1">
      <alignment horizontal="center"/>
    </xf>
    <xf numFmtId="166" fontId="41" fillId="0" borderId="59" xfId="0" applyNumberFormat="1" applyFont="1" applyBorder="1" applyAlignment="1">
      <alignment horizontal="center"/>
    </xf>
    <xf numFmtId="2" fontId="44" fillId="0" borderId="16" xfId="0" applyNumberFormat="1" applyFont="1" applyBorder="1" applyAlignment="1">
      <alignment horizontal="center"/>
    </xf>
    <xf numFmtId="166" fontId="40" fillId="0" borderId="7" xfId="0" applyNumberFormat="1" applyFont="1" applyBorder="1" applyAlignment="1">
      <alignment horizontal="center" vertical="center"/>
    </xf>
    <xf numFmtId="2" fontId="0" fillId="0" borderId="0" xfId="0" applyNumberFormat="1"/>
    <xf numFmtId="166" fontId="14" fillId="0" borderId="2" xfId="0" applyNumberFormat="1" applyFont="1" applyBorder="1"/>
    <xf numFmtId="49" fontId="23" fillId="0" borderId="16" xfId="0" applyNumberFormat="1" applyFont="1" applyBorder="1" applyAlignment="1">
      <alignment vertical="center" wrapText="1"/>
    </xf>
    <xf numFmtId="49" fontId="21" fillId="0" borderId="16" xfId="0" applyNumberFormat="1" applyFont="1" applyBorder="1" applyAlignment="1">
      <alignment vertical="top" wrapText="1"/>
    </xf>
    <xf numFmtId="49" fontId="12" fillId="0" borderId="17" xfId="0" applyNumberFormat="1" applyFont="1" applyBorder="1" applyAlignment="1">
      <alignment vertical="top" wrapText="1"/>
    </xf>
    <xf numFmtId="49" fontId="23" fillId="0" borderId="17" xfId="0" applyNumberFormat="1" applyFont="1" applyBorder="1" applyAlignment="1">
      <alignment vertical="top" wrapText="1"/>
    </xf>
    <xf numFmtId="0" fontId="14" fillId="0" borderId="56" xfId="0" applyFont="1" applyBorder="1"/>
    <xf numFmtId="49" fontId="12" fillId="0" borderId="16" xfId="0" applyNumberFormat="1" applyFont="1" applyBorder="1" applyAlignment="1">
      <alignment vertical="top" wrapText="1"/>
    </xf>
    <xf numFmtId="0" fontId="14" fillId="0" borderId="10" xfId="0" applyFont="1" applyBorder="1"/>
    <xf numFmtId="49" fontId="21" fillId="0" borderId="33" xfId="0" applyNumberFormat="1" applyFont="1" applyBorder="1" applyAlignment="1">
      <alignment vertical="top" wrapText="1"/>
    </xf>
    <xf numFmtId="49" fontId="23" fillId="0" borderId="10" xfId="0" applyNumberFormat="1" applyFont="1" applyBorder="1" applyAlignment="1">
      <alignment vertical="top" wrapText="1"/>
    </xf>
    <xf numFmtId="0" fontId="14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166" fontId="39" fillId="0" borderId="13" xfId="0" applyNumberFormat="1" applyFont="1" applyBorder="1"/>
    <xf numFmtId="166" fontId="0" fillId="0" borderId="0" xfId="0" applyNumberFormat="1"/>
    <xf numFmtId="166" fontId="14" fillId="0" borderId="16" xfId="0" applyNumberFormat="1" applyFont="1" applyBorder="1" applyAlignment="1">
      <alignment vertical="center"/>
    </xf>
    <xf numFmtId="0" fontId="14" fillId="0" borderId="51" xfId="0" applyFont="1" applyBorder="1"/>
    <xf numFmtId="0" fontId="18" fillId="0" borderId="56" xfId="0" applyFont="1" applyBorder="1"/>
    <xf numFmtId="0" fontId="18" fillId="0" borderId="10" xfId="0" applyFont="1" applyBorder="1"/>
    <xf numFmtId="166" fontId="14" fillId="0" borderId="10" xfId="0" applyNumberFormat="1" applyFont="1" applyBorder="1"/>
    <xf numFmtId="4" fontId="0" fillId="3" borderId="10" xfId="0" applyNumberFormat="1" applyFill="1" applyBorder="1"/>
    <xf numFmtId="166" fontId="14" fillId="3" borderId="10" xfId="0" applyNumberFormat="1" applyFont="1" applyFill="1" applyBorder="1"/>
    <xf numFmtId="49" fontId="23" fillId="0" borderId="22" xfId="0" applyNumberFormat="1" applyFont="1" applyBorder="1" applyAlignment="1">
      <alignment vertical="top" wrapText="1"/>
    </xf>
    <xf numFmtId="0" fontId="12" fillId="0" borderId="10" xfId="0" applyFont="1" applyBorder="1" applyAlignment="1">
      <alignment horizontal="left" vertical="top" wrapText="1" readingOrder="1"/>
    </xf>
    <xf numFmtId="49" fontId="12" fillId="0" borderId="22" xfId="0" applyNumberFormat="1" applyFont="1" applyBorder="1" applyAlignment="1">
      <alignment vertical="top" wrapText="1"/>
    </xf>
    <xf numFmtId="49" fontId="12" fillId="0" borderId="10" xfId="0" applyNumberFormat="1" applyFont="1" applyBorder="1" applyAlignment="1">
      <alignment vertical="top" wrapText="1"/>
    </xf>
    <xf numFmtId="49" fontId="23" fillId="0" borderId="45" xfId="0" applyNumberFormat="1" applyFont="1" applyBorder="1" applyAlignment="1">
      <alignment vertical="top" wrapText="1"/>
    </xf>
    <xf numFmtId="166" fontId="39" fillId="0" borderId="2" xfId="0" applyNumberFormat="1" applyFont="1" applyBorder="1"/>
    <xf numFmtId="0" fontId="18" fillId="0" borderId="2" xfId="0" applyFont="1" applyBorder="1"/>
    <xf numFmtId="0" fontId="39" fillId="0" borderId="2" xfId="0" applyFont="1" applyBorder="1"/>
    <xf numFmtId="49" fontId="7" fillId="0" borderId="4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6" fontId="19" fillId="0" borderId="2" xfId="0" applyNumberFormat="1" applyFont="1" applyBorder="1"/>
    <xf numFmtId="0" fontId="14" fillId="0" borderId="42" xfId="0" applyFont="1" applyBorder="1"/>
    <xf numFmtId="166" fontId="39" fillId="0" borderId="14" xfId="0" applyNumberFormat="1" applyFont="1" applyBorder="1"/>
    <xf numFmtId="0" fontId="18" fillId="0" borderId="14" xfId="0" applyFont="1" applyBorder="1"/>
    <xf numFmtId="0" fontId="14" fillId="0" borderId="14" xfId="0" applyFont="1" applyBorder="1"/>
    <xf numFmtId="166" fontId="14" fillId="0" borderId="14" xfId="0" applyNumberFormat="1" applyFont="1" applyBorder="1"/>
    <xf numFmtId="0" fontId="39" fillId="0" borderId="14" xfId="0" applyFont="1" applyBorder="1"/>
    <xf numFmtId="0" fontId="14" fillId="0" borderId="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 vertical="center" wrapText="1"/>
    </xf>
    <xf numFmtId="166" fontId="39" fillId="0" borderId="2" xfId="0" applyNumberFormat="1" applyFont="1" applyBorder="1" applyAlignment="1">
      <alignment horizontal="center" vertical="center"/>
    </xf>
    <xf numFmtId="0" fontId="39" fillId="0" borderId="42" xfId="0" applyFont="1" applyBorder="1"/>
    <xf numFmtId="0" fontId="14" fillId="0" borderId="20" xfId="0" applyFont="1" applyBorder="1"/>
    <xf numFmtId="0" fontId="18" fillId="0" borderId="20" xfId="0" applyFont="1" applyBorder="1"/>
    <xf numFmtId="2" fontId="39" fillId="0" borderId="14" xfId="0" applyNumberFormat="1" applyFont="1" applyBorder="1"/>
    <xf numFmtId="0" fontId="39" fillId="0" borderId="56" xfId="0" applyFont="1" applyBorder="1"/>
    <xf numFmtId="166" fontId="39" fillId="0" borderId="10" xfId="0" applyNumberFormat="1" applyFont="1" applyBorder="1"/>
    <xf numFmtId="0" fontId="39" fillId="0" borderId="10" xfId="0" applyFont="1" applyBorder="1"/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2" fontId="39" fillId="0" borderId="10" xfId="0" applyNumberFormat="1" applyFont="1" applyBorder="1"/>
    <xf numFmtId="0" fontId="7" fillId="2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166" fontId="41" fillId="0" borderId="39" xfId="0" applyNumberFormat="1" applyFont="1" applyBorder="1" applyAlignment="1">
      <alignment horizontal="center"/>
    </xf>
    <xf numFmtId="0" fontId="43" fillId="0" borderId="39" xfId="0" applyFont="1" applyBorder="1" applyAlignment="1">
      <alignment horizontal="center"/>
    </xf>
    <xf numFmtId="49" fontId="19" fillId="2" borderId="39" xfId="0" applyNumberFormat="1" applyFont="1" applyFill="1" applyBorder="1" applyAlignment="1">
      <alignment horizontal="center" vertical="center" wrapText="1"/>
    </xf>
    <xf numFmtId="0" fontId="41" fillId="0" borderId="39" xfId="0" applyFont="1" applyBorder="1" applyAlignment="1">
      <alignment horizontal="center"/>
    </xf>
    <xf numFmtId="0" fontId="41" fillId="0" borderId="59" xfId="0" applyFont="1" applyBorder="1" applyAlignment="1">
      <alignment horizontal="center"/>
    </xf>
    <xf numFmtId="0" fontId="43" fillId="0" borderId="56" xfId="0" applyFont="1" applyBorder="1" applyAlignment="1">
      <alignment horizontal="center"/>
    </xf>
    <xf numFmtId="0" fontId="43" fillId="0" borderId="59" xfId="0" applyFont="1" applyBorder="1" applyAlignment="1">
      <alignment horizontal="center"/>
    </xf>
    <xf numFmtId="0" fontId="43" fillId="0" borderId="60" xfId="0" applyFont="1" applyBorder="1" applyAlignment="1">
      <alignment horizontal="center"/>
    </xf>
    <xf numFmtId="2" fontId="41" fillId="0" borderId="39" xfId="0" applyNumberFormat="1" applyFont="1" applyBorder="1" applyAlignment="1">
      <alignment horizontal="center"/>
    </xf>
    <xf numFmtId="0" fontId="41" fillId="0" borderId="56" xfId="0" applyFont="1" applyBorder="1" applyAlignment="1">
      <alignment horizontal="center"/>
    </xf>
    <xf numFmtId="166" fontId="41" fillId="0" borderId="60" xfId="0" applyNumberFormat="1" applyFont="1" applyBorder="1" applyAlignment="1">
      <alignment horizontal="center"/>
    </xf>
    <xf numFmtId="0" fontId="43" fillId="0" borderId="61" xfId="0" applyFont="1" applyBorder="1" applyAlignment="1">
      <alignment horizontal="center"/>
    </xf>
    <xf numFmtId="166" fontId="43" fillId="0" borderId="62" xfId="0" applyNumberFormat="1" applyFont="1" applyBorder="1" applyAlignment="1">
      <alignment horizontal="center"/>
    </xf>
    <xf numFmtId="0" fontId="43" fillId="0" borderId="62" xfId="0" applyFont="1" applyBorder="1" applyAlignment="1">
      <alignment horizontal="center"/>
    </xf>
    <xf numFmtId="0" fontId="43" fillId="0" borderId="53" xfId="0" applyFont="1" applyBorder="1" applyAlignment="1">
      <alignment horizontal="center"/>
    </xf>
    <xf numFmtId="166" fontId="43" fillId="0" borderId="39" xfId="0" applyNumberFormat="1" applyFont="1" applyBorder="1" applyAlignment="1">
      <alignment horizontal="center" vertical="center"/>
    </xf>
    <xf numFmtId="166" fontId="43" fillId="0" borderId="59" xfId="0" applyNumberFormat="1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166" fontId="44" fillId="0" borderId="39" xfId="0" applyNumberFormat="1" applyFont="1" applyBorder="1" applyAlignment="1">
      <alignment horizontal="center" vertical="center"/>
    </xf>
    <xf numFmtId="166" fontId="44" fillId="0" borderId="56" xfId="0" applyNumberFormat="1" applyFont="1" applyBorder="1" applyAlignment="1">
      <alignment horizontal="center"/>
    </xf>
    <xf numFmtId="2" fontId="44" fillId="0" borderId="56" xfId="0" applyNumberFormat="1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25" fillId="0" borderId="10" xfId="0" applyFont="1" applyBorder="1"/>
    <xf numFmtId="0" fontId="7" fillId="2" borderId="10" xfId="0" applyFont="1" applyFill="1" applyBorder="1" applyAlignment="1">
      <alignment horizontal="center"/>
    </xf>
    <xf numFmtId="49" fontId="17" fillId="2" borderId="10" xfId="0" applyNumberFormat="1" applyFont="1" applyFill="1" applyBorder="1" applyAlignment="1">
      <alignment horizontal="center"/>
    </xf>
    <xf numFmtId="49" fontId="12" fillId="2" borderId="10" xfId="0" applyNumberFormat="1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wrapText="1"/>
    </xf>
    <xf numFmtId="0" fontId="1" fillId="0" borderId="6" xfId="0" applyFont="1" applyBorder="1"/>
    <xf numFmtId="0" fontId="7" fillId="2" borderId="40" xfId="0" applyFont="1" applyFill="1" applyBorder="1" applyAlignment="1">
      <alignment horizontal="center"/>
    </xf>
    <xf numFmtId="0" fontId="1" fillId="0" borderId="10" xfId="0" applyFont="1" applyBorder="1"/>
    <xf numFmtId="165" fontId="16" fillId="0" borderId="67" xfId="0" applyNumberFormat="1" applyFont="1" applyBorder="1" applyAlignment="1">
      <alignment horizontal="center" vertical="center" wrapText="1"/>
    </xf>
    <xf numFmtId="165" fontId="16" fillId="0" borderId="44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wrapText="1"/>
    </xf>
    <xf numFmtId="167" fontId="15" fillId="0" borderId="2" xfId="0" applyNumberFormat="1" applyFont="1" applyBorder="1" applyAlignment="1">
      <alignment wrapText="1"/>
    </xf>
    <xf numFmtId="167" fontId="16" fillId="0" borderId="2" xfId="0" applyNumberFormat="1" applyFont="1" applyBorder="1" applyAlignment="1">
      <alignment wrapText="1"/>
    </xf>
    <xf numFmtId="167" fontId="15" fillId="0" borderId="3" xfId="0" applyNumberFormat="1" applyFont="1" applyBorder="1" applyAlignment="1">
      <alignment wrapText="1"/>
    </xf>
    <xf numFmtId="167" fontId="16" fillId="0" borderId="2" xfId="0" applyNumberFormat="1" applyFont="1" applyBorder="1" applyAlignment="1">
      <alignment wrapText="1" readingOrder="1"/>
    </xf>
    <xf numFmtId="167" fontId="20" fillId="0" borderId="2" xfId="0" applyNumberFormat="1" applyFont="1" applyBorder="1" applyAlignment="1">
      <alignment wrapText="1"/>
    </xf>
    <xf numFmtId="167" fontId="6" fillId="0" borderId="2" xfId="0" applyNumberFormat="1" applyFont="1" applyBorder="1" applyAlignment="1">
      <alignment wrapText="1"/>
    </xf>
    <xf numFmtId="167" fontId="19" fillId="0" borderId="2" xfId="0" applyNumberFormat="1" applyFont="1" applyBorder="1" applyAlignment="1">
      <alignment wrapText="1" readingOrder="1"/>
    </xf>
    <xf numFmtId="49" fontId="7" fillId="0" borderId="67" xfId="0" applyNumberFormat="1" applyFont="1" applyBorder="1" applyAlignment="1">
      <alignment horizontal="center" vertical="center" wrapText="1"/>
    </xf>
    <xf numFmtId="167" fontId="16" fillId="0" borderId="10" xfId="0" applyNumberFormat="1" applyFont="1" applyBorder="1" applyAlignment="1">
      <alignment wrapText="1"/>
    </xf>
    <xf numFmtId="167" fontId="6" fillId="0" borderId="10" xfId="0" applyNumberFormat="1" applyFont="1" applyBorder="1" applyAlignment="1">
      <alignment wrapText="1"/>
    </xf>
    <xf numFmtId="0" fontId="2" fillId="3" borderId="0" xfId="0" applyFont="1" applyFill="1" applyAlignment="1">
      <alignment vertical="center"/>
    </xf>
    <xf numFmtId="0" fontId="33" fillId="0" borderId="0" xfId="0" applyFont="1"/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 wrapText="1"/>
    </xf>
    <xf numFmtId="49" fontId="7" fillId="3" borderId="37" xfId="0" applyNumberFormat="1" applyFont="1" applyFill="1" applyBorder="1" applyAlignment="1">
      <alignment horizontal="center" vertical="center" wrapText="1"/>
    </xf>
    <xf numFmtId="166" fontId="19" fillId="3" borderId="11" xfId="0" applyNumberFormat="1" applyFont="1" applyFill="1" applyBorder="1"/>
    <xf numFmtId="166" fontId="39" fillId="3" borderId="11" xfId="0" applyNumberFormat="1" applyFont="1" applyFill="1" applyBorder="1"/>
    <xf numFmtId="0" fontId="14" fillId="3" borderId="8" xfId="0" applyFont="1" applyFill="1" applyBorder="1"/>
    <xf numFmtId="0" fontId="18" fillId="3" borderId="11" xfId="0" applyFont="1" applyFill="1" applyBorder="1"/>
    <xf numFmtId="166" fontId="14" fillId="3" borderId="11" xfId="0" applyNumberFormat="1" applyFont="1" applyFill="1" applyBorder="1"/>
    <xf numFmtId="0" fontId="14" fillId="3" borderId="11" xfId="0" applyFont="1" applyFill="1" applyBorder="1"/>
    <xf numFmtId="166" fontId="14" fillId="3" borderId="2" xfId="0" applyNumberFormat="1" applyFont="1" applyFill="1" applyBorder="1"/>
    <xf numFmtId="166" fontId="14" fillId="3" borderId="16" xfId="0" applyNumberFormat="1" applyFont="1" applyFill="1" applyBorder="1"/>
    <xf numFmtId="0" fontId="14" fillId="3" borderId="11" xfId="0" applyFont="1" applyFill="1" applyBorder="1" applyAlignment="1">
      <alignment horizontal="center" vertical="center"/>
    </xf>
    <xf numFmtId="166" fontId="14" fillId="3" borderId="11" xfId="0" applyNumberFormat="1" applyFont="1" applyFill="1" applyBorder="1" applyAlignment="1">
      <alignment horizontal="right"/>
    </xf>
    <xf numFmtId="0" fontId="14" fillId="3" borderId="8" xfId="0" applyFont="1" applyFill="1" applyBorder="1" applyAlignment="1">
      <alignment horizontal="right"/>
    </xf>
    <xf numFmtId="166" fontId="18" fillId="3" borderId="11" xfId="0" applyNumberFormat="1" applyFont="1" applyFill="1" applyBorder="1" applyAlignment="1">
      <alignment horizontal="right"/>
    </xf>
    <xf numFmtId="0" fontId="14" fillId="3" borderId="2" xfId="0" applyFont="1" applyFill="1" applyBorder="1"/>
    <xf numFmtId="166" fontId="14" fillId="3" borderId="16" xfId="0" applyNumberFormat="1" applyFont="1" applyFill="1" applyBorder="1" applyAlignment="1">
      <alignment horizontal="right" vertical="center"/>
    </xf>
    <xf numFmtId="166" fontId="18" fillId="3" borderId="11" xfId="0" applyNumberFormat="1" applyFont="1" applyFill="1" applyBorder="1"/>
    <xf numFmtId="166" fontId="14" fillId="3" borderId="11" xfId="0" applyNumberFormat="1" applyFont="1" applyFill="1" applyBorder="1" applyAlignment="1">
      <alignment horizontal="center" vertical="center"/>
    </xf>
    <xf numFmtId="166" fontId="14" fillId="3" borderId="11" xfId="0" applyNumberFormat="1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166" fontId="39" fillId="3" borderId="11" xfId="0" applyNumberFormat="1" applyFont="1" applyFill="1" applyBorder="1" applyAlignment="1">
      <alignment horizontal="center"/>
    </xf>
    <xf numFmtId="166" fontId="18" fillId="3" borderId="11" xfId="0" applyNumberFormat="1" applyFont="1" applyFill="1" applyBorder="1" applyAlignment="1">
      <alignment horizontal="center" vertical="center"/>
    </xf>
    <xf numFmtId="0" fontId="14" fillId="3" borderId="10" xfId="0" applyFont="1" applyFill="1" applyBorder="1"/>
    <xf numFmtId="166" fontId="19" fillId="3" borderId="11" xfId="0" applyNumberFormat="1" applyFont="1" applyFill="1" applyBorder="1" applyAlignment="1">
      <alignment horizontal="center" vertical="center"/>
    </xf>
    <xf numFmtId="0" fontId="39" fillId="3" borderId="11" xfId="0" applyFont="1" applyFill="1" applyBorder="1"/>
    <xf numFmtId="166" fontId="39" fillId="3" borderId="11" xfId="0" applyNumberFormat="1" applyFont="1" applyFill="1" applyBorder="1" applyAlignment="1">
      <alignment horizontal="center" vertical="center"/>
    </xf>
    <xf numFmtId="0" fontId="39" fillId="3" borderId="32" xfId="0" applyFont="1" applyFill="1" applyBorder="1"/>
    <xf numFmtId="166" fontId="18" fillId="3" borderId="11" xfId="0" applyNumberFormat="1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4" fillId="0" borderId="44" xfId="0" applyFont="1" applyBorder="1" applyAlignment="1">
      <alignment horizontal="center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 readingOrder="1"/>
    </xf>
    <xf numFmtId="0" fontId="2" fillId="0" borderId="17" xfId="0" applyFont="1" applyBorder="1" applyAlignment="1">
      <alignment horizontal="center" vertical="center" wrapText="1" readingOrder="1"/>
    </xf>
    <xf numFmtId="165" fontId="16" fillId="0" borderId="49" xfId="0" applyNumberFormat="1" applyFont="1" applyBorder="1" applyAlignment="1">
      <alignment horizontal="center" vertical="center" wrapText="1"/>
    </xf>
    <xf numFmtId="165" fontId="16" fillId="0" borderId="18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textRotation="90" wrapText="1"/>
    </xf>
    <xf numFmtId="0" fontId="33" fillId="0" borderId="64" xfId="0" applyFont="1" applyBorder="1" applyAlignment="1">
      <alignment horizontal="center" vertical="center" textRotation="90" wrapText="1"/>
    </xf>
    <xf numFmtId="165" fontId="8" fillId="0" borderId="63" xfId="0" applyNumberFormat="1" applyFont="1" applyBorder="1" applyAlignment="1">
      <alignment horizontal="center" vertical="center" textRotation="90" wrapText="1"/>
    </xf>
    <xf numFmtId="165" fontId="8" fillId="0" borderId="68" xfId="0" applyNumberFormat="1" applyFont="1" applyBorder="1" applyAlignment="1">
      <alignment horizontal="center" vertical="center" textRotation="90" wrapText="1"/>
    </xf>
    <xf numFmtId="0" fontId="33" fillId="0" borderId="69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1"/>
  <sheetViews>
    <sheetView tabSelected="1" workbookViewId="0">
      <selection sqref="A1:G1"/>
    </sheetView>
  </sheetViews>
  <sheetFormatPr defaultColWidth="9.140625" defaultRowHeight="12.75" x14ac:dyDescent="0.2"/>
  <cols>
    <col min="1" max="1" width="5.5703125" style="323" customWidth="1"/>
    <col min="2" max="2" width="48.42578125" style="323" customWidth="1"/>
    <col min="3" max="3" width="7.5703125" style="323" customWidth="1"/>
    <col min="4" max="4" width="9.5703125" style="323" customWidth="1"/>
    <col min="5" max="5" width="9.85546875" style="323" customWidth="1"/>
    <col min="6" max="6" width="8.85546875" style="323" customWidth="1"/>
    <col min="7" max="8" width="9.140625" style="323"/>
    <col min="9" max="9" width="13.85546875" style="323" customWidth="1"/>
    <col min="10" max="16384" width="9.140625" style="323"/>
  </cols>
  <sheetData>
    <row r="1" spans="1:15" s="1" customFormat="1" ht="18" x14ac:dyDescent="0.25">
      <c r="A1" s="677" t="s">
        <v>203</v>
      </c>
      <c r="B1" s="677"/>
      <c r="C1" s="677"/>
      <c r="D1" s="677"/>
      <c r="E1" s="677"/>
      <c r="F1" s="677"/>
      <c r="G1" s="677"/>
    </row>
    <row r="2" spans="1:15" s="8" customFormat="1" ht="15" x14ac:dyDescent="0.2">
      <c r="A2" s="678" t="s">
        <v>866</v>
      </c>
      <c r="B2" s="678"/>
      <c r="C2" s="678"/>
      <c r="D2" s="678"/>
      <c r="E2" s="678"/>
      <c r="F2" s="678"/>
      <c r="G2" s="678"/>
    </row>
    <row r="3" spans="1:15" s="1" customFormat="1" x14ac:dyDescent="0.2">
      <c r="A3" s="4"/>
      <c r="B3" s="56"/>
      <c r="C3" s="321"/>
      <c r="D3" s="321"/>
      <c r="E3" s="56"/>
    </row>
    <row r="4" spans="1:15" x14ac:dyDescent="0.2">
      <c r="A4" s="322"/>
      <c r="B4" s="322"/>
      <c r="C4" s="322"/>
      <c r="D4" s="322"/>
      <c r="G4" s="324" t="s">
        <v>529</v>
      </c>
    </row>
    <row r="5" spans="1:15" ht="12.75" customHeight="1" x14ac:dyDescent="0.2">
      <c r="A5" s="675" t="s">
        <v>292</v>
      </c>
      <c r="B5" s="675" t="s">
        <v>813</v>
      </c>
      <c r="C5" s="675" t="s">
        <v>291</v>
      </c>
      <c r="D5" s="675" t="s">
        <v>987</v>
      </c>
      <c r="E5" s="675" t="s">
        <v>988</v>
      </c>
      <c r="F5" s="327" t="s">
        <v>195</v>
      </c>
      <c r="G5" s="327"/>
    </row>
    <row r="6" spans="1:15" ht="29.25" customHeight="1" x14ac:dyDescent="0.2">
      <c r="A6" s="676"/>
      <c r="B6" s="676"/>
      <c r="C6" s="676"/>
      <c r="D6" s="676"/>
      <c r="E6" s="676"/>
      <c r="F6" s="326" t="s">
        <v>293</v>
      </c>
      <c r="G6" s="326" t="s">
        <v>294</v>
      </c>
    </row>
    <row r="7" spans="1:15" s="322" customFormat="1" x14ac:dyDescent="0.2">
      <c r="A7" s="329">
        <v>1</v>
      </c>
      <c r="B7" s="326">
        <v>2</v>
      </c>
      <c r="C7" s="325">
        <v>3</v>
      </c>
      <c r="D7" s="325">
        <v>4</v>
      </c>
      <c r="E7" s="325">
        <v>5</v>
      </c>
      <c r="F7" s="325">
        <v>6</v>
      </c>
      <c r="G7" s="326">
        <v>7</v>
      </c>
      <c r="I7" s="323"/>
      <c r="J7" s="323"/>
      <c r="K7" s="323"/>
      <c r="L7" s="323"/>
      <c r="M7" s="323"/>
      <c r="N7" s="323"/>
      <c r="O7" s="323"/>
    </row>
    <row r="8" spans="1:15" s="400" customFormat="1" ht="27.75" x14ac:dyDescent="0.2">
      <c r="A8" s="330" t="s">
        <v>525</v>
      </c>
      <c r="B8" s="399" t="s">
        <v>681</v>
      </c>
      <c r="C8" s="331"/>
      <c r="D8" s="432">
        <f>D11+D57+D91</f>
        <v>238021.69999999998</v>
      </c>
      <c r="E8" s="432">
        <f>E11+E57+E91</f>
        <v>238021.69999999998</v>
      </c>
      <c r="F8" s="432">
        <f>F11+F57+F91</f>
        <v>238021.69999999998</v>
      </c>
      <c r="G8" s="331"/>
      <c r="H8" s="323"/>
      <c r="I8" s="547"/>
      <c r="J8" s="323"/>
      <c r="K8" s="323"/>
      <c r="L8" s="323"/>
      <c r="M8" s="323"/>
      <c r="N8" s="323"/>
      <c r="O8" s="323"/>
    </row>
    <row r="9" spans="1:15" x14ac:dyDescent="0.2">
      <c r="A9" s="332"/>
      <c r="B9" s="363" t="s">
        <v>814</v>
      </c>
      <c r="C9" s="331"/>
      <c r="D9" s="359"/>
      <c r="E9" s="359"/>
      <c r="F9" s="331"/>
      <c r="G9" s="331"/>
    </row>
    <row r="10" spans="1:15" x14ac:dyDescent="0.2">
      <c r="A10" s="333" t="s">
        <v>526</v>
      </c>
      <c r="B10" s="364" t="s">
        <v>815</v>
      </c>
      <c r="C10" s="337">
        <v>7100</v>
      </c>
      <c r="D10" s="366"/>
      <c r="E10" s="366"/>
      <c r="F10" s="366"/>
      <c r="G10" s="337" t="s">
        <v>534</v>
      </c>
      <c r="H10" s="322"/>
      <c r="I10" s="322"/>
      <c r="J10" s="322"/>
      <c r="K10" s="322"/>
      <c r="L10" s="322"/>
      <c r="M10" s="322"/>
      <c r="N10" s="322"/>
      <c r="O10" s="322"/>
    </row>
    <row r="11" spans="1:15" s="338" customFormat="1" ht="25.5" x14ac:dyDescent="0.2">
      <c r="A11" s="332"/>
      <c r="B11" s="365" t="s">
        <v>843</v>
      </c>
      <c r="C11" s="341"/>
      <c r="D11" s="432">
        <f>D13+D18+D20</f>
        <v>51071.4</v>
      </c>
      <c r="E11" s="432">
        <f>E13+E18+E20</f>
        <v>51071.4</v>
      </c>
      <c r="F11" s="432">
        <f>F13+F18+F20</f>
        <v>51071.4</v>
      </c>
      <c r="G11" s="341"/>
      <c r="H11" s="513" t="s">
        <v>967</v>
      </c>
      <c r="I11" s="433"/>
      <c r="J11" s="323"/>
      <c r="K11" s="323"/>
      <c r="L11" s="323"/>
      <c r="M11" s="400"/>
      <c r="N11" s="323"/>
      <c r="O11" s="323"/>
    </row>
    <row r="12" spans="1:15" x14ac:dyDescent="0.2">
      <c r="A12" s="332"/>
      <c r="B12" s="365" t="s">
        <v>816</v>
      </c>
      <c r="C12" s="358"/>
      <c r="D12" s="359"/>
      <c r="E12" s="359"/>
      <c r="F12" s="359"/>
      <c r="G12" s="341"/>
    </row>
    <row r="13" spans="1:15" s="338" customFormat="1" ht="25.5" x14ac:dyDescent="0.2">
      <c r="A13" s="333" t="s">
        <v>325</v>
      </c>
      <c r="B13" s="334" t="s">
        <v>650</v>
      </c>
      <c r="C13" s="337">
        <v>7131</v>
      </c>
      <c r="D13" s="430">
        <f>E13</f>
        <v>28814</v>
      </c>
      <c r="E13" s="430">
        <f>F13</f>
        <v>28814</v>
      </c>
      <c r="F13" s="430">
        <f>F15+F16</f>
        <v>28814</v>
      </c>
      <c r="G13" s="337" t="s">
        <v>534</v>
      </c>
      <c r="J13" s="323"/>
      <c r="K13" s="323"/>
      <c r="L13" s="323"/>
      <c r="M13" s="400"/>
      <c r="N13" s="323"/>
      <c r="O13" s="323"/>
    </row>
    <row r="14" spans="1:15" x14ac:dyDescent="0.2">
      <c r="A14" s="332"/>
      <c r="B14" s="339" t="s">
        <v>816</v>
      </c>
      <c r="C14" s="358"/>
      <c r="D14" s="331"/>
      <c r="E14" s="331"/>
      <c r="F14" s="331"/>
      <c r="G14" s="341"/>
    </row>
    <row r="15" spans="1:15" ht="38.25" x14ac:dyDescent="0.2">
      <c r="A15" s="342" t="s">
        <v>867</v>
      </c>
      <c r="B15" s="343" t="s">
        <v>817</v>
      </c>
      <c r="C15" s="325"/>
      <c r="D15" s="325"/>
      <c r="E15" s="325"/>
      <c r="F15" s="428">
        <v>97</v>
      </c>
      <c r="G15" s="325" t="s">
        <v>534</v>
      </c>
      <c r="M15" s="400"/>
    </row>
    <row r="16" spans="1:15" ht="25.5" x14ac:dyDescent="0.2">
      <c r="A16" s="342" t="s">
        <v>868</v>
      </c>
      <c r="B16" s="343" t="s">
        <v>818</v>
      </c>
      <c r="C16" s="325"/>
      <c r="D16" s="430">
        <f>E16</f>
        <v>28717</v>
      </c>
      <c r="E16" s="430">
        <f>F16</f>
        <v>28717</v>
      </c>
      <c r="F16" s="430">
        <v>28717</v>
      </c>
      <c r="G16" s="325" t="s">
        <v>534</v>
      </c>
      <c r="H16" s="514"/>
    </row>
    <row r="17" spans="1:15" s="338" customFormat="1" x14ac:dyDescent="0.2">
      <c r="A17" s="333" t="s">
        <v>326</v>
      </c>
      <c r="B17" s="334" t="s">
        <v>819</v>
      </c>
      <c r="C17" s="335">
        <v>7136</v>
      </c>
      <c r="D17" s="413"/>
      <c r="E17" s="413"/>
      <c r="F17" s="336"/>
      <c r="G17" s="337" t="s">
        <v>534</v>
      </c>
      <c r="M17" s="323"/>
    </row>
    <row r="18" spans="1:15" x14ac:dyDescent="0.2">
      <c r="A18" s="332"/>
      <c r="B18" s="339" t="s">
        <v>816</v>
      </c>
      <c r="D18" s="328">
        <f>D19</f>
        <v>21503.8</v>
      </c>
      <c r="E18" s="328">
        <f>E19</f>
        <v>21503.8</v>
      </c>
      <c r="F18" s="328">
        <f>F19</f>
        <v>21503.8</v>
      </c>
      <c r="G18" s="341"/>
      <c r="H18" s="514"/>
      <c r="M18" s="338"/>
    </row>
    <row r="19" spans="1:15" x14ac:dyDescent="0.2">
      <c r="A19" s="342" t="s">
        <v>869</v>
      </c>
      <c r="B19" s="343" t="s">
        <v>820</v>
      </c>
      <c r="C19" s="415"/>
      <c r="D19" s="331">
        <f>E19</f>
        <v>21503.8</v>
      </c>
      <c r="E19" s="331">
        <f>F19</f>
        <v>21503.8</v>
      </c>
      <c r="F19" s="331">
        <v>21503.8</v>
      </c>
      <c r="G19" s="325" t="s">
        <v>534</v>
      </c>
      <c r="J19" s="338"/>
      <c r="K19" s="338"/>
      <c r="L19" s="338"/>
      <c r="N19" s="338"/>
      <c r="O19" s="338"/>
    </row>
    <row r="20" spans="1:15" s="338" customFormat="1" ht="38.25" x14ac:dyDescent="0.2">
      <c r="A20" s="333" t="s">
        <v>329</v>
      </c>
      <c r="B20" s="334" t="s">
        <v>821</v>
      </c>
      <c r="C20" s="335">
        <v>7145</v>
      </c>
      <c r="D20" s="336">
        <f>E20</f>
        <v>753.6</v>
      </c>
      <c r="E20" s="336">
        <f>F20</f>
        <v>753.6</v>
      </c>
      <c r="F20" s="336">
        <f>F23</f>
        <v>753.6</v>
      </c>
      <c r="G20" s="337" t="s">
        <v>534</v>
      </c>
      <c r="J20" s="400"/>
      <c r="K20" s="400"/>
      <c r="L20" s="400"/>
      <c r="M20" s="400"/>
      <c r="N20" s="400"/>
      <c r="O20" s="400"/>
    </row>
    <row r="21" spans="1:15" ht="13.5" x14ac:dyDescent="0.2">
      <c r="A21" s="332"/>
      <c r="B21" s="339" t="s">
        <v>816</v>
      </c>
      <c r="C21" s="418"/>
      <c r="D21" s="331"/>
      <c r="E21" s="331"/>
      <c r="F21" s="331"/>
      <c r="G21" s="341"/>
      <c r="J21" s="400"/>
      <c r="K21" s="400"/>
      <c r="L21" s="400"/>
      <c r="M21" s="400"/>
      <c r="N21" s="400"/>
      <c r="O21" s="400"/>
    </row>
    <row r="22" spans="1:15" ht="13.5" x14ac:dyDescent="0.2">
      <c r="A22" s="345" t="s">
        <v>870</v>
      </c>
      <c r="B22" s="346" t="s">
        <v>822</v>
      </c>
      <c r="C22" s="322">
        <v>71452</v>
      </c>
      <c r="D22" s="347"/>
      <c r="E22" s="347"/>
      <c r="F22" s="347"/>
      <c r="G22" s="347" t="s">
        <v>534</v>
      </c>
      <c r="M22" s="400"/>
    </row>
    <row r="23" spans="1:15" ht="38.25" x14ac:dyDescent="0.2">
      <c r="A23" s="367"/>
      <c r="B23" s="368" t="s">
        <v>190</v>
      </c>
      <c r="D23" s="331">
        <f>E23</f>
        <v>753.6</v>
      </c>
      <c r="E23" s="331">
        <f>F23</f>
        <v>753.6</v>
      </c>
      <c r="F23" s="340">
        <v>753.6</v>
      </c>
      <c r="G23" s="340"/>
      <c r="H23" s="514"/>
    </row>
    <row r="24" spans="1:15" x14ac:dyDescent="0.2">
      <c r="A24" s="348"/>
      <c r="B24" s="349" t="s">
        <v>816</v>
      </c>
      <c r="C24" s="418"/>
      <c r="D24" s="328"/>
      <c r="E24" s="328"/>
      <c r="F24" s="350"/>
      <c r="G24" s="350"/>
    </row>
    <row r="25" spans="1:15" ht="51" x14ac:dyDescent="0.2">
      <c r="A25" s="345" t="s">
        <v>871</v>
      </c>
      <c r="B25" s="369" t="s">
        <v>872</v>
      </c>
      <c r="C25" s="419"/>
      <c r="D25" s="347"/>
      <c r="E25" s="347"/>
      <c r="F25" s="347"/>
      <c r="G25" s="347" t="s">
        <v>534</v>
      </c>
    </row>
    <row r="26" spans="1:15" x14ac:dyDescent="0.2">
      <c r="A26" s="358"/>
      <c r="B26" s="353" t="s">
        <v>196</v>
      </c>
      <c r="C26" s="418"/>
      <c r="D26" s="350"/>
      <c r="E26" s="350"/>
      <c r="F26" s="350"/>
      <c r="G26" s="350"/>
    </row>
    <row r="27" spans="1:15" x14ac:dyDescent="0.2">
      <c r="A27" s="342" t="s">
        <v>873</v>
      </c>
      <c r="B27" s="352" t="s">
        <v>823</v>
      </c>
      <c r="C27" s="415"/>
      <c r="D27" s="325"/>
      <c r="E27" s="325"/>
      <c r="F27" s="325"/>
      <c r="G27" s="325" t="s">
        <v>534</v>
      </c>
    </row>
    <row r="28" spans="1:15" x14ac:dyDescent="0.2">
      <c r="A28" s="342" t="s">
        <v>874</v>
      </c>
      <c r="B28" s="352" t="s">
        <v>824</v>
      </c>
      <c r="C28" s="415"/>
      <c r="D28" s="325"/>
      <c r="E28" s="325"/>
      <c r="F28" s="325"/>
      <c r="G28" s="325" t="s">
        <v>534</v>
      </c>
    </row>
    <row r="29" spans="1:15" ht="102" x14ac:dyDescent="0.2">
      <c r="A29" s="342" t="s">
        <v>875</v>
      </c>
      <c r="B29" s="351" t="s">
        <v>826</v>
      </c>
      <c r="C29" s="415"/>
      <c r="D29" s="325"/>
      <c r="E29" s="325"/>
      <c r="F29" s="325"/>
      <c r="G29" s="325" t="s">
        <v>534</v>
      </c>
    </row>
    <row r="30" spans="1:15" ht="38.25" x14ac:dyDescent="0.2">
      <c r="A30" s="329" t="s">
        <v>876</v>
      </c>
      <c r="B30" s="351" t="s">
        <v>827</v>
      </c>
      <c r="C30" s="415"/>
      <c r="D30" s="325"/>
      <c r="E30" s="325"/>
      <c r="F30" s="325"/>
      <c r="G30" s="325" t="s">
        <v>534</v>
      </c>
    </row>
    <row r="31" spans="1:15" ht="63.75" x14ac:dyDescent="0.2">
      <c r="A31" s="342" t="s">
        <v>877</v>
      </c>
      <c r="B31" s="351" t="s">
        <v>433</v>
      </c>
      <c r="C31" s="415"/>
      <c r="D31" s="325">
        <f>E31</f>
        <v>327.2</v>
      </c>
      <c r="E31" s="325">
        <f>F31</f>
        <v>327.2</v>
      </c>
      <c r="F31" s="325">
        <v>327.2</v>
      </c>
      <c r="G31" s="325" t="s">
        <v>534</v>
      </c>
    </row>
    <row r="32" spans="1:15" ht="25.5" x14ac:dyDescent="0.2">
      <c r="A32" s="342" t="s">
        <v>878</v>
      </c>
      <c r="B32" s="351" t="s">
        <v>828</v>
      </c>
      <c r="C32" s="415"/>
      <c r="D32" s="325"/>
      <c r="E32" s="325"/>
      <c r="F32" s="325"/>
      <c r="G32" s="325" t="s">
        <v>534</v>
      </c>
    </row>
    <row r="33" spans="1:7" ht="68.25" customHeight="1" x14ac:dyDescent="0.2">
      <c r="A33" s="342" t="s">
        <v>879</v>
      </c>
      <c r="B33" s="351" t="s">
        <v>434</v>
      </c>
      <c r="C33" s="415"/>
      <c r="D33" s="325">
        <f>E33</f>
        <v>520</v>
      </c>
      <c r="E33" s="325">
        <f>F33</f>
        <v>520</v>
      </c>
      <c r="F33" s="325">
        <f>120+400</f>
        <v>520</v>
      </c>
      <c r="G33" s="325" t="s">
        <v>534</v>
      </c>
    </row>
    <row r="34" spans="1:7" ht="63.75" x14ac:dyDescent="0.2">
      <c r="A34" s="342" t="s">
        <v>880</v>
      </c>
      <c r="B34" s="351" t="s">
        <v>435</v>
      </c>
      <c r="C34" s="415"/>
      <c r="D34" s="325"/>
      <c r="E34" s="325"/>
      <c r="F34" s="325"/>
      <c r="G34" s="325" t="s">
        <v>534</v>
      </c>
    </row>
    <row r="35" spans="1:7" ht="51" x14ac:dyDescent="0.2">
      <c r="A35" s="342" t="s">
        <v>881</v>
      </c>
      <c r="B35" s="351" t="s">
        <v>436</v>
      </c>
      <c r="C35" s="415"/>
      <c r="D35" s="325"/>
      <c r="E35" s="325"/>
      <c r="F35" s="325"/>
      <c r="G35" s="325" t="s">
        <v>534</v>
      </c>
    </row>
    <row r="36" spans="1:7" ht="25.5" x14ac:dyDescent="0.2">
      <c r="A36" s="342" t="s">
        <v>882</v>
      </c>
      <c r="B36" s="351" t="s">
        <v>437</v>
      </c>
      <c r="C36" s="415"/>
      <c r="D36" s="325"/>
      <c r="E36" s="325"/>
      <c r="F36" s="325"/>
      <c r="G36" s="325" t="s">
        <v>534</v>
      </c>
    </row>
    <row r="37" spans="1:7" ht="38.25" x14ac:dyDescent="0.2">
      <c r="A37" s="342" t="s">
        <v>883</v>
      </c>
      <c r="B37" s="351" t="s">
        <v>438</v>
      </c>
      <c r="C37" s="415"/>
      <c r="D37" s="325"/>
      <c r="E37" s="325"/>
      <c r="F37" s="325"/>
      <c r="G37" s="325" t="s">
        <v>534</v>
      </c>
    </row>
    <row r="38" spans="1:7" s="338" customFormat="1" ht="63.75" x14ac:dyDescent="0.2">
      <c r="A38" s="342" t="s">
        <v>884</v>
      </c>
      <c r="B38" s="351" t="s">
        <v>439</v>
      </c>
      <c r="C38" s="415"/>
      <c r="D38" s="325"/>
      <c r="E38" s="325"/>
      <c r="F38" s="325"/>
      <c r="G38" s="325" t="s">
        <v>534</v>
      </c>
    </row>
    <row r="39" spans="1:7" ht="38.25" x14ac:dyDescent="0.2">
      <c r="A39" s="342" t="s">
        <v>189</v>
      </c>
      <c r="B39" s="351" t="s">
        <v>440</v>
      </c>
      <c r="C39" s="415"/>
      <c r="D39" s="325"/>
      <c r="E39" s="325"/>
      <c r="F39" s="325"/>
      <c r="G39" s="325" t="s">
        <v>534</v>
      </c>
    </row>
    <row r="40" spans="1:7" ht="38.25" x14ac:dyDescent="0.2">
      <c r="A40" s="333" t="s">
        <v>885</v>
      </c>
      <c r="B40" s="334" t="s">
        <v>829</v>
      </c>
      <c r="C40" s="335">
        <v>7146</v>
      </c>
      <c r="D40" s="336"/>
      <c r="E40" s="336"/>
      <c r="F40" s="336"/>
      <c r="G40" s="337" t="s">
        <v>534</v>
      </c>
    </row>
    <row r="41" spans="1:7" x14ac:dyDescent="0.2">
      <c r="A41" s="332"/>
      <c r="B41" s="339" t="s">
        <v>816</v>
      </c>
      <c r="D41" s="331"/>
      <c r="E41" s="331"/>
      <c r="F41" s="331"/>
      <c r="G41" s="341"/>
    </row>
    <row r="42" spans="1:7" x14ac:dyDescent="0.2">
      <c r="A42" s="345" t="s">
        <v>886</v>
      </c>
      <c r="B42" s="346" t="s">
        <v>830</v>
      </c>
      <c r="C42" s="419"/>
      <c r="D42" s="347"/>
      <c r="E42" s="347"/>
      <c r="F42" s="347"/>
      <c r="G42" s="347" t="s">
        <v>534</v>
      </c>
    </row>
    <row r="43" spans="1:7" x14ac:dyDescent="0.2">
      <c r="A43" s="367"/>
      <c r="B43" s="368" t="s">
        <v>844</v>
      </c>
      <c r="C43" s="417"/>
      <c r="D43" s="331"/>
      <c r="E43" s="331"/>
      <c r="F43" s="340"/>
      <c r="G43" s="340"/>
    </row>
    <row r="44" spans="1:7" s="338" customFormat="1" x14ac:dyDescent="0.2">
      <c r="A44" s="348"/>
      <c r="B44" s="349" t="s">
        <v>816</v>
      </c>
      <c r="C44" s="418"/>
      <c r="D44" s="328"/>
      <c r="E44" s="328"/>
      <c r="F44" s="350"/>
      <c r="G44" s="350"/>
    </row>
    <row r="45" spans="1:7" ht="89.25" x14ac:dyDescent="0.2">
      <c r="A45" s="348" t="s">
        <v>887</v>
      </c>
      <c r="B45" s="353" t="s">
        <v>831</v>
      </c>
      <c r="C45" s="420"/>
      <c r="D45" s="350"/>
      <c r="E45" s="350"/>
      <c r="F45" s="350"/>
      <c r="G45" s="350" t="s">
        <v>534</v>
      </c>
    </row>
    <row r="46" spans="1:7" ht="89.25" x14ac:dyDescent="0.2">
      <c r="A46" s="329" t="s">
        <v>888</v>
      </c>
      <c r="B46" s="351" t="s">
        <v>832</v>
      </c>
      <c r="C46" s="415"/>
      <c r="D46" s="350"/>
      <c r="E46" s="350"/>
      <c r="F46" s="325"/>
      <c r="G46" s="325" t="s">
        <v>534</v>
      </c>
    </row>
    <row r="47" spans="1:7" x14ac:dyDescent="0.2">
      <c r="A47" s="333" t="s">
        <v>889</v>
      </c>
      <c r="B47" s="334" t="s">
        <v>833</v>
      </c>
      <c r="C47" s="416">
        <v>7161</v>
      </c>
      <c r="D47" s="336"/>
      <c r="E47" s="336"/>
      <c r="F47" s="336"/>
      <c r="G47" s="337" t="s">
        <v>534</v>
      </c>
    </row>
    <row r="48" spans="1:7" x14ac:dyDescent="0.2">
      <c r="A48" s="367"/>
      <c r="B48" s="368" t="s">
        <v>609</v>
      </c>
      <c r="C48" s="417"/>
      <c r="D48" s="331"/>
      <c r="E48" s="331"/>
      <c r="F48" s="331"/>
      <c r="G48" s="340"/>
    </row>
    <row r="49" spans="1:8" x14ac:dyDescent="0.2">
      <c r="A49" s="332"/>
      <c r="B49" s="368" t="s">
        <v>816</v>
      </c>
      <c r="C49" s="418"/>
      <c r="D49" s="331"/>
      <c r="E49" s="331"/>
      <c r="F49" s="331"/>
      <c r="G49" s="341"/>
    </row>
    <row r="50" spans="1:8" ht="38.25" x14ac:dyDescent="0.2">
      <c r="A50" s="345" t="s">
        <v>890</v>
      </c>
      <c r="B50" s="346" t="s">
        <v>682</v>
      </c>
      <c r="C50" s="322"/>
      <c r="D50" s="347"/>
      <c r="E50" s="347"/>
      <c r="F50" s="347"/>
      <c r="G50" s="347" t="s">
        <v>534</v>
      </c>
    </row>
    <row r="51" spans="1:8" s="338" customFormat="1" x14ac:dyDescent="0.2">
      <c r="A51" s="348"/>
      <c r="B51" s="349" t="s">
        <v>845</v>
      </c>
      <c r="C51" s="323"/>
      <c r="D51" s="328"/>
      <c r="E51" s="328"/>
      <c r="F51" s="350"/>
      <c r="G51" s="350"/>
    </row>
    <row r="52" spans="1:8" x14ac:dyDescent="0.2">
      <c r="A52" s="354" t="s">
        <v>891</v>
      </c>
      <c r="B52" s="351" t="s">
        <v>834</v>
      </c>
      <c r="C52" s="415"/>
      <c r="D52" s="325"/>
      <c r="E52" s="325"/>
      <c r="F52" s="325"/>
      <c r="G52" s="325" t="s">
        <v>534</v>
      </c>
    </row>
    <row r="53" spans="1:8" s="338" customFormat="1" x14ac:dyDescent="0.2">
      <c r="A53" s="354" t="s">
        <v>892</v>
      </c>
      <c r="B53" s="351" t="s">
        <v>835</v>
      </c>
      <c r="C53" s="415"/>
      <c r="D53" s="325"/>
      <c r="E53" s="325"/>
      <c r="F53" s="325"/>
      <c r="G53" s="325" t="s">
        <v>534</v>
      </c>
    </row>
    <row r="54" spans="1:8" ht="63.75" x14ac:dyDescent="0.2">
      <c r="A54" s="354" t="s">
        <v>893</v>
      </c>
      <c r="B54" s="351" t="s">
        <v>683</v>
      </c>
      <c r="C54" s="415"/>
      <c r="D54" s="325"/>
      <c r="E54" s="325"/>
      <c r="F54" s="325"/>
      <c r="G54" s="325" t="s">
        <v>534</v>
      </c>
    </row>
    <row r="55" spans="1:8" ht="76.5" x14ac:dyDescent="0.2">
      <c r="A55" s="354" t="s">
        <v>608</v>
      </c>
      <c r="B55" s="346" t="s">
        <v>18</v>
      </c>
      <c r="C55" s="415"/>
      <c r="D55" s="325"/>
      <c r="E55" s="325"/>
      <c r="F55" s="347"/>
      <c r="G55" s="325" t="s">
        <v>534</v>
      </c>
    </row>
    <row r="56" spans="1:8" s="338" customFormat="1" x14ac:dyDescent="0.2">
      <c r="A56" s="333" t="s">
        <v>527</v>
      </c>
      <c r="B56" s="334" t="s">
        <v>836</v>
      </c>
      <c r="C56" s="416">
        <v>7300</v>
      </c>
      <c r="D56" s="336"/>
      <c r="E56" s="336"/>
      <c r="F56" s="336"/>
      <c r="G56" s="337">
        <f>G62+G68+G83</f>
        <v>0</v>
      </c>
    </row>
    <row r="57" spans="1:8" s="338" customFormat="1" ht="25.5" x14ac:dyDescent="0.2">
      <c r="A57" s="332"/>
      <c r="B57" s="339" t="s">
        <v>894</v>
      </c>
      <c r="C57" s="323"/>
      <c r="D57" s="431">
        <f>E57</f>
        <v>164124.5</v>
      </c>
      <c r="E57" s="431">
        <f>F57</f>
        <v>164124.5</v>
      </c>
      <c r="F57" s="431">
        <v>164124.5</v>
      </c>
      <c r="G57" s="341"/>
      <c r="H57" s="513"/>
    </row>
    <row r="58" spans="1:8" x14ac:dyDescent="0.2">
      <c r="A58" s="332"/>
      <c r="B58" s="339" t="s">
        <v>816</v>
      </c>
      <c r="C58" s="418"/>
      <c r="D58" s="331"/>
      <c r="E58" s="331"/>
      <c r="F58" s="331"/>
      <c r="G58" s="341"/>
    </row>
    <row r="59" spans="1:8" s="338" customFormat="1" ht="38.25" x14ac:dyDescent="0.2">
      <c r="A59" s="333" t="s">
        <v>332</v>
      </c>
      <c r="B59" s="334" t="s">
        <v>837</v>
      </c>
      <c r="C59" s="335">
        <v>7311</v>
      </c>
      <c r="D59" s="336"/>
      <c r="E59" s="336"/>
      <c r="F59" s="336"/>
      <c r="G59" s="337" t="s">
        <v>534</v>
      </c>
    </row>
    <row r="60" spans="1:8" x14ac:dyDescent="0.2">
      <c r="A60" s="332"/>
      <c r="B60" s="372" t="s">
        <v>816</v>
      </c>
      <c r="D60" s="331"/>
      <c r="E60" s="331"/>
      <c r="F60" s="331"/>
      <c r="G60" s="341"/>
    </row>
    <row r="61" spans="1:8" s="338" customFormat="1" ht="63.75" x14ac:dyDescent="0.2">
      <c r="A61" s="342" t="s">
        <v>895</v>
      </c>
      <c r="B61" s="346" t="s">
        <v>184</v>
      </c>
      <c r="C61" s="421"/>
      <c r="D61" s="325"/>
      <c r="E61" s="325"/>
      <c r="F61" s="344"/>
      <c r="G61" s="325" t="s">
        <v>534</v>
      </c>
    </row>
    <row r="62" spans="1:8" ht="38.25" x14ac:dyDescent="0.2">
      <c r="A62" s="370" t="s">
        <v>333</v>
      </c>
      <c r="B62" s="334" t="s">
        <v>838</v>
      </c>
      <c r="C62" s="422">
        <v>7312</v>
      </c>
      <c r="D62" s="337"/>
      <c r="E62" s="337"/>
      <c r="F62" s="337" t="s">
        <v>534</v>
      </c>
      <c r="G62" s="347"/>
    </row>
    <row r="63" spans="1:8" s="338" customFormat="1" x14ac:dyDescent="0.2">
      <c r="A63" s="371"/>
      <c r="B63" s="372" t="s">
        <v>816</v>
      </c>
      <c r="C63" s="423"/>
      <c r="D63" s="360"/>
      <c r="E63" s="360"/>
      <c r="F63" s="373"/>
      <c r="G63" s="360"/>
    </row>
    <row r="64" spans="1:8" ht="63.75" x14ac:dyDescent="0.2">
      <c r="A64" s="329" t="s">
        <v>334</v>
      </c>
      <c r="B64" s="346" t="s">
        <v>185</v>
      </c>
      <c r="C64" s="421"/>
      <c r="D64" s="325"/>
      <c r="E64" s="325"/>
      <c r="F64" s="325" t="s">
        <v>534</v>
      </c>
      <c r="G64" s="325"/>
    </row>
    <row r="65" spans="1:9" ht="38.25" x14ac:dyDescent="0.2">
      <c r="A65" s="370" t="s">
        <v>896</v>
      </c>
      <c r="B65" s="334" t="s">
        <v>839</v>
      </c>
      <c r="C65" s="422">
        <v>7321</v>
      </c>
      <c r="D65" s="337"/>
      <c r="E65" s="337"/>
      <c r="F65" s="337"/>
      <c r="G65" s="337" t="s">
        <v>534</v>
      </c>
    </row>
    <row r="66" spans="1:9" x14ac:dyDescent="0.2">
      <c r="A66" s="371"/>
      <c r="B66" s="372" t="s">
        <v>816</v>
      </c>
      <c r="C66" s="423"/>
      <c r="D66" s="360"/>
      <c r="E66" s="360"/>
      <c r="F66" s="373"/>
      <c r="G66" s="360"/>
    </row>
    <row r="67" spans="1:9" ht="51" x14ac:dyDescent="0.2">
      <c r="A67" s="342" t="s">
        <v>897</v>
      </c>
      <c r="B67" s="346" t="s">
        <v>840</v>
      </c>
      <c r="C67" s="421"/>
      <c r="D67" s="325"/>
      <c r="E67" s="325"/>
      <c r="F67" s="325"/>
      <c r="G67" s="325" t="s">
        <v>534</v>
      </c>
    </row>
    <row r="68" spans="1:9" ht="38.25" x14ac:dyDescent="0.2">
      <c r="A68" s="370" t="s">
        <v>898</v>
      </c>
      <c r="B68" s="334" t="s">
        <v>841</v>
      </c>
      <c r="C68" s="422">
        <v>7322</v>
      </c>
      <c r="D68" s="337"/>
      <c r="E68" s="337"/>
      <c r="F68" s="337" t="s">
        <v>534</v>
      </c>
      <c r="G68" s="347"/>
    </row>
    <row r="69" spans="1:9" x14ac:dyDescent="0.2">
      <c r="A69" s="371"/>
      <c r="B69" s="372" t="s">
        <v>816</v>
      </c>
      <c r="C69" s="423"/>
      <c r="D69" s="360"/>
      <c r="E69" s="360"/>
      <c r="F69" s="373"/>
      <c r="G69" s="360"/>
    </row>
    <row r="70" spans="1:9" ht="51" x14ac:dyDescent="0.2">
      <c r="A70" s="342" t="s">
        <v>899</v>
      </c>
      <c r="B70" s="346" t="s">
        <v>842</v>
      </c>
      <c r="C70" s="421"/>
      <c r="D70" s="325"/>
      <c r="E70" s="325"/>
      <c r="F70" s="325" t="s">
        <v>534</v>
      </c>
      <c r="G70" s="325"/>
    </row>
    <row r="71" spans="1:9" ht="38.25" x14ac:dyDescent="0.2">
      <c r="A71" s="333" t="s">
        <v>900</v>
      </c>
      <c r="B71" s="334" t="s">
        <v>846</v>
      </c>
      <c r="C71" s="416">
        <v>7331</v>
      </c>
      <c r="D71" s="431">
        <f>D74</f>
        <v>164124.5</v>
      </c>
      <c r="E71" s="431">
        <f>E74</f>
        <v>164124.5</v>
      </c>
      <c r="F71" s="431">
        <f>F74</f>
        <v>164124.5</v>
      </c>
      <c r="G71" s="337" t="s">
        <v>534</v>
      </c>
    </row>
    <row r="72" spans="1:9" x14ac:dyDescent="0.2">
      <c r="A72" s="332"/>
      <c r="B72" s="339" t="s">
        <v>183</v>
      </c>
      <c r="D72" s="331"/>
      <c r="E72" s="331"/>
      <c r="F72" s="331"/>
      <c r="G72" s="341"/>
    </row>
    <row r="73" spans="1:9" x14ac:dyDescent="0.2">
      <c r="A73" s="332"/>
      <c r="B73" s="339" t="s">
        <v>196</v>
      </c>
      <c r="C73" s="418"/>
      <c r="G73" s="341"/>
    </row>
    <row r="74" spans="1:9" ht="38.25" x14ac:dyDescent="0.2">
      <c r="A74" s="345" t="s">
        <v>901</v>
      </c>
      <c r="B74" s="346" t="s">
        <v>847</v>
      </c>
      <c r="C74" s="322"/>
      <c r="D74" s="431">
        <f>E74</f>
        <v>164124.5</v>
      </c>
      <c r="E74" s="431">
        <f>F74</f>
        <v>164124.5</v>
      </c>
      <c r="F74" s="431">
        <v>164124.5</v>
      </c>
      <c r="G74" s="347" t="s">
        <v>534</v>
      </c>
    </row>
    <row r="75" spans="1:9" ht="38.25" x14ac:dyDescent="0.2">
      <c r="A75" s="345" t="s">
        <v>902</v>
      </c>
      <c r="B75" s="346" t="s">
        <v>651</v>
      </c>
      <c r="C75" s="424"/>
      <c r="D75" s="428"/>
      <c r="E75" s="428"/>
      <c r="F75" s="325"/>
      <c r="G75" s="347" t="s">
        <v>534</v>
      </c>
    </row>
    <row r="76" spans="1:9" s="338" customFormat="1" x14ac:dyDescent="0.2">
      <c r="A76" s="348"/>
      <c r="B76" s="353" t="s">
        <v>816</v>
      </c>
      <c r="C76" s="425"/>
      <c r="D76" s="350"/>
      <c r="E76" s="350"/>
      <c r="F76" s="350"/>
      <c r="G76" s="350"/>
    </row>
    <row r="77" spans="1:9" ht="63.75" x14ac:dyDescent="0.2">
      <c r="A77" s="342" t="s">
        <v>903</v>
      </c>
      <c r="B77" s="352" t="s">
        <v>848</v>
      </c>
      <c r="C77" s="415"/>
      <c r="D77" s="325"/>
      <c r="E77" s="325"/>
      <c r="F77" s="325"/>
      <c r="G77" s="325" t="s">
        <v>534</v>
      </c>
    </row>
    <row r="78" spans="1:9" ht="25.5" x14ac:dyDescent="0.2">
      <c r="A78" s="342" t="s">
        <v>904</v>
      </c>
      <c r="B78" s="352" t="s">
        <v>684</v>
      </c>
      <c r="C78" s="415"/>
      <c r="D78" s="428"/>
      <c r="E78" s="428"/>
      <c r="F78" s="325"/>
      <c r="G78" s="325" t="s">
        <v>534</v>
      </c>
    </row>
    <row r="79" spans="1:9" ht="38.25" x14ac:dyDescent="0.2">
      <c r="A79" s="342" t="s">
        <v>905</v>
      </c>
      <c r="B79" s="346" t="s">
        <v>685</v>
      </c>
      <c r="C79" s="421"/>
      <c r="D79" s="325"/>
      <c r="E79" s="325"/>
      <c r="F79" s="325"/>
      <c r="G79" s="325" t="s">
        <v>534</v>
      </c>
      <c r="I79" s="434"/>
    </row>
    <row r="80" spans="1:9" ht="38.25" x14ac:dyDescent="0.2">
      <c r="A80" s="345" t="s">
        <v>906</v>
      </c>
      <c r="B80" s="346" t="s">
        <v>686</v>
      </c>
      <c r="C80" s="424"/>
      <c r="D80" s="347"/>
      <c r="E80" s="347"/>
      <c r="F80" s="347"/>
      <c r="G80" s="347" t="s">
        <v>534</v>
      </c>
      <c r="I80" s="434"/>
    </row>
    <row r="81" spans="1:8" s="338" customFormat="1" x14ac:dyDescent="0.2">
      <c r="A81" s="332"/>
      <c r="B81" s="339" t="s">
        <v>196</v>
      </c>
      <c r="C81" s="418"/>
      <c r="D81" s="350"/>
      <c r="E81" s="350"/>
      <c r="F81" s="331"/>
      <c r="G81" s="341"/>
    </row>
    <row r="82" spans="1:8" ht="38.25" x14ac:dyDescent="0.2">
      <c r="A82" s="342" t="s">
        <v>907</v>
      </c>
      <c r="B82" s="352" t="s">
        <v>350</v>
      </c>
      <c r="C82" s="421"/>
      <c r="D82" s="325"/>
      <c r="E82" s="325"/>
      <c r="F82" s="325"/>
      <c r="G82" s="325" t="s">
        <v>534</v>
      </c>
      <c r="H82" s="338"/>
    </row>
    <row r="83" spans="1:8" s="338" customFormat="1" ht="38.25" x14ac:dyDescent="0.2">
      <c r="A83" s="333" t="s">
        <v>908</v>
      </c>
      <c r="B83" s="334" t="s">
        <v>849</v>
      </c>
      <c r="C83" s="335">
        <v>7332</v>
      </c>
      <c r="D83" s="336"/>
      <c r="E83" s="336"/>
      <c r="F83" s="337" t="s">
        <v>534</v>
      </c>
      <c r="G83" s="337"/>
    </row>
    <row r="84" spans="1:8" x14ac:dyDescent="0.2">
      <c r="A84" s="332"/>
      <c r="B84" s="339" t="s">
        <v>186</v>
      </c>
      <c r="D84" s="331"/>
      <c r="E84" s="331"/>
      <c r="F84" s="340"/>
      <c r="G84" s="341"/>
    </row>
    <row r="85" spans="1:8" x14ac:dyDescent="0.2">
      <c r="A85" s="332"/>
      <c r="B85" s="372" t="s">
        <v>816</v>
      </c>
      <c r="D85" s="331"/>
      <c r="E85" s="331"/>
      <c r="F85" s="341"/>
      <c r="G85" s="341"/>
    </row>
    <row r="86" spans="1:8" s="338" customFormat="1" ht="38.25" x14ac:dyDescent="0.2">
      <c r="A86" s="342" t="s">
        <v>909</v>
      </c>
      <c r="B86" s="346" t="s">
        <v>850</v>
      </c>
      <c r="C86" s="421"/>
      <c r="D86" s="325"/>
      <c r="E86" s="325"/>
      <c r="F86" s="325" t="s">
        <v>534</v>
      </c>
      <c r="G86" s="357"/>
    </row>
    <row r="87" spans="1:8" ht="38.25" x14ac:dyDescent="0.2">
      <c r="A87" s="345" t="s">
        <v>910</v>
      </c>
      <c r="B87" s="346" t="s">
        <v>687</v>
      </c>
      <c r="C87" s="424"/>
      <c r="D87" s="347"/>
      <c r="E87" s="347"/>
      <c r="F87" s="347" t="s">
        <v>534</v>
      </c>
      <c r="G87" s="347"/>
    </row>
    <row r="88" spans="1:8" x14ac:dyDescent="0.2">
      <c r="A88" s="332"/>
      <c r="B88" s="339" t="s">
        <v>196</v>
      </c>
      <c r="C88" s="418"/>
      <c r="D88" s="331"/>
      <c r="E88" s="331"/>
      <c r="F88" s="331"/>
      <c r="G88" s="341"/>
    </row>
    <row r="89" spans="1:8" s="338" customFormat="1" ht="38.25" x14ac:dyDescent="0.2">
      <c r="A89" s="342" t="s">
        <v>911</v>
      </c>
      <c r="B89" s="352" t="s">
        <v>350</v>
      </c>
      <c r="C89" s="421"/>
      <c r="D89" s="325"/>
      <c r="E89" s="325"/>
      <c r="F89" s="325" t="s">
        <v>534</v>
      </c>
      <c r="G89" s="325"/>
    </row>
    <row r="90" spans="1:8" x14ac:dyDescent="0.2">
      <c r="A90" s="333" t="s">
        <v>528</v>
      </c>
      <c r="B90" s="334" t="s">
        <v>851</v>
      </c>
      <c r="C90" s="416">
        <v>7400</v>
      </c>
      <c r="D90" s="336"/>
      <c r="E90" s="336"/>
      <c r="F90" s="336"/>
      <c r="G90" s="337"/>
    </row>
    <row r="91" spans="1:8" ht="25.5" x14ac:dyDescent="0.2">
      <c r="A91" s="332"/>
      <c r="B91" s="339" t="s">
        <v>688</v>
      </c>
      <c r="D91" s="429">
        <f>E91</f>
        <v>22825.8</v>
      </c>
      <c r="E91" s="429">
        <f>F91</f>
        <v>22825.8</v>
      </c>
      <c r="F91" s="429">
        <f>F100+F113+F138+F112</f>
        <v>22825.8</v>
      </c>
      <c r="G91" s="341"/>
    </row>
    <row r="92" spans="1:8" x14ac:dyDescent="0.2">
      <c r="A92" s="332"/>
      <c r="B92" s="339" t="s">
        <v>816</v>
      </c>
      <c r="C92" s="418"/>
      <c r="D92" s="331"/>
      <c r="E92" s="331"/>
      <c r="F92" s="331"/>
      <c r="G92" s="341"/>
    </row>
    <row r="93" spans="1:8" x14ac:dyDescent="0.2">
      <c r="A93" s="333" t="s">
        <v>338</v>
      </c>
      <c r="B93" s="334" t="s">
        <v>852</v>
      </c>
      <c r="C93" s="335">
        <v>7411</v>
      </c>
      <c r="D93" s="336"/>
      <c r="E93" s="336"/>
      <c r="F93" s="337" t="s">
        <v>534</v>
      </c>
      <c r="G93" s="337"/>
    </row>
    <row r="94" spans="1:8" x14ac:dyDescent="0.2">
      <c r="A94" s="332"/>
      <c r="B94" s="339" t="s">
        <v>816</v>
      </c>
      <c r="D94" s="331"/>
      <c r="E94" s="331"/>
      <c r="F94" s="341"/>
      <c r="G94" s="341"/>
    </row>
    <row r="95" spans="1:8" s="338" customFormat="1" ht="38.25" x14ac:dyDescent="0.2">
      <c r="A95" s="342" t="s">
        <v>912</v>
      </c>
      <c r="B95" s="343" t="s">
        <v>689</v>
      </c>
      <c r="C95" s="421"/>
      <c r="D95" s="325"/>
      <c r="E95" s="325"/>
      <c r="F95" s="325" t="s">
        <v>534</v>
      </c>
      <c r="G95" s="325"/>
    </row>
    <row r="96" spans="1:8" x14ac:dyDescent="0.2">
      <c r="A96" s="333" t="s">
        <v>913</v>
      </c>
      <c r="B96" s="334" t="s">
        <v>853</v>
      </c>
      <c r="C96" s="335">
        <v>7412</v>
      </c>
      <c r="D96" s="336"/>
      <c r="E96" s="336"/>
      <c r="F96" s="336"/>
      <c r="G96" s="337" t="s">
        <v>534</v>
      </c>
    </row>
    <row r="97" spans="1:22" x14ac:dyDescent="0.2">
      <c r="A97" s="332"/>
      <c r="B97" s="339" t="s">
        <v>816</v>
      </c>
      <c r="D97" s="331"/>
      <c r="E97" s="331"/>
      <c r="F97" s="331"/>
      <c r="G97" s="341"/>
    </row>
    <row r="98" spans="1:22" s="338" customFormat="1" ht="38.25" x14ac:dyDescent="0.2">
      <c r="A98" s="342" t="s">
        <v>914</v>
      </c>
      <c r="B98" s="346" t="s">
        <v>690</v>
      </c>
      <c r="C98" s="421"/>
      <c r="D98" s="325"/>
      <c r="E98" s="325"/>
      <c r="F98" s="325"/>
      <c r="G98" s="325" t="s">
        <v>534</v>
      </c>
    </row>
    <row r="99" spans="1:22" x14ac:dyDescent="0.2">
      <c r="A99" s="333" t="s">
        <v>915</v>
      </c>
      <c r="B99" s="334" t="s">
        <v>854</v>
      </c>
      <c r="C99" s="335">
        <v>7415</v>
      </c>
      <c r="D99" s="336"/>
      <c r="E99" s="336"/>
      <c r="F99" s="336"/>
      <c r="G99" s="337" t="s">
        <v>534</v>
      </c>
    </row>
    <row r="100" spans="1:22" s="338" customFormat="1" x14ac:dyDescent="0.2">
      <c r="A100" s="332"/>
      <c r="B100" s="339" t="s">
        <v>916</v>
      </c>
      <c r="C100" s="323"/>
      <c r="D100" s="429">
        <f>D102+D104+D111</f>
        <v>8385.7999999999993</v>
      </c>
      <c r="E100" s="429">
        <f>E102+E104+E111</f>
        <v>8385.7999999999993</v>
      </c>
      <c r="F100" s="429">
        <f>F102+F104+F111</f>
        <v>8385.7999999999993</v>
      </c>
      <c r="G100" s="341"/>
    </row>
    <row r="101" spans="1:22" x14ac:dyDescent="0.2">
      <c r="A101" s="332"/>
      <c r="B101" s="339" t="s">
        <v>816</v>
      </c>
      <c r="D101" s="331"/>
      <c r="E101" s="331"/>
      <c r="F101" s="331"/>
      <c r="G101" s="341"/>
    </row>
    <row r="102" spans="1:22" s="338" customFormat="1" ht="25.5" x14ac:dyDescent="0.2">
      <c r="A102" s="342" t="s">
        <v>917</v>
      </c>
      <c r="B102" s="346" t="s">
        <v>691</v>
      </c>
      <c r="C102" s="421"/>
      <c r="D102" s="325">
        <f>E102</f>
        <v>6585.8</v>
      </c>
      <c r="E102" s="325">
        <f>F102</f>
        <v>6585.8</v>
      </c>
      <c r="F102" s="325">
        <v>6585.8</v>
      </c>
      <c r="G102" s="325" t="s">
        <v>534</v>
      </c>
      <c r="K102" s="323"/>
      <c r="N102" s="323"/>
      <c r="O102" s="323"/>
      <c r="R102" s="323"/>
      <c r="S102" s="323"/>
      <c r="U102" s="323"/>
      <c r="V102" s="323"/>
    </row>
    <row r="103" spans="1:22" ht="38.25" x14ac:dyDescent="0.2">
      <c r="A103" s="342" t="s">
        <v>918</v>
      </c>
      <c r="B103" s="346" t="s">
        <v>692</v>
      </c>
      <c r="C103" s="421"/>
      <c r="D103" s="325"/>
      <c r="E103" s="325"/>
      <c r="F103" s="325"/>
      <c r="G103" s="325" t="s">
        <v>534</v>
      </c>
      <c r="N103" s="338"/>
      <c r="O103" s="338"/>
      <c r="R103" s="338"/>
      <c r="S103" s="338"/>
    </row>
    <row r="104" spans="1:22" s="338" customFormat="1" ht="51" x14ac:dyDescent="0.2">
      <c r="A104" s="342" t="s">
        <v>919</v>
      </c>
      <c r="B104" s="346" t="s">
        <v>855</v>
      </c>
      <c r="C104" s="421"/>
      <c r="D104" s="428">
        <f>E104</f>
        <v>1800</v>
      </c>
      <c r="E104" s="428">
        <f>F104</f>
        <v>1800</v>
      </c>
      <c r="F104" s="428">
        <v>1800</v>
      </c>
      <c r="G104" s="325" t="s">
        <v>534</v>
      </c>
      <c r="K104" s="323"/>
      <c r="M104" s="323"/>
      <c r="N104" s="323"/>
      <c r="O104" s="323"/>
      <c r="P104" s="323"/>
      <c r="Q104" s="323"/>
      <c r="R104" s="323"/>
      <c r="S104" s="323"/>
      <c r="T104" s="323"/>
      <c r="U104" s="323"/>
      <c r="V104" s="323"/>
    </row>
    <row r="105" spans="1:22" x14ac:dyDescent="0.2">
      <c r="A105" s="329" t="s">
        <v>748</v>
      </c>
      <c r="B105" s="346" t="s">
        <v>856</v>
      </c>
      <c r="C105" s="421"/>
      <c r="D105" s="325"/>
      <c r="E105" s="325"/>
      <c r="F105" s="325"/>
      <c r="G105" s="325" t="s">
        <v>534</v>
      </c>
      <c r="J105" s="338"/>
    </row>
    <row r="106" spans="1:22" ht="38.25" x14ac:dyDescent="0.2">
      <c r="A106" s="333" t="s">
        <v>749</v>
      </c>
      <c r="B106" s="334" t="s">
        <v>857</v>
      </c>
      <c r="C106" s="335">
        <v>7421</v>
      </c>
      <c r="D106" s="336"/>
      <c r="E106" s="336"/>
      <c r="F106" s="336"/>
      <c r="G106" s="337" t="s">
        <v>534</v>
      </c>
      <c r="K106" s="338"/>
      <c r="U106" s="338"/>
      <c r="V106" s="338"/>
    </row>
    <row r="107" spans="1:22" s="338" customFormat="1" x14ac:dyDescent="0.2">
      <c r="A107" s="332"/>
      <c r="B107" s="339" t="s">
        <v>693</v>
      </c>
      <c r="C107" s="323"/>
      <c r="D107" s="331"/>
      <c r="E107" s="331"/>
      <c r="F107" s="331"/>
      <c r="G107" s="341"/>
    </row>
    <row r="108" spans="1:22" s="338" customFormat="1" x14ac:dyDescent="0.2">
      <c r="A108" s="332"/>
      <c r="B108" s="339" t="s">
        <v>816</v>
      </c>
      <c r="C108" s="323"/>
      <c r="D108" s="331"/>
      <c r="E108" s="331"/>
      <c r="F108" s="331"/>
      <c r="G108" s="341"/>
      <c r="K108" s="323"/>
      <c r="L108" s="323"/>
      <c r="M108" s="323"/>
      <c r="N108" s="323"/>
      <c r="O108" s="323"/>
      <c r="P108" s="323"/>
      <c r="Q108" s="323"/>
      <c r="R108" s="323"/>
      <c r="S108" s="323"/>
      <c r="T108" s="323"/>
      <c r="U108" s="323"/>
      <c r="V108" s="323"/>
    </row>
    <row r="109" spans="1:22" ht="102" x14ac:dyDescent="0.2">
      <c r="A109" s="342" t="s">
        <v>750</v>
      </c>
      <c r="B109" s="346" t="s">
        <v>187</v>
      </c>
      <c r="C109" s="421"/>
      <c r="D109" s="325"/>
      <c r="E109" s="325"/>
      <c r="F109" s="325"/>
      <c r="G109" s="325" t="s">
        <v>534</v>
      </c>
      <c r="K109" s="338"/>
      <c r="L109" s="338"/>
      <c r="M109" s="338"/>
      <c r="N109" s="338"/>
      <c r="O109" s="338"/>
      <c r="P109" s="338"/>
      <c r="Q109" s="338"/>
      <c r="R109" s="338"/>
      <c r="S109" s="338"/>
      <c r="T109" s="338"/>
      <c r="U109" s="338"/>
      <c r="V109" s="338"/>
    </row>
    <row r="110" spans="1:22" ht="53.25" customHeight="1" x14ac:dyDescent="0.2">
      <c r="A110" s="342" t="s">
        <v>441</v>
      </c>
      <c r="B110" s="346" t="s">
        <v>188</v>
      </c>
      <c r="C110" s="415"/>
      <c r="D110" s="325"/>
      <c r="E110" s="325"/>
      <c r="F110" s="325"/>
      <c r="G110" s="325" t="s">
        <v>534</v>
      </c>
    </row>
    <row r="111" spans="1:22" ht="63.75" x14ac:dyDescent="0.2">
      <c r="A111" s="342" t="s">
        <v>694</v>
      </c>
      <c r="B111" s="346" t="s">
        <v>695</v>
      </c>
      <c r="C111" s="415"/>
      <c r="D111" s="428"/>
      <c r="E111" s="428"/>
      <c r="F111" s="428"/>
      <c r="G111" s="325" t="s">
        <v>534</v>
      </c>
    </row>
    <row r="112" spans="1:22" s="338" customFormat="1" x14ac:dyDescent="0.2">
      <c r="A112" s="333" t="s">
        <v>920</v>
      </c>
      <c r="B112" s="334" t="s">
        <v>858</v>
      </c>
      <c r="C112" s="335">
        <v>7422</v>
      </c>
      <c r="D112" s="336">
        <f>D115</f>
        <v>8440</v>
      </c>
      <c r="E112" s="336">
        <f>E115</f>
        <v>8440</v>
      </c>
      <c r="F112" s="336">
        <f>F115</f>
        <v>8440</v>
      </c>
      <c r="G112" s="337" t="s">
        <v>534</v>
      </c>
    </row>
    <row r="113" spans="1:9" s="338" customFormat="1" x14ac:dyDescent="0.2">
      <c r="A113" s="332"/>
      <c r="B113" s="339" t="s">
        <v>696</v>
      </c>
      <c r="C113" s="323"/>
      <c r="D113" s="355"/>
      <c r="E113" s="355"/>
      <c r="F113" s="355"/>
      <c r="G113" s="341"/>
      <c r="I113" s="642"/>
    </row>
    <row r="114" spans="1:9" x14ac:dyDescent="0.2">
      <c r="A114" s="332"/>
      <c r="B114" s="339" t="s">
        <v>816</v>
      </c>
      <c r="D114" s="331"/>
      <c r="E114" s="331"/>
      <c r="F114" s="331"/>
      <c r="G114" s="341"/>
    </row>
    <row r="115" spans="1:9" x14ac:dyDescent="0.2">
      <c r="A115" s="342" t="s">
        <v>921</v>
      </c>
      <c r="B115" s="346" t="s">
        <v>859</v>
      </c>
      <c r="C115" s="426"/>
      <c r="D115" s="355">
        <f>E115</f>
        <v>8440</v>
      </c>
      <c r="E115" s="355">
        <f>F115</f>
        <v>8440</v>
      </c>
      <c r="F115" s="355">
        <f>F117+F118+F119</f>
        <v>8440</v>
      </c>
      <c r="G115" s="325" t="s">
        <v>534</v>
      </c>
    </row>
    <row r="116" spans="1:9" x14ac:dyDescent="0.2">
      <c r="A116" s="342"/>
      <c r="B116" s="346" t="s">
        <v>976</v>
      </c>
      <c r="C116" s="426"/>
      <c r="D116" s="355"/>
      <c r="E116" s="355"/>
      <c r="F116" s="355"/>
      <c r="G116" s="325"/>
    </row>
    <row r="117" spans="1:9" x14ac:dyDescent="0.2">
      <c r="A117" s="342"/>
      <c r="B117" s="346" t="s">
        <v>977</v>
      </c>
      <c r="C117" s="426"/>
      <c r="D117" s="355">
        <f>E117</f>
        <v>2900</v>
      </c>
      <c r="E117" s="355">
        <f>F117</f>
        <v>2900</v>
      </c>
      <c r="F117" s="355">
        <v>2900</v>
      </c>
      <c r="G117" s="325"/>
    </row>
    <row r="118" spans="1:9" x14ac:dyDescent="0.2">
      <c r="A118" s="342"/>
      <c r="B118" s="346" t="s">
        <v>978</v>
      </c>
      <c r="C118" s="426"/>
      <c r="D118" s="355">
        <f t="shared" ref="D118:E119" si="0">E118</f>
        <v>4740</v>
      </c>
      <c r="E118" s="355">
        <f t="shared" si="0"/>
        <v>4740</v>
      </c>
      <c r="F118" s="355">
        <v>4740</v>
      </c>
      <c r="G118" s="325"/>
    </row>
    <row r="119" spans="1:9" x14ac:dyDescent="0.2">
      <c r="A119" s="342"/>
      <c r="B119" s="346" t="s">
        <v>979</v>
      </c>
      <c r="C119" s="426"/>
      <c r="D119" s="355">
        <f t="shared" si="0"/>
        <v>800</v>
      </c>
      <c r="E119" s="355">
        <f t="shared" si="0"/>
        <v>800</v>
      </c>
      <c r="F119" s="355">
        <v>800</v>
      </c>
      <c r="G119" s="325"/>
    </row>
    <row r="120" spans="1:9" s="338" customFormat="1" ht="38.25" x14ac:dyDescent="0.2">
      <c r="A120" s="342" t="s">
        <v>922</v>
      </c>
      <c r="B120" s="346" t="s">
        <v>860</v>
      </c>
      <c r="C120" s="415"/>
      <c r="D120" s="355"/>
      <c r="E120" s="355"/>
      <c r="F120" s="325"/>
      <c r="G120" s="325" t="s">
        <v>534</v>
      </c>
    </row>
    <row r="121" spans="1:9" x14ac:dyDescent="0.2">
      <c r="A121" s="333" t="s">
        <v>923</v>
      </c>
      <c r="B121" s="334" t="s">
        <v>861</v>
      </c>
      <c r="C121" s="335">
        <v>7431</v>
      </c>
      <c r="D121" s="336"/>
      <c r="E121" s="336"/>
      <c r="F121" s="336"/>
      <c r="G121" s="337" t="s">
        <v>534</v>
      </c>
    </row>
    <row r="122" spans="1:9" x14ac:dyDescent="0.2">
      <c r="A122" s="332"/>
      <c r="B122" s="339" t="s">
        <v>924</v>
      </c>
      <c r="D122" s="331"/>
      <c r="E122" s="331"/>
      <c r="F122" s="331"/>
      <c r="G122" s="341"/>
    </row>
    <row r="123" spans="1:9" x14ac:dyDescent="0.2">
      <c r="A123" s="332"/>
      <c r="B123" s="339" t="s">
        <v>816</v>
      </c>
      <c r="D123" s="331"/>
      <c r="E123" s="331"/>
      <c r="F123" s="331"/>
      <c r="G123" s="341"/>
    </row>
    <row r="124" spans="1:9" ht="51" x14ac:dyDescent="0.2">
      <c r="A124" s="342" t="s">
        <v>925</v>
      </c>
      <c r="B124" s="346" t="s">
        <v>541</v>
      </c>
      <c r="C124" s="421"/>
      <c r="D124" s="325"/>
      <c r="E124" s="325"/>
      <c r="F124" s="325"/>
      <c r="G124" s="325" t="s">
        <v>534</v>
      </c>
    </row>
    <row r="125" spans="1:9" ht="42" customHeight="1" x14ac:dyDescent="0.2">
      <c r="A125" s="342" t="s">
        <v>926</v>
      </c>
      <c r="B125" s="346" t="s">
        <v>697</v>
      </c>
      <c r="C125" s="421"/>
      <c r="D125" s="325"/>
      <c r="E125" s="325"/>
      <c r="F125" s="325"/>
      <c r="G125" s="325" t="s">
        <v>534</v>
      </c>
    </row>
    <row r="126" spans="1:9" ht="18" customHeight="1" x14ac:dyDescent="0.2">
      <c r="A126" s="333" t="s">
        <v>927</v>
      </c>
      <c r="B126" s="334" t="s">
        <v>442</v>
      </c>
      <c r="C126" s="335">
        <v>7441</v>
      </c>
      <c r="D126" s="347"/>
      <c r="E126" s="347"/>
      <c r="F126" s="347"/>
      <c r="G126" s="337" t="s">
        <v>534</v>
      </c>
    </row>
    <row r="127" spans="1:9" x14ac:dyDescent="0.2">
      <c r="A127" s="332"/>
      <c r="B127" s="339" t="s">
        <v>928</v>
      </c>
      <c r="D127" s="331"/>
      <c r="E127" s="331"/>
      <c r="F127" s="340"/>
      <c r="G127" s="341"/>
    </row>
    <row r="128" spans="1:9" x14ac:dyDescent="0.2">
      <c r="A128" s="374"/>
      <c r="B128" s="339" t="s">
        <v>816</v>
      </c>
      <c r="C128" s="418"/>
      <c r="D128" s="331"/>
      <c r="E128" s="331"/>
      <c r="F128" s="340"/>
      <c r="G128" s="341"/>
    </row>
    <row r="129" spans="1:7" ht="102" x14ac:dyDescent="0.2">
      <c r="A129" s="332" t="s">
        <v>929</v>
      </c>
      <c r="B129" s="343" t="s">
        <v>351</v>
      </c>
      <c r="C129" s="421"/>
      <c r="D129" s="347"/>
      <c r="E129" s="347"/>
      <c r="F129" s="347"/>
      <c r="G129" s="325" t="s">
        <v>534</v>
      </c>
    </row>
    <row r="130" spans="1:7" ht="102" x14ac:dyDescent="0.2">
      <c r="A130" s="342" t="s">
        <v>698</v>
      </c>
      <c r="B130" s="343" t="s">
        <v>352</v>
      </c>
      <c r="C130" s="425"/>
      <c r="D130" s="347"/>
      <c r="E130" s="347"/>
      <c r="F130" s="347"/>
      <c r="G130" s="325" t="s">
        <v>534</v>
      </c>
    </row>
    <row r="131" spans="1:7" ht="16.5" customHeight="1" x14ac:dyDescent="0.2">
      <c r="A131" s="333" t="s">
        <v>930</v>
      </c>
      <c r="B131" s="334" t="s">
        <v>778</v>
      </c>
      <c r="C131" s="335">
        <v>7442</v>
      </c>
      <c r="D131" s="336"/>
      <c r="E131" s="336"/>
      <c r="F131" s="337" t="s">
        <v>534</v>
      </c>
      <c r="G131" s="337"/>
    </row>
    <row r="132" spans="1:7" x14ac:dyDescent="0.2">
      <c r="A132" s="332"/>
      <c r="B132" s="339" t="s">
        <v>443</v>
      </c>
      <c r="D132" s="331"/>
      <c r="E132" s="331"/>
      <c r="F132" s="341"/>
      <c r="G132" s="341"/>
    </row>
    <row r="133" spans="1:7" x14ac:dyDescent="0.2">
      <c r="A133" s="332"/>
      <c r="B133" s="339" t="s">
        <v>816</v>
      </c>
      <c r="D133" s="331"/>
      <c r="E133" s="331"/>
      <c r="F133" s="341"/>
      <c r="G133" s="341"/>
    </row>
    <row r="134" spans="1:7" ht="114.75" x14ac:dyDescent="0.2">
      <c r="A134" s="342" t="s">
        <v>931</v>
      </c>
      <c r="B134" s="343" t="s">
        <v>862</v>
      </c>
      <c r="C134" s="421"/>
      <c r="D134" s="357" t="str">
        <f>F134</f>
        <v>X</v>
      </c>
      <c r="E134" s="357">
        <f>G134</f>
        <v>0</v>
      </c>
      <c r="F134" s="325" t="s">
        <v>534</v>
      </c>
      <c r="G134" s="357"/>
    </row>
    <row r="135" spans="1:7" ht="114.75" x14ac:dyDescent="0.2">
      <c r="A135" s="342" t="s">
        <v>932</v>
      </c>
      <c r="B135" s="346" t="s">
        <v>863</v>
      </c>
      <c r="C135" s="421"/>
      <c r="D135" s="357"/>
      <c r="E135" s="357"/>
      <c r="F135" s="325" t="s">
        <v>534</v>
      </c>
      <c r="G135" s="356"/>
    </row>
    <row r="136" spans="1:7" x14ac:dyDescent="0.2">
      <c r="A136" s="370" t="s">
        <v>444</v>
      </c>
      <c r="B136" s="334" t="s">
        <v>540</v>
      </c>
      <c r="C136" s="416">
        <v>7451</v>
      </c>
      <c r="D136" s="336"/>
      <c r="E136" s="336"/>
      <c r="F136" s="336"/>
      <c r="G136" s="337"/>
    </row>
    <row r="137" spans="1:7" x14ac:dyDescent="0.2">
      <c r="A137" s="367"/>
      <c r="B137" s="339" t="s">
        <v>779</v>
      </c>
      <c r="C137" s="427"/>
      <c r="D137" s="331"/>
      <c r="E137" s="331"/>
      <c r="F137" s="331"/>
      <c r="G137" s="341"/>
    </row>
    <row r="138" spans="1:7" x14ac:dyDescent="0.2">
      <c r="A138" s="348"/>
      <c r="B138" s="339" t="s">
        <v>816</v>
      </c>
      <c r="C138" s="423"/>
      <c r="D138" s="331">
        <f>E138</f>
        <v>6000</v>
      </c>
      <c r="E138" s="331">
        <f>F138</f>
        <v>6000</v>
      </c>
      <c r="F138" s="331">
        <f>F141</f>
        <v>6000</v>
      </c>
      <c r="G138" s="341"/>
    </row>
    <row r="139" spans="1:7" ht="25.5" x14ac:dyDescent="0.2">
      <c r="A139" s="342" t="s">
        <v>445</v>
      </c>
      <c r="B139" s="346" t="s">
        <v>864</v>
      </c>
      <c r="C139" s="421"/>
      <c r="D139" s="357"/>
      <c r="E139" s="357"/>
      <c r="F139" s="325" t="s">
        <v>534</v>
      </c>
      <c r="G139" s="357"/>
    </row>
    <row r="140" spans="1:7" ht="29.25" customHeight="1" x14ac:dyDescent="0.2">
      <c r="A140" s="342" t="s">
        <v>446</v>
      </c>
      <c r="B140" s="346" t="s">
        <v>865</v>
      </c>
      <c r="C140" s="421"/>
      <c r="D140" s="357"/>
      <c r="E140" s="357"/>
      <c r="F140" s="325" t="s">
        <v>534</v>
      </c>
      <c r="G140" s="325"/>
    </row>
    <row r="141" spans="1:7" ht="38.25" x14ac:dyDescent="0.2">
      <c r="A141" s="342" t="s">
        <v>447</v>
      </c>
      <c r="B141" s="343" t="s">
        <v>699</v>
      </c>
      <c r="C141" s="421"/>
      <c r="D141" s="326">
        <f>E141</f>
        <v>6000</v>
      </c>
      <c r="E141" s="326">
        <f>F141</f>
        <v>6000</v>
      </c>
      <c r="F141" s="326">
        <v>6000</v>
      </c>
      <c r="G141" s="325"/>
    </row>
  </sheetData>
  <mergeCells count="7">
    <mergeCell ref="C5:C6"/>
    <mergeCell ref="A5:A6"/>
    <mergeCell ref="A1:G1"/>
    <mergeCell ref="A2:G2"/>
    <mergeCell ref="E5:E6"/>
    <mergeCell ref="B5:B6"/>
    <mergeCell ref="D5:D6"/>
  </mergeCells>
  <phoneticPr fontId="5" type="noConversion"/>
  <pageMargins left="0.75" right="0.25" top="0.5" bottom="0.5" header="0.3" footer="0.3"/>
  <pageSetup scale="9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2"/>
  <sheetViews>
    <sheetView topLeftCell="B1" workbookViewId="0">
      <selection activeCell="D5" sqref="D5:D6"/>
    </sheetView>
  </sheetViews>
  <sheetFormatPr defaultColWidth="9.140625" defaultRowHeight="15" x14ac:dyDescent="0.2"/>
  <cols>
    <col min="1" max="1" width="5.140625" style="4" customWidth="1"/>
    <col min="2" max="2" width="3.42578125" style="5" customWidth="1"/>
    <col min="3" max="3" width="3.5703125" style="6" customWidth="1"/>
    <col min="4" max="4" width="3.5703125" style="7" customWidth="1"/>
    <col min="5" max="5" width="43.28515625" style="25" customWidth="1"/>
    <col min="6" max="6" width="47.5703125" style="12" hidden="1" customWidth="1"/>
    <col min="7" max="8" width="11.140625" style="8" customWidth="1"/>
    <col min="9" max="9" width="10.85546875" style="8" customWidth="1"/>
    <col min="10" max="10" width="11" style="8" customWidth="1"/>
    <col min="11" max="11" width="10.85546875" style="8" bestFit="1" customWidth="1"/>
    <col min="12" max="16384" width="9.140625" style="8"/>
  </cols>
  <sheetData>
    <row r="1" spans="1:12" ht="18" x14ac:dyDescent="0.25">
      <c r="A1" s="679" t="s">
        <v>297</v>
      </c>
      <c r="B1" s="679"/>
      <c r="C1" s="679"/>
      <c r="D1" s="679"/>
      <c r="E1" s="679"/>
      <c r="F1" s="679"/>
      <c r="G1" s="679"/>
      <c r="H1" s="679"/>
      <c r="I1" s="679"/>
      <c r="J1" s="679"/>
    </row>
    <row r="2" spans="1:12" ht="36" customHeight="1" x14ac:dyDescent="0.2">
      <c r="A2" s="680" t="s">
        <v>299</v>
      </c>
      <c r="B2" s="680"/>
      <c r="C2" s="680"/>
      <c r="D2" s="680"/>
      <c r="E2" s="680"/>
      <c r="F2" s="680"/>
      <c r="G2" s="680"/>
      <c r="H2" s="680"/>
      <c r="I2" s="680"/>
      <c r="J2" s="680"/>
    </row>
    <row r="3" spans="1:12" ht="6" customHeight="1" x14ac:dyDescent="0.2">
      <c r="A3" s="1" t="s">
        <v>298</v>
      </c>
      <c r="B3" s="51"/>
      <c r="C3" s="52"/>
      <c r="D3" s="52"/>
      <c r="E3" s="53"/>
      <c r="F3" s="1"/>
      <c r="G3" s="1"/>
      <c r="H3" s="1"/>
    </row>
    <row r="4" spans="1:12" ht="15.75" thickBot="1" x14ac:dyDescent="0.25">
      <c r="B4" s="9"/>
      <c r="C4" s="10"/>
      <c r="D4" s="10"/>
      <c r="E4" s="11"/>
      <c r="I4" s="681" t="s">
        <v>300</v>
      </c>
      <c r="J4" s="681"/>
    </row>
    <row r="5" spans="1:12" s="13" customFormat="1" ht="15.6" customHeight="1" thickBot="1" x14ac:dyDescent="0.25">
      <c r="A5" s="682" t="s">
        <v>295</v>
      </c>
      <c r="B5" s="690" t="s">
        <v>26</v>
      </c>
      <c r="C5" s="692" t="s">
        <v>531</v>
      </c>
      <c r="D5" s="693" t="s">
        <v>532</v>
      </c>
      <c r="E5" s="684" t="s">
        <v>296</v>
      </c>
      <c r="F5" s="686" t="s">
        <v>530</v>
      </c>
      <c r="G5" s="688" t="s">
        <v>985</v>
      </c>
      <c r="H5" s="688" t="s">
        <v>986</v>
      </c>
      <c r="I5" s="695" t="s">
        <v>405</v>
      </c>
      <c r="J5" s="696"/>
    </row>
    <row r="6" spans="1:12" s="14" customFormat="1" ht="33" customHeight="1" thickBot="1" x14ac:dyDescent="0.25">
      <c r="A6" s="683"/>
      <c r="B6" s="691"/>
      <c r="C6" s="691"/>
      <c r="D6" s="694"/>
      <c r="E6" s="685"/>
      <c r="F6" s="687"/>
      <c r="G6" s="689"/>
      <c r="H6" s="689"/>
      <c r="I6" s="131" t="s">
        <v>521</v>
      </c>
      <c r="J6" s="132" t="s">
        <v>522</v>
      </c>
    </row>
    <row r="7" spans="1:12" s="54" customFormat="1" ht="15.75" thickBot="1" x14ac:dyDescent="0.25">
      <c r="A7" s="110">
        <v>1</v>
      </c>
      <c r="B7" s="111">
        <v>2</v>
      </c>
      <c r="C7" s="111">
        <v>3</v>
      </c>
      <c r="D7" s="112">
        <v>4</v>
      </c>
      <c r="E7" s="113">
        <v>5</v>
      </c>
      <c r="F7" s="114"/>
      <c r="G7" s="557" t="s">
        <v>140</v>
      </c>
      <c r="H7" s="558" t="s">
        <v>141</v>
      </c>
      <c r="I7" s="115" t="s">
        <v>142</v>
      </c>
      <c r="J7" s="116" t="s">
        <v>984</v>
      </c>
    </row>
    <row r="8" spans="1:12" s="122" customFormat="1" ht="36.75" thickBot="1" x14ac:dyDescent="0.25">
      <c r="A8" s="133">
        <v>2000</v>
      </c>
      <c r="B8" s="134" t="s">
        <v>533</v>
      </c>
      <c r="C8" s="135" t="s">
        <v>534</v>
      </c>
      <c r="D8" s="136" t="s">
        <v>534</v>
      </c>
      <c r="E8" s="137" t="s">
        <v>33</v>
      </c>
      <c r="F8" s="138"/>
      <c r="G8" s="559">
        <v>238021.7</v>
      </c>
      <c r="H8" s="447">
        <f>I8+J8</f>
        <v>298722.978</v>
      </c>
      <c r="I8" s="447">
        <f>I9+I45+I89+I142+I211+I241+I272+I304+I162</f>
        <v>238864.959</v>
      </c>
      <c r="J8" s="447">
        <f>J9+J45+J89+J142+J162+J211+J241</f>
        <v>59858.019</v>
      </c>
      <c r="K8" s="517"/>
      <c r="L8" s="517"/>
    </row>
    <row r="9" spans="1:12" s="121" customFormat="1" ht="60" customHeight="1" x14ac:dyDescent="0.2">
      <c r="A9" s="123">
        <v>2100</v>
      </c>
      <c r="B9" s="33" t="s">
        <v>347</v>
      </c>
      <c r="C9" s="375" t="s">
        <v>256</v>
      </c>
      <c r="D9" s="376" t="s">
        <v>256</v>
      </c>
      <c r="E9" s="109" t="s">
        <v>34</v>
      </c>
      <c r="F9" s="124" t="s">
        <v>535</v>
      </c>
      <c r="G9" s="554">
        <v>97641.7</v>
      </c>
      <c r="H9" s="575">
        <f>I9+J9</f>
        <v>127453</v>
      </c>
      <c r="I9" s="436">
        <f>I11+I20+I31</f>
        <v>97841.7</v>
      </c>
      <c r="J9" s="436">
        <f>J11+J31</f>
        <v>29611.3</v>
      </c>
    </row>
    <row r="10" spans="1:12" ht="11.25" customHeight="1" x14ac:dyDescent="0.2">
      <c r="A10" s="90"/>
      <c r="B10" s="33"/>
      <c r="C10" s="375"/>
      <c r="D10" s="376"/>
      <c r="E10" s="83" t="s">
        <v>195</v>
      </c>
      <c r="F10" s="15"/>
      <c r="G10" s="560"/>
      <c r="H10" s="535"/>
      <c r="I10" s="102"/>
      <c r="J10" s="91"/>
    </row>
    <row r="11" spans="1:12" s="17" customFormat="1" ht="48" x14ac:dyDescent="0.2">
      <c r="A11" s="92">
        <v>2110</v>
      </c>
      <c r="B11" s="33" t="s">
        <v>347</v>
      </c>
      <c r="C11" s="127" t="s">
        <v>257</v>
      </c>
      <c r="D11" s="128" t="s">
        <v>256</v>
      </c>
      <c r="E11" s="84" t="s">
        <v>27</v>
      </c>
      <c r="F11" s="16" t="s">
        <v>536</v>
      </c>
      <c r="G11" s="561">
        <v>87458</v>
      </c>
      <c r="H11" s="575">
        <f>H13</f>
        <v>92423</v>
      </c>
      <c r="I11" s="435">
        <v>87558</v>
      </c>
      <c r="J11" s="436">
        <f>J13</f>
        <v>4865</v>
      </c>
    </row>
    <row r="12" spans="1:12" s="17" customFormat="1" ht="10.5" customHeight="1" x14ac:dyDescent="0.2">
      <c r="A12" s="92"/>
      <c r="B12" s="33"/>
      <c r="C12" s="127"/>
      <c r="D12" s="128"/>
      <c r="E12" s="83" t="s">
        <v>196</v>
      </c>
      <c r="F12" s="16"/>
      <c r="G12" s="562"/>
      <c r="H12" s="545"/>
      <c r="I12" s="103"/>
      <c r="J12" s="93"/>
    </row>
    <row r="13" spans="1:12" ht="24" x14ac:dyDescent="0.2">
      <c r="A13" s="92">
        <v>2111</v>
      </c>
      <c r="B13" s="36" t="s">
        <v>347</v>
      </c>
      <c r="C13" s="377" t="s">
        <v>257</v>
      </c>
      <c r="D13" s="378" t="s">
        <v>257</v>
      </c>
      <c r="E13" s="83" t="s">
        <v>31</v>
      </c>
      <c r="F13" s="18" t="s">
        <v>537</v>
      </c>
      <c r="G13" s="561">
        <v>87458</v>
      </c>
      <c r="H13" s="575">
        <f>I13+J13</f>
        <v>92423</v>
      </c>
      <c r="I13" s="435">
        <v>87558</v>
      </c>
      <c r="J13" s="436">
        <v>4865</v>
      </c>
    </row>
    <row r="14" spans="1:12" ht="24" x14ac:dyDescent="0.2">
      <c r="A14" s="92">
        <v>2112</v>
      </c>
      <c r="B14" s="36" t="s">
        <v>347</v>
      </c>
      <c r="C14" s="377" t="s">
        <v>257</v>
      </c>
      <c r="D14" s="378" t="s">
        <v>258</v>
      </c>
      <c r="E14" s="83" t="s">
        <v>538</v>
      </c>
      <c r="F14" s="18" t="s">
        <v>539</v>
      </c>
      <c r="G14" s="563"/>
      <c r="H14" s="535"/>
      <c r="I14" s="104"/>
      <c r="J14" s="94"/>
    </row>
    <row r="15" spans="1:12" x14ac:dyDescent="0.2">
      <c r="A15" s="92">
        <v>2113</v>
      </c>
      <c r="B15" s="36" t="s">
        <v>347</v>
      </c>
      <c r="C15" s="377" t="s">
        <v>257</v>
      </c>
      <c r="D15" s="378" t="s">
        <v>133</v>
      </c>
      <c r="E15" s="83" t="s">
        <v>542</v>
      </c>
      <c r="F15" s="18" t="s">
        <v>543</v>
      </c>
      <c r="G15" s="563"/>
      <c r="H15" s="535"/>
      <c r="I15" s="104"/>
      <c r="J15" s="94"/>
    </row>
    <row r="16" spans="1:12" x14ac:dyDescent="0.2">
      <c r="A16" s="92">
        <v>2120</v>
      </c>
      <c r="B16" s="33" t="s">
        <v>347</v>
      </c>
      <c r="C16" s="127" t="s">
        <v>258</v>
      </c>
      <c r="D16" s="128" t="s">
        <v>256</v>
      </c>
      <c r="E16" s="84" t="s">
        <v>544</v>
      </c>
      <c r="F16" s="19" t="s">
        <v>545</v>
      </c>
      <c r="G16" s="563"/>
      <c r="H16" s="535"/>
      <c r="I16" s="104"/>
      <c r="J16" s="104"/>
    </row>
    <row r="17" spans="1:10" s="17" customFormat="1" ht="10.5" customHeight="1" x14ac:dyDescent="0.2">
      <c r="A17" s="92"/>
      <c r="B17" s="33"/>
      <c r="C17" s="127"/>
      <c r="D17" s="128"/>
      <c r="E17" s="83" t="s">
        <v>196</v>
      </c>
      <c r="F17" s="16"/>
      <c r="G17" s="562"/>
      <c r="H17" s="545"/>
      <c r="I17" s="103"/>
      <c r="J17" s="93"/>
    </row>
    <row r="18" spans="1:10" ht="16.5" customHeight="1" x14ac:dyDescent="0.2">
      <c r="A18" s="92">
        <v>2121</v>
      </c>
      <c r="B18" s="36" t="s">
        <v>347</v>
      </c>
      <c r="C18" s="377" t="s">
        <v>258</v>
      </c>
      <c r="D18" s="378" t="s">
        <v>257</v>
      </c>
      <c r="E18" s="85" t="s">
        <v>32</v>
      </c>
      <c r="F18" s="18" t="s">
        <v>546</v>
      </c>
      <c r="G18" s="563"/>
      <c r="H18" s="535"/>
      <c r="I18" s="104"/>
      <c r="J18" s="94"/>
    </row>
    <row r="19" spans="1:10" ht="28.5" x14ac:dyDescent="0.2">
      <c r="A19" s="92">
        <v>2122</v>
      </c>
      <c r="B19" s="36" t="s">
        <v>347</v>
      </c>
      <c r="C19" s="377" t="s">
        <v>258</v>
      </c>
      <c r="D19" s="378" t="s">
        <v>258</v>
      </c>
      <c r="E19" s="83" t="s">
        <v>547</v>
      </c>
      <c r="F19" s="18" t="s">
        <v>548</v>
      </c>
      <c r="G19" s="563"/>
      <c r="H19" s="535"/>
      <c r="I19" s="104"/>
      <c r="J19" s="94"/>
    </row>
    <row r="20" spans="1:10" x14ac:dyDescent="0.2">
      <c r="A20" s="92">
        <v>2130</v>
      </c>
      <c r="B20" s="33" t="s">
        <v>347</v>
      </c>
      <c r="C20" s="127" t="s">
        <v>133</v>
      </c>
      <c r="D20" s="128" t="s">
        <v>256</v>
      </c>
      <c r="E20" s="84" t="s">
        <v>549</v>
      </c>
      <c r="F20" s="20" t="s">
        <v>550</v>
      </c>
      <c r="G20" s="564">
        <v>1415.7</v>
      </c>
      <c r="H20" s="546">
        <v>1715.7</v>
      </c>
      <c r="I20" s="446">
        <v>1715.7</v>
      </c>
      <c r="J20" s="104"/>
    </row>
    <row r="21" spans="1:10" s="17" customFormat="1" ht="10.5" customHeight="1" x14ac:dyDescent="0.2">
      <c r="A21" s="92"/>
      <c r="B21" s="33"/>
      <c r="C21" s="127"/>
      <c r="D21" s="128"/>
      <c r="E21" s="83" t="s">
        <v>196</v>
      </c>
      <c r="F21" s="16"/>
      <c r="G21" s="562"/>
      <c r="H21" s="545"/>
      <c r="I21" s="103"/>
      <c r="J21" s="93"/>
    </row>
    <row r="22" spans="1:10" ht="24" x14ac:dyDescent="0.2">
      <c r="A22" s="92">
        <v>2131</v>
      </c>
      <c r="B22" s="36" t="s">
        <v>347</v>
      </c>
      <c r="C22" s="377" t="s">
        <v>133</v>
      </c>
      <c r="D22" s="378" t="s">
        <v>257</v>
      </c>
      <c r="E22" s="83" t="s">
        <v>551</v>
      </c>
      <c r="F22" s="18" t="s">
        <v>552</v>
      </c>
      <c r="G22" s="563"/>
      <c r="H22" s="535"/>
      <c r="I22" s="104"/>
      <c r="J22" s="94"/>
    </row>
    <row r="23" spans="1:10" ht="14.25" customHeight="1" x14ac:dyDescent="0.2">
      <c r="A23" s="92">
        <v>2132</v>
      </c>
      <c r="B23" s="36" t="s">
        <v>347</v>
      </c>
      <c r="C23" s="377">
        <v>3</v>
      </c>
      <c r="D23" s="378">
        <v>2</v>
      </c>
      <c r="E23" s="83" t="s">
        <v>553</v>
      </c>
      <c r="F23" s="18" t="s">
        <v>554</v>
      </c>
      <c r="G23" s="563"/>
      <c r="H23" s="535"/>
      <c r="I23" s="104"/>
      <c r="J23" s="94"/>
    </row>
    <row r="24" spans="1:10" x14ac:dyDescent="0.2">
      <c r="A24" s="92">
        <v>2133</v>
      </c>
      <c r="B24" s="36" t="s">
        <v>347</v>
      </c>
      <c r="C24" s="377">
        <v>3</v>
      </c>
      <c r="D24" s="378">
        <v>3</v>
      </c>
      <c r="E24" s="83" t="s">
        <v>555</v>
      </c>
      <c r="F24" s="18" t="s">
        <v>556</v>
      </c>
      <c r="G24" s="564">
        <v>1415.7</v>
      </c>
      <c r="H24" s="546">
        <v>1715.7</v>
      </c>
      <c r="I24" s="446">
        <v>1715.7</v>
      </c>
      <c r="J24" s="94"/>
    </row>
    <row r="25" spans="1:10" ht="12.75" customHeight="1" x14ac:dyDescent="0.2">
      <c r="A25" s="92">
        <v>2140</v>
      </c>
      <c r="B25" s="33" t="s">
        <v>347</v>
      </c>
      <c r="C25" s="127">
        <v>4</v>
      </c>
      <c r="D25" s="128">
        <v>0</v>
      </c>
      <c r="E25" s="84" t="s">
        <v>557</v>
      </c>
      <c r="F25" s="16" t="s">
        <v>558</v>
      </c>
      <c r="G25" s="563"/>
      <c r="H25" s="535"/>
      <c r="I25" s="104"/>
      <c r="J25" s="104"/>
    </row>
    <row r="26" spans="1:10" s="17" customFormat="1" ht="10.5" customHeight="1" x14ac:dyDescent="0.2">
      <c r="A26" s="92"/>
      <c r="B26" s="33"/>
      <c r="C26" s="127"/>
      <c r="D26" s="128"/>
      <c r="E26" s="83" t="s">
        <v>196</v>
      </c>
      <c r="F26" s="16"/>
      <c r="G26" s="563"/>
      <c r="H26" s="535"/>
      <c r="I26" s="103"/>
      <c r="J26" s="93"/>
    </row>
    <row r="27" spans="1:10" x14ac:dyDescent="0.2">
      <c r="A27" s="92">
        <v>2141</v>
      </c>
      <c r="B27" s="36" t="s">
        <v>347</v>
      </c>
      <c r="C27" s="377">
        <v>4</v>
      </c>
      <c r="D27" s="378">
        <v>1</v>
      </c>
      <c r="E27" s="83" t="s">
        <v>559</v>
      </c>
      <c r="F27" s="21" t="s">
        <v>560</v>
      </c>
      <c r="G27" s="563"/>
      <c r="H27" s="535"/>
      <c r="I27" s="104"/>
      <c r="J27" s="94"/>
    </row>
    <row r="28" spans="1:10" ht="36" x14ac:dyDescent="0.2">
      <c r="A28" s="92">
        <v>2150</v>
      </c>
      <c r="B28" s="33" t="s">
        <v>347</v>
      </c>
      <c r="C28" s="127">
        <v>5</v>
      </c>
      <c r="D28" s="128">
        <v>0</v>
      </c>
      <c r="E28" s="84" t="s">
        <v>561</v>
      </c>
      <c r="F28" s="16" t="s">
        <v>562</v>
      </c>
      <c r="G28" s="563"/>
      <c r="H28" s="535"/>
      <c r="I28" s="104"/>
      <c r="J28" s="104"/>
    </row>
    <row r="29" spans="1:10" s="17" customFormat="1" ht="10.5" customHeight="1" x14ac:dyDescent="0.2">
      <c r="A29" s="92"/>
      <c r="B29" s="33"/>
      <c r="C29" s="127"/>
      <c r="D29" s="128"/>
      <c r="E29" s="83" t="s">
        <v>196</v>
      </c>
      <c r="F29" s="16"/>
      <c r="G29" s="563"/>
      <c r="H29" s="535"/>
      <c r="I29" s="103"/>
      <c r="J29" s="93"/>
    </row>
    <row r="30" spans="1:10" ht="36" x14ac:dyDescent="0.2">
      <c r="A30" s="92">
        <v>2151</v>
      </c>
      <c r="B30" s="36" t="s">
        <v>347</v>
      </c>
      <c r="C30" s="377">
        <v>5</v>
      </c>
      <c r="D30" s="378">
        <v>1</v>
      </c>
      <c r="E30" s="83" t="s">
        <v>563</v>
      </c>
      <c r="F30" s="21" t="s">
        <v>564</v>
      </c>
      <c r="G30" s="563"/>
      <c r="H30" s="535"/>
      <c r="I30" s="104"/>
      <c r="J30" s="94"/>
    </row>
    <row r="31" spans="1:10" ht="24.75" customHeight="1" x14ac:dyDescent="0.2">
      <c r="A31" s="92">
        <v>2160</v>
      </c>
      <c r="B31" s="33" t="s">
        <v>347</v>
      </c>
      <c r="C31" s="127">
        <v>6</v>
      </c>
      <c r="D31" s="128">
        <v>0</v>
      </c>
      <c r="E31" s="84" t="s">
        <v>565</v>
      </c>
      <c r="F31" s="16" t="s">
        <v>566</v>
      </c>
      <c r="G31" s="565">
        <v>8768</v>
      </c>
      <c r="H31" s="576">
        <f>I31+J31</f>
        <v>33314.300000000003</v>
      </c>
      <c r="I31" s="435">
        <v>8568</v>
      </c>
      <c r="J31" s="435">
        <v>24746.3</v>
      </c>
    </row>
    <row r="32" spans="1:10" s="17" customFormat="1" ht="10.5" customHeight="1" x14ac:dyDescent="0.2">
      <c r="A32" s="92"/>
      <c r="B32" s="33"/>
      <c r="C32" s="127"/>
      <c r="D32" s="128"/>
      <c r="E32" s="83" t="s">
        <v>196</v>
      </c>
      <c r="F32" s="16"/>
      <c r="G32" s="563"/>
      <c r="H32" s="535"/>
      <c r="I32" s="103"/>
      <c r="J32" s="93"/>
    </row>
    <row r="33" spans="1:10" ht="24" x14ac:dyDescent="0.2">
      <c r="A33" s="92">
        <v>2161</v>
      </c>
      <c r="B33" s="36" t="s">
        <v>347</v>
      </c>
      <c r="C33" s="377">
        <v>6</v>
      </c>
      <c r="D33" s="378">
        <v>1</v>
      </c>
      <c r="E33" s="83" t="s">
        <v>567</v>
      </c>
      <c r="F33" s="18" t="s">
        <v>568</v>
      </c>
      <c r="G33" s="565">
        <v>8768</v>
      </c>
      <c r="H33" s="576">
        <f>I33+J33</f>
        <v>33314.300000000003</v>
      </c>
      <c r="I33" s="435">
        <v>8568</v>
      </c>
      <c r="J33" s="435">
        <v>24746.3</v>
      </c>
    </row>
    <row r="34" spans="1:10" ht="24" x14ac:dyDescent="0.2">
      <c r="A34" s="92">
        <v>2170</v>
      </c>
      <c r="B34" s="33" t="s">
        <v>347</v>
      </c>
      <c r="C34" s="127">
        <v>7</v>
      </c>
      <c r="D34" s="128">
        <v>0</v>
      </c>
      <c r="E34" s="84" t="s">
        <v>397</v>
      </c>
      <c r="F34" s="18"/>
      <c r="G34" s="563"/>
      <c r="H34" s="535"/>
      <c r="I34" s="104"/>
      <c r="J34" s="104"/>
    </row>
    <row r="35" spans="1:10" s="17" customFormat="1" ht="10.5" customHeight="1" x14ac:dyDescent="0.2">
      <c r="A35" s="92"/>
      <c r="B35" s="33"/>
      <c r="C35" s="127"/>
      <c r="D35" s="128"/>
      <c r="E35" s="83" t="s">
        <v>196</v>
      </c>
      <c r="F35" s="16"/>
      <c r="G35" s="563"/>
      <c r="H35" s="535"/>
      <c r="I35" s="103"/>
      <c r="J35" s="93"/>
    </row>
    <row r="36" spans="1:10" x14ac:dyDescent="0.2">
      <c r="A36" s="92">
        <v>2171</v>
      </c>
      <c r="B36" s="36" t="s">
        <v>347</v>
      </c>
      <c r="C36" s="377">
        <v>7</v>
      </c>
      <c r="D36" s="378">
        <v>1</v>
      </c>
      <c r="E36" s="83" t="s">
        <v>397</v>
      </c>
      <c r="F36" s="18"/>
      <c r="G36" s="563"/>
      <c r="H36" s="535"/>
      <c r="I36" s="104"/>
      <c r="J36" s="94"/>
    </row>
    <row r="37" spans="1:10" ht="36" customHeight="1" x14ac:dyDescent="0.2">
      <c r="A37" s="92">
        <v>2180</v>
      </c>
      <c r="B37" s="33" t="s">
        <v>347</v>
      </c>
      <c r="C37" s="127">
        <v>8</v>
      </c>
      <c r="D37" s="128">
        <v>0</v>
      </c>
      <c r="E37" s="84" t="s">
        <v>569</v>
      </c>
      <c r="F37" s="16" t="s">
        <v>570</v>
      </c>
      <c r="G37" s="563"/>
      <c r="H37" s="535"/>
      <c r="I37" s="104"/>
      <c r="J37" s="104"/>
    </row>
    <row r="38" spans="1:10" s="17" customFormat="1" ht="10.5" customHeight="1" x14ac:dyDescent="0.2">
      <c r="A38" s="92"/>
      <c r="B38" s="33"/>
      <c r="C38" s="127"/>
      <c r="D38" s="128"/>
      <c r="E38" s="83" t="s">
        <v>196</v>
      </c>
      <c r="F38" s="16"/>
      <c r="G38" s="563"/>
      <c r="H38" s="535"/>
      <c r="I38" s="103"/>
      <c r="J38" s="93"/>
    </row>
    <row r="39" spans="1:10" ht="24.75" customHeight="1" x14ac:dyDescent="0.2">
      <c r="A39" s="92">
        <v>2181</v>
      </c>
      <c r="B39" s="36" t="s">
        <v>347</v>
      </c>
      <c r="C39" s="377">
        <v>8</v>
      </c>
      <c r="D39" s="378">
        <v>1</v>
      </c>
      <c r="E39" s="83" t="s">
        <v>569</v>
      </c>
      <c r="F39" s="21" t="s">
        <v>571</v>
      </c>
      <c r="G39" s="563"/>
      <c r="H39" s="535"/>
      <c r="I39" s="104"/>
      <c r="J39" s="104"/>
    </row>
    <row r="40" spans="1:10" x14ac:dyDescent="0.2">
      <c r="A40" s="92"/>
      <c r="B40" s="36"/>
      <c r="C40" s="377"/>
      <c r="D40" s="378"/>
      <c r="E40" s="153" t="s">
        <v>196</v>
      </c>
      <c r="F40" s="21"/>
      <c r="G40" s="563"/>
      <c r="H40" s="535"/>
      <c r="I40" s="104"/>
      <c r="J40" s="94"/>
    </row>
    <row r="41" spans="1:10" x14ac:dyDescent="0.2">
      <c r="A41" s="92">
        <v>2182</v>
      </c>
      <c r="B41" s="36" t="s">
        <v>347</v>
      </c>
      <c r="C41" s="377">
        <v>8</v>
      </c>
      <c r="D41" s="378">
        <v>1</v>
      </c>
      <c r="E41" s="153" t="s">
        <v>204</v>
      </c>
      <c r="F41" s="21"/>
      <c r="G41" s="563"/>
      <c r="H41" s="535"/>
      <c r="I41" s="104"/>
      <c r="J41" s="94"/>
    </row>
    <row r="42" spans="1:10" ht="15" customHeight="1" x14ac:dyDescent="0.2">
      <c r="A42" s="92">
        <v>2183</v>
      </c>
      <c r="B42" s="36" t="s">
        <v>347</v>
      </c>
      <c r="C42" s="377">
        <v>8</v>
      </c>
      <c r="D42" s="378">
        <v>1</v>
      </c>
      <c r="E42" s="153" t="s">
        <v>205</v>
      </c>
      <c r="F42" s="21"/>
      <c r="G42" s="563"/>
      <c r="H42" s="535"/>
      <c r="I42" s="104"/>
      <c r="J42" s="94"/>
    </row>
    <row r="43" spans="1:10" ht="24" x14ac:dyDescent="0.2">
      <c r="A43" s="92">
        <v>2184</v>
      </c>
      <c r="B43" s="36" t="s">
        <v>347</v>
      </c>
      <c r="C43" s="377">
        <v>8</v>
      </c>
      <c r="D43" s="378">
        <v>1</v>
      </c>
      <c r="E43" s="153" t="s">
        <v>210</v>
      </c>
      <c r="F43" s="21"/>
      <c r="G43" s="563"/>
      <c r="H43" s="535"/>
      <c r="I43" s="104"/>
      <c r="J43" s="94"/>
    </row>
    <row r="44" spans="1:10" x14ac:dyDescent="0.2">
      <c r="A44" s="92">
        <v>2185</v>
      </c>
      <c r="B44" s="36" t="s">
        <v>347</v>
      </c>
      <c r="C44" s="377">
        <v>8</v>
      </c>
      <c r="D44" s="378">
        <v>1</v>
      </c>
      <c r="E44" s="153"/>
      <c r="F44" s="21"/>
      <c r="G44" s="563"/>
      <c r="H44" s="535"/>
      <c r="I44" s="104"/>
      <c r="J44" s="94"/>
    </row>
    <row r="45" spans="1:10" s="121" customFormat="1" ht="40.5" customHeight="1" x14ac:dyDescent="0.2">
      <c r="A45" s="117">
        <v>2200</v>
      </c>
      <c r="B45" s="33" t="s">
        <v>348</v>
      </c>
      <c r="C45" s="127">
        <v>0</v>
      </c>
      <c r="D45" s="128">
        <v>0</v>
      </c>
      <c r="E45" s="109" t="s">
        <v>35</v>
      </c>
      <c r="F45" s="118" t="s">
        <v>572</v>
      </c>
      <c r="G45" s="566">
        <v>2890</v>
      </c>
      <c r="H45" s="577">
        <v>3090</v>
      </c>
      <c r="I45" s="119">
        <v>3090</v>
      </c>
      <c r="J45" s="119"/>
    </row>
    <row r="46" spans="1:10" ht="11.25" customHeight="1" x14ac:dyDescent="0.2">
      <c r="A46" s="90"/>
      <c r="B46" s="33"/>
      <c r="C46" s="375"/>
      <c r="D46" s="376"/>
      <c r="E46" s="83" t="s">
        <v>195</v>
      </c>
      <c r="F46" s="15"/>
      <c r="G46" s="560"/>
      <c r="H46" s="535"/>
      <c r="I46" s="102"/>
      <c r="J46" s="91"/>
    </row>
    <row r="47" spans="1:10" x14ac:dyDescent="0.2">
      <c r="A47" s="92">
        <v>2210</v>
      </c>
      <c r="B47" s="33" t="s">
        <v>348</v>
      </c>
      <c r="C47" s="377">
        <v>1</v>
      </c>
      <c r="D47" s="378">
        <v>0</v>
      </c>
      <c r="E47" s="84" t="s">
        <v>573</v>
      </c>
      <c r="F47" s="22" t="s">
        <v>574</v>
      </c>
      <c r="G47" s="563"/>
      <c r="H47" s="535"/>
      <c r="I47" s="104"/>
      <c r="J47" s="104"/>
    </row>
    <row r="48" spans="1:10" s="17" customFormat="1" ht="10.5" customHeight="1" x14ac:dyDescent="0.2">
      <c r="A48" s="92"/>
      <c r="B48" s="33"/>
      <c r="C48" s="127"/>
      <c r="D48" s="128"/>
      <c r="E48" s="83" t="s">
        <v>196</v>
      </c>
      <c r="F48" s="16"/>
      <c r="G48" s="563"/>
      <c r="H48" s="535"/>
      <c r="I48" s="103"/>
      <c r="J48" s="93"/>
    </row>
    <row r="49" spans="1:10" x14ac:dyDescent="0.2">
      <c r="A49" s="92">
        <v>2211</v>
      </c>
      <c r="B49" s="36" t="s">
        <v>348</v>
      </c>
      <c r="C49" s="377">
        <v>1</v>
      </c>
      <c r="D49" s="378">
        <v>1</v>
      </c>
      <c r="E49" s="83" t="s">
        <v>575</v>
      </c>
      <c r="F49" s="21" t="s">
        <v>576</v>
      </c>
      <c r="H49" s="535"/>
      <c r="J49" s="94"/>
    </row>
    <row r="50" spans="1:10" x14ac:dyDescent="0.2">
      <c r="A50" s="92">
        <v>2220</v>
      </c>
      <c r="B50" s="33" t="s">
        <v>348</v>
      </c>
      <c r="C50" s="127">
        <v>2</v>
      </c>
      <c r="D50" s="128">
        <v>0</v>
      </c>
      <c r="E50" s="84" t="s">
        <v>577</v>
      </c>
      <c r="F50" s="22" t="s">
        <v>578</v>
      </c>
      <c r="G50" s="567">
        <v>2890</v>
      </c>
      <c r="H50" s="578">
        <f>I50</f>
        <v>3090</v>
      </c>
      <c r="I50" s="538">
        <v>3090</v>
      </c>
      <c r="J50" s="104"/>
    </row>
    <row r="51" spans="1:10" s="17" customFormat="1" ht="10.5" customHeight="1" x14ac:dyDescent="0.2">
      <c r="A51" s="92"/>
      <c r="B51" s="33"/>
      <c r="C51" s="127"/>
      <c r="D51" s="128"/>
      <c r="E51" s="83" t="s">
        <v>196</v>
      </c>
      <c r="F51" s="16"/>
      <c r="G51" s="567"/>
      <c r="H51" s="578"/>
      <c r="I51" s="539"/>
      <c r="J51" s="93"/>
    </row>
    <row r="52" spans="1:10" x14ac:dyDescent="0.2">
      <c r="A52" s="92">
        <v>2221</v>
      </c>
      <c r="B52" s="36" t="s">
        <v>348</v>
      </c>
      <c r="C52" s="377">
        <v>2</v>
      </c>
      <c r="D52" s="378">
        <v>1</v>
      </c>
      <c r="E52" s="83" t="s">
        <v>579</v>
      </c>
      <c r="F52" s="21" t="s">
        <v>580</v>
      </c>
      <c r="G52" s="567">
        <v>2890</v>
      </c>
      <c r="H52" s="578">
        <f>I52</f>
        <v>3090</v>
      </c>
      <c r="I52" s="538">
        <v>3090</v>
      </c>
      <c r="J52" s="94"/>
    </row>
    <row r="53" spans="1:10" x14ac:dyDescent="0.2">
      <c r="A53" s="92">
        <v>2230</v>
      </c>
      <c r="B53" s="33" t="s">
        <v>348</v>
      </c>
      <c r="C53" s="377">
        <v>3</v>
      </c>
      <c r="D53" s="378">
        <v>0</v>
      </c>
      <c r="E53" s="84" t="s">
        <v>581</v>
      </c>
      <c r="F53" s="22" t="s">
        <v>582</v>
      </c>
      <c r="G53" s="563"/>
      <c r="H53" s="535"/>
      <c r="I53" s="104"/>
      <c r="J53" s="104"/>
    </row>
    <row r="54" spans="1:10" s="17" customFormat="1" ht="10.5" customHeight="1" x14ac:dyDescent="0.2">
      <c r="A54" s="92"/>
      <c r="B54" s="33"/>
      <c r="C54" s="127"/>
      <c r="D54" s="128"/>
      <c r="E54" s="83" t="s">
        <v>196</v>
      </c>
      <c r="F54" s="16"/>
      <c r="G54" s="563"/>
      <c r="H54" s="535"/>
      <c r="I54" s="103"/>
      <c r="J54" s="93"/>
    </row>
    <row r="55" spans="1:10" x14ac:dyDescent="0.2">
      <c r="A55" s="92">
        <v>2231</v>
      </c>
      <c r="B55" s="36" t="s">
        <v>348</v>
      </c>
      <c r="C55" s="377">
        <v>3</v>
      </c>
      <c r="D55" s="378">
        <v>1</v>
      </c>
      <c r="E55" s="83" t="s">
        <v>583</v>
      </c>
      <c r="F55" s="21" t="s">
        <v>584</v>
      </c>
      <c r="G55" s="563"/>
      <c r="H55" s="535"/>
      <c r="I55" s="104"/>
      <c r="J55" s="94"/>
    </row>
    <row r="56" spans="1:10" ht="24" x14ac:dyDescent="0.2">
      <c r="A56" s="92">
        <v>2240</v>
      </c>
      <c r="B56" s="33" t="s">
        <v>348</v>
      </c>
      <c r="C56" s="127">
        <v>4</v>
      </c>
      <c r="D56" s="128">
        <v>0</v>
      </c>
      <c r="E56" s="84" t="s">
        <v>585</v>
      </c>
      <c r="F56" s="16" t="s">
        <v>586</v>
      </c>
      <c r="G56" s="563"/>
      <c r="H56" s="535"/>
      <c r="I56" s="104"/>
      <c r="J56" s="104"/>
    </row>
    <row r="57" spans="1:10" s="17" customFormat="1" ht="10.5" customHeight="1" x14ac:dyDescent="0.2">
      <c r="A57" s="92"/>
      <c r="B57" s="33"/>
      <c r="C57" s="127"/>
      <c r="D57" s="128"/>
      <c r="E57" s="83" t="s">
        <v>196</v>
      </c>
      <c r="F57" s="16"/>
      <c r="G57" s="563"/>
      <c r="H57" s="535"/>
      <c r="I57" s="103"/>
      <c r="J57" s="93"/>
    </row>
    <row r="58" spans="1:10" ht="24" x14ac:dyDescent="0.2">
      <c r="A58" s="92">
        <v>2241</v>
      </c>
      <c r="B58" s="36" t="s">
        <v>348</v>
      </c>
      <c r="C58" s="377">
        <v>4</v>
      </c>
      <c r="D58" s="378">
        <v>1</v>
      </c>
      <c r="E58" s="83" t="s">
        <v>585</v>
      </c>
      <c r="F58" s="21" t="s">
        <v>586</v>
      </c>
      <c r="G58" s="563"/>
      <c r="H58" s="535"/>
      <c r="I58" s="104"/>
      <c r="J58" s="94"/>
    </row>
    <row r="59" spans="1:10" s="17" customFormat="1" ht="10.5" customHeight="1" x14ac:dyDescent="0.2">
      <c r="A59" s="92"/>
      <c r="B59" s="33"/>
      <c r="C59" s="127"/>
      <c r="D59" s="128"/>
      <c r="E59" s="83" t="s">
        <v>196</v>
      </c>
      <c r="F59" s="16"/>
      <c r="G59" s="563"/>
      <c r="H59" s="535"/>
      <c r="I59" s="103"/>
      <c r="J59" s="93"/>
    </row>
    <row r="60" spans="1:10" ht="24" x14ac:dyDescent="0.2">
      <c r="A60" s="92">
        <v>2250</v>
      </c>
      <c r="B60" s="33" t="s">
        <v>348</v>
      </c>
      <c r="C60" s="127">
        <v>5</v>
      </c>
      <c r="D60" s="128">
        <v>0</v>
      </c>
      <c r="E60" s="84" t="s">
        <v>587</v>
      </c>
      <c r="F60" s="16" t="s">
        <v>588</v>
      </c>
      <c r="G60" s="563"/>
      <c r="H60" s="535"/>
      <c r="I60" s="104"/>
      <c r="J60" s="104"/>
    </row>
    <row r="61" spans="1:10" s="17" customFormat="1" ht="10.5" customHeight="1" x14ac:dyDescent="0.2">
      <c r="A61" s="92"/>
      <c r="B61" s="33"/>
      <c r="C61" s="127"/>
      <c r="D61" s="128"/>
      <c r="E61" s="83" t="s">
        <v>196</v>
      </c>
      <c r="F61" s="16"/>
      <c r="G61" s="563"/>
      <c r="H61" s="535"/>
      <c r="I61" s="103"/>
      <c r="J61" s="93"/>
    </row>
    <row r="62" spans="1:10" x14ac:dyDescent="0.2">
      <c r="A62" s="92">
        <v>2251</v>
      </c>
      <c r="B62" s="36" t="s">
        <v>348</v>
      </c>
      <c r="C62" s="377">
        <v>5</v>
      </c>
      <c r="D62" s="378">
        <v>1</v>
      </c>
      <c r="E62" s="83" t="s">
        <v>587</v>
      </c>
      <c r="F62" s="21" t="s">
        <v>589</v>
      </c>
      <c r="G62" s="563"/>
      <c r="H62" s="535"/>
      <c r="I62" s="104"/>
      <c r="J62" s="94"/>
    </row>
    <row r="63" spans="1:10" s="121" customFormat="1" ht="53.25" customHeight="1" x14ac:dyDescent="0.2">
      <c r="A63" s="117">
        <v>2300</v>
      </c>
      <c r="B63" s="38" t="s">
        <v>349</v>
      </c>
      <c r="C63" s="127">
        <v>0</v>
      </c>
      <c r="D63" s="128">
        <v>0</v>
      </c>
      <c r="E63" s="125" t="s">
        <v>36</v>
      </c>
      <c r="F63" s="118" t="s">
        <v>590</v>
      </c>
      <c r="G63" s="566"/>
      <c r="H63" s="577"/>
      <c r="I63" s="119"/>
      <c r="J63" s="119"/>
    </row>
    <row r="64" spans="1:10" ht="11.25" customHeight="1" x14ac:dyDescent="0.2">
      <c r="A64" s="90"/>
      <c r="B64" s="33"/>
      <c r="C64" s="375"/>
      <c r="D64" s="376"/>
      <c r="E64" s="83" t="s">
        <v>195</v>
      </c>
      <c r="F64" s="15"/>
      <c r="G64" s="560"/>
      <c r="H64" s="535"/>
      <c r="J64" s="91"/>
    </row>
    <row r="65" spans="1:10" x14ac:dyDescent="0.2">
      <c r="A65" s="92">
        <v>2310</v>
      </c>
      <c r="B65" s="38" t="s">
        <v>349</v>
      </c>
      <c r="C65" s="127">
        <v>1</v>
      </c>
      <c r="D65" s="128">
        <v>0</v>
      </c>
      <c r="E65" s="84" t="s">
        <v>117</v>
      </c>
      <c r="F65" s="16" t="s">
        <v>592</v>
      </c>
      <c r="G65" s="563"/>
      <c r="H65" s="535"/>
      <c r="I65" s="102"/>
      <c r="J65" s="102"/>
    </row>
    <row r="66" spans="1:10" s="17" customFormat="1" ht="10.5" customHeight="1" x14ac:dyDescent="0.2">
      <c r="A66" s="92"/>
      <c r="B66" s="33"/>
      <c r="C66" s="127"/>
      <c r="D66" s="128"/>
      <c r="E66" s="83" t="s">
        <v>196</v>
      </c>
      <c r="F66" s="16"/>
      <c r="G66" s="563"/>
      <c r="H66" s="535"/>
      <c r="I66" s="103"/>
      <c r="J66" s="93"/>
    </row>
    <row r="67" spans="1:10" x14ac:dyDescent="0.2">
      <c r="A67" s="92">
        <v>2311</v>
      </c>
      <c r="B67" s="39" t="s">
        <v>349</v>
      </c>
      <c r="C67" s="377">
        <v>1</v>
      </c>
      <c r="D67" s="378">
        <v>1</v>
      </c>
      <c r="E67" s="83" t="s">
        <v>591</v>
      </c>
      <c r="F67" s="21" t="s">
        <v>593</v>
      </c>
      <c r="G67" s="563"/>
      <c r="H67" s="535"/>
      <c r="I67" s="104"/>
      <c r="J67" s="94"/>
    </row>
    <row r="68" spans="1:10" x14ac:dyDescent="0.2">
      <c r="A68" s="92">
        <v>2312</v>
      </c>
      <c r="B68" s="39" t="s">
        <v>349</v>
      </c>
      <c r="C68" s="377">
        <v>1</v>
      </c>
      <c r="D68" s="378">
        <v>2</v>
      </c>
      <c r="E68" s="83" t="s">
        <v>118</v>
      </c>
      <c r="F68" s="21"/>
      <c r="G68" s="563"/>
      <c r="H68" s="535"/>
      <c r="I68" s="104"/>
      <c r="J68" s="94"/>
    </row>
    <row r="69" spans="1:10" x14ac:dyDescent="0.2">
      <c r="A69" s="92">
        <v>2313</v>
      </c>
      <c r="B69" s="39" t="s">
        <v>349</v>
      </c>
      <c r="C69" s="377">
        <v>1</v>
      </c>
      <c r="D69" s="378">
        <v>3</v>
      </c>
      <c r="E69" s="83" t="s">
        <v>119</v>
      </c>
      <c r="F69" s="21"/>
      <c r="G69" s="563"/>
      <c r="H69" s="535"/>
      <c r="I69" s="104"/>
      <c r="J69" s="94"/>
    </row>
    <row r="70" spans="1:10" x14ac:dyDescent="0.2">
      <c r="A70" s="92">
        <v>2320</v>
      </c>
      <c r="B70" s="38" t="s">
        <v>349</v>
      </c>
      <c r="C70" s="127">
        <v>2</v>
      </c>
      <c r="D70" s="128">
        <v>0</v>
      </c>
      <c r="E70" s="84" t="s">
        <v>120</v>
      </c>
      <c r="F70" s="16" t="s">
        <v>594</v>
      </c>
      <c r="G70" s="563"/>
      <c r="H70" s="535"/>
      <c r="I70" s="104"/>
      <c r="J70" s="104"/>
    </row>
    <row r="71" spans="1:10" s="17" customFormat="1" ht="10.5" customHeight="1" x14ac:dyDescent="0.2">
      <c r="A71" s="92"/>
      <c r="B71" s="33"/>
      <c r="C71" s="127"/>
      <c r="D71" s="128"/>
      <c r="E71" s="83" t="s">
        <v>196</v>
      </c>
      <c r="F71" s="16"/>
      <c r="G71" s="563"/>
      <c r="H71" s="535"/>
      <c r="I71" s="103"/>
      <c r="J71" s="93"/>
    </row>
    <row r="72" spans="1:10" x14ac:dyDescent="0.2">
      <c r="A72" s="92">
        <v>2321</v>
      </c>
      <c r="B72" s="39" t="s">
        <v>349</v>
      </c>
      <c r="C72" s="377">
        <v>2</v>
      </c>
      <c r="D72" s="378">
        <v>1</v>
      </c>
      <c r="E72" s="83" t="s">
        <v>121</v>
      </c>
      <c r="F72" s="21" t="s">
        <v>595</v>
      </c>
      <c r="G72" s="563"/>
      <c r="H72" s="535"/>
      <c r="I72" s="104"/>
      <c r="J72" s="94"/>
    </row>
    <row r="73" spans="1:10" ht="24" x14ac:dyDescent="0.2">
      <c r="A73" s="92">
        <v>2330</v>
      </c>
      <c r="B73" s="38" t="s">
        <v>349</v>
      </c>
      <c r="C73" s="127">
        <v>3</v>
      </c>
      <c r="D73" s="128">
        <v>0</v>
      </c>
      <c r="E73" s="84" t="s">
        <v>122</v>
      </c>
      <c r="F73" s="16" t="s">
        <v>596</v>
      </c>
      <c r="G73" s="563"/>
      <c r="H73" s="535"/>
      <c r="I73" s="104"/>
      <c r="J73" s="104"/>
    </row>
    <row r="74" spans="1:10" s="17" customFormat="1" ht="10.5" customHeight="1" x14ac:dyDescent="0.2">
      <c r="A74" s="92"/>
      <c r="B74" s="33"/>
      <c r="C74" s="127"/>
      <c r="D74" s="128"/>
      <c r="E74" s="83" t="s">
        <v>196</v>
      </c>
      <c r="F74" s="16"/>
      <c r="G74" s="563"/>
      <c r="H74" s="535"/>
      <c r="I74" s="103"/>
      <c r="J74" s="93"/>
    </row>
    <row r="75" spans="1:10" x14ac:dyDescent="0.2">
      <c r="A75" s="92">
        <v>2331</v>
      </c>
      <c r="B75" s="39" t="s">
        <v>349</v>
      </c>
      <c r="C75" s="377">
        <v>3</v>
      </c>
      <c r="D75" s="378">
        <v>1</v>
      </c>
      <c r="E75" s="83" t="s">
        <v>597</v>
      </c>
      <c r="F75" s="21" t="s">
        <v>598</v>
      </c>
      <c r="G75" s="563"/>
      <c r="H75" s="535"/>
      <c r="I75" s="104"/>
      <c r="J75" s="94"/>
    </row>
    <row r="76" spans="1:10" x14ac:dyDescent="0.2">
      <c r="A76" s="92">
        <v>2332</v>
      </c>
      <c r="B76" s="39" t="s">
        <v>349</v>
      </c>
      <c r="C76" s="377">
        <v>3</v>
      </c>
      <c r="D76" s="378">
        <v>2</v>
      </c>
      <c r="E76" s="83" t="s">
        <v>123</v>
      </c>
      <c r="F76" s="21"/>
      <c r="G76" s="563"/>
      <c r="H76" s="535"/>
      <c r="I76" s="104"/>
      <c r="J76" s="94"/>
    </row>
    <row r="77" spans="1:10" x14ac:dyDescent="0.2">
      <c r="A77" s="92">
        <v>2340</v>
      </c>
      <c r="B77" s="38" t="s">
        <v>349</v>
      </c>
      <c r="C77" s="127">
        <v>4</v>
      </c>
      <c r="D77" s="128">
        <v>0</v>
      </c>
      <c r="E77" s="84" t="s">
        <v>124</v>
      </c>
      <c r="F77" s="21"/>
      <c r="G77" s="563"/>
      <c r="H77" s="535"/>
      <c r="I77" s="104"/>
      <c r="J77" s="104"/>
    </row>
    <row r="78" spans="1:10" s="17" customFormat="1" ht="10.5" customHeight="1" x14ac:dyDescent="0.2">
      <c r="A78" s="92"/>
      <c r="B78" s="33"/>
      <c r="C78" s="127"/>
      <c r="D78" s="128"/>
      <c r="E78" s="83" t="s">
        <v>196</v>
      </c>
      <c r="F78" s="16"/>
      <c r="G78" s="563"/>
      <c r="H78" s="535"/>
      <c r="I78" s="103"/>
      <c r="J78" s="93"/>
    </row>
    <row r="79" spans="1:10" x14ac:dyDescent="0.2">
      <c r="A79" s="92">
        <v>2341</v>
      </c>
      <c r="B79" s="39" t="s">
        <v>349</v>
      </c>
      <c r="C79" s="377">
        <v>4</v>
      </c>
      <c r="D79" s="378">
        <v>1</v>
      </c>
      <c r="E79" s="83" t="s">
        <v>124</v>
      </c>
      <c r="F79" s="21"/>
      <c r="G79" s="563"/>
      <c r="H79" s="535"/>
      <c r="I79" s="104"/>
      <c r="J79" s="94"/>
    </row>
    <row r="80" spans="1:10" x14ac:dyDescent="0.2">
      <c r="A80" s="92">
        <v>2350</v>
      </c>
      <c r="B80" s="38" t="s">
        <v>349</v>
      </c>
      <c r="C80" s="127">
        <v>5</v>
      </c>
      <c r="D80" s="128">
        <v>0</v>
      </c>
      <c r="E80" s="84" t="s">
        <v>599</v>
      </c>
      <c r="F80" s="16" t="s">
        <v>600</v>
      </c>
      <c r="G80" s="563"/>
      <c r="H80" s="535"/>
      <c r="I80" s="104"/>
      <c r="J80" s="104"/>
    </row>
    <row r="81" spans="1:10" s="17" customFormat="1" ht="10.5" customHeight="1" x14ac:dyDescent="0.2">
      <c r="A81" s="92"/>
      <c r="B81" s="33"/>
      <c r="C81" s="127"/>
      <c r="D81" s="128"/>
      <c r="E81" s="83" t="s">
        <v>196</v>
      </c>
      <c r="F81" s="16"/>
      <c r="G81" s="563"/>
      <c r="H81" s="535"/>
      <c r="I81" s="103"/>
      <c r="J81" s="93"/>
    </row>
    <row r="82" spans="1:10" x14ac:dyDescent="0.2">
      <c r="A82" s="92">
        <v>2351</v>
      </c>
      <c r="B82" s="39" t="s">
        <v>349</v>
      </c>
      <c r="C82" s="377">
        <v>5</v>
      </c>
      <c r="D82" s="378">
        <v>1</v>
      </c>
      <c r="E82" s="83" t="s">
        <v>601</v>
      </c>
      <c r="F82" s="21" t="s">
        <v>600</v>
      </c>
      <c r="G82" s="563"/>
      <c r="H82" s="535"/>
      <c r="I82" s="104"/>
      <c r="J82" s="94"/>
    </row>
    <row r="83" spans="1:10" ht="36" x14ac:dyDescent="0.2">
      <c r="A83" s="92">
        <v>2360</v>
      </c>
      <c r="B83" s="38" t="s">
        <v>349</v>
      </c>
      <c r="C83" s="127">
        <v>6</v>
      </c>
      <c r="D83" s="128">
        <v>0</v>
      </c>
      <c r="E83" s="84" t="s">
        <v>229</v>
      </c>
      <c r="F83" s="16" t="s">
        <v>602</v>
      </c>
      <c r="G83" s="563"/>
      <c r="H83" s="535"/>
      <c r="I83" s="104"/>
      <c r="J83" s="104"/>
    </row>
    <row r="84" spans="1:10" s="17" customFormat="1" ht="10.5" customHeight="1" x14ac:dyDescent="0.2">
      <c r="A84" s="92"/>
      <c r="B84" s="33"/>
      <c r="C84" s="127"/>
      <c r="D84" s="128"/>
      <c r="E84" s="83" t="s">
        <v>196</v>
      </c>
      <c r="F84" s="16"/>
      <c r="G84" s="563"/>
      <c r="H84" s="535"/>
      <c r="I84" s="103"/>
      <c r="J84" s="93"/>
    </row>
    <row r="85" spans="1:10" ht="36" x14ac:dyDescent="0.2">
      <c r="A85" s="92">
        <v>2361</v>
      </c>
      <c r="B85" s="39" t="s">
        <v>349</v>
      </c>
      <c r="C85" s="377">
        <v>6</v>
      </c>
      <c r="D85" s="378">
        <v>1</v>
      </c>
      <c r="E85" s="83" t="s">
        <v>229</v>
      </c>
      <c r="F85" s="21" t="s">
        <v>603</v>
      </c>
      <c r="G85" s="563"/>
      <c r="H85" s="535"/>
      <c r="I85" s="104"/>
      <c r="J85" s="94"/>
    </row>
    <row r="86" spans="1:10" ht="28.5" x14ac:dyDescent="0.2">
      <c r="A86" s="92">
        <v>2370</v>
      </c>
      <c r="B86" s="38" t="s">
        <v>349</v>
      </c>
      <c r="C86" s="127">
        <v>7</v>
      </c>
      <c r="D86" s="128">
        <v>0</v>
      </c>
      <c r="E86" s="84" t="s">
        <v>230</v>
      </c>
      <c r="F86" s="16" t="s">
        <v>604</v>
      </c>
      <c r="G86" s="563"/>
      <c r="H86" s="535"/>
      <c r="I86" s="104"/>
      <c r="J86" s="104"/>
    </row>
    <row r="87" spans="1:10" s="17" customFormat="1" ht="10.5" customHeight="1" x14ac:dyDescent="0.2">
      <c r="A87" s="92"/>
      <c r="B87" s="33"/>
      <c r="C87" s="127"/>
      <c r="D87" s="128"/>
      <c r="E87" s="83" t="s">
        <v>196</v>
      </c>
      <c r="F87" s="16"/>
      <c r="G87" s="562"/>
      <c r="H87" s="545"/>
      <c r="I87" s="103"/>
      <c r="J87" s="93"/>
    </row>
    <row r="88" spans="1:10" ht="24" x14ac:dyDescent="0.2">
      <c r="A88" s="92">
        <v>2371</v>
      </c>
      <c r="B88" s="39" t="s">
        <v>349</v>
      </c>
      <c r="C88" s="377">
        <v>7</v>
      </c>
      <c r="D88" s="378">
        <v>1</v>
      </c>
      <c r="E88" s="83" t="s">
        <v>231</v>
      </c>
      <c r="F88" s="21" t="s">
        <v>605</v>
      </c>
      <c r="G88" s="563"/>
      <c r="H88" s="535"/>
      <c r="I88" s="104"/>
      <c r="J88" s="94"/>
    </row>
    <row r="89" spans="1:10" s="121" customFormat="1" ht="45" customHeight="1" x14ac:dyDescent="0.2">
      <c r="A89" s="117">
        <v>2400</v>
      </c>
      <c r="B89" s="38" t="s">
        <v>353</v>
      </c>
      <c r="C89" s="127">
        <v>0</v>
      </c>
      <c r="D89" s="128">
        <v>0</v>
      </c>
      <c r="E89" s="125" t="s">
        <v>37</v>
      </c>
      <c r="F89" s="118" t="s">
        <v>606</v>
      </c>
      <c r="G89" s="568">
        <v>35100</v>
      </c>
      <c r="H89" s="579">
        <v>35100</v>
      </c>
      <c r="I89" s="437">
        <f>I95+I114+I101</f>
        <v>35100</v>
      </c>
      <c r="J89" s="520">
        <f>J95+J114</f>
        <v>0</v>
      </c>
    </row>
    <row r="90" spans="1:10" ht="11.25" customHeight="1" x14ac:dyDescent="0.2">
      <c r="A90" s="90"/>
      <c r="B90" s="33"/>
      <c r="C90" s="375"/>
      <c r="D90" s="376"/>
      <c r="E90" s="83" t="s">
        <v>195</v>
      </c>
      <c r="F90" s="15"/>
      <c r="G90" s="560"/>
      <c r="H90" s="535"/>
      <c r="I90" s="102"/>
      <c r="J90" s="91"/>
    </row>
    <row r="91" spans="1:10" ht="36" x14ac:dyDescent="0.2">
      <c r="A91" s="92">
        <v>2410</v>
      </c>
      <c r="B91" s="38" t="s">
        <v>353</v>
      </c>
      <c r="C91" s="127">
        <v>1</v>
      </c>
      <c r="D91" s="128">
        <v>0</v>
      </c>
      <c r="E91" s="84" t="s">
        <v>607</v>
      </c>
      <c r="F91" s="16" t="s">
        <v>610</v>
      </c>
      <c r="G91" s="563"/>
      <c r="H91" s="535"/>
      <c r="I91" s="104"/>
      <c r="J91" s="104"/>
    </row>
    <row r="92" spans="1:10" s="17" customFormat="1" ht="10.5" customHeight="1" x14ac:dyDescent="0.2">
      <c r="A92" s="92"/>
      <c r="B92" s="33"/>
      <c r="C92" s="127"/>
      <c r="D92" s="128"/>
      <c r="E92" s="83" t="s">
        <v>196</v>
      </c>
      <c r="F92" s="16"/>
      <c r="G92" s="563"/>
      <c r="H92" s="535"/>
      <c r="I92" s="103"/>
      <c r="J92" s="93"/>
    </row>
    <row r="93" spans="1:10" ht="24" x14ac:dyDescent="0.2">
      <c r="A93" s="92">
        <v>2411</v>
      </c>
      <c r="B93" s="39" t="s">
        <v>353</v>
      </c>
      <c r="C93" s="377">
        <v>1</v>
      </c>
      <c r="D93" s="378">
        <v>1</v>
      </c>
      <c r="E93" s="83" t="s">
        <v>611</v>
      </c>
      <c r="F93" s="18" t="s">
        <v>612</v>
      </c>
      <c r="G93" s="563"/>
      <c r="H93" s="535"/>
      <c r="I93" s="104"/>
      <c r="J93" s="94"/>
    </row>
    <row r="94" spans="1:10" ht="24" x14ac:dyDescent="0.2">
      <c r="A94" s="92">
        <v>2412</v>
      </c>
      <c r="B94" s="39" t="s">
        <v>353</v>
      </c>
      <c r="C94" s="377">
        <v>1</v>
      </c>
      <c r="D94" s="378">
        <v>2</v>
      </c>
      <c r="E94" s="83" t="s">
        <v>613</v>
      </c>
      <c r="F94" s="21" t="s">
        <v>614</v>
      </c>
      <c r="G94" s="563"/>
      <c r="H94" s="535"/>
      <c r="I94" s="104"/>
      <c r="J94" s="94"/>
    </row>
    <row r="95" spans="1:10" ht="36" x14ac:dyDescent="0.2">
      <c r="A95" s="92">
        <v>2420</v>
      </c>
      <c r="B95" s="38" t="s">
        <v>353</v>
      </c>
      <c r="C95" s="127">
        <v>2</v>
      </c>
      <c r="D95" s="128">
        <v>0</v>
      </c>
      <c r="E95" s="84" t="s">
        <v>615</v>
      </c>
      <c r="F95" s="16" t="s">
        <v>616</v>
      </c>
      <c r="G95" s="563">
        <v>8300</v>
      </c>
      <c r="H95" s="535">
        <v>8300</v>
      </c>
      <c r="I95" s="104">
        <f>I97</f>
        <v>8300</v>
      </c>
      <c r="J95" s="104"/>
    </row>
    <row r="96" spans="1:10" s="17" customFormat="1" ht="10.5" customHeight="1" x14ac:dyDescent="0.2">
      <c r="A96" s="92"/>
      <c r="B96" s="33"/>
      <c r="C96" s="127"/>
      <c r="D96" s="128"/>
      <c r="E96" s="83" t="s">
        <v>196</v>
      </c>
      <c r="F96" s="16"/>
      <c r="G96" s="563"/>
      <c r="H96" s="535"/>
      <c r="I96" s="103"/>
      <c r="J96" s="93"/>
    </row>
    <row r="97" spans="1:10" x14ac:dyDescent="0.2">
      <c r="A97" s="92">
        <v>2421</v>
      </c>
      <c r="B97" s="39" t="s">
        <v>353</v>
      </c>
      <c r="C97" s="377">
        <v>2</v>
      </c>
      <c r="D97" s="378">
        <v>1</v>
      </c>
      <c r="E97" s="83" t="s">
        <v>617</v>
      </c>
      <c r="F97" s="21" t="s">
        <v>618</v>
      </c>
      <c r="G97" s="563">
        <v>8300</v>
      </c>
      <c r="H97" s="535">
        <v>8300</v>
      </c>
      <c r="I97" s="104">
        <v>8300</v>
      </c>
      <c r="J97" s="94"/>
    </row>
    <row r="98" spans="1:10" x14ac:dyDescent="0.2">
      <c r="A98" s="92">
        <v>2422</v>
      </c>
      <c r="B98" s="39" t="s">
        <v>353</v>
      </c>
      <c r="C98" s="377">
        <v>2</v>
      </c>
      <c r="D98" s="378">
        <v>2</v>
      </c>
      <c r="E98" s="83" t="s">
        <v>619</v>
      </c>
      <c r="F98" s="21" t="s">
        <v>620</v>
      </c>
      <c r="G98" s="563"/>
      <c r="H98" s="535"/>
      <c r="I98" s="104"/>
      <c r="J98" s="94"/>
    </row>
    <row r="99" spans="1:10" x14ac:dyDescent="0.2">
      <c r="A99" s="92">
        <v>2423</v>
      </c>
      <c r="B99" s="39" t="s">
        <v>353</v>
      </c>
      <c r="C99" s="377">
        <v>2</v>
      </c>
      <c r="D99" s="378">
        <v>3</v>
      </c>
      <c r="E99" s="83" t="s">
        <v>621</v>
      </c>
      <c r="F99" s="21" t="s">
        <v>622</v>
      </c>
      <c r="G99" s="563"/>
      <c r="H99" s="535"/>
      <c r="I99" s="104"/>
      <c r="J99" s="94"/>
    </row>
    <row r="100" spans="1:10" x14ac:dyDescent="0.2">
      <c r="A100" s="92">
        <v>2424</v>
      </c>
      <c r="B100" s="39" t="s">
        <v>353</v>
      </c>
      <c r="C100" s="377">
        <v>2</v>
      </c>
      <c r="D100" s="378">
        <v>4</v>
      </c>
      <c r="E100" s="83" t="s">
        <v>354</v>
      </c>
      <c r="F100" s="21"/>
      <c r="G100" s="563"/>
      <c r="H100" s="535"/>
      <c r="I100" s="104"/>
      <c r="J100" s="94"/>
    </row>
    <row r="101" spans="1:10" x14ac:dyDescent="0.2">
      <c r="A101" s="92">
        <v>2430</v>
      </c>
      <c r="B101" s="38" t="s">
        <v>353</v>
      </c>
      <c r="C101" s="127">
        <v>3</v>
      </c>
      <c r="D101" s="128">
        <v>0</v>
      </c>
      <c r="E101" s="84" t="s">
        <v>623</v>
      </c>
      <c r="F101" s="16" t="s">
        <v>624</v>
      </c>
      <c r="G101" s="563">
        <v>3000</v>
      </c>
      <c r="H101" s="535">
        <v>3000</v>
      </c>
      <c r="I101" s="104">
        <v>3000</v>
      </c>
      <c r="J101" s="104"/>
    </row>
    <row r="102" spans="1:10" s="17" customFormat="1" ht="10.5" customHeight="1" x14ac:dyDescent="0.2">
      <c r="A102" s="92"/>
      <c r="B102" s="33"/>
      <c r="C102" s="127"/>
      <c r="D102" s="128"/>
      <c r="E102" s="83" t="s">
        <v>196</v>
      </c>
      <c r="F102" s="16"/>
      <c r="G102" s="563"/>
      <c r="H102" s="535"/>
      <c r="I102" s="103"/>
      <c r="J102" s="93"/>
    </row>
    <row r="103" spans="1:10" x14ac:dyDescent="0.2">
      <c r="A103" s="92">
        <v>2431</v>
      </c>
      <c r="B103" s="39" t="s">
        <v>353</v>
      </c>
      <c r="C103" s="377">
        <v>3</v>
      </c>
      <c r="D103" s="378">
        <v>1</v>
      </c>
      <c r="E103" s="83" t="s">
        <v>625</v>
      </c>
      <c r="F103" s="21" t="s">
        <v>626</v>
      </c>
      <c r="G103" s="563"/>
      <c r="H103" s="535"/>
      <c r="I103" s="104"/>
      <c r="J103" s="94"/>
    </row>
    <row r="104" spans="1:10" x14ac:dyDescent="0.2">
      <c r="A104" s="92">
        <v>2432</v>
      </c>
      <c r="B104" s="39" t="s">
        <v>353</v>
      </c>
      <c r="C104" s="377">
        <v>3</v>
      </c>
      <c r="D104" s="378">
        <v>2</v>
      </c>
      <c r="E104" s="83" t="s">
        <v>627</v>
      </c>
      <c r="F104" s="21" t="s">
        <v>628</v>
      </c>
      <c r="G104" s="563"/>
      <c r="H104" s="535"/>
      <c r="I104" s="104"/>
      <c r="J104" s="94"/>
    </row>
    <row r="105" spans="1:10" x14ac:dyDescent="0.2">
      <c r="A105" s="92">
        <v>2433</v>
      </c>
      <c r="B105" s="39" t="s">
        <v>353</v>
      </c>
      <c r="C105" s="377">
        <v>3</v>
      </c>
      <c r="D105" s="378">
        <v>3</v>
      </c>
      <c r="E105" s="83" t="s">
        <v>629</v>
      </c>
      <c r="F105" s="21" t="s">
        <v>630</v>
      </c>
      <c r="G105" s="563"/>
      <c r="H105" s="535"/>
      <c r="I105" s="104"/>
      <c r="J105" s="94"/>
    </row>
    <row r="106" spans="1:10" x14ac:dyDescent="0.2">
      <c r="A106" s="92">
        <v>2434</v>
      </c>
      <c r="B106" s="39" t="s">
        <v>353</v>
      </c>
      <c r="C106" s="377">
        <v>3</v>
      </c>
      <c r="D106" s="378">
        <v>4</v>
      </c>
      <c r="E106" s="83" t="s">
        <v>631</v>
      </c>
      <c r="F106" s="21" t="s">
        <v>632</v>
      </c>
      <c r="G106" s="563"/>
      <c r="H106" s="535"/>
      <c r="I106" s="104"/>
      <c r="J106" s="94"/>
    </row>
    <row r="107" spans="1:10" x14ac:dyDescent="0.2">
      <c r="A107" s="92">
        <v>2435</v>
      </c>
      <c r="B107" s="39" t="s">
        <v>353</v>
      </c>
      <c r="C107" s="377">
        <v>3</v>
      </c>
      <c r="D107" s="378">
        <v>5</v>
      </c>
      <c r="E107" s="83" t="s">
        <v>633</v>
      </c>
      <c r="F107" s="21" t="s">
        <v>634</v>
      </c>
      <c r="G107" s="563"/>
      <c r="H107" s="535"/>
      <c r="I107" s="104"/>
      <c r="J107" s="94"/>
    </row>
    <row r="108" spans="1:10" x14ac:dyDescent="0.2">
      <c r="A108" s="92">
        <v>2436</v>
      </c>
      <c r="B108" s="39" t="s">
        <v>353</v>
      </c>
      <c r="C108" s="377">
        <v>3</v>
      </c>
      <c r="D108" s="378">
        <v>6</v>
      </c>
      <c r="E108" s="83" t="s">
        <v>635</v>
      </c>
      <c r="F108" s="21" t="s">
        <v>636</v>
      </c>
      <c r="G108" s="563">
        <v>3000</v>
      </c>
      <c r="H108" s="535">
        <v>3000</v>
      </c>
      <c r="I108" s="104">
        <v>3000</v>
      </c>
      <c r="J108" s="94"/>
    </row>
    <row r="109" spans="1:10" ht="24" x14ac:dyDescent="0.2">
      <c r="A109" s="92">
        <v>2440</v>
      </c>
      <c r="B109" s="38" t="s">
        <v>353</v>
      </c>
      <c r="C109" s="127">
        <v>4</v>
      </c>
      <c r="D109" s="128">
        <v>0</v>
      </c>
      <c r="E109" s="84" t="s">
        <v>637</v>
      </c>
      <c r="F109" s="16" t="s">
        <v>638</v>
      </c>
      <c r="G109" s="563"/>
      <c r="H109" s="535"/>
      <c r="I109" s="104"/>
      <c r="J109" s="104"/>
    </row>
    <row r="110" spans="1:10" s="17" customFormat="1" ht="10.5" customHeight="1" x14ac:dyDescent="0.2">
      <c r="A110" s="92"/>
      <c r="B110" s="33"/>
      <c r="C110" s="127"/>
      <c r="D110" s="128"/>
      <c r="E110" s="83" t="s">
        <v>196</v>
      </c>
      <c r="F110" s="16"/>
      <c r="G110" s="563"/>
      <c r="H110" s="535"/>
      <c r="I110" s="103"/>
      <c r="J110" s="93"/>
    </row>
    <row r="111" spans="1:10" ht="28.5" x14ac:dyDescent="0.2">
      <c r="A111" s="92">
        <v>2441</v>
      </c>
      <c r="B111" s="39" t="s">
        <v>353</v>
      </c>
      <c r="C111" s="377">
        <v>4</v>
      </c>
      <c r="D111" s="378">
        <v>1</v>
      </c>
      <c r="E111" s="83" t="s">
        <v>639</v>
      </c>
      <c r="F111" s="21" t="s">
        <v>640</v>
      </c>
      <c r="G111" s="563"/>
      <c r="H111" s="535"/>
      <c r="I111" s="104"/>
      <c r="J111" s="94"/>
    </row>
    <row r="112" spans="1:10" x14ac:dyDescent="0.2">
      <c r="A112" s="92">
        <v>2442</v>
      </c>
      <c r="B112" s="39" t="s">
        <v>353</v>
      </c>
      <c r="C112" s="377">
        <v>4</v>
      </c>
      <c r="D112" s="378">
        <v>2</v>
      </c>
      <c r="E112" s="83" t="s">
        <v>641</v>
      </c>
      <c r="F112" s="21" t="s">
        <v>642</v>
      </c>
      <c r="G112" s="563"/>
      <c r="H112" s="535"/>
      <c r="I112" s="104"/>
      <c r="J112" s="94"/>
    </row>
    <row r="113" spans="1:10" x14ac:dyDescent="0.2">
      <c r="A113" s="92">
        <v>2443</v>
      </c>
      <c r="B113" s="39" t="s">
        <v>353</v>
      </c>
      <c r="C113" s="377">
        <v>4</v>
      </c>
      <c r="D113" s="378">
        <v>3</v>
      </c>
      <c r="E113" s="83" t="s">
        <v>643</v>
      </c>
      <c r="F113" s="21" t="s">
        <v>644</v>
      </c>
      <c r="G113" s="563"/>
      <c r="H113" s="535"/>
      <c r="I113" s="104"/>
      <c r="J113" s="94"/>
    </row>
    <row r="114" spans="1:10" x14ac:dyDescent="0.2">
      <c r="A114" s="92">
        <v>2450</v>
      </c>
      <c r="B114" s="38" t="s">
        <v>353</v>
      </c>
      <c r="C114" s="127">
        <v>5</v>
      </c>
      <c r="D114" s="128">
        <v>0</v>
      </c>
      <c r="E114" s="84" t="s">
        <v>645</v>
      </c>
      <c r="F114" s="22" t="s">
        <v>646</v>
      </c>
      <c r="G114" s="568">
        <v>23800</v>
      </c>
      <c r="H114" s="579">
        <v>23800</v>
      </c>
      <c r="I114" s="516">
        <f>I116</f>
        <v>23800</v>
      </c>
      <c r="J114" s="440"/>
    </row>
    <row r="115" spans="1:10" s="17" customFormat="1" ht="10.5" customHeight="1" x14ac:dyDescent="0.2">
      <c r="A115" s="92"/>
      <c r="B115" s="33"/>
      <c r="C115" s="127"/>
      <c r="D115" s="128"/>
      <c r="E115" s="83" t="s">
        <v>196</v>
      </c>
      <c r="F115" s="16"/>
      <c r="G115" s="563"/>
      <c r="H115" s="535"/>
      <c r="I115" s="445"/>
      <c r="J115" s="93"/>
    </row>
    <row r="116" spans="1:10" x14ac:dyDescent="0.2">
      <c r="A116" s="92">
        <v>2451</v>
      </c>
      <c r="B116" s="39" t="s">
        <v>353</v>
      </c>
      <c r="C116" s="377">
        <v>5</v>
      </c>
      <c r="D116" s="378">
        <v>1</v>
      </c>
      <c r="E116" s="83" t="s">
        <v>647</v>
      </c>
      <c r="F116" s="21" t="s">
        <v>648</v>
      </c>
      <c r="G116" s="568">
        <v>23800</v>
      </c>
      <c r="H116" s="579">
        <v>23800</v>
      </c>
      <c r="I116" s="516">
        <v>23800</v>
      </c>
      <c r="J116" s="440"/>
    </row>
    <row r="117" spans="1:10" x14ac:dyDescent="0.2">
      <c r="A117" s="92">
        <v>2452</v>
      </c>
      <c r="B117" s="39" t="s">
        <v>353</v>
      </c>
      <c r="C117" s="377">
        <v>5</v>
      </c>
      <c r="D117" s="378">
        <v>2</v>
      </c>
      <c r="E117" s="83" t="s">
        <v>649</v>
      </c>
      <c r="F117" s="21" t="s">
        <v>652</v>
      </c>
      <c r="G117" s="563"/>
      <c r="H117" s="535"/>
      <c r="I117" s="104"/>
      <c r="J117" s="94"/>
    </row>
    <row r="118" spans="1:10" x14ac:dyDescent="0.2">
      <c r="A118" s="92">
        <v>2453</v>
      </c>
      <c r="B118" s="39" t="s">
        <v>353</v>
      </c>
      <c r="C118" s="377">
        <v>5</v>
      </c>
      <c r="D118" s="378">
        <v>3</v>
      </c>
      <c r="E118" s="83" t="s">
        <v>653</v>
      </c>
      <c r="F118" s="21" t="s">
        <v>654</v>
      </c>
      <c r="G118" s="563"/>
      <c r="H118" s="535"/>
      <c r="I118" s="104"/>
      <c r="J118" s="94"/>
    </row>
    <row r="119" spans="1:10" x14ac:dyDescent="0.2">
      <c r="A119" s="92">
        <v>2454</v>
      </c>
      <c r="B119" s="39" t="s">
        <v>353</v>
      </c>
      <c r="C119" s="377">
        <v>5</v>
      </c>
      <c r="D119" s="378">
        <v>4</v>
      </c>
      <c r="E119" s="83" t="s">
        <v>655</v>
      </c>
      <c r="F119" s="21" t="s">
        <v>656</v>
      </c>
      <c r="G119" s="563"/>
      <c r="H119" s="535"/>
      <c r="I119" s="104"/>
      <c r="J119" s="94"/>
    </row>
    <row r="120" spans="1:10" x14ac:dyDescent="0.2">
      <c r="A120" s="92">
        <v>2455</v>
      </c>
      <c r="B120" s="39" t="s">
        <v>353</v>
      </c>
      <c r="C120" s="377">
        <v>5</v>
      </c>
      <c r="D120" s="378">
        <v>5</v>
      </c>
      <c r="E120" s="83" t="s">
        <v>657</v>
      </c>
      <c r="F120" s="21" t="s">
        <v>658</v>
      </c>
      <c r="G120" s="563"/>
      <c r="H120" s="535"/>
      <c r="I120" s="104"/>
      <c r="J120" s="94"/>
    </row>
    <row r="121" spans="1:10" x14ac:dyDescent="0.2">
      <c r="A121" s="92">
        <v>2460</v>
      </c>
      <c r="B121" s="38" t="s">
        <v>353</v>
      </c>
      <c r="C121" s="127">
        <v>6</v>
      </c>
      <c r="D121" s="128">
        <v>0</v>
      </c>
      <c r="E121" s="84" t="s">
        <v>659</v>
      </c>
      <c r="F121" s="16" t="s">
        <v>660</v>
      </c>
      <c r="G121" s="563"/>
      <c r="H121" s="535"/>
      <c r="I121" s="104"/>
      <c r="J121" s="104"/>
    </row>
    <row r="122" spans="1:10" s="17" customFormat="1" ht="10.5" customHeight="1" x14ac:dyDescent="0.2">
      <c r="A122" s="92"/>
      <c r="B122" s="33"/>
      <c r="C122" s="127"/>
      <c r="D122" s="128"/>
      <c r="E122" s="83" t="s">
        <v>196</v>
      </c>
      <c r="F122" s="16"/>
      <c r="G122" s="563"/>
      <c r="H122" s="535"/>
      <c r="I122" s="103"/>
      <c r="J122" s="93"/>
    </row>
    <row r="123" spans="1:10" x14ac:dyDescent="0.2">
      <c r="A123" s="92">
        <v>2461</v>
      </c>
      <c r="B123" s="39" t="s">
        <v>353</v>
      </c>
      <c r="C123" s="377">
        <v>6</v>
      </c>
      <c r="D123" s="378">
        <v>1</v>
      </c>
      <c r="E123" s="83" t="s">
        <v>661</v>
      </c>
      <c r="F123" s="21" t="s">
        <v>660</v>
      </c>
      <c r="G123" s="563"/>
      <c r="H123" s="535"/>
      <c r="I123" s="104"/>
      <c r="J123" s="94"/>
    </row>
    <row r="124" spans="1:10" x14ac:dyDescent="0.2">
      <c r="A124" s="92">
        <v>2470</v>
      </c>
      <c r="B124" s="38" t="s">
        <v>353</v>
      </c>
      <c r="C124" s="127">
        <v>7</v>
      </c>
      <c r="D124" s="128">
        <v>0</v>
      </c>
      <c r="E124" s="84" t="s">
        <v>662</v>
      </c>
      <c r="F124" s="22" t="s">
        <v>663</v>
      </c>
      <c r="G124" s="563"/>
      <c r="H124" s="535"/>
      <c r="I124" s="104"/>
      <c r="J124" s="104"/>
    </row>
    <row r="125" spans="1:10" s="17" customFormat="1" ht="10.5" customHeight="1" x14ac:dyDescent="0.2">
      <c r="A125" s="92"/>
      <c r="B125" s="33"/>
      <c r="C125" s="127"/>
      <c r="D125" s="128"/>
      <c r="E125" s="83" t="s">
        <v>196</v>
      </c>
      <c r="F125" s="16"/>
      <c r="G125" s="563"/>
      <c r="H125" s="535"/>
      <c r="I125" s="103"/>
      <c r="J125" s="93"/>
    </row>
    <row r="126" spans="1:10" ht="24" x14ac:dyDescent="0.2">
      <c r="A126" s="92">
        <v>2471</v>
      </c>
      <c r="B126" s="39" t="s">
        <v>353</v>
      </c>
      <c r="C126" s="377">
        <v>7</v>
      </c>
      <c r="D126" s="378">
        <v>1</v>
      </c>
      <c r="E126" s="83" t="s">
        <v>664</v>
      </c>
      <c r="F126" s="21" t="s">
        <v>665</v>
      </c>
      <c r="G126" s="563"/>
      <c r="H126" s="535"/>
      <c r="I126" s="104"/>
      <c r="J126" s="94"/>
    </row>
    <row r="127" spans="1:10" ht="12" customHeight="1" x14ac:dyDescent="0.2">
      <c r="A127" s="92">
        <v>2472</v>
      </c>
      <c r="B127" s="39" t="s">
        <v>353</v>
      </c>
      <c r="C127" s="377">
        <v>7</v>
      </c>
      <c r="D127" s="378">
        <v>2</v>
      </c>
      <c r="E127" s="83" t="s">
        <v>666</v>
      </c>
      <c r="F127" s="23" t="s">
        <v>667</v>
      </c>
      <c r="G127" s="563"/>
      <c r="H127" s="535"/>
      <c r="I127" s="104"/>
      <c r="J127" s="94"/>
    </row>
    <row r="128" spans="1:10" x14ac:dyDescent="0.2">
      <c r="A128" s="92">
        <v>2473</v>
      </c>
      <c r="B128" s="39" t="s">
        <v>353</v>
      </c>
      <c r="C128" s="377">
        <v>7</v>
      </c>
      <c r="D128" s="378">
        <v>3</v>
      </c>
      <c r="E128" s="83" t="s">
        <v>668</v>
      </c>
      <c r="F128" s="21" t="s">
        <v>669</v>
      </c>
      <c r="G128" s="563"/>
      <c r="H128" s="535"/>
      <c r="I128" s="104"/>
      <c r="J128" s="94"/>
    </row>
    <row r="129" spans="1:10" x14ac:dyDescent="0.2">
      <c r="A129" s="92">
        <v>2474</v>
      </c>
      <c r="B129" s="39" t="s">
        <v>353</v>
      </c>
      <c r="C129" s="377">
        <v>7</v>
      </c>
      <c r="D129" s="378">
        <v>4</v>
      </c>
      <c r="E129" s="83" t="s">
        <v>670</v>
      </c>
      <c r="F129" s="18" t="s">
        <v>672</v>
      </c>
      <c r="G129" s="563"/>
      <c r="H129" s="535"/>
      <c r="I129" s="104"/>
      <c r="J129" s="94"/>
    </row>
    <row r="130" spans="1:10" ht="35.25" customHeight="1" x14ac:dyDescent="0.2">
      <c r="A130" s="92">
        <v>2480</v>
      </c>
      <c r="B130" s="38" t="s">
        <v>353</v>
      </c>
      <c r="C130" s="127">
        <v>8</v>
      </c>
      <c r="D130" s="128">
        <v>0</v>
      </c>
      <c r="E130" s="84" t="s">
        <v>673</v>
      </c>
      <c r="F130" s="16" t="s">
        <v>674</v>
      </c>
      <c r="G130" s="563"/>
      <c r="H130" s="535"/>
      <c r="I130" s="104"/>
      <c r="J130" s="104"/>
    </row>
    <row r="131" spans="1:10" s="17" customFormat="1" ht="10.5" customHeight="1" x14ac:dyDescent="0.2">
      <c r="A131" s="92"/>
      <c r="B131" s="33"/>
      <c r="C131" s="127"/>
      <c r="D131" s="128"/>
      <c r="E131" s="83" t="s">
        <v>196</v>
      </c>
      <c r="F131" s="16"/>
      <c r="G131" s="563"/>
      <c r="H131" s="535"/>
      <c r="I131" s="103"/>
      <c r="J131" s="93"/>
    </row>
    <row r="132" spans="1:10" ht="36" x14ac:dyDescent="0.2">
      <c r="A132" s="92">
        <v>2481</v>
      </c>
      <c r="B132" s="39" t="s">
        <v>353</v>
      </c>
      <c r="C132" s="377">
        <v>8</v>
      </c>
      <c r="D132" s="378">
        <v>1</v>
      </c>
      <c r="E132" s="83" t="s">
        <v>675</v>
      </c>
      <c r="F132" s="21" t="s">
        <v>676</v>
      </c>
      <c r="G132" s="563"/>
      <c r="H132" s="535"/>
      <c r="I132" s="104"/>
      <c r="J132" s="94"/>
    </row>
    <row r="133" spans="1:10" ht="36" x14ac:dyDescent="0.2">
      <c r="A133" s="92">
        <v>2482</v>
      </c>
      <c r="B133" s="39" t="s">
        <v>353</v>
      </c>
      <c r="C133" s="377">
        <v>8</v>
      </c>
      <c r="D133" s="378">
        <v>2</v>
      </c>
      <c r="E133" s="83" t="s">
        <v>677</v>
      </c>
      <c r="F133" s="21" t="s">
        <v>678</v>
      </c>
      <c r="G133" s="563"/>
      <c r="H133" s="535"/>
      <c r="I133" s="104"/>
      <c r="J133" s="94"/>
    </row>
    <row r="134" spans="1:10" ht="24" x14ac:dyDescent="0.2">
      <c r="A134" s="92">
        <v>2483</v>
      </c>
      <c r="B134" s="39" t="s">
        <v>353</v>
      </c>
      <c r="C134" s="377">
        <v>8</v>
      </c>
      <c r="D134" s="378">
        <v>3</v>
      </c>
      <c r="E134" s="83" t="s">
        <v>679</v>
      </c>
      <c r="F134" s="21" t="s">
        <v>680</v>
      </c>
      <c r="G134" s="563"/>
      <c r="H134" s="535"/>
      <c r="I134" s="104"/>
      <c r="J134" s="94"/>
    </row>
    <row r="135" spans="1:10" ht="37.5" customHeight="1" x14ac:dyDescent="0.2">
      <c r="A135" s="92">
        <v>2484</v>
      </c>
      <c r="B135" s="39" t="s">
        <v>353</v>
      </c>
      <c r="C135" s="377">
        <v>8</v>
      </c>
      <c r="D135" s="378">
        <v>4</v>
      </c>
      <c r="E135" s="83" t="s">
        <v>700</v>
      </c>
      <c r="F135" s="21" t="s">
        <v>701</v>
      </c>
      <c r="G135" s="563"/>
      <c r="H135" s="535"/>
      <c r="I135" s="104"/>
      <c r="J135" s="94"/>
    </row>
    <row r="136" spans="1:10" ht="24" x14ac:dyDescent="0.2">
      <c r="A136" s="92">
        <v>2485</v>
      </c>
      <c r="B136" s="39" t="s">
        <v>353</v>
      </c>
      <c r="C136" s="377">
        <v>8</v>
      </c>
      <c r="D136" s="378">
        <v>5</v>
      </c>
      <c r="E136" s="83" t="s">
        <v>702</v>
      </c>
      <c r="F136" s="21" t="s">
        <v>703</v>
      </c>
      <c r="G136" s="563"/>
      <c r="H136" s="535"/>
      <c r="I136" s="104"/>
      <c r="J136" s="94"/>
    </row>
    <row r="137" spans="1:10" ht="24" x14ac:dyDescent="0.2">
      <c r="A137" s="92">
        <v>2486</v>
      </c>
      <c r="B137" s="39" t="s">
        <v>353</v>
      </c>
      <c r="C137" s="377">
        <v>8</v>
      </c>
      <c r="D137" s="378">
        <v>6</v>
      </c>
      <c r="E137" s="83" t="s">
        <v>704</v>
      </c>
      <c r="F137" s="21" t="s">
        <v>705</v>
      </c>
      <c r="G137" s="563"/>
      <c r="H137" s="535"/>
      <c r="I137" s="104"/>
      <c r="J137" s="94"/>
    </row>
    <row r="138" spans="1:10" ht="24" x14ac:dyDescent="0.2">
      <c r="A138" s="92">
        <v>2487</v>
      </c>
      <c r="B138" s="39" t="s">
        <v>353</v>
      </c>
      <c r="C138" s="377">
        <v>8</v>
      </c>
      <c r="D138" s="378">
        <v>7</v>
      </c>
      <c r="E138" s="83" t="s">
        <v>707</v>
      </c>
      <c r="F138" s="21" t="s">
        <v>708</v>
      </c>
      <c r="G138" s="563"/>
      <c r="H138" s="535"/>
      <c r="I138" s="104"/>
      <c r="J138" s="94"/>
    </row>
    <row r="139" spans="1:10" ht="28.5" x14ac:dyDescent="0.2">
      <c r="A139" s="92">
        <v>2490</v>
      </c>
      <c r="B139" s="38" t="s">
        <v>353</v>
      </c>
      <c r="C139" s="127">
        <v>9</v>
      </c>
      <c r="D139" s="128">
        <v>0</v>
      </c>
      <c r="E139" s="84" t="s">
        <v>709</v>
      </c>
      <c r="F139" s="16" t="s">
        <v>710</v>
      </c>
      <c r="G139" s="563"/>
      <c r="H139" s="535"/>
      <c r="I139" s="104"/>
      <c r="J139" s="104"/>
    </row>
    <row r="140" spans="1:10" s="17" customFormat="1" ht="10.5" customHeight="1" x14ac:dyDescent="0.2">
      <c r="A140" s="92"/>
      <c r="B140" s="33"/>
      <c r="C140" s="127"/>
      <c r="D140" s="128"/>
      <c r="E140" s="83" t="s">
        <v>196</v>
      </c>
      <c r="F140" s="16"/>
      <c r="G140" s="563"/>
      <c r="H140" s="535"/>
      <c r="I140" s="103"/>
      <c r="J140" s="93"/>
    </row>
    <row r="141" spans="1:10" ht="24" x14ac:dyDescent="0.2">
      <c r="A141" s="92">
        <v>2491</v>
      </c>
      <c r="B141" s="39" t="s">
        <v>353</v>
      </c>
      <c r="C141" s="377">
        <v>9</v>
      </c>
      <c r="D141" s="378">
        <v>1</v>
      </c>
      <c r="E141" s="83" t="s">
        <v>709</v>
      </c>
      <c r="F141" s="21" t="s">
        <v>711</v>
      </c>
      <c r="G141" s="563"/>
      <c r="H141" s="535"/>
      <c r="I141" s="104"/>
      <c r="J141" s="94"/>
    </row>
    <row r="142" spans="1:10" s="121" customFormat="1" ht="34.5" customHeight="1" x14ac:dyDescent="0.2">
      <c r="A142" s="117">
        <v>2500</v>
      </c>
      <c r="B142" s="38" t="s">
        <v>355</v>
      </c>
      <c r="C142" s="127">
        <v>0</v>
      </c>
      <c r="D142" s="128">
        <v>0</v>
      </c>
      <c r="E142" s="125" t="s">
        <v>38</v>
      </c>
      <c r="F142" s="118" t="s">
        <v>712</v>
      </c>
      <c r="G142" s="569">
        <v>14910</v>
      </c>
      <c r="H142" s="580">
        <v>14910</v>
      </c>
      <c r="I142" s="441">
        <f>I144+I159</f>
        <v>14910</v>
      </c>
      <c r="J142" s="119"/>
    </row>
    <row r="143" spans="1:10" ht="11.25" customHeight="1" x14ac:dyDescent="0.2">
      <c r="A143" s="90"/>
      <c r="B143" s="33"/>
      <c r="C143" s="375"/>
      <c r="D143" s="376"/>
      <c r="E143" s="83" t="s">
        <v>195</v>
      </c>
      <c r="F143" s="15"/>
      <c r="G143" s="570"/>
      <c r="H143" s="576"/>
      <c r="I143" s="442"/>
      <c r="J143" s="91"/>
    </row>
    <row r="144" spans="1:10" x14ac:dyDescent="0.2">
      <c r="A144" s="92">
        <v>2510</v>
      </c>
      <c r="B144" s="38" t="s">
        <v>355</v>
      </c>
      <c r="C144" s="127">
        <v>1</v>
      </c>
      <c r="D144" s="128">
        <v>0</v>
      </c>
      <c r="E144" s="84" t="s">
        <v>713</v>
      </c>
      <c r="F144" s="16" t="s">
        <v>714</v>
      </c>
      <c r="G144" s="569">
        <v>12410</v>
      </c>
      <c r="H144" s="580">
        <v>12410</v>
      </c>
      <c r="I144" s="441">
        <v>12410</v>
      </c>
      <c r="J144" s="104"/>
    </row>
    <row r="145" spans="1:10" s="17" customFormat="1" ht="10.5" customHeight="1" x14ac:dyDescent="0.2">
      <c r="A145" s="92"/>
      <c r="B145" s="33"/>
      <c r="C145" s="127"/>
      <c r="D145" s="128"/>
      <c r="E145" s="83" t="s">
        <v>196</v>
      </c>
      <c r="F145" s="16"/>
      <c r="G145" s="565"/>
      <c r="H145" s="576"/>
      <c r="I145" s="103"/>
      <c r="J145" s="93"/>
    </row>
    <row r="146" spans="1:10" x14ac:dyDescent="0.2">
      <c r="A146" s="92">
        <v>2511</v>
      </c>
      <c r="B146" s="39" t="s">
        <v>355</v>
      </c>
      <c r="C146" s="377">
        <v>1</v>
      </c>
      <c r="D146" s="378">
        <v>1</v>
      </c>
      <c r="E146" s="83" t="s">
        <v>713</v>
      </c>
      <c r="F146" s="21" t="s">
        <v>715</v>
      </c>
      <c r="G146" s="569">
        <v>12410</v>
      </c>
      <c r="H146" s="580">
        <v>12410</v>
      </c>
      <c r="I146" s="441">
        <v>12410</v>
      </c>
      <c r="J146" s="94"/>
    </row>
    <row r="147" spans="1:10" x14ac:dyDescent="0.2">
      <c r="A147" s="92">
        <v>2520</v>
      </c>
      <c r="B147" s="38" t="s">
        <v>355</v>
      </c>
      <c r="C147" s="127">
        <v>2</v>
      </c>
      <c r="D147" s="128">
        <v>0</v>
      </c>
      <c r="E147" s="84" t="s">
        <v>716</v>
      </c>
      <c r="F147" s="16" t="s">
        <v>717</v>
      </c>
      <c r="G147" s="563"/>
      <c r="H147" s="535"/>
      <c r="I147" s="104"/>
      <c r="J147" s="104"/>
    </row>
    <row r="148" spans="1:10" s="17" customFormat="1" ht="10.5" customHeight="1" x14ac:dyDescent="0.2">
      <c r="A148" s="92"/>
      <c r="B148" s="33"/>
      <c r="C148" s="127"/>
      <c r="D148" s="128"/>
      <c r="E148" s="83" t="s">
        <v>196</v>
      </c>
      <c r="F148" s="16"/>
      <c r="G148" s="563"/>
      <c r="H148" s="535"/>
      <c r="I148" s="103"/>
      <c r="J148" s="93"/>
    </row>
    <row r="149" spans="1:10" x14ac:dyDescent="0.2">
      <c r="A149" s="92">
        <v>2521</v>
      </c>
      <c r="B149" s="39" t="s">
        <v>355</v>
      </c>
      <c r="C149" s="377">
        <v>2</v>
      </c>
      <c r="D149" s="378">
        <v>1</v>
      </c>
      <c r="E149" s="83" t="s">
        <v>718</v>
      </c>
      <c r="F149" s="21" t="s">
        <v>719</v>
      </c>
      <c r="G149" s="563"/>
      <c r="H149" s="535"/>
      <c r="I149" s="104"/>
      <c r="J149" s="94"/>
    </row>
    <row r="150" spans="1:10" ht="15" customHeight="1" x14ac:dyDescent="0.2">
      <c r="A150" s="92">
        <v>2530</v>
      </c>
      <c r="B150" s="38" t="s">
        <v>355</v>
      </c>
      <c r="C150" s="127">
        <v>3</v>
      </c>
      <c r="D150" s="128">
        <v>0</v>
      </c>
      <c r="E150" s="84" t="s">
        <v>720</v>
      </c>
      <c r="F150" s="16" t="s">
        <v>721</v>
      </c>
      <c r="G150" s="563"/>
      <c r="H150" s="535"/>
      <c r="I150" s="104"/>
      <c r="J150" s="104"/>
    </row>
    <row r="151" spans="1:10" s="17" customFormat="1" ht="10.5" customHeight="1" x14ac:dyDescent="0.2">
      <c r="A151" s="92"/>
      <c r="B151" s="33"/>
      <c r="C151" s="127"/>
      <c r="D151" s="128"/>
      <c r="E151" s="83" t="s">
        <v>196</v>
      </c>
      <c r="F151" s="16"/>
      <c r="G151" s="563"/>
      <c r="H151" s="535"/>
      <c r="I151" s="103"/>
      <c r="J151" s="93"/>
    </row>
    <row r="152" spans="1:10" x14ac:dyDescent="0.2">
      <c r="A152" s="92">
        <v>2531</v>
      </c>
      <c r="B152" s="39" t="s">
        <v>355</v>
      </c>
      <c r="C152" s="377">
        <v>3</v>
      </c>
      <c r="D152" s="378">
        <v>1</v>
      </c>
      <c r="E152" s="83" t="s">
        <v>720</v>
      </c>
      <c r="F152" s="21" t="s">
        <v>722</v>
      </c>
      <c r="G152" s="563"/>
      <c r="H152" s="535"/>
      <c r="I152" s="104"/>
      <c r="J152" s="94"/>
    </row>
    <row r="153" spans="1:10" ht="24" x14ac:dyDescent="0.2">
      <c r="A153" s="92">
        <v>2540</v>
      </c>
      <c r="B153" s="38" t="s">
        <v>355</v>
      </c>
      <c r="C153" s="127">
        <v>4</v>
      </c>
      <c r="D153" s="128">
        <v>0</v>
      </c>
      <c r="E153" s="84" t="s">
        <v>723</v>
      </c>
      <c r="F153" s="16" t="s">
        <v>724</v>
      </c>
      <c r="G153" s="563"/>
      <c r="H153" s="535"/>
      <c r="I153" s="104"/>
      <c r="J153" s="104"/>
    </row>
    <row r="154" spans="1:10" s="17" customFormat="1" ht="10.5" customHeight="1" x14ac:dyDescent="0.2">
      <c r="A154" s="92"/>
      <c r="B154" s="33"/>
      <c r="C154" s="127"/>
      <c r="D154" s="128"/>
      <c r="E154" s="83" t="s">
        <v>196</v>
      </c>
      <c r="F154" s="16"/>
      <c r="G154" s="563"/>
      <c r="H154" s="535"/>
      <c r="I154" s="103"/>
      <c r="J154" s="93"/>
    </row>
    <row r="155" spans="1:10" ht="17.25" customHeight="1" x14ac:dyDescent="0.2">
      <c r="A155" s="92">
        <v>2541</v>
      </c>
      <c r="B155" s="39" t="s">
        <v>355</v>
      </c>
      <c r="C155" s="377">
        <v>4</v>
      </c>
      <c r="D155" s="378">
        <v>1</v>
      </c>
      <c r="E155" s="83" t="s">
        <v>723</v>
      </c>
      <c r="F155" s="21" t="s">
        <v>725</v>
      </c>
      <c r="G155" s="563"/>
      <c r="H155" s="535"/>
      <c r="I155" s="104"/>
      <c r="J155" s="94"/>
    </row>
    <row r="156" spans="1:10" ht="27" customHeight="1" x14ac:dyDescent="0.2">
      <c r="A156" s="92">
        <v>2550</v>
      </c>
      <c r="B156" s="38" t="s">
        <v>355</v>
      </c>
      <c r="C156" s="127">
        <v>5</v>
      </c>
      <c r="D156" s="128">
        <v>0</v>
      </c>
      <c r="E156" s="84" t="s">
        <v>726</v>
      </c>
      <c r="F156" s="16" t="s">
        <v>727</v>
      </c>
      <c r="G156" s="563"/>
      <c r="H156" s="535"/>
      <c r="I156" s="104"/>
      <c r="J156" s="104"/>
    </row>
    <row r="157" spans="1:10" s="17" customFormat="1" ht="10.5" customHeight="1" x14ac:dyDescent="0.2">
      <c r="A157" s="92"/>
      <c r="B157" s="33"/>
      <c r="C157" s="127"/>
      <c r="D157" s="128"/>
      <c r="E157" s="83" t="s">
        <v>196</v>
      </c>
      <c r="F157" s="16"/>
      <c r="G157" s="563"/>
      <c r="H157" s="535"/>
      <c r="I157" s="103"/>
      <c r="J157" s="93"/>
    </row>
    <row r="158" spans="1:10" ht="24" x14ac:dyDescent="0.2">
      <c r="A158" s="92">
        <v>2551</v>
      </c>
      <c r="B158" s="39" t="s">
        <v>355</v>
      </c>
      <c r="C158" s="377">
        <v>5</v>
      </c>
      <c r="D158" s="378">
        <v>1</v>
      </c>
      <c r="E158" s="83" t="s">
        <v>726</v>
      </c>
      <c r="F158" s="21" t="s">
        <v>728</v>
      </c>
      <c r="G158" s="563"/>
      <c r="H158" s="535"/>
      <c r="I158" s="104"/>
      <c r="J158" s="94"/>
    </row>
    <row r="159" spans="1:10" ht="28.5" x14ac:dyDescent="0.2">
      <c r="A159" s="92">
        <v>2560</v>
      </c>
      <c r="B159" s="38" t="s">
        <v>355</v>
      </c>
      <c r="C159" s="127">
        <v>6</v>
      </c>
      <c r="D159" s="128">
        <v>0</v>
      </c>
      <c r="E159" s="84" t="s">
        <v>729</v>
      </c>
      <c r="F159" s="16" t="s">
        <v>730</v>
      </c>
      <c r="G159" s="563">
        <v>2500</v>
      </c>
      <c r="H159" s="535">
        <v>2500</v>
      </c>
      <c r="I159" s="104">
        <f>I161</f>
        <v>2500</v>
      </c>
      <c r="J159" s="104"/>
    </row>
    <row r="160" spans="1:10" s="17" customFormat="1" ht="10.5" customHeight="1" x14ac:dyDescent="0.2">
      <c r="A160" s="92"/>
      <c r="B160" s="33"/>
      <c r="C160" s="127"/>
      <c r="D160" s="128"/>
      <c r="E160" s="83" t="s">
        <v>196</v>
      </c>
      <c r="F160" s="16"/>
      <c r="G160" s="563"/>
      <c r="H160" s="535"/>
      <c r="I160" s="103"/>
      <c r="J160" s="93"/>
    </row>
    <row r="161" spans="1:10" ht="28.5" x14ac:dyDescent="0.2">
      <c r="A161" s="92">
        <v>2561</v>
      </c>
      <c r="B161" s="39" t="s">
        <v>355</v>
      </c>
      <c r="C161" s="377">
        <v>6</v>
      </c>
      <c r="D161" s="378">
        <v>1</v>
      </c>
      <c r="E161" s="83" t="s">
        <v>729</v>
      </c>
      <c r="F161" s="21" t="s">
        <v>731</v>
      </c>
      <c r="G161" s="563">
        <v>2500</v>
      </c>
      <c r="H161" s="535">
        <v>2500</v>
      </c>
      <c r="I161" s="104">
        <v>2500</v>
      </c>
      <c r="J161" s="94"/>
    </row>
    <row r="162" spans="1:10" s="121" customFormat="1" ht="44.25" customHeight="1" x14ac:dyDescent="0.2">
      <c r="A162" s="117">
        <v>2600</v>
      </c>
      <c r="B162" s="38" t="s">
        <v>356</v>
      </c>
      <c r="C162" s="127">
        <v>0</v>
      </c>
      <c r="D162" s="128">
        <v>0</v>
      </c>
      <c r="E162" s="125" t="s">
        <v>396</v>
      </c>
      <c r="F162" s="118" t="s">
        <v>732</v>
      </c>
      <c r="G162" s="569">
        <v>14090</v>
      </c>
      <c r="H162" s="580">
        <f>I162+J162</f>
        <v>29637.582999999999</v>
      </c>
      <c r="I162" s="441">
        <f>I170+I173+I179</f>
        <v>14533.259</v>
      </c>
      <c r="J162" s="441">
        <v>15104.324000000001</v>
      </c>
    </row>
    <row r="163" spans="1:10" ht="11.25" customHeight="1" x14ac:dyDescent="0.2">
      <c r="A163" s="90"/>
      <c r="B163" s="33"/>
      <c r="C163" s="375"/>
      <c r="D163" s="376"/>
      <c r="E163" s="83" t="s">
        <v>195</v>
      </c>
      <c r="F163" s="15"/>
      <c r="G163" s="563"/>
      <c r="H163" s="535"/>
      <c r="I163" s="102"/>
      <c r="J163" s="91"/>
    </row>
    <row r="164" spans="1:10" x14ac:dyDescent="0.2">
      <c r="A164" s="92">
        <v>2610</v>
      </c>
      <c r="B164" s="38" t="s">
        <v>356</v>
      </c>
      <c r="C164" s="127">
        <v>1</v>
      </c>
      <c r="D164" s="128">
        <v>0</v>
      </c>
      <c r="E164" s="84" t="s">
        <v>733</v>
      </c>
      <c r="F164" s="16" t="s">
        <v>734</v>
      </c>
      <c r="G164" s="571"/>
      <c r="H164" s="535"/>
      <c r="I164" s="104"/>
      <c r="J164" s="104"/>
    </row>
    <row r="165" spans="1:10" s="17" customFormat="1" ht="10.5" customHeight="1" x14ac:dyDescent="0.2">
      <c r="A165" s="92"/>
      <c r="B165" s="33"/>
      <c r="C165" s="127"/>
      <c r="D165" s="128"/>
      <c r="E165" s="83" t="s">
        <v>196</v>
      </c>
      <c r="F165" s="16"/>
      <c r="G165" s="572"/>
      <c r="H165" s="545"/>
      <c r="I165" s="103"/>
      <c r="J165" s="544"/>
    </row>
    <row r="166" spans="1:10" x14ac:dyDescent="0.2">
      <c r="A166" s="92">
        <v>2611</v>
      </c>
      <c r="B166" s="39" t="s">
        <v>356</v>
      </c>
      <c r="C166" s="377">
        <v>1</v>
      </c>
      <c r="D166" s="378">
        <v>1</v>
      </c>
      <c r="E166" s="83" t="s">
        <v>735</v>
      </c>
      <c r="F166" s="21" t="s">
        <v>736</v>
      </c>
      <c r="G166" s="571"/>
      <c r="H166" s="535"/>
      <c r="I166" s="104"/>
      <c r="J166" s="533"/>
    </row>
    <row r="167" spans="1:10" x14ac:dyDescent="0.2">
      <c r="A167" s="92">
        <v>2620</v>
      </c>
      <c r="B167" s="38" t="s">
        <v>356</v>
      </c>
      <c r="C167" s="127">
        <v>2</v>
      </c>
      <c r="D167" s="128">
        <v>0</v>
      </c>
      <c r="E167" s="84" t="s">
        <v>737</v>
      </c>
      <c r="F167" s="16" t="s">
        <v>738</v>
      </c>
      <c r="G167" s="571"/>
      <c r="H167" s="535"/>
      <c r="I167" s="104"/>
      <c r="J167" s="104"/>
    </row>
    <row r="168" spans="1:10" s="17" customFormat="1" ht="10.5" customHeight="1" x14ac:dyDescent="0.2">
      <c r="A168" s="92"/>
      <c r="B168" s="33"/>
      <c r="C168" s="127"/>
      <c r="D168" s="128"/>
      <c r="E168" s="83" t="s">
        <v>196</v>
      </c>
      <c r="F168" s="16"/>
      <c r="G168" s="572"/>
      <c r="H168" s="545"/>
      <c r="I168" s="103"/>
      <c r="J168" s="544"/>
    </row>
    <row r="169" spans="1:10" x14ac:dyDescent="0.2">
      <c r="A169" s="92">
        <v>2621</v>
      </c>
      <c r="B169" s="39" t="s">
        <v>356</v>
      </c>
      <c r="C169" s="377">
        <v>2</v>
      </c>
      <c r="D169" s="378">
        <v>1</v>
      </c>
      <c r="E169" s="83" t="s">
        <v>737</v>
      </c>
      <c r="F169" s="21" t="s">
        <v>739</v>
      </c>
      <c r="G169" s="571"/>
      <c r="H169" s="535"/>
      <c r="I169" s="104"/>
      <c r="J169" s="533"/>
    </row>
    <row r="170" spans="1:10" x14ac:dyDescent="0.2">
      <c r="A170" s="92">
        <v>2630</v>
      </c>
      <c r="B170" s="38" t="s">
        <v>356</v>
      </c>
      <c r="C170" s="127">
        <v>3</v>
      </c>
      <c r="D170" s="128">
        <v>0</v>
      </c>
      <c r="E170" s="84" t="s">
        <v>740</v>
      </c>
      <c r="F170" s="16" t="s">
        <v>741</v>
      </c>
      <c r="G170" s="569">
        <v>7150</v>
      </c>
      <c r="H170" s="580">
        <f>H172</f>
        <v>22254.324000000001</v>
      </c>
      <c r="I170" s="441">
        <f>I172</f>
        <v>7150</v>
      </c>
      <c r="J170" s="443">
        <v>15104.324000000001</v>
      </c>
    </row>
    <row r="171" spans="1:10" s="17" customFormat="1" ht="10.5" customHeight="1" x14ac:dyDescent="0.2">
      <c r="A171" s="92"/>
      <c r="B171" s="33"/>
      <c r="C171" s="127"/>
      <c r="D171" s="128"/>
      <c r="E171" s="83" t="s">
        <v>196</v>
      </c>
      <c r="F171" s="16"/>
      <c r="G171" s="563"/>
      <c r="H171" s="535"/>
      <c r="I171" s="103"/>
      <c r="J171" s="93"/>
    </row>
    <row r="172" spans="1:10" x14ac:dyDescent="0.2">
      <c r="A172" s="92">
        <v>2631</v>
      </c>
      <c r="B172" s="39" t="s">
        <v>356</v>
      </c>
      <c r="C172" s="377">
        <v>3</v>
      </c>
      <c r="D172" s="378">
        <v>1</v>
      </c>
      <c r="E172" s="83" t="s">
        <v>742</v>
      </c>
      <c r="F172" s="24" t="s">
        <v>743</v>
      </c>
      <c r="G172" s="569">
        <v>7150</v>
      </c>
      <c r="H172" s="580">
        <f>I172+J172</f>
        <v>22254.324000000001</v>
      </c>
      <c r="I172" s="441">
        <v>7150</v>
      </c>
      <c r="J172" s="443">
        <v>15104.324000000001</v>
      </c>
    </row>
    <row r="173" spans="1:10" x14ac:dyDescent="0.2">
      <c r="A173" s="92">
        <v>2640</v>
      </c>
      <c r="B173" s="38" t="s">
        <v>356</v>
      </c>
      <c r="C173" s="127">
        <v>4</v>
      </c>
      <c r="D173" s="128">
        <v>0</v>
      </c>
      <c r="E173" s="84" t="s">
        <v>744</v>
      </c>
      <c r="F173" s="16" t="s">
        <v>745</v>
      </c>
      <c r="G173" s="573">
        <v>5940</v>
      </c>
      <c r="H173" s="575">
        <f>I173</f>
        <v>6383.259</v>
      </c>
      <c r="I173" s="436">
        <v>6383.259</v>
      </c>
      <c r="J173" s="94"/>
    </row>
    <row r="174" spans="1:10" s="17" customFormat="1" ht="10.5" customHeight="1" x14ac:dyDescent="0.2">
      <c r="A174" s="92"/>
      <c r="B174" s="33"/>
      <c r="C174" s="127"/>
      <c r="D174" s="128"/>
      <c r="E174" s="83" t="s">
        <v>196</v>
      </c>
      <c r="F174" s="16"/>
      <c r="G174" s="573"/>
      <c r="H174" s="581"/>
      <c r="I174" s="519"/>
      <c r="J174" s="93"/>
    </row>
    <row r="175" spans="1:10" x14ac:dyDescent="0.2">
      <c r="A175" s="92">
        <v>2641</v>
      </c>
      <c r="B175" s="39" t="s">
        <v>356</v>
      </c>
      <c r="C175" s="377">
        <v>4</v>
      </c>
      <c r="D175" s="378">
        <v>1</v>
      </c>
      <c r="E175" s="83" t="s">
        <v>746</v>
      </c>
      <c r="F175" s="21" t="s">
        <v>747</v>
      </c>
      <c r="G175" s="573">
        <v>5940</v>
      </c>
      <c r="H175" s="575">
        <v>6383.3</v>
      </c>
      <c r="I175" s="436">
        <v>6383.3</v>
      </c>
      <c r="J175" s="94"/>
    </row>
    <row r="176" spans="1:10" ht="39" customHeight="1" x14ac:dyDescent="0.2">
      <c r="A176" s="92">
        <v>2650</v>
      </c>
      <c r="B176" s="38" t="s">
        <v>356</v>
      </c>
      <c r="C176" s="127">
        <v>5</v>
      </c>
      <c r="D176" s="128">
        <v>0</v>
      </c>
      <c r="E176" s="84" t="s">
        <v>755</v>
      </c>
      <c r="F176" s="16" t="s">
        <v>756</v>
      </c>
      <c r="G176" s="563"/>
      <c r="H176" s="535"/>
      <c r="I176" s="104"/>
      <c r="J176" s="104"/>
    </row>
    <row r="177" spans="1:10" s="17" customFormat="1" ht="10.5" customHeight="1" x14ac:dyDescent="0.2">
      <c r="A177" s="92"/>
      <c r="B177" s="33"/>
      <c r="C177" s="127"/>
      <c r="D177" s="128"/>
      <c r="E177" s="83" t="s">
        <v>196</v>
      </c>
      <c r="F177" s="16"/>
      <c r="G177" s="563"/>
      <c r="H177" s="535"/>
      <c r="I177" s="103"/>
      <c r="J177" s="93"/>
    </row>
    <row r="178" spans="1:10" ht="36" x14ac:dyDescent="0.2">
      <c r="A178" s="92">
        <v>2651</v>
      </c>
      <c r="B178" s="39" t="s">
        <v>356</v>
      </c>
      <c r="C178" s="377">
        <v>5</v>
      </c>
      <c r="D178" s="378">
        <v>1</v>
      </c>
      <c r="E178" s="83" t="s">
        <v>755</v>
      </c>
      <c r="F178" s="21" t="s">
        <v>757</v>
      </c>
      <c r="G178" s="563"/>
      <c r="H178" s="535"/>
      <c r="I178" s="104"/>
      <c r="J178" s="94"/>
    </row>
    <row r="179" spans="1:10" ht="26.25" customHeight="1" x14ac:dyDescent="0.2">
      <c r="A179" s="92">
        <v>2660</v>
      </c>
      <c r="B179" s="38" t="s">
        <v>356</v>
      </c>
      <c r="C179" s="127">
        <v>6</v>
      </c>
      <c r="D179" s="128">
        <v>0</v>
      </c>
      <c r="E179" s="84" t="s">
        <v>758</v>
      </c>
      <c r="F179" s="22" t="s">
        <v>759</v>
      </c>
      <c r="G179" s="561">
        <v>1000</v>
      </c>
      <c r="H179" s="575">
        <v>1000</v>
      </c>
      <c r="I179" s="436">
        <f>I181</f>
        <v>1000</v>
      </c>
      <c r="J179" s="104"/>
    </row>
    <row r="180" spans="1:10" s="17" customFormat="1" ht="10.5" customHeight="1" x14ac:dyDescent="0.2">
      <c r="A180" s="92"/>
      <c r="B180" s="33"/>
      <c r="C180" s="127"/>
      <c r="D180" s="128"/>
      <c r="E180" s="83" t="s">
        <v>196</v>
      </c>
      <c r="F180" s="16"/>
      <c r="G180" s="565"/>
      <c r="H180" s="576"/>
      <c r="I180" s="103"/>
      <c r="J180" s="93"/>
    </row>
    <row r="181" spans="1:10" ht="28.5" x14ac:dyDescent="0.2">
      <c r="A181" s="92">
        <v>2661</v>
      </c>
      <c r="B181" s="39" t="s">
        <v>356</v>
      </c>
      <c r="C181" s="377">
        <v>6</v>
      </c>
      <c r="D181" s="378">
        <v>1</v>
      </c>
      <c r="E181" s="83" t="s">
        <v>758</v>
      </c>
      <c r="F181" s="21" t="s">
        <v>760</v>
      </c>
      <c r="G181" s="561">
        <v>1000</v>
      </c>
      <c r="H181" s="575">
        <v>1000</v>
      </c>
      <c r="I181" s="436">
        <v>1000</v>
      </c>
      <c r="J181" s="94"/>
    </row>
    <row r="182" spans="1:10" s="121" customFormat="1" ht="36" customHeight="1" x14ac:dyDescent="0.2">
      <c r="A182" s="117">
        <v>2700</v>
      </c>
      <c r="B182" s="38" t="s">
        <v>357</v>
      </c>
      <c r="C182" s="127">
        <v>0</v>
      </c>
      <c r="D182" s="128">
        <v>0</v>
      </c>
      <c r="E182" s="125" t="s">
        <v>39</v>
      </c>
      <c r="F182" s="118" t="s">
        <v>761</v>
      </c>
      <c r="G182" s="566"/>
      <c r="H182" s="577"/>
      <c r="I182" s="119"/>
      <c r="J182" s="119"/>
    </row>
    <row r="183" spans="1:10" ht="11.25" customHeight="1" x14ac:dyDescent="0.2">
      <c r="A183" s="90"/>
      <c r="B183" s="33"/>
      <c r="C183" s="375"/>
      <c r="D183" s="376"/>
      <c r="E183" s="83" t="s">
        <v>195</v>
      </c>
      <c r="F183" s="15"/>
      <c r="G183" s="563"/>
      <c r="H183" s="535"/>
      <c r="I183" s="102"/>
      <c r="J183" s="91"/>
    </row>
    <row r="184" spans="1:10" ht="28.5" x14ac:dyDescent="0.2">
      <c r="A184" s="92">
        <v>2710</v>
      </c>
      <c r="B184" s="38" t="s">
        <v>357</v>
      </c>
      <c r="C184" s="127">
        <v>1</v>
      </c>
      <c r="D184" s="128">
        <v>0</v>
      </c>
      <c r="E184" s="84" t="s">
        <v>762</v>
      </c>
      <c r="F184" s="16" t="s">
        <v>763</v>
      </c>
      <c r="G184" s="563"/>
      <c r="H184" s="535"/>
      <c r="I184" s="104"/>
      <c r="J184" s="104"/>
    </row>
    <row r="185" spans="1:10" s="17" customFormat="1" ht="10.5" customHeight="1" x14ac:dyDescent="0.2">
      <c r="A185" s="92"/>
      <c r="B185" s="33"/>
      <c r="C185" s="127"/>
      <c r="D185" s="128"/>
      <c r="E185" s="83" t="s">
        <v>196</v>
      </c>
      <c r="F185" s="16"/>
      <c r="G185" s="563"/>
      <c r="H185" s="535"/>
      <c r="I185" s="103"/>
      <c r="J185" s="93"/>
    </row>
    <row r="186" spans="1:10" x14ac:dyDescent="0.2">
      <c r="A186" s="92">
        <v>2711</v>
      </c>
      <c r="B186" s="39" t="s">
        <v>357</v>
      </c>
      <c r="C186" s="377">
        <v>1</v>
      </c>
      <c r="D186" s="378">
        <v>1</v>
      </c>
      <c r="E186" s="83" t="s">
        <v>764</v>
      </c>
      <c r="F186" s="21" t="s">
        <v>765</v>
      </c>
      <c r="G186" s="563"/>
      <c r="H186" s="535"/>
      <c r="I186" s="104"/>
      <c r="J186" s="94"/>
    </row>
    <row r="187" spans="1:10" x14ac:dyDescent="0.2">
      <c r="A187" s="92">
        <v>2712</v>
      </c>
      <c r="B187" s="39" t="s">
        <v>357</v>
      </c>
      <c r="C187" s="377">
        <v>1</v>
      </c>
      <c r="D187" s="378">
        <v>2</v>
      </c>
      <c r="E187" s="83" t="s">
        <v>766</v>
      </c>
      <c r="F187" s="21" t="s">
        <v>767</v>
      </c>
      <c r="G187" s="563"/>
      <c r="H187" s="535"/>
      <c r="I187" s="104"/>
      <c r="J187" s="94"/>
    </row>
    <row r="188" spans="1:10" x14ac:dyDescent="0.2">
      <c r="A188" s="92">
        <v>2713</v>
      </c>
      <c r="B188" s="39" t="s">
        <v>357</v>
      </c>
      <c r="C188" s="377">
        <v>1</v>
      </c>
      <c r="D188" s="378">
        <v>3</v>
      </c>
      <c r="E188" s="83" t="s">
        <v>125</v>
      </c>
      <c r="F188" s="21" t="s">
        <v>768</v>
      </c>
      <c r="G188" s="563"/>
      <c r="H188" s="535"/>
      <c r="I188" s="104"/>
      <c r="J188" s="94"/>
    </row>
    <row r="189" spans="1:10" x14ac:dyDescent="0.2">
      <c r="A189" s="92">
        <v>2720</v>
      </c>
      <c r="B189" s="38" t="s">
        <v>357</v>
      </c>
      <c r="C189" s="127">
        <v>2</v>
      </c>
      <c r="D189" s="128">
        <v>0</v>
      </c>
      <c r="E189" s="84" t="s">
        <v>358</v>
      </c>
      <c r="F189" s="16" t="s">
        <v>769</v>
      </c>
      <c r="G189" s="563"/>
      <c r="H189" s="535"/>
      <c r="I189" s="104"/>
      <c r="J189" s="104"/>
    </row>
    <row r="190" spans="1:10" s="17" customFormat="1" ht="10.5" customHeight="1" x14ac:dyDescent="0.2">
      <c r="A190" s="92"/>
      <c r="B190" s="33"/>
      <c r="C190" s="127"/>
      <c r="D190" s="128"/>
      <c r="E190" s="83" t="s">
        <v>196</v>
      </c>
      <c r="F190" s="16"/>
      <c r="G190" s="563"/>
      <c r="H190" s="535"/>
      <c r="I190" s="103"/>
      <c r="J190" s="93"/>
    </row>
    <row r="191" spans="1:10" x14ac:dyDescent="0.2">
      <c r="A191" s="92">
        <v>2721</v>
      </c>
      <c r="B191" s="39" t="s">
        <v>357</v>
      </c>
      <c r="C191" s="377">
        <v>2</v>
      </c>
      <c r="D191" s="378">
        <v>1</v>
      </c>
      <c r="E191" s="83" t="s">
        <v>770</v>
      </c>
      <c r="F191" s="21" t="s">
        <v>771</v>
      </c>
      <c r="G191" s="563"/>
      <c r="H191" s="535"/>
      <c r="I191" s="104"/>
      <c r="J191" s="94"/>
    </row>
    <row r="192" spans="1:10" ht="20.25" customHeight="1" x14ac:dyDescent="0.2">
      <c r="A192" s="92">
        <v>2722</v>
      </c>
      <c r="B192" s="39" t="s">
        <v>357</v>
      </c>
      <c r="C192" s="377">
        <v>2</v>
      </c>
      <c r="D192" s="378">
        <v>2</v>
      </c>
      <c r="E192" s="83" t="s">
        <v>772</v>
      </c>
      <c r="F192" s="21" t="s">
        <v>773</v>
      </c>
      <c r="G192" s="563"/>
      <c r="H192" s="535"/>
      <c r="I192" s="104"/>
      <c r="J192" s="94"/>
    </row>
    <row r="193" spans="1:10" x14ac:dyDescent="0.2">
      <c r="A193" s="92">
        <v>2723</v>
      </c>
      <c r="B193" s="39" t="s">
        <v>357</v>
      </c>
      <c r="C193" s="377">
        <v>2</v>
      </c>
      <c r="D193" s="378">
        <v>3</v>
      </c>
      <c r="E193" s="83" t="s">
        <v>126</v>
      </c>
      <c r="F193" s="21" t="s">
        <v>774</v>
      </c>
      <c r="G193" s="563"/>
      <c r="H193" s="535"/>
      <c r="I193" s="104"/>
      <c r="J193" s="94"/>
    </row>
    <row r="194" spans="1:10" x14ac:dyDescent="0.2">
      <c r="A194" s="92">
        <v>2724</v>
      </c>
      <c r="B194" s="39" t="s">
        <v>357</v>
      </c>
      <c r="C194" s="377">
        <v>2</v>
      </c>
      <c r="D194" s="378">
        <v>4</v>
      </c>
      <c r="E194" s="83" t="s">
        <v>775</v>
      </c>
      <c r="F194" s="21" t="s">
        <v>776</v>
      </c>
      <c r="G194" s="563"/>
      <c r="H194" s="535"/>
      <c r="I194" s="104"/>
      <c r="J194" s="94"/>
    </row>
    <row r="195" spans="1:10" x14ac:dyDescent="0.2">
      <c r="A195" s="92">
        <v>2730</v>
      </c>
      <c r="B195" s="38" t="s">
        <v>357</v>
      </c>
      <c r="C195" s="127">
        <v>3</v>
      </c>
      <c r="D195" s="128">
        <v>0</v>
      </c>
      <c r="E195" s="84" t="s">
        <v>777</v>
      </c>
      <c r="F195" s="16" t="s">
        <v>780</v>
      </c>
      <c r="G195" s="563"/>
      <c r="H195" s="535"/>
      <c r="I195" s="104"/>
      <c r="J195" s="104"/>
    </row>
    <row r="196" spans="1:10" s="17" customFormat="1" ht="10.5" customHeight="1" x14ac:dyDescent="0.2">
      <c r="A196" s="92"/>
      <c r="B196" s="33"/>
      <c r="C196" s="127"/>
      <c r="D196" s="128"/>
      <c r="E196" s="83" t="s">
        <v>196</v>
      </c>
      <c r="F196" s="16"/>
      <c r="G196" s="563"/>
      <c r="H196" s="535"/>
      <c r="I196" s="103"/>
      <c r="J196" s="93"/>
    </row>
    <row r="197" spans="1:10" ht="15" customHeight="1" x14ac:dyDescent="0.2">
      <c r="A197" s="92">
        <v>2731</v>
      </c>
      <c r="B197" s="39" t="s">
        <v>357</v>
      </c>
      <c r="C197" s="377">
        <v>3</v>
      </c>
      <c r="D197" s="378">
        <v>1</v>
      </c>
      <c r="E197" s="83" t="s">
        <v>781</v>
      </c>
      <c r="F197" s="18" t="s">
        <v>782</v>
      </c>
      <c r="G197" s="563"/>
      <c r="H197" s="535"/>
      <c r="I197" s="104"/>
      <c r="J197" s="94"/>
    </row>
    <row r="198" spans="1:10" ht="24.75" customHeight="1" x14ac:dyDescent="0.2">
      <c r="A198" s="92">
        <v>2732</v>
      </c>
      <c r="B198" s="39" t="s">
        <v>357</v>
      </c>
      <c r="C198" s="377">
        <v>3</v>
      </c>
      <c r="D198" s="378">
        <v>2</v>
      </c>
      <c r="E198" s="83" t="s">
        <v>783</v>
      </c>
      <c r="F198" s="18" t="s">
        <v>784</v>
      </c>
      <c r="G198" s="563"/>
      <c r="H198" s="535"/>
      <c r="I198" s="104"/>
      <c r="J198" s="94"/>
    </row>
    <row r="199" spans="1:10" ht="26.25" customHeight="1" x14ac:dyDescent="0.2">
      <c r="A199" s="92">
        <v>2733</v>
      </c>
      <c r="B199" s="39" t="s">
        <v>357</v>
      </c>
      <c r="C199" s="377">
        <v>3</v>
      </c>
      <c r="D199" s="378">
        <v>3</v>
      </c>
      <c r="E199" s="83" t="s">
        <v>785</v>
      </c>
      <c r="F199" s="18" t="s">
        <v>786</v>
      </c>
      <c r="G199" s="563"/>
      <c r="H199" s="535"/>
      <c r="I199" s="104"/>
      <c r="J199" s="94"/>
    </row>
    <row r="200" spans="1:10" ht="24" x14ac:dyDescent="0.2">
      <c r="A200" s="92">
        <v>2734</v>
      </c>
      <c r="B200" s="39" t="s">
        <v>357</v>
      </c>
      <c r="C200" s="377">
        <v>3</v>
      </c>
      <c r="D200" s="378">
        <v>4</v>
      </c>
      <c r="E200" s="83" t="s">
        <v>787</v>
      </c>
      <c r="F200" s="18" t="s">
        <v>788</v>
      </c>
      <c r="G200" s="563"/>
      <c r="H200" s="535"/>
      <c r="I200" s="104"/>
      <c r="J200" s="94"/>
    </row>
    <row r="201" spans="1:10" ht="24" x14ac:dyDescent="0.2">
      <c r="A201" s="92">
        <v>2740</v>
      </c>
      <c r="B201" s="38" t="s">
        <v>357</v>
      </c>
      <c r="C201" s="127">
        <v>4</v>
      </c>
      <c r="D201" s="128">
        <v>0</v>
      </c>
      <c r="E201" s="84" t="s">
        <v>789</v>
      </c>
      <c r="F201" s="16" t="s">
        <v>790</v>
      </c>
      <c r="G201" s="563"/>
      <c r="H201" s="535"/>
      <c r="I201" s="104"/>
      <c r="J201" s="104"/>
    </row>
    <row r="202" spans="1:10" s="17" customFormat="1" ht="10.5" customHeight="1" x14ac:dyDescent="0.2">
      <c r="A202" s="92"/>
      <c r="B202" s="33"/>
      <c r="C202" s="127"/>
      <c r="D202" s="128"/>
      <c r="E202" s="83" t="s">
        <v>196</v>
      </c>
      <c r="F202" s="16"/>
      <c r="G202" s="563"/>
      <c r="H202" s="535"/>
      <c r="I202" s="103"/>
      <c r="J202" s="93"/>
    </row>
    <row r="203" spans="1:10" x14ac:dyDescent="0.2">
      <c r="A203" s="92">
        <v>2741</v>
      </c>
      <c r="B203" s="39" t="s">
        <v>357</v>
      </c>
      <c r="C203" s="377">
        <v>4</v>
      </c>
      <c r="D203" s="378">
        <v>1</v>
      </c>
      <c r="E203" s="83" t="s">
        <v>789</v>
      </c>
      <c r="F203" s="21" t="s">
        <v>791</v>
      </c>
      <c r="G203" s="563"/>
      <c r="H203" s="535"/>
      <c r="I203" s="104"/>
      <c r="J203" s="94"/>
    </row>
    <row r="204" spans="1:10" ht="24" x14ac:dyDescent="0.2">
      <c r="A204" s="92">
        <v>2750</v>
      </c>
      <c r="B204" s="38" t="s">
        <v>357</v>
      </c>
      <c r="C204" s="127">
        <v>5</v>
      </c>
      <c r="D204" s="128">
        <v>0</v>
      </c>
      <c r="E204" s="84" t="s">
        <v>792</v>
      </c>
      <c r="F204" s="16" t="s">
        <v>793</v>
      </c>
      <c r="G204" s="563"/>
      <c r="H204" s="535"/>
      <c r="I204" s="104"/>
      <c r="J204" s="104"/>
    </row>
    <row r="205" spans="1:10" s="17" customFormat="1" ht="10.5" customHeight="1" x14ac:dyDescent="0.2">
      <c r="A205" s="92"/>
      <c r="B205" s="33"/>
      <c r="C205" s="127"/>
      <c r="D205" s="128"/>
      <c r="E205" s="83" t="s">
        <v>196</v>
      </c>
      <c r="F205" s="16"/>
      <c r="G205" s="563"/>
      <c r="H205" s="535"/>
      <c r="I205" s="103"/>
      <c r="J205" s="93"/>
    </row>
    <row r="206" spans="1:10" ht="24" x14ac:dyDescent="0.2">
      <c r="A206" s="92">
        <v>2751</v>
      </c>
      <c r="B206" s="39" t="s">
        <v>357</v>
      </c>
      <c r="C206" s="377">
        <v>5</v>
      </c>
      <c r="D206" s="378">
        <v>1</v>
      </c>
      <c r="E206" s="83" t="s">
        <v>792</v>
      </c>
      <c r="F206" s="21" t="s">
        <v>793</v>
      </c>
      <c r="G206" s="563"/>
      <c r="H206" s="535"/>
      <c r="I206" s="104"/>
      <c r="J206" s="94"/>
    </row>
    <row r="207" spans="1:10" ht="24" x14ac:dyDescent="0.2">
      <c r="A207" s="92">
        <v>2760</v>
      </c>
      <c r="B207" s="38" t="s">
        <v>357</v>
      </c>
      <c r="C207" s="127">
        <v>6</v>
      </c>
      <c r="D207" s="128">
        <v>0</v>
      </c>
      <c r="E207" s="84" t="s">
        <v>794</v>
      </c>
      <c r="F207" s="16" t="s">
        <v>795</v>
      </c>
      <c r="G207" s="563"/>
      <c r="H207" s="535"/>
      <c r="I207" s="104"/>
      <c r="J207" s="104"/>
    </row>
    <row r="208" spans="1:10" s="17" customFormat="1" ht="10.5" customHeight="1" x14ac:dyDescent="0.2">
      <c r="A208" s="92"/>
      <c r="B208" s="33"/>
      <c r="C208" s="127"/>
      <c r="D208" s="128"/>
      <c r="E208" s="83" t="s">
        <v>196</v>
      </c>
      <c r="F208" s="16"/>
      <c r="G208" s="563"/>
      <c r="H208" s="535"/>
      <c r="I208" s="103"/>
      <c r="J208" s="93"/>
    </row>
    <row r="209" spans="1:10" ht="24" x14ac:dyDescent="0.2">
      <c r="A209" s="92">
        <v>2761</v>
      </c>
      <c r="B209" s="39" t="s">
        <v>357</v>
      </c>
      <c r="C209" s="377">
        <v>6</v>
      </c>
      <c r="D209" s="378">
        <v>1</v>
      </c>
      <c r="E209" s="83" t="s">
        <v>359</v>
      </c>
      <c r="F209" s="16"/>
      <c r="G209" s="563"/>
      <c r="H209" s="535"/>
      <c r="I209" s="104"/>
      <c r="J209" s="94"/>
    </row>
    <row r="210" spans="1:10" x14ac:dyDescent="0.2">
      <c r="A210" s="92">
        <v>2762</v>
      </c>
      <c r="B210" s="39" t="s">
        <v>357</v>
      </c>
      <c r="C210" s="377">
        <v>6</v>
      </c>
      <c r="D210" s="378">
        <v>2</v>
      </c>
      <c r="E210" s="83" t="s">
        <v>794</v>
      </c>
      <c r="F210" s="21" t="s">
        <v>796</v>
      </c>
      <c r="G210" s="563"/>
      <c r="H210" s="535"/>
      <c r="I210" s="104"/>
      <c r="J210" s="94"/>
    </row>
    <row r="211" spans="1:10" s="121" customFormat="1" ht="33.75" customHeight="1" x14ac:dyDescent="0.2">
      <c r="A211" s="117">
        <v>2800</v>
      </c>
      <c r="B211" s="38" t="s">
        <v>360</v>
      </c>
      <c r="C211" s="127">
        <v>0</v>
      </c>
      <c r="D211" s="128">
        <v>0</v>
      </c>
      <c r="E211" s="125" t="s">
        <v>40</v>
      </c>
      <c r="F211" s="118" t="s">
        <v>797</v>
      </c>
      <c r="G211" s="569">
        <v>6140</v>
      </c>
      <c r="H211" s="580">
        <f>H216+H230</f>
        <v>11540</v>
      </c>
      <c r="I211" s="441">
        <f>I216+I230</f>
        <v>6140</v>
      </c>
      <c r="J211" s="437">
        <f>J216+J230</f>
        <v>5400</v>
      </c>
    </row>
    <row r="212" spans="1:10" ht="11.25" customHeight="1" x14ac:dyDescent="0.2">
      <c r="A212" s="90"/>
      <c r="B212" s="33"/>
      <c r="C212" s="375"/>
      <c r="D212" s="376"/>
      <c r="E212" s="83" t="s">
        <v>195</v>
      </c>
      <c r="F212" s="15"/>
      <c r="G212" s="563"/>
      <c r="H212" s="535"/>
      <c r="I212" s="102"/>
      <c r="J212" s="91"/>
    </row>
    <row r="213" spans="1:10" x14ac:dyDescent="0.2">
      <c r="A213" s="92">
        <v>2810</v>
      </c>
      <c r="B213" s="39" t="s">
        <v>360</v>
      </c>
      <c r="C213" s="377">
        <v>1</v>
      </c>
      <c r="D213" s="378">
        <v>0</v>
      </c>
      <c r="E213" s="84" t="s">
        <v>798</v>
      </c>
      <c r="F213" s="16" t="s">
        <v>799</v>
      </c>
      <c r="G213" s="563"/>
      <c r="H213" s="535"/>
      <c r="I213" s="104"/>
      <c r="J213" s="104"/>
    </row>
    <row r="214" spans="1:10" s="17" customFormat="1" ht="10.5" customHeight="1" x14ac:dyDescent="0.2">
      <c r="A214" s="92"/>
      <c r="B214" s="33"/>
      <c r="C214" s="127"/>
      <c r="D214" s="128"/>
      <c r="E214" s="83" t="s">
        <v>196</v>
      </c>
      <c r="F214" s="16"/>
      <c r="G214" s="563"/>
      <c r="H214" s="535"/>
      <c r="I214" s="103"/>
      <c r="J214" s="93"/>
    </row>
    <row r="215" spans="1:10" x14ac:dyDescent="0.2">
      <c r="A215" s="92">
        <v>2811</v>
      </c>
      <c r="B215" s="39" t="s">
        <v>360</v>
      </c>
      <c r="C215" s="377">
        <v>1</v>
      </c>
      <c r="D215" s="378">
        <v>1</v>
      </c>
      <c r="E215" s="83" t="s">
        <v>798</v>
      </c>
      <c r="F215" s="21" t="s">
        <v>800</v>
      </c>
      <c r="G215" s="563"/>
      <c r="H215" s="535"/>
      <c r="I215" s="104"/>
      <c r="J215" s="94"/>
    </row>
    <row r="216" spans="1:10" x14ac:dyDescent="0.2">
      <c r="A216" s="92">
        <v>2820</v>
      </c>
      <c r="B216" s="38" t="s">
        <v>360</v>
      </c>
      <c r="C216" s="127">
        <v>2</v>
      </c>
      <c r="D216" s="128">
        <v>0</v>
      </c>
      <c r="E216" s="84" t="s">
        <v>801</v>
      </c>
      <c r="F216" s="16" t="s">
        <v>802</v>
      </c>
      <c r="G216" s="569">
        <v>5290</v>
      </c>
      <c r="H216" s="580">
        <f>I216+J216</f>
        <v>10690</v>
      </c>
      <c r="I216" s="441">
        <f>I221</f>
        <v>5290</v>
      </c>
      <c r="J216" s="441">
        <v>5400</v>
      </c>
    </row>
    <row r="217" spans="1:10" s="17" customFormat="1" ht="10.5" customHeight="1" x14ac:dyDescent="0.2">
      <c r="A217" s="92"/>
      <c r="B217" s="33"/>
      <c r="C217" s="127"/>
      <c r="D217" s="128"/>
      <c r="E217" s="83" t="s">
        <v>196</v>
      </c>
      <c r="F217" s="16"/>
      <c r="G217" s="563"/>
      <c r="H217" s="535"/>
      <c r="I217" s="103"/>
      <c r="J217" s="510"/>
    </row>
    <row r="218" spans="1:10" x14ac:dyDescent="0.2">
      <c r="A218" s="92">
        <v>2821</v>
      </c>
      <c r="B218" s="39" t="s">
        <v>360</v>
      </c>
      <c r="C218" s="377">
        <v>2</v>
      </c>
      <c r="D218" s="378">
        <v>1</v>
      </c>
      <c r="E218" s="83" t="s">
        <v>361</v>
      </c>
      <c r="F218" s="16"/>
      <c r="G218" s="563"/>
      <c r="H218" s="535"/>
      <c r="I218" s="104"/>
      <c r="J218" s="540"/>
    </row>
    <row r="219" spans="1:10" x14ac:dyDescent="0.2">
      <c r="A219" s="92">
        <v>2822</v>
      </c>
      <c r="B219" s="39" t="s">
        <v>360</v>
      </c>
      <c r="C219" s="377">
        <v>2</v>
      </c>
      <c r="D219" s="378">
        <v>2</v>
      </c>
      <c r="E219" s="83" t="s">
        <v>362</v>
      </c>
      <c r="F219" s="16"/>
      <c r="G219" s="563"/>
      <c r="H219" s="535"/>
      <c r="I219" s="104"/>
      <c r="J219" s="540"/>
    </row>
    <row r="220" spans="1:10" x14ac:dyDescent="0.2">
      <c r="A220" s="92">
        <v>2823</v>
      </c>
      <c r="B220" s="39" t="s">
        <v>360</v>
      </c>
      <c r="C220" s="377">
        <v>2</v>
      </c>
      <c r="D220" s="378">
        <v>3</v>
      </c>
      <c r="E220" s="83" t="s">
        <v>398</v>
      </c>
      <c r="F220" s="21" t="s">
        <v>803</v>
      </c>
      <c r="G220" s="563"/>
      <c r="H220" s="535"/>
      <c r="I220" s="104"/>
      <c r="J220" s="540"/>
    </row>
    <row r="221" spans="1:10" x14ac:dyDescent="0.2">
      <c r="A221" s="92">
        <v>2824</v>
      </c>
      <c r="B221" s="39" t="s">
        <v>360</v>
      </c>
      <c r="C221" s="377">
        <v>2</v>
      </c>
      <c r="D221" s="378">
        <v>4</v>
      </c>
      <c r="E221" s="83" t="s">
        <v>363</v>
      </c>
      <c r="F221" s="21"/>
      <c r="G221" s="569">
        <v>5290</v>
      </c>
      <c r="H221" s="580">
        <f>I221+J221</f>
        <v>10690</v>
      </c>
      <c r="I221" s="441">
        <v>5290</v>
      </c>
      <c r="J221" s="441">
        <v>5400</v>
      </c>
    </row>
    <row r="222" spans="1:10" x14ac:dyDescent="0.2">
      <c r="A222" s="92">
        <v>2825</v>
      </c>
      <c r="B222" s="39" t="s">
        <v>360</v>
      </c>
      <c r="C222" s="377">
        <v>2</v>
      </c>
      <c r="D222" s="378">
        <v>5</v>
      </c>
      <c r="E222" s="83" t="s">
        <v>364</v>
      </c>
      <c r="F222" s="21"/>
      <c r="G222" s="563"/>
      <c r="H222" s="535"/>
      <c r="I222" s="104"/>
      <c r="J222" s="94"/>
    </row>
    <row r="223" spans="1:10" x14ac:dyDescent="0.2">
      <c r="A223" s="92">
        <v>2826</v>
      </c>
      <c r="B223" s="39" t="s">
        <v>360</v>
      </c>
      <c r="C223" s="377">
        <v>2</v>
      </c>
      <c r="D223" s="378">
        <v>6</v>
      </c>
      <c r="E223" s="83" t="s">
        <v>365</v>
      </c>
      <c r="F223" s="21"/>
      <c r="G223" s="563"/>
      <c r="H223" s="535"/>
      <c r="I223" s="104"/>
      <c r="J223" s="94"/>
    </row>
    <row r="224" spans="1:10" ht="24" x14ac:dyDescent="0.2">
      <c r="A224" s="92">
        <v>2827</v>
      </c>
      <c r="B224" s="39" t="s">
        <v>360</v>
      </c>
      <c r="C224" s="377">
        <v>2</v>
      </c>
      <c r="D224" s="378">
        <v>7</v>
      </c>
      <c r="E224" s="83" t="s">
        <v>366</v>
      </c>
      <c r="F224" s="21"/>
      <c r="G224" s="563"/>
      <c r="H224" s="535"/>
      <c r="I224" s="104"/>
      <c r="J224" s="94"/>
    </row>
    <row r="225" spans="1:10" ht="38.25" customHeight="1" x14ac:dyDescent="0.2">
      <c r="A225" s="92">
        <v>2830</v>
      </c>
      <c r="B225" s="38" t="s">
        <v>360</v>
      </c>
      <c r="C225" s="127">
        <v>3</v>
      </c>
      <c r="D225" s="128">
        <v>0</v>
      </c>
      <c r="E225" s="84" t="s">
        <v>804</v>
      </c>
      <c r="F225" s="22" t="s">
        <v>805</v>
      </c>
      <c r="G225" s="563"/>
      <c r="H225" s="535"/>
      <c r="I225" s="104"/>
      <c r="J225" s="104"/>
    </row>
    <row r="226" spans="1:10" s="17" customFormat="1" ht="10.5" customHeight="1" x14ac:dyDescent="0.2">
      <c r="A226" s="92"/>
      <c r="B226" s="33"/>
      <c r="C226" s="127"/>
      <c r="D226" s="128"/>
      <c r="E226" s="83" t="s">
        <v>196</v>
      </c>
      <c r="F226" s="16"/>
      <c r="G226" s="563"/>
      <c r="H226" s="535"/>
      <c r="I226" s="103"/>
      <c r="J226" s="93"/>
    </row>
    <row r="227" spans="1:10" x14ac:dyDescent="0.2">
      <c r="A227" s="92">
        <v>2831</v>
      </c>
      <c r="B227" s="39" t="s">
        <v>360</v>
      </c>
      <c r="C227" s="377">
        <v>3</v>
      </c>
      <c r="D227" s="378">
        <v>1</v>
      </c>
      <c r="E227" s="83" t="s">
        <v>399</v>
      </c>
      <c r="F227" s="22"/>
      <c r="G227" s="563"/>
      <c r="H227" s="535"/>
      <c r="I227" s="104"/>
      <c r="J227" s="94"/>
    </row>
    <row r="228" spans="1:10" x14ac:dyDescent="0.2">
      <c r="A228" s="92">
        <v>2832</v>
      </c>
      <c r="B228" s="39" t="s">
        <v>360</v>
      </c>
      <c r="C228" s="377">
        <v>3</v>
      </c>
      <c r="D228" s="378">
        <v>2</v>
      </c>
      <c r="E228" s="83" t="s">
        <v>407</v>
      </c>
      <c r="F228" s="22"/>
      <c r="G228" s="563"/>
      <c r="H228" s="535"/>
      <c r="I228" s="104"/>
      <c r="J228" s="94"/>
    </row>
    <row r="229" spans="1:10" x14ac:dyDescent="0.2">
      <c r="A229" s="92">
        <v>2833</v>
      </c>
      <c r="B229" s="39" t="s">
        <v>360</v>
      </c>
      <c r="C229" s="377">
        <v>3</v>
      </c>
      <c r="D229" s="378">
        <v>3</v>
      </c>
      <c r="E229" s="83" t="s">
        <v>408</v>
      </c>
      <c r="F229" s="21" t="s">
        <v>806</v>
      </c>
      <c r="G229" s="563"/>
      <c r="H229" s="535"/>
      <c r="I229" s="104"/>
      <c r="J229" s="94"/>
    </row>
    <row r="230" spans="1:10" ht="14.25" customHeight="1" x14ac:dyDescent="0.2">
      <c r="A230" s="92">
        <v>2840</v>
      </c>
      <c r="B230" s="38" t="s">
        <v>360</v>
      </c>
      <c r="C230" s="127">
        <v>4</v>
      </c>
      <c r="D230" s="128">
        <v>0</v>
      </c>
      <c r="E230" s="84" t="s">
        <v>409</v>
      </c>
      <c r="F230" s="22" t="s">
        <v>807</v>
      </c>
      <c r="G230" s="561">
        <v>850</v>
      </c>
      <c r="H230" s="575">
        <v>850</v>
      </c>
      <c r="I230" s="436">
        <f>I232</f>
        <v>850</v>
      </c>
      <c r="J230" s="104"/>
    </row>
    <row r="231" spans="1:10" s="17" customFormat="1" ht="10.5" customHeight="1" x14ac:dyDescent="0.2">
      <c r="A231" s="92"/>
      <c r="B231" s="33"/>
      <c r="C231" s="127"/>
      <c r="D231" s="128"/>
      <c r="E231" s="83" t="s">
        <v>196</v>
      </c>
      <c r="F231" s="16"/>
      <c r="G231" s="561"/>
      <c r="H231" s="575"/>
      <c r="I231" s="445"/>
      <c r="J231" s="93"/>
    </row>
    <row r="232" spans="1:10" ht="14.25" customHeight="1" x14ac:dyDescent="0.2">
      <c r="A232" s="92">
        <v>2841</v>
      </c>
      <c r="B232" s="39" t="s">
        <v>360</v>
      </c>
      <c r="C232" s="377">
        <v>4</v>
      </c>
      <c r="D232" s="378">
        <v>1</v>
      </c>
      <c r="E232" s="83" t="s">
        <v>410</v>
      </c>
      <c r="F232" s="22"/>
      <c r="G232" s="561">
        <v>850</v>
      </c>
      <c r="H232" s="575">
        <v>850</v>
      </c>
      <c r="I232" s="436">
        <v>850</v>
      </c>
      <c r="J232" s="94"/>
    </row>
    <row r="233" spans="1:10" ht="29.25" customHeight="1" x14ac:dyDescent="0.2">
      <c r="A233" s="92">
        <v>2842</v>
      </c>
      <c r="B233" s="39" t="s">
        <v>360</v>
      </c>
      <c r="C233" s="377">
        <v>4</v>
      </c>
      <c r="D233" s="378">
        <v>2</v>
      </c>
      <c r="E233" s="83" t="s">
        <v>411</v>
      </c>
      <c r="F233" s="22"/>
      <c r="G233" s="563"/>
      <c r="H233" s="535"/>
      <c r="I233" s="104"/>
      <c r="J233" s="94"/>
    </row>
    <row r="234" spans="1:10" ht="15.75" customHeight="1" x14ac:dyDescent="0.2">
      <c r="A234" s="92">
        <v>2843</v>
      </c>
      <c r="B234" s="39" t="s">
        <v>360</v>
      </c>
      <c r="C234" s="377">
        <v>4</v>
      </c>
      <c r="D234" s="378">
        <v>3</v>
      </c>
      <c r="E234" s="83" t="s">
        <v>409</v>
      </c>
      <c r="F234" s="21" t="s">
        <v>808</v>
      </c>
      <c r="G234" s="563"/>
      <c r="H234" s="535"/>
      <c r="I234" s="104"/>
      <c r="J234" s="94"/>
    </row>
    <row r="235" spans="1:10" ht="26.25" customHeight="1" x14ac:dyDescent="0.2">
      <c r="A235" s="92">
        <v>2850</v>
      </c>
      <c r="B235" s="38" t="s">
        <v>360</v>
      </c>
      <c r="C235" s="127">
        <v>5</v>
      </c>
      <c r="D235" s="128">
        <v>0</v>
      </c>
      <c r="E235" s="86" t="s">
        <v>809</v>
      </c>
      <c r="F235" s="22" t="s">
        <v>810</v>
      </c>
      <c r="G235" s="563"/>
      <c r="H235" s="535"/>
      <c r="I235" s="104"/>
      <c r="J235" s="104"/>
    </row>
    <row r="236" spans="1:10" s="17" customFormat="1" ht="10.5" customHeight="1" x14ac:dyDescent="0.2">
      <c r="A236" s="92"/>
      <c r="B236" s="33"/>
      <c r="C236" s="127"/>
      <c r="D236" s="128"/>
      <c r="E236" s="83" t="s">
        <v>196</v>
      </c>
      <c r="F236" s="16"/>
      <c r="G236" s="563"/>
      <c r="H236" s="535"/>
      <c r="I236" s="103"/>
      <c r="J236" s="93"/>
    </row>
    <row r="237" spans="1:10" ht="24" customHeight="1" x14ac:dyDescent="0.2">
      <c r="A237" s="92">
        <v>2851</v>
      </c>
      <c r="B237" s="38" t="s">
        <v>360</v>
      </c>
      <c r="C237" s="127">
        <v>5</v>
      </c>
      <c r="D237" s="128">
        <v>1</v>
      </c>
      <c r="E237" s="87" t="s">
        <v>809</v>
      </c>
      <c r="F237" s="21" t="s">
        <v>811</v>
      </c>
      <c r="G237" s="563"/>
      <c r="H237" s="535"/>
      <c r="I237" s="104"/>
      <c r="J237" s="94"/>
    </row>
    <row r="238" spans="1:10" ht="27" customHeight="1" x14ac:dyDescent="0.2">
      <c r="A238" s="92">
        <v>2860</v>
      </c>
      <c r="B238" s="38" t="s">
        <v>360</v>
      </c>
      <c r="C238" s="127">
        <v>6</v>
      </c>
      <c r="D238" s="128">
        <v>0</v>
      </c>
      <c r="E238" s="86" t="s">
        <v>812</v>
      </c>
      <c r="F238" s="22" t="s">
        <v>933</v>
      </c>
      <c r="G238" s="563"/>
      <c r="H238" s="535"/>
      <c r="I238" s="104"/>
      <c r="J238" s="104"/>
    </row>
    <row r="239" spans="1:10" s="17" customFormat="1" ht="10.5" customHeight="1" x14ac:dyDescent="0.2">
      <c r="A239" s="92"/>
      <c r="B239" s="33"/>
      <c r="C239" s="127"/>
      <c r="D239" s="128"/>
      <c r="E239" s="83" t="s">
        <v>196</v>
      </c>
      <c r="F239" s="16"/>
      <c r="G239" s="563"/>
      <c r="H239" s="535"/>
      <c r="I239" s="103"/>
      <c r="J239" s="93"/>
    </row>
    <row r="240" spans="1:10" ht="12" customHeight="1" x14ac:dyDescent="0.2">
      <c r="A240" s="92">
        <v>2861</v>
      </c>
      <c r="B240" s="39" t="s">
        <v>360</v>
      </c>
      <c r="C240" s="377">
        <v>6</v>
      </c>
      <c r="D240" s="378">
        <v>1</v>
      </c>
      <c r="E240" s="87" t="s">
        <v>812</v>
      </c>
      <c r="F240" s="21" t="s">
        <v>934</v>
      </c>
      <c r="G240" s="563"/>
      <c r="H240" s="535"/>
      <c r="I240" s="104"/>
      <c r="J240" s="94"/>
    </row>
    <row r="241" spans="1:10" s="121" customFormat="1" ht="44.25" customHeight="1" x14ac:dyDescent="0.2">
      <c r="A241" s="117">
        <v>2900</v>
      </c>
      <c r="B241" s="38" t="s">
        <v>367</v>
      </c>
      <c r="C241" s="127">
        <v>0</v>
      </c>
      <c r="D241" s="128">
        <v>0</v>
      </c>
      <c r="E241" s="125" t="s">
        <v>41</v>
      </c>
      <c r="F241" s="118" t="s">
        <v>935</v>
      </c>
      <c r="G241" s="569">
        <v>49500</v>
      </c>
      <c r="H241" s="580">
        <f>I241+J241</f>
        <v>59242.395000000004</v>
      </c>
      <c r="I241" s="441">
        <f>I243</f>
        <v>49500</v>
      </c>
      <c r="J241" s="518">
        <v>9742.3950000000004</v>
      </c>
    </row>
    <row r="242" spans="1:10" ht="11.25" customHeight="1" x14ac:dyDescent="0.2">
      <c r="A242" s="90"/>
      <c r="B242" s="33"/>
      <c r="C242" s="375"/>
      <c r="D242" s="376"/>
      <c r="E242" s="83" t="s">
        <v>195</v>
      </c>
      <c r="F242" s="15"/>
      <c r="G242" s="563"/>
      <c r="H242" s="535"/>
      <c r="I242" s="102"/>
      <c r="J242" s="511"/>
    </row>
    <row r="243" spans="1:10" ht="24" x14ac:dyDescent="0.2">
      <c r="A243" s="92">
        <v>2910</v>
      </c>
      <c r="B243" s="38" t="s">
        <v>367</v>
      </c>
      <c r="C243" s="127">
        <v>1</v>
      </c>
      <c r="D243" s="128">
        <v>0</v>
      </c>
      <c r="E243" s="84" t="s">
        <v>400</v>
      </c>
      <c r="F243" s="16" t="s">
        <v>936</v>
      </c>
      <c r="G243" s="569">
        <v>49500</v>
      </c>
      <c r="H243" s="580">
        <f>I243+J243</f>
        <v>59242.395000000004</v>
      </c>
      <c r="I243" s="441">
        <f>I245</f>
        <v>49500</v>
      </c>
      <c r="J243" s="436">
        <v>9742.3950000000004</v>
      </c>
    </row>
    <row r="244" spans="1:10" s="17" customFormat="1" ht="10.5" customHeight="1" x14ac:dyDescent="0.2">
      <c r="A244" s="92"/>
      <c r="B244" s="33"/>
      <c r="C244" s="127"/>
      <c r="D244" s="128"/>
      <c r="E244" s="83" t="s">
        <v>196</v>
      </c>
      <c r="F244" s="16"/>
      <c r="G244" s="563"/>
      <c r="H244" s="535"/>
      <c r="I244" s="103"/>
      <c r="J244" s="510"/>
    </row>
    <row r="245" spans="1:10" x14ac:dyDescent="0.2">
      <c r="A245" s="92">
        <v>2911</v>
      </c>
      <c r="B245" s="39" t="s">
        <v>367</v>
      </c>
      <c r="C245" s="377">
        <v>1</v>
      </c>
      <c r="D245" s="378">
        <v>1</v>
      </c>
      <c r="E245" s="83" t="s">
        <v>937</v>
      </c>
      <c r="F245" s="21" t="s">
        <v>938</v>
      </c>
      <c r="G245" s="569">
        <v>49500</v>
      </c>
      <c r="H245" s="580">
        <f>I245+J245</f>
        <v>59242.395000000004</v>
      </c>
      <c r="I245" s="441">
        <v>49500</v>
      </c>
      <c r="J245" s="436">
        <v>9742.3950000000004</v>
      </c>
    </row>
    <row r="246" spans="1:10" x14ac:dyDescent="0.2">
      <c r="A246" s="92">
        <v>2912</v>
      </c>
      <c r="B246" s="39" t="s">
        <v>367</v>
      </c>
      <c r="C246" s="377">
        <v>1</v>
      </c>
      <c r="D246" s="378">
        <v>2</v>
      </c>
      <c r="E246" s="83" t="s">
        <v>368</v>
      </c>
      <c r="F246" s="21" t="s">
        <v>939</v>
      </c>
      <c r="G246" s="563"/>
      <c r="H246" s="535"/>
      <c r="I246" s="104"/>
      <c r="J246" s="94"/>
    </row>
    <row r="247" spans="1:10" x14ac:dyDescent="0.2">
      <c r="A247" s="92">
        <v>2920</v>
      </c>
      <c r="B247" s="38" t="s">
        <v>367</v>
      </c>
      <c r="C247" s="127">
        <v>2</v>
      </c>
      <c r="D247" s="128">
        <v>0</v>
      </c>
      <c r="E247" s="84" t="s">
        <v>369</v>
      </c>
      <c r="F247" s="16" t="s">
        <v>940</v>
      </c>
      <c r="G247" s="563"/>
      <c r="H247" s="535"/>
      <c r="I247" s="104"/>
      <c r="J247" s="104"/>
    </row>
    <row r="248" spans="1:10" s="17" customFormat="1" ht="10.5" customHeight="1" x14ac:dyDescent="0.2">
      <c r="A248" s="92"/>
      <c r="B248" s="33"/>
      <c r="C248" s="127"/>
      <c r="D248" s="128"/>
      <c r="E248" s="83" t="s">
        <v>196</v>
      </c>
      <c r="F248" s="16"/>
      <c r="G248" s="563"/>
      <c r="H248" s="535"/>
      <c r="I248" s="103"/>
      <c r="J248" s="93"/>
    </row>
    <row r="249" spans="1:10" x14ac:dyDescent="0.2">
      <c r="A249" s="92">
        <v>2921</v>
      </c>
      <c r="B249" s="39" t="s">
        <v>367</v>
      </c>
      <c r="C249" s="377">
        <v>2</v>
      </c>
      <c r="D249" s="378">
        <v>1</v>
      </c>
      <c r="E249" s="83" t="s">
        <v>370</v>
      </c>
      <c r="F249" s="21" t="s">
        <v>941</v>
      </c>
      <c r="G249" s="563"/>
      <c r="H249" s="535"/>
      <c r="I249" s="104"/>
      <c r="J249" s="94"/>
    </row>
    <row r="250" spans="1:10" x14ac:dyDescent="0.2">
      <c r="A250" s="92">
        <v>2922</v>
      </c>
      <c r="B250" s="39" t="s">
        <v>367</v>
      </c>
      <c r="C250" s="377">
        <v>2</v>
      </c>
      <c r="D250" s="378">
        <v>2</v>
      </c>
      <c r="E250" s="83" t="s">
        <v>371</v>
      </c>
      <c r="F250" s="21" t="s">
        <v>942</v>
      </c>
      <c r="G250" s="563"/>
      <c r="H250" s="535"/>
      <c r="I250" s="104"/>
      <c r="J250" s="94"/>
    </row>
    <row r="251" spans="1:10" ht="36" x14ac:dyDescent="0.2">
      <c r="A251" s="92">
        <v>2930</v>
      </c>
      <c r="B251" s="38" t="s">
        <v>367</v>
      </c>
      <c r="C251" s="127">
        <v>3</v>
      </c>
      <c r="D251" s="128">
        <v>0</v>
      </c>
      <c r="E251" s="84" t="s">
        <v>372</v>
      </c>
      <c r="F251" s="16" t="s">
        <v>943</v>
      </c>
      <c r="G251" s="563"/>
      <c r="H251" s="535"/>
      <c r="I251" s="104"/>
      <c r="J251" s="104"/>
    </row>
    <row r="252" spans="1:10" s="17" customFormat="1" ht="10.5" customHeight="1" x14ac:dyDescent="0.2">
      <c r="A252" s="92"/>
      <c r="B252" s="33"/>
      <c r="C252" s="127"/>
      <c r="D252" s="128"/>
      <c r="E252" s="83" t="s">
        <v>196</v>
      </c>
      <c r="F252" s="16"/>
      <c r="G252" s="563"/>
      <c r="H252" s="535"/>
      <c r="I252" s="103"/>
      <c r="J252" s="93"/>
    </row>
    <row r="253" spans="1:10" ht="24" x14ac:dyDescent="0.2">
      <c r="A253" s="92">
        <v>2931</v>
      </c>
      <c r="B253" s="39" t="s">
        <v>367</v>
      </c>
      <c r="C253" s="377">
        <v>3</v>
      </c>
      <c r="D253" s="378">
        <v>1</v>
      </c>
      <c r="E253" s="83" t="s">
        <v>373</v>
      </c>
      <c r="F253" s="21" t="s">
        <v>944</v>
      </c>
      <c r="G253" s="563"/>
      <c r="H253" s="535"/>
      <c r="I253" s="104"/>
      <c r="J253" s="94"/>
    </row>
    <row r="254" spans="1:10" x14ac:dyDescent="0.2">
      <c r="A254" s="92">
        <v>2932</v>
      </c>
      <c r="B254" s="39" t="s">
        <v>367</v>
      </c>
      <c r="C254" s="377">
        <v>3</v>
      </c>
      <c r="D254" s="378">
        <v>2</v>
      </c>
      <c r="E254" s="83" t="s">
        <v>374</v>
      </c>
      <c r="F254" s="21"/>
      <c r="G254" s="563"/>
      <c r="H254" s="535"/>
      <c r="I254" s="104"/>
      <c r="J254" s="94"/>
    </row>
    <row r="255" spans="1:10" x14ac:dyDescent="0.2">
      <c r="A255" s="92">
        <v>2940</v>
      </c>
      <c r="B255" s="38" t="s">
        <v>367</v>
      </c>
      <c r="C255" s="127">
        <v>4</v>
      </c>
      <c r="D255" s="128">
        <v>0</v>
      </c>
      <c r="E255" s="84" t="s">
        <v>945</v>
      </c>
      <c r="F255" s="16" t="s">
        <v>946</v>
      </c>
      <c r="G255" s="563"/>
      <c r="H255" s="535"/>
      <c r="I255" s="104"/>
      <c r="J255" s="104"/>
    </row>
    <row r="256" spans="1:10" s="17" customFormat="1" ht="10.5" customHeight="1" x14ac:dyDescent="0.2">
      <c r="A256" s="92"/>
      <c r="B256" s="33"/>
      <c r="C256" s="127"/>
      <c r="D256" s="128"/>
      <c r="E256" s="83" t="s">
        <v>196</v>
      </c>
      <c r="F256" s="16"/>
      <c r="G256" s="563"/>
      <c r="H256" s="535"/>
      <c r="I256" s="103"/>
      <c r="J256" s="93"/>
    </row>
    <row r="257" spans="1:10" x14ac:dyDescent="0.2">
      <c r="A257" s="92">
        <v>2941</v>
      </c>
      <c r="B257" s="39" t="s">
        <v>367</v>
      </c>
      <c r="C257" s="377">
        <v>4</v>
      </c>
      <c r="D257" s="378">
        <v>1</v>
      </c>
      <c r="E257" s="83" t="s">
        <v>375</v>
      </c>
      <c r="F257" s="21" t="s">
        <v>947</v>
      </c>
      <c r="G257" s="563"/>
      <c r="H257" s="535"/>
      <c r="I257" s="104"/>
      <c r="J257" s="94"/>
    </row>
    <row r="258" spans="1:10" x14ac:dyDescent="0.2">
      <c r="A258" s="92">
        <v>2942</v>
      </c>
      <c r="B258" s="39" t="s">
        <v>367</v>
      </c>
      <c r="C258" s="377">
        <v>4</v>
      </c>
      <c r="D258" s="378">
        <v>2</v>
      </c>
      <c r="E258" s="83" t="s">
        <v>376</v>
      </c>
      <c r="F258" s="21" t="s">
        <v>948</v>
      </c>
      <c r="G258" s="563"/>
      <c r="H258" s="535"/>
      <c r="I258" s="104"/>
      <c r="J258" s="94"/>
    </row>
    <row r="259" spans="1:10" ht="24" x14ac:dyDescent="0.2">
      <c r="A259" s="92">
        <v>2950</v>
      </c>
      <c r="B259" s="38" t="s">
        <v>367</v>
      </c>
      <c r="C259" s="127">
        <v>5</v>
      </c>
      <c r="D259" s="128">
        <v>0</v>
      </c>
      <c r="E259" s="84" t="s">
        <v>949</v>
      </c>
      <c r="F259" s="16" t="s">
        <v>950</v>
      </c>
      <c r="G259" s="563"/>
      <c r="H259" s="535"/>
      <c r="I259" s="104"/>
      <c r="J259" s="104"/>
    </row>
    <row r="260" spans="1:10" s="17" customFormat="1" ht="10.5" customHeight="1" x14ac:dyDescent="0.2">
      <c r="A260" s="92"/>
      <c r="B260" s="33"/>
      <c r="C260" s="127"/>
      <c r="D260" s="128"/>
      <c r="E260" s="83" t="s">
        <v>196</v>
      </c>
      <c r="F260" s="16"/>
      <c r="G260" s="563"/>
      <c r="H260" s="535"/>
      <c r="I260" s="103"/>
      <c r="J260" s="93"/>
    </row>
    <row r="261" spans="1:10" x14ac:dyDescent="0.2">
      <c r="A261" s="92">
        <v>2951</v>
      </c>
      <c r="B261" s="39" t="s">
        <v>367</v>
      </c>
      <c r="C261" s="377">
        <v>5</v>
      </c>
      <c r="D261" s="378">
        <v>1</v>
      </c>
      <c r="E261" s="83" t="s">
        <v>377</v>
      </c>
      <c r="F261" s="16"/>
      <c r="G261" s="563"/>
      <c r="H261" s="535"/>
      <c r="I261" s="104"/>
      <c r="J261" s="94"/>
    </row>
    <row r="262" spans="1:10" x14ac:dyDescent="0.2">
      <c r="A262" s="92">
        <v>2952</v>
      </c>
      <c r="B262" s="39" t="s">
        <v>367</v>
      </c>
      <c r="C262" s="377">
        <v>5</v>
      </c>
      <c r="D262" s="378">
        <v>2</v>
      </c>
      <c r="E262" s="83" t="s">
        <v>378</v>
      </c>
      <c r="F262" s="21" t="s">
        <v>951</v>
      </c>
      <c r="G262" s="563"/>
      <c r="H262" s="535"/>
      <c r="I262" s="104"/>
      <c r="J262" s="94"/>
    </row>
    <row r="263" spans="1:10" ht="24" x14ac:dyDescent="0.2">
      <c r="A263" s="92">
        <v>2960</v>
      </c>
      <c r="B263" s="38" t="s">
        <v>367</v>
      </c>
      <c r="C263" s="127">
        <v>6</v>
      </c>
      <c r="D263" s="128">
        <v>0</v>
      </c>
      <c r="E263" s="84" t="s">
        <v>952</v>
      </c>
      <c r="F263" s="16" t="s">
        <v>953</v>
      </c>
      <c r="G263" s="563"/>
      <c r="H263" s="535"/>
      <c r="I263" s="104"/>
      <c r="J263" s="104"/>
    </row>
    <row r="264" spans="1:10" s="17" customFormat="1" ht="10.5" customHeight="1" x14ac:dyDescent="0.2">
      <c r="A264" s="92"/>
      <c r="B264" s="33"/>
      <c r="C264" s="127"/>
      <c r="D264" s="128"/>
      <c r="E264" s="83" t="s">
        <v>196</v>
      </c>
      <c r="F264" s="16"/>
      <c r="G264" s="563"/>
      <c r="H264" s="535"/>
      <c r="I264" s="103"/>
      <c r="J264" s="93"/>
    </row>
    <row r="265" spans="1:10" ht="24" x14ac:dyDescent="0.2">
      <c r="A265" s="92">
        <v>2961</v>
      </c>
      <c r="B265" s="39" t="s">
        <v>367</v>
      </c>
      <c r="C265" s="377">
        <v>6</v>
      </c>
      <c r="D265" s="378">
        <v>1</v>
      </c>
      <c r="E265" s="83" t="s">
        <v>952</v>
      </c>
      <c r="F265" s="21" t="s">
        <v>954</v>
      </c>
      <c r="G265" s="563"/>
      <c r="H265" s="535"/>
      <c r="I265" s="104"/>
      <c r="J265" s="94"/>
    </row>
    <row r="266" spans="1:10" ht="24" x14ac:dyDescent="0.2">
      <c r="A266" s="92">
        <v>2970</v>
      </c>
      <c r="B266" s="38" t="s">
        <v>367</v>
      </c>
      <c r="C266" s="127">
        <v>7</v>
      </c>
      <c r="D266" s="128">
        <v>0</v>
      </c>
      <c r="E266" s="84" t="s">
        <v>955</v>
      </c>
      <c r="F266" s="16" t="s">
        <v>956</v>
      </c>
      <c r="G266" s="563"/>
      <c r="H266" s="535"/>
      <c r="I266" s="104"/>
      <c r="J266" s="104"/>
    </row>
    <row r="267" spans="1:10" s="17" customFormat="1" ht="10.5" customHeight="1" x14ac:dyDescent="0.2">
      <c r="A267" s="92"/>
      <c r="B267" s="33"/>
      <c r="C267" s="127"/>
      <c r="D267" s="128"/>
      <c r="E267" s="83" t="s">
        <v>196</v>
      </c>
      <c r="F267" s="16"/>
      <c r="G267" s="563"/>
      <c r="H267" s="535"/>
      <c r="I267" s="103"/>
      <c r="J267" s="93"/>
    </row>
    <row r="268" spans="1:10" ht="24" x14ac:dyDescent="0.2">
      <c r="A268" s="92">
        <v>2971</v>
      </c>
      <c r="B268" s="39" t="s">
        <v>367</v>
      </c>
      <c r="C268" s="377">
        <v>7</v>
      </c>
      <c r="D268" s="378">
        <v>1</v>
      </c>
      <c r="E268" s="83" t="s">
        <v>955</v>
      </c>
      <c r="F268" s="21" t="s">
        <v>956</v>
      </c>
      <c r="G268" s="563"/>
      <c r="H268" s="535"/>
      <c r="I268" s="104"/>
      <c r="J268" s="94"/>
    </row>
    <row r="269" spans="1:10" x14ac:dyDescent="0.2">
      <c r="A269" s="92">
        <v>2980</v>
      </c>
      <c r="B269" s="38" t="s">
        <v>367</v>
      </c>
      <c r="C269" s="127">
        <v>8</v>
      </c>
      <c r="D269" s="128">
        <v>0</v>
      </c>
      <c r="E269" s="84" t="s">
        <v>957</v>
      </c>
      <c r="F269" s="16" t="s">
        <v>958</v>
      </c>
      <c r="G269" s="563"/>
      <c r="H269" s="535"/>
      <c r="I269" s="104"/>
      <c r="J269" s="104"/>
    </row>
    <row r="270" spans="1:10" s="17" customFormat="1" ht="10.5" customHeight="1" x14ac:dyDescent="0.2">
      <c r="A270" s="92"/>
      <c r="B270" s="33"/>
      <c r="C270" s="127"/>
      <c r="D270" s="128"/>
      <c r="E270" s="83" t="s">
        <v>196</v>
      </c>
      <c r="F270" s="16"/>
      <c r="G270" s="563"/>
      <c r="H270" s="535"/>
      <c r="I270" s="103"/>
      <c r="J270" s="93"/>
    </row>
    <row r="271" spans="1:10" x14ac:dyDescent="0.2">
      <c r="A271" s="92">
        <v>2981</v>
      </c>
      <c r="B271" s="39" t="s">
        <v>367</v>
      </c>
      <c r="C271" s="377">
        <v>8</v>
      </c>
      <c r="D271" s="378">
        <v>1</v>
      </c>
      <c r="E271" s="83" t="s">
        <v>957</v>
      </c>
      <c r="F271" s="21" t="s">
        <v>959</v>
      </c>
      <c r="G271" s="563"/>
      <c r="H271" s="535"/>
      <c r="I271" s="104"/>
      <c r="J271" s="94"/>
    </row>
    <row r="272" spans="1:10" s="121" customFormat="1" ht="42" customHeight="1" x14ac:dyDescent="0.2">
      <c r="A272" s="117">
        <v>3000</v>
      </c>
      <c r="B272" s="38" t="s">
        <v>380</v>
      </c>
      <c r="C272" s="127">
        <v>0</v>
      </c>
      <c r="D272" s="128">
        <v>0</v>
      </c>
      <c r="E272" s="125" t="s">
        <v>42</v>
      </c>
      <c r="F272" s="118" t="s">
        <v>960</v>
      </c>
      <c r="G272" s="569">
        <v>5750</v>
      </c>
      <c r="H272" s="580">
        <v>5750</v>
      </c>
      <c r="I272" s="441">
        <f>I274+I284+I293</f>
        <v>5750</v>
      </c>
      <c r="J272" s="119"/>
    </row>
    <row r="273" spans="1:10" ht="11.25" customHeight="1" x14ac:dyDescent="0.2">
      <c r="A273" s="90"/>
      <c r="B273" s="33"/>
      <c r="C273" s="375"/>
      <c r="D273" s="376"/>
      <c r="E273" s="83" t="s">
        <v>195</v>
      </c>
      <c r="F273" s="15"/>
      <c r="G273" s="563"/>
      <c r="H273" s="535"/>
      <c r="I273" s="102"/>
      <c r="J273" s="91"/>
    </row>
    <row r="274" spans="1:10" ht="14.25" customHeight="1" x14ac:dyDescent="0.2">
      <c r="A274" s="92">
        <v>3010</v>
      </c>
      <c r="B274" s="38" t="s">
        <v>380</v>
      </c>
      <c r="C274" s="127">
        <v>1</v>
      </c>
      <c r="D274" s="128">
        <v>0</v>
      </c>
      <c r="E274" s="84" t="s">
        <v>379</v>
      </c>
      <c r="F274" s="16" t="s">
        <v>961</v>
      </c>
      <c r="G274" s="561"/>
      <c r="H274" s="575"/>
      <c r="I274" s="436"/>
      <c r="J274" s="104"/>
    </row>
    <row r="275" spans="1:10" s="17" customFormat="1" ht="10.5" customHeight="1" x14ac:dyDescent="0.2">
      <c r="A275" s="92"/>
      <c r="B275" s="33"/>
      <c r="C275" s="127"/>
      <c r="D275" s="128"/>
      <c r="E275" s="83" t="s">
        <v>196</v>
      </c>
      <c r="F275" s="16"/>
      <c r="G275" s="564"/>
      <c r="H275" s="546"/>
      <c r="I275" s="445"/>
      <c r="J275" s="93"/>
    </row>
    <row r="276" spans="1:10" x14ac:dyDescent="0.2">
      <c r="A276" s="92">
        <v>3011</v>
      </c>
      <c r="B276" s="39" t="s">
        <v>380</v>
      </c>
      <c r="C276" s="377">
        <v>1</v>
      </c>
      <c r="D276" s="378">
        <v>1</v>
      </c>
      <c r="E276" s="83" t="s">
        <v>0</v>
      </c>
      <c r="F276" s="21" t="s">
        <v>1</v>
      </c>
      <c r="G276" s="561"/>
      <c r="H276" s="575"/>
      <c r="I276" s="436"/>
      <c r="J276" s="94"/>
    </row>
    <row r="277" spans="1:10" x14ac:dyDescent="0.2">
      <c r="A277" s="92">
        <v>3012</v>
      </c>
      <c r="B277" s="39" t="s">
        <v>380</v>
      </c>
      <c r="C277" s="377">
        <v>1</v>
      </c>
      <c r="D277" s="378">
        <v>2</v>
      </c>
      <c r="E277" s="83" t="s">
        <v>2</v>
      </c>
      <c r="F277" s="21" t="s">
        <v>3</v>
      </c>
      <c r="G277" s="564"/>
      <c r="H277" s="546"/>
      <c r="I277" s="446"/>
      <c r="J277" s="94"/>
    </row>
    <row r="278" spans="1:10" x14ac:dyDescent="0.2">
      <c r="A278" s="92">
        <v>3020</v>
      </c>
      <c r="B278" s="38" t="s">
        <v>380</v>
      </c>
      <c r="C278" s="127">
        <v>2</v>
      </c>
      <c r="D278" s="128">
        <v>0</v>
      </c>
      <c r="E278" s="84" t="s">
        <v>4</v>
      </c>
      <c r="F278" s="16" t="s">
        <v>5</v>
      </c>
      <c r="G278" s="564"/>
      <c r="H278" s="546"/>
      <c r="I278" s="446"/>
      <c r="J278" s="104"/>
    </row>
    <row r="279" spans="1:10" s="17" customFormat="1" ht="10.5" customHeight="1" x14ac:dyDescent="0.2">
      <c r="A279" s="92"/>
      <c r="B279" s="33"/>
      <c r="C279" s="127"/>
      <c r="D279" s="128"/>
      <c r="E279" s="83" t="s">
        <v>196</v>
      </c>
      <c r="F279" s="16"/>
      <c r="G279" s="564"/>
      <c r="H279" s="546"/>
      <c r="I279" s="445"/>
      <c r="J279" s="93"/>
    </row>
    <row r="280" spans="1:10" x14ac:dyDescent="0.2">
      <c r="A280" s="92">
        <v>3021</v>
      </c>
      <c r="B280" s="39" t="s">
        <v>380</v>
      </c>
      <c r="C280" s="377">
        <v>2</v>
      </c>
      <c r="D280" s="378">
        <v>1</v>
      </c>
      <c r="E280" s="83" t="s">
        <v>4</v>
      </c>
      <c r="F280" s="21" t="s">
        <v>6</v>
      </c>
      <c r="G280" s="564"/>
      <c r="H280" s="546"/>
      <c r="I280" s="446"/>
      <c r="J280" s="94"/>
    </row>
    <row r="281" spans="1:10" x14ac:dyDescent="0.2">
      <c r="A281" s="92">
        <v>3030</v>
      </c>
      <c r="B281" s="38" t="s">
        <v>380</v>
      </c>
      <c r="C281" s="127">
        <v>3</v>
      </c>
      <c r="D281" s="128">
        <v>0</v>
      </c>
      <c r="E281" s="84" t="s">
        <v>7</v>
      </c>
      <c r="F281" s="16" t="s">
        <v>8</v>
      </c>
      <c r="G281" s="564"/>
      <c r="H281" s="546"/>
      <c r="I281" s="446"/>
      <c r="J281" s="104"/>
    </row>
    <row r="282" spans="1:10" s="17" customFormat="1" x14ac:dyDescent="0.2">
      <c r="A282" s="92"/>
      <c r="B282" s="33"/>
      <c r="C282" s="127"/>
      <c r="D282" s="128"/>
      <c r="E282" s="83" t="s">
        <v>196</v>
      </c>
      <c r="F282" s="16"/>
      <c r="G282" s="564"/>
      <c r="H282" s="546"/>
      <c r="I282" s="445"/>
      <c r="J282" s="93"/>
    </row>
    <row r="283" spans="1:10" s="17" customFormat="1" x14ac:dyDescent="0.2">
      <c r="A283" s="92">
        <v>3031</v>
      </c>
      <c r="B283" s="39" t="s">
        <v>380</v>
      </c>
      <c r="C283" s="377">
        <v>3</v>
      </c>
      <c r="D283" s="378" t="s">
        <v>257</v>
      </c>
      <c r="E283" s="83" t="s">
        <v>7</v>
      </c>
      <c r="F283" s="16"/>
      <c r="G283" s="564"/>
      <c r="H283" s="546"/>
      <c r="I283" s="445"/>
      <c r="J283" s="93"/>
    </row>
    <row r="284" spans="1:10" x14ac:dyDescent="0.2">
      <c r="A284" s="92">
        <v>3040</v>
      </c>
      <c r="B284" s="38" t="s">
        <v>380</v>
      </c>
      <c r="C284" s="127">
        <v>4</v>
      </c>
      <c r="D284" s="128">
        <v>0</v>
      </c>
      <c r="E284" s="84" t="s">
        <v>9</v>
      </c>
      <c r="F284" s="16" t="s">
        <v>10</v>
      </c>
      <c r="G284" s="561"/>
      <c r="H284" s="575"/>
      <c r="I284" s="436"/>
      <c r="J284" s="104"/>
    </row>
    <row r="285" spans="1:10" s="17" customFormat="1" ht="10.5" customHeight="1" x14ac:dyDescent="0.2">
      <c r="A285" s="92"/>
      <c r="B285" s="33"/>
      <c r="C285" s="127"/>
      <c r="D285" s="128"/>
      <c r="E285" s="83" t="s">
        <v>196</v>
      </c>
      <c r="F285" s="16"/>
      <c r="G285" s="563"/>
      <c r="H285" s="535"/>
      <c r="I285" s="103"/>
      <c r="J285" s="93"/>
    </row>
    <row r="286" spans="1:10" x14ac:dyDescent="0.2">
      <c r="A286" s="92">
        <v>3041</v>
      </c>
      <c r="B286" s="39" t="s">
        <v>380</v>
      </c>
      <c r="C286" s="377">
        <v>4</v>
      </c>
      <c r="D286" s="378">
        <v>1</v>
      </c>
      <c r="E286" s="83" t="s">
        <v>9</v>
      </c>
      <c r="F286" s="21" t="s">
        <v>11</v>
      </c>
      <c r="G286" s="561"/>
      <c r="H286" s="575"/>
      <c r="I286" s="436"/>
      <c r="J286" s="94"/>
    </row>
    <row r="287" spans="1:10" x14ac:dyDescent="0.2">
      <c r="A287" s="92">
        <v>3050</v>
      </c>
      <c r="B287" s="38" t="s">
        <v>380</v>
      </c>
      <c r="C287" s="127">
        <v>5</v>
      </c>
      <c r="D287" s="128">
        <v>0</v>
      </c>
      <c r="E287" s="84" t="s">
        <v>12</v>
      </c>
      <c r="F287" s="16" t="s">
        <v>13</v>
      </c>
      <c r="G287" s="563"/>
      <c r="H287" s="535"/>
      <c r="I287" s="104"/>
      <c r="J287" s="104"/>
    </row>
    <row r="288" spans="1:10" s="17" customFormat="1" ht="10.5" customHeight="1" x14ac:dyDescent="0.2">
      <c r="A288" s="92"/>
      <c r="B288" s="33"/>
      <c r="C288" s="127"/>
      <c r="D288" s="128"/>
      <c r="E288" s="83" t="s">
        <v>196</v>
      </c>
      <c r="F288" s="16"/>
      <c r="G288" s="563"/>
      <c r="H288" s="535"/>
      <c r="I288" s="103"/>
      <c r="J288" s="93"/>
    </row>
    <row r="289" spans="1:10" x14ac:dyDescent="0.2">
      <c r="A289" s="92">
        <v>3051</v>
      </c>
      <c r="B289" s="39" t="s">
        <v>380</v>
      </c>
      <c r="C289" s="377">
        <v>5</v>
      </c>
      <c r="D289" s="378">
        <v>1</v>
      </c>
      <c r="E289" s="83" t="s">
        <v>12</v>
      </c>
      <c r="F289" s="21" t="s">
        <v>13</v>
      </c>
      <c r="G289" s="563"/>
      <c r="H289" s="535"/>
      <c r="I289" s="104"/>
      <c r="J289" s="94"/>
    </row>
    <row r="290" spans="1:10" x14ac:dyDescent="0.2">
      <c r="A290" s="92">
        <v>3060</v>
      </c>
      <c r="B290" s="38" t="s">
        <v>380</v>
      </c>
      <c r="C290" s="127">
        <v>6</v>
      </c>
      <c r="D290" s="128">
        <v>0</v>
      </c>
      <c r="E290" s="84" t="s">
        <v>14</v>
      </c>
      <c r="F290" s="16" t="s">
        <v>15</v>
      </c>
      <c r="G290" s="563"/>
      <c r="H290" s="535"/>
      <c r="I290" s="104"/>
      <c r="J290" s="104"/>
    </row>
    <row r="291" spans="1:10" s="17" customFormat="1" ht="10.5" customHeight="1" x14ac:dyDescent="0.2">
      <c r="A291" s="92"/>
      <c r="B291" s="33"/>
      <c r="C291" s="127"/>
      <c r="D291" s="128"/>
      <c r="E291" s="83" t="s">
        <v>196</v>
      </c>
      <c r="F291" s="16"/>
      <c r="G291" s="563"/>
      <c r="H291" s="535"/>
      <c r="I291" s="103"/>
      <c r="J291" s="93"/>
    </row>
    <row r="292" spans="1:10" x14ac:dyDescent="0.2">
      <c r="A292" s="92">
        <v>3061</v>
      </c>
      <c r="B292" s="39" t="s">
        <v>380</v>
      </c>
      <c r="C292" s="377">
        <v>6</v>
      </c>
      <c r="D292" s="378">
        <v>1</v>
      </c>
      <c r="E292" s="83" t="s">
        <v>14</v>
      </c>
      <c r="F292" s="21" t="s">
        <v>15</v>
      </c>
      <c r="G292" s="563"/>
      <c r="H292" s="535"/>
      <c r="I292" s="104"/>
      <c r="J292" s="94"/>
    </row>
    <row r="293" spans="1:10" ht="28.5" x14ac:dyDescent="0.2">
      <c r="A293" s="92">
        <v>3070</v>
      </c>
      <c r="B293" s="38" t="s">
        <v>380</v>
      </c>
      <c r="C293" s="127">
        <v>7</v>
      </c>
      <c r="D293" s="128">
        <v>0</v>
      </c>
      <c r="E293" s="84" t="s">
        <v>16</v>
      </c>
      <c r="F293" s="16" t="s">
        <v>17</v>
      </c>
      <c r="G293" s="556">
        <v>5750</v>
      </c>
      <c r="H293" s="576">
        <v>5750</v>
      </c>
      <c r="I293" s="435">
        <f>I295</f>
        <v>5750</v>
      </c>
      <c r="J293" s="104"/>
    </row>
    <row r="294" spans="1:10" s="17" customFormat="1" ht="10.5" customHeight="1" x14ac:dyDescent="0.2">
      <c r="A294" s="92"/>
      <c r="B294" s="33"/>
      <c r="C294" s="127"/>
      <c r="D294" s="128"/>
      <c r="E294" s="83" t="s">
        <v>196</v>
      </c>
      <c r="F294" s="16"/>
      <c r="G294" s="555"/>
      <c r="H294" s="545"/>
      <c r="I294" s="103"/>
      <c r="J294" s="93"/>
    </row>
    <row r="295" spans="1:10" ht="24" x14ac:dyDescent="0.2">
      <c r="A295" s="92">
        <v>3071</v>
      </c>
      <c r="B295" s="39" t="s">
        <v>380</v>
      </c>
      <c r="C295" s="377">
        <v>7</v>
      </c>
      <c r="D295" s="378">
        <v>1</v>
      </c>
      <c r="E295" s="83" t="s">
        <v>16</v>
      </c>
      <c r="F295" s="21" t="s">
        <v>19</v>
      </c>
      <c r="G295" s="556">
        <v>5750</v>
      </c>
      <c r="H295" s="576">
        <v>5750</v>
      </c>
      <c r="I295" s="435">
        <v>5750</v>
      </c>
      <c r="J295" s="94"/>
    </row>
    <row r="296" spans="1:10" ht="36" x14ac:dyDescent="0.2">
      <c r="A296" s="92">
        <v>3080</v>
      </c>
      <c r="B296" s="38" t="s">
        <v>380</v>
      </c>
      <c r="C296" s="127">
        <v>8</v>
      </c>
      <c r="D296" s="128">
        <v>0</v>
      </c>
      <c r="E296" s="84" t="s">
        <v>20</v>
      </c>
      <c r="F296" s="16" t="s">
        <v>21</v>
      </c>
      <c r="G296" s="563"/>
      <c r="H296" s="535"/>
      <c r="I296" s="104"/>
      <c r="J296" s="104"/>
    </row>
    <row r="297" spans="1:10" s="17" customFormat="1" ht="10.5" customHeight="1" x14ac:dyDescent="0.2">
      <c r="A297" s="92"/>
      <c r="B297" s="33"/>
      <c r="C297" s="127"/>
      <c r="D297" s="128"/>
      <c r="E297" s="83" t="s">
        <v>196</v>
      </c>
      <c r="F297" s="16"/>
      <c r="G297" s="563"/>
      <c r="H297" s="535"/>
      <c r="I297" s="103"/>
      <c r="J297" s="93"/>
    </row>
    <row r="298" spans="1:10" ht="24" x14ac:dyDescent="0.2">
      <c r="A298" s="92">
        <v>3081</v>
      </c>
      <c r="B298" s="39" t="s">
        <v>380</v>
      </c>
      <c r="C298" s="377">
        <v>8</v>
      </c>
      <c r="D298" s="378">
        <v>1</v>
      </c>
      <c r="E298" s="83" t="s">
        <v>20</v>
      </c>
      <c r="F298" s="21" t="s">
        <v>22</v>
      </c>
      <c r="G298" s="563"/>
      <c r="H298" s="535"/>
      <c r="I298" s="104"/>
      <c r="J298" s="94"/>
    </row>
    <row r="299" spans="1:10" s="17" customFormat="1" ht="10.5" customHeight="1" x14ac:dyDescent="0.2">
      <c r="A299" s="92"/>
      <c r="B299" s="33"/>
      <c r="C299" s="127"/>
      <c r="D299" s="128"/>
      <c r="E299" s="83" t="s">
        <v>196</v>
      </c>
      <c r="F299" s="16"/>
      <c r="G299" s="563"/>
      <c r="H299" s="535"/>
      <c r="I299" s="103"/>
      <c r="J299" s="93"/>
    </row>
    <row r="300" spans="1:10" ht="28.5" x14ac:dyDescent="0.2">
      <c r="A300" s="92">
        <v>3090</v>
      </c>
      <c r="B300" s="38" t="s">
        <v>380</v>
      </c>
      <c r="C300" s="127">
        <v>9</v>
      </c>
      <c r="D300" s="128">
        <v>0</v>
      </c>
      <c r="E300" s="84" t="s">
        <v>23</v>
      </c>
      <c r="F300" s="16" t="s">
        <v>24</v>
      </c>
      <c r="G300" s="563"/>
      <c r="H300" s="535"/>
      <c r="I300" s="104"/>
      <c r="J300" s="104"/>
    </row>
    <row r="301" spans="1:10" s="17" customFormat="1" ht="10.5" customHeight="1" x14ac:dyDescent="0.2">
      <c r="A301" s="92"/>
      <c r="B301" s="33"/>
      <c r="C301" s="127"/>
      <c r="D301" s="128"/>
      <c r="E301" s="83" t="s">
        <v>196</v>
      </c>
      <c r="F301" s="16"/>
      <c r="G301" s="563"/>
      <c r="H301" s="535"/>
      <c r="I301" s="103"/>
      <c r="J301" s="93"/>
    </row>
    <row r="302" spans="1:10" ht="17.25" customHeight="1" x14ac:dyDescent="0.2">
      <c r="A302" s="95">
        <v>3091</v>
      </c>
      <c r="B302" s="39" t="s">
        <v>380</v>
      </c>
      <c r="C302" s="379">
        <v>9</v>
      </c>
      <c r="D302" s="380">
        <v>1</v>
      </c>
      <c r="E302" s="88" t="s">
        <v>23</v>
      </c>
      <c r="F302" s="26" t="s">
        <v>25</v>
      </c>
      <c r="G302" s="563"/>
      <c r="H302" s="535"/>
      <c r="I302" s="105"/>
      <c r="J302" s="96"/>
    </row>
    <row r="303" spans="1:10" ht="30" customHeight="1" x14ac:dyDescent="0.2">
      <c r="A303" s="95">
        <v>3092</v>
      </c>
      <c r="B303" s="39" t="s">
        <v>380</v>
      </c>
      <c r="C303" s="379">
        <v>9</v>
      </c>
      <c r="D303" s="380">
        <v>2</v>
      </c>
      <c r="E303" s="88" t="s">
        <v>401</v>
      </c>
      <c r="F303" s="26"/>
      <c r="G303" s="563"/>
      <c r="H303" s="535"/>
      <c r="I303" s="105"/>
      <c r="J303" s="96"/>
    </row>
    <row r="304" spans="1:10" s="121" customFormat="1" ht="32.25" customHeight="1" x14ac:dyDescent="0.2">
      <c r="A304" s="126">
        <v>3100</v>
      </c>
      <c r="B304" s="127" t="s">
        <v>381</v>
      </c>
      <c r="C304" s="127">
        <v>0</v>
      </c>
      <c r="D304" s="128">
        <v>0</v>
      </c>
      <c r="E304" s="129" t="s">
        <v>43</v>
      </c>
      <c r="F304" s="130"/>
      <c r="G304" s="569">
        <v>12000</v>
      </c>
      <c r="H304" s="580">
        <v>12000</v>
      </c>
      <c r="I304" s="441">
        <f>I308</f>
        <v>12000</v>
      </c>
      <c r="J304" s="119"/>
    </row>
    <row r="305" spans="1:10" ht="11.25" customHeight="1" x14ac:dyDescent="0.2">
      <c r="A305" s="95"/>
      <c r="B305" s="33"/>
      <c r="C305" s="375"/>
      <c r="D305" s="376"/>
      <c r="E305" s="83" t="s">
        <v>195</v>
      </c>
      <c r="F305" s="15"/>
      <c r="G305" s="565"/>
      <c r="H305" s="576"/>
      <c r="I305" s="574"/>
      <c r="J305" s="91"/>
    </row>
    <row r="306" spans="1:10" ht="24" x14ac:dyDescent="0.2">
      <c r="A306" s="95">
        <v>3110</v>
      </c>
      <c r="B306" s="41" t="s">
        <v>381</v>
      </c>
      <c r="C306" s="41">
        <v>1</v>
      </c>
      <c r="D306" s="82">
        <v>0</v>
      </c>
      <c r="E306" s="86" t="s">
        <v>127</v>
      </c>
      <c r="F306" s="21"/>
      <c r="G306" s="569">
        <v>12000</v>
      </c>
      <c r="H306" s="580">
        <v>12000</v>
      </c>
      <c r="I306" s="441">
        <f>I308</f>
        <v>12000</v>
      </c>
      <c r="J306" s="104"/>
    </row>
    <row r="307" spans="1:10" s="17" customFormat="1" ht="10.5" customHeight="1" x14ac:dyDescent="0.2">
      <c r="A307" s="95"/>
      <c r="B307" s="33"/>
      <c r="C307" s="127"/>
      <c r="D307" s="128"/>
      <c r="E307" s="83" t="s">
        <v>196</v>
      </c>
      <c r="F307" s="16"/>
      <c r="G307" s="565"/>
      <c r="H307" s="576"/>
      <c r="I307" s="574"/>
      <c r="J307" s="93"/>
    </row>
    <row r="308" spans="1:10" ht="15.75" thickBot="1" x14ac:dyDescent="0.25">
      <c r="A308" s="97">
        <v>3112</v>
      </c>
      <c r="B308" s="98" t="s">
        <v>381</v>
      </c>
      <c r="C308" s="98">
        <v>1</v>
      </c>
      <c r="D308" s="99">
        <v>2</v>
      </c>
      <c r="E308" s="89" t="s">
        <v>128</v>
      </c>
      <c r="F308" s="101"/>
      <c r="G308" s="569">
        <v>12000</v>
      </c>
      <c r="H308" s="580">
        <v>12000</v>
      </c>
      <c r="I308" s="441">
        <v>12000</v>
      </c>
      <c r="J308" s="100"/>
    </row>
    <row r="309" spans="1:10" x14ac:dyDescent="0.2">
      <c r="B309" s="42"/>
      <c r="C309" s="43"/>
      <c r="D309" s="44"/>
    </row>
    <row r="310" spans="1:10" x14ac:dyDescent="0.2">
      <c r="B310" s="45"/>
      <c r="C310" s="43"/>
      <c r="D310" s="44"/>
    </row>
    <row r="311" spans="1:10" x14ac:dyDescent="0.2">
      <c r="B311" s="45"/>
      <c r="C311" s="43"/>
      <c r="D311" s="44"/>
      <c r="E311" s="8"/>
    </row>
    <row r="312" spans="1:10" x14ac:dyDescent="0.2">
      <c r="B312" s="45"/>
      <c r="C312" s="46"/>
      <c r="D312" s="47"/>
    </row>
  </sheetData>
  <mergeCells count="12">
    <mergeCell ref="A1:J1"/>
    <mergeCell ref="A2:J2"/>
    <mergeCell ref="I4:J4"/>
    <mergeCell ref="A5:A6"/>
    <mergeCell ref="E5:E6"/>
    <mergeCell ref="F5:F6"/>
    <mergeCell ref="G5:G6"/>
    <mergeCell ref="B5:B6"/>
    <mergeCell ref="C5:C6"/>
    <mergeCell ref="D5:D6"/>
    <mergeCell ref="I5:J5"/>
    <mergeCell ref="H5:H6"/>
  </mergeCells>
  <phoneticPr fontId="5" type="noConversion"/>
  <pageMargins left="0.75" right="0.25" top="0.5" bottom="0.5" header="0.3" footer="0.3"/>
  <pageSetup paperSize="9" scale="90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22"/>
  <sheetViews>
    <sheetView workbookViewId="0">
      <selection sqref="A1:G1"/>
    </sheetView>
  </sheetViews>
  <sheetFormatPr defaultRowHeight="12.75" x14ac:dyDescent="0.2"/>
  <cols>
    <col min="1" max="1" width="5.28515625" style="643" customWidth="1"/>
    <col min="2" max="2" width="45.7109375" customWidth="1"/>
    <col min="3" max="3" width="6.28515625" style="48" customWidth="1"/>
    <col min="4" max="4" width="9.28515625" style="609" customWidth="1"/>
    <col min="5" max="5" width="11" customWidth="1"/>
    <col min="6" max="6" width="11.7109375" customWidth="1"/>
    <col min="7" max="7" width="11" customWidth="1"/>
  </cols>
  <sheetData>
    <row r="1" spans="1:9" s="140" customFormat="1" ht="27" customHeight="1" x14ac:dyDescent="0.2">
      <c r="A1" s="697" t="s">
        <v>301</v>
      </c>
      <c r="B1" s="697"/>
      <c r="C1" s="697"/>
      <c r="D1" s="697"/>
      <c r="E1" s="697"/>
      <c r="F1" s="697"/>
      <c r="G1" s="697"/>
    </row>
    <row r="2" spans="1:9" ht="37.5" customHeight="1" x14ac:dyDescent="0.2">
      <c r="A2" s="698" t="s">
        <v>303</v>
      </c>
      <c r="B2" s="698"/>
      <c r="C2" s="698"/>
      <c r="D2" s="698"/>
      <c r="E2" s="698"/>
      <c r="F2" s="698"/>
      <c r="G2" s="698"/>
    </row>
    <row r="3" spans="1:9" ht="7.5" customHeight="1" x14ac:dyDescent="0.25">
      <c r="A3" s="139" t="s">
        <v>302</v>
      </c>
      <c r="B3" s="139"/>
      <c r="C3" s="139"/>
      <c r="D3" s="139"/>
    </row>
    <row r="4" spans="1:9" ht="13.5" thickBot="1" x14ac:dyDescent="0.25">
      <c r="D4" s="48"/>
      <c r="F4" s="681" t="s">
        <v>300</v>
      </c>
      <c r="G4" s="681"/>
    </row>
    <row r="5" spans="1:9" ht="30" customHeight="1" thickBot="1" x14ac:dyDescent="0.25">
      <c r="A5" s="699" t="s">
        <v>304</v>
      </c>
      <c r="B5" s="145" t="s">
        <v>130</v>
      </c>
      <c r="C5" s="146"/>
      <c r="D5" s="705" t="s">
        <v>989</v>
      </c>
      <c r="E5" s="703" t="s">
        <v>671</v>
      </c>
      <c r="F5" s="701" t="s">
        <v>195</v>
      </c>
      <c r="G5" s="702"/>
    </row>
    <row r="6" spans="1:9" ht="26.25" thickBot="1" x14ac:dyDescent="0.25">
      <c r="A6" s="700"/>
      <c r="B6" s="143" t="s">
        <v>131</v>
      </c>
      <c r="C6" s="144" t="s">
        <v>132</v>
      </c>
      <c r="D6" s="706"/>
      <c r="E6" s="704"/>
      <c r="F6" s="57" t="s">
        <v>293</v>
      </c>
      <c r="G6" s="57" t="s">
        <v>294</v>
      </c>
    </row>
    <row r="7" spans="1:9" ht="13.5" thickBot="1" x14ac:dyDescent="0.25">
      <c r="A7" s="31">
        <v>1</v>
      </c>
      <c r="B7" s="31">
        <v>2</v>
      </c>
      <c r="C7" s="414" t="s">
        <v>133</v>
      </c>
      <c r="D7" s="610"/>
      <c r="E7" s="582">
        <v>4</v>
      </c>
      <c r="F7" s="31">
        <v>5</v>
      </c>
      <c r="G7" s="31">
        <v>6</v>
      </c>
    </row>
    <row r="8" spans="1:9" ht="18" customHeight="1" thickBot="1" x14ac:dyDescent="0.25">
      <c r="A8" s="158">
        <v>4000</v>
      </c>
      <c r="B8" s="178" t="s">
        <v>754</v>
      </c>
      <c r="C8" s="163"/>
      <c r="D8" s="611">
        <v>238021.7</v>
      </c>
      <c r="E8" s="448">
        <f>F8+G8</f>
        <v>298722.95900000003</v>
      </c>
      <c r="F8" s="448">
        <f>F10</f>
        <v>238864.959</v>
      </c>
      <c r="G8" s="448">
        <v>59858</v>
      </c>
      <c r="I8" s="541"/>
    </row>
    <row r="9" spans="1:9" ht="13.5" thickBot="1" x14ac:dyDescent="0.25">
      <c r="A9" s="158"/>
      <c r="B9" s="179" t="s">
        <v>199</v>
      </c>
      <c r="C9" s="163"/>
      <c r="D9" s="611"/>
      <c r="E9" s="583"/>
      <c r="F9" s="408"/>
      <c r="G9" s="409"/>
    </row>
    <row r="10" spans="1:9" ht="42" customHeight="1" thickBot="1" x14ac:dyDescent="0.3">
      <c r="A10" s="158">
        <v>4050</v>
      </c>
      <c r="B10" s="362" t="s">
        <v>753</v>
      </c>
      <c r="C10" s="164" t="s">
        <v>524</v>
      </c>
      <c r="D10" s="612">
        <v>238021.7</v>
      </c>
      <c r="E10" s="584">
        <f>F10</f>
        <v>238864.959</v>
      </c>
      <c r="F10" s="512">
        <f>F12+F30+F31+F32+F33+F34+F38+F44+F46+F49+F50+F53+F57+F60+F63+F64+F66+F67+F87+F107+F138+F147+F152+F169+F119+F56</f>
        <v>238864.959</v>
      </c>
      <c r="G10" s="454"/>
      <c r="H10" s="527"/>
    </row>
    <row r="11" spans="1:9" ht="15" thickBot="1" x14ac:dyDescent="0.25">
      <c r="A11" s="158"/>
      <c r="B11" s="179" t="s">
        <v>199</v>
      </c>
      <c r="C11" s="163"/>
      <c r="D11" s="611"/>
      <c r="E11" s="585"/>
      <c r="F11" s="455"/>
      <c r="G11" s="456"/>
    </row>
    <row r="12" spans="1:9" ht="30.75" customHeight="1" thickBot="1" x14ac:dyDescent="0.3">
      <c r="A12" s="158">
        <v>4100</v>
      </c>
      <c r="B12" s="180" t="s">
        <v>44</v>
      </c>
      <c r="C12" s="165" t="s">
        <v>524</v>
      </c>
      <c r="D12" s="613" t="s">
        <v>983</v>
      </c>
      <c r="E12" s="586" t="s">
        <v>983</v>
      </c>
      <c r="F12" s="452" t="s">
        <v>983</v>
      </c>
      <c r="G12" s="457" t="s">
        <v>533</v>
      </c>
    </row>
    <row r="13" spans="1:9" ht="15.75" thickBot="1" x14ac:dyDescent="0.3">
      <c r="A13" s="158"/>
      <c r="B13" s="179" t="s">
        <v>199</v>
      </c>
      <c r="C13" s="163"/>
      <c r="D13" s="611"/>
      <c r="E13" s="587"/>
      <c r="F13" s="458"/>
      <c r="G13" s="457"/>
    </row>
    <row r="14" spans="1:9" ht="24.75" thickBot="1" x14ac:dyDescent="0.3">
      <c r="A14" s="156">
        <v>4110</v>
      </c>
      <c r="B14" s="181" t="s">
        <v>45</v>
      </c>
      <c r="C14" s="154" t="s">
        <v>524</v>
      </c>
      <c r="D14" s="613" t="s">
        <v>983</v>
      </c>
      <c r="E14" s="586" t="s">
        <v>983</v>
      </c>
      <c r="F14" s="452" t="s">
        <v>983</v>
      </c>
      <c r="G14" s="457" t="s">
        <v>533</v>
      </c>
    </row>
    <row r="15" spans="1:9" ht="15.75" thickBot="1" x14ac:dyDescent="0.3">
      <c r="A15" s="156"/>
      <c r="B15" s="179" t="s">
        <v>196</v>
      </c>
      <c r="C15" s="154"/>
      <c r="D15" s="613"/>
      <c r="E15" s="588"/>
      <c r="F15" s="459"/>
      <c r="G15" s="457"/>
    </row>
    <row r="16" spans="1:9" ht="24.75" thickBot="1" x14ac:dyDescent="0.3">
      <c r="A16" s="159">
        <v>4111</v>
      </c>
      <c r="B16" s="182" t="s">
        <v>134</v>
      </c>
      <c r="C16" s="166" t="s">
        <v>383</v>
      </c>
      <c r="D16" s="614" t="s">
        <v>983</v>
      </c>
      <c r="E16" s="586" t="s">
        <v>983</v>
      </c>
      <c r="F16" s="452" t="s">
        <v>983</v>
      </c>
      <c r="G16" s="460" t="s">
        <v>533</v>
      </c>
    </row>
    <row r="17" spans="1:7" ht="24" x14ac:dyDescent="0.25">
      <c r="A17" s="159">
        <v>4112</v>
      </c>
      <c r="B17" s="182" t="s">
        <v>135</v>
      </c>
      <c r="C17" s="167" t="s">
        <v>384</v>
      </c>
      <c r="D17" s="615"/>
      <c r="E17" s="589"/>
      <c r="F17" s="461"/>
      <c r="G17" s="460" t="s">
        <v>533</v>
      </c>
    </row>
    <row r="18" spans="1:7" ht="15" x14ac:dyDescent="0.25">
      <c r="A18" s="159">
        <v>4114</v>
      </c>
      <c r="B18" s="182" t="s">
        <v>136</v>
      </c>
      <c r="C18" s="167" t="s">
        <v>382</v>
      </c>
      <c r="D18" s="615"/>
      <c r="E18" s="589"/>
      <c r="F18" s="461"/>
      <c r="G18" s="460" t="s">
        <v>533</v>
      </c>
    </row>
    <row r="19" spans="1:7" ht="24.75" thickBot="1" x14ac:dyDescent="0.3">
      <c r="A19" s="159">
        <v>4120</v>
      </c>
      <c r="B19" s="183" t="s">
        <v>46</v>
      </c>
      <c r="C19" s="168" t="s">
        <v>524</v>
      </c>
      <c r="D19" s="613"/>
      <c r="E19" s="589"/>
      <c r="F19" s="461"/>
      <c r="G19" s="460" t="s">
        <v>533</v>
      </c>
    </row>
    <row r="20" spans="1:7" ht="15.75" thickBot="1" x14ac:dyDescent="0.3">
      <c r="A20" s="156"/>
      <c r="B20" s="179" t="s">
        <v>196</v>
      </c>
      <c r="C20" s="154"/>
      <c r="D20" s="613"/>
      <c r="E20" s="590"/>
      <c r="F20" s="462"/>
      <c r="G20" s="457"/>
    </row>
    <row r="21" spans="1:7" ht="13.5" customHeight="1" x14ac:dyDescent="0.25">
      <c r="A21" s="159">
        <v>4121</v>
      </c>
      <c r="B21" s="182" t="s">
        <v>137</v>
      </c>
      <c r="C21" s="167" t="s">
        <v>385</v>
      </c>
      <c r="D21" s="615"/>
      <c r="E21" s="589"/>
      <c r="F21" s="461"/>
      <c r="G21" s="460" t="s">
        <v>533</v>
      </c>
    </row>
    <row r="22" spans="1:7" ht="25.5" customHeight="1" thickBot="1" x14ac:dyDescent="0.3">
      <c r="A22" s="159">
        <v>4130</v>
      </c>
      <c r="B22" s="183" t="s">
        <v>47</v>
      </c>
      <c r="C22" s="168" t="s">
        <v>524</v>
      </c>
      <c r="D22" s="613"/>
      <c r="E22" s="589"/>
      <c r="F22" s="461"/>
      <c r="G22" s="460" t="s">
        <v>533</v>
      </c>
    </row>
    <row r="23" spans="1:7" ht="15.75" thickBot="1" x14ac:dyDescent="0.3">
      <c r="A23" s="156"/>
      <c r="B23" s="179" t="s">
        <v>196</v>
      </c>
      <c r="C23" s="154"/>
      <c r="D23" s="613"/>
      <c r="E23" s="590"/>
      <c r="F23" s="462"/>
      <c r="G23" s="460"/>
    </row>
    <row r="24" spans="1:7" ht="13.5" customHeight="1" thickBot="1" x14ac:dyDescent="0.3">
      <c r="A24" s="160">
        <v>4131</v>
      </c>
      <c r="B24" s="184" t="s">
        <v>386</v>
      </c>
      <c r="C24" s="169" t="s">
        <v>387</v>
      </c>
      <c r="D24" s="614"/>
      <c r="E24" s="591"/>
      <c r="F24" s="463"/>
      <c r="G24" s="460" t="s">
        <v>533</v>
      </c>
    </row>
    <row r="25" spans="1:7" ht="36" customHeight="1" thickBot="1" x14ac:dyDescent="0.3">
      <c r="A25" s="158">
        <v>4200</v>
      </c>
      <c r="B25" s="185" t="s">
        <v>48</v>
      </c>
      <c r="C25" s="165" t="s">
        <v>524</v>
      </c>
      <c r="D25" s="613">
        <v>40577.699999999997</v>
      </c>
      <c r="E25" s="592">
        <f>E27+E36+E41+E51+E54+E58</f>
        <v>41420.959000000003</v>
      </c>
      <c r="F25" s="499">
        <f>F27+F36+F41+F51+F54+F58</f>
        <v>41420.959000000003</v>
      </c>
      <c r="G25" s="464" t="s">
        <v>533</v>
      </c>
    </row>
    <row r="26" spans="1:7" ht="15" thickBot="1" x14ac:dyDescent="0.25">
      <c r="A26" s="158"/>
      <c r="B26" s="179" t="s">
        <v>199</v>
      </c>
      <c r="C26" s="163"/>
      <c r="D26" s="611"/>
      <c r="E26" s="587"/>
      <c r="F26" s="458"/>
      <c r="G26" s="456"/>
    </row>
    <row r="27" spans="1:7" ht="33.75" thickBot="1" x14ac:dyDescent="0.3">
      <c r="A27" s="156">
        <v>4210</v>
      </c>
      <c r="B27" s="186" t="s">
        <v>49</v>
      </c>
      <c r="C27" s="154" t="s">
        <v>524</v>
      </c>
      <c r="D27" s="613">
        <v>10328</v>
      </c>
      <c r="E27" s="524">
        <f>E30+E31+E32+E33+E34</f>
        <v>10871.259</v>
      </c>
      <c r="F27" s="465">
        <f>F30+F31+F32+F33+F34</f>
        <v>10871.259</v>
      </c>
      <c r="G27" s="457" t="s">
        <v>533</v>
      </c>
    </row>
    <row r="28" spans="1:7" ht="15.75" thickBot="1" x14ac:dyDescent="0.3">
      <c r="A28" s="156"/>
      <c r="B28" s="179" t="s">
        <v>196</v>
      </c>
      <c r="C28" s="154"/>
      <c r="D28" s="613"/>
      <c r="E28" s="590"/>
      <c r="F28" s="462"/>
      <c r="G28" s="457"/>
    </row>
    <row r="29" spans="1:7" ht="24" x14ac:dyDescent="0.25">
      <c r="A29" s="159">
        <v>4211</v>
      </c>
      <c r="B29" s="182" t="s">
        <v>388</v>
      </c>
      <c r="C29" s="167" t="s">
        <v>389</v>
      </c>
      <c r="D29" s="615"/>
      <c r="E29" s="589"/>
      <c r="F29" s="461"/>
      <c r="G29" s="460" t="s">
        <v>533</v>
      </c>
    </row>
    <row r="30" spans="1:7" ht="15" x14ac:dyDescent="0.25">
      <c r="A30" s="159">
        <v>4212</v>
      </c>
      <c r="B30" s="183" t="s">
        <v>181</v>
      </c>
      <c r="C30" s="167" t="s">
        <v>390</v>
      </c>
      <c r="D30" s="615">
        <v>8078</v>
      </c>
      <c r="E30" s="500">
        <f>F30</f>
        <v>8521.259</v>
      </c>
      <c r="F30" s="466">
        <f>8078+443.259</f>
        <v>8521.259</v>
      </c>
      <c r="G30" s="460" t="s">
        <v>533</v>
      </c>
    </row>
    <row r="31" spans="1:7" ht="15" x14ac:dyDescent="0.25">
      <c r="A31" s="159">
        <v>4213</v>
      </c>
      <c r="B31" s="182" t="s">
        <v>138</v>
      </c>
      <c r="C31" s="167" t="s">
        <v>391</v>
      </c>
      <c r="D31" s="615">
        <v>700</v>
      </c>
      <c r="E31" s="500">
        <f>F31</f>
        <v>700</v>
      </c>
      <c r="F31" s="466">
        <v>700</v>
      </c>
      <c r="G31" s="460" t="s">
        <v>533</v>
      </c>
    </row>
    <row r="32" spans="1:7" ht="15" x14ac:dyDescent="0.25">
      <c r="A32" s="159">
        <v>4214</v>
      </c>
      <c r="B32" s="182" t="s">
        <v>139</v>
      </c>
      <c r="C32" s="167" t="s">
        <v>392</v>
      </c>
      <c r="D32" s="615">
        <v>1200</v>
      </c>
      <c r="E32" s="500">
        <f>F32</f>
        <v>1300</v>
      </c>
      <c r="F32" s="466">
        <v>1300</v>
      </c>
      <c r="G32" s="460" t="s">
        <v>533</v>
      </c>
    </row>
    <row r="33" spans="1:7" ht="15" x14ac:dyDescent="0.25">
      <c r="A33" s="159">
        <v>4215</v>
      </c>
      <c r="B33" s="182" t="s">
        <v>143</v>
      </c>
      <c r="C33" s="167" t="s">
        <v>393</v>
      </c>
      <c r="D33" s="615">
        <v>350</v>
      </c>
      <c r="E33" s="500">
        <f>F33</f>
        <v>350</v>
      </c>
      <c r="F33" s="466">
        <v>350</v>
      </c>
      <c r="G33" s="460" t="s">
        <v>533</v>
      </c>
    </row>
    <row r="34" spans="1:7" ht="17.25" customHeight="1" x14ac:dyDescent="0.25">
      <c r="A34" s="159">
        <v>4216</v>
      </c>
      <c r="B34" s="182" t="s">
        <v>144</v>
      </c>
      <c r="C34" s="167" t="s">
        <v>394</v>
      </c>
      <c r="D34" s="615">
        <v>0</v>
      </c>
      <c r="E34" s="500">
        <f>F34</f>
        <v>0</v>
      </c>
      <c r="F34" s="467"/>
      <c r="G34" s="460" t="s">
        <v>533</v>
      </c>
    </row>
    <row r="35" spans="1:7" ht="15.75" thickBot="1" x14ac:dyDescent="0.3">
      <c r="A35" s="160">
        <v>4217</v>
      </c>
      <c r="B35" s="187" t="s">
        <v>145</v>
      </c>
      <c r="C35" s="170" t="s">
        <v>395</v>
      </c>
      <c r="D35" s="615"/>
      <c r="E35" s="591"/>
      <c r="F35" s="463"/>
      <c r="G35" s="468" t="s">
        <v>533</v>
      </c>
    </row>
    <row r="36" spans="1:7" ht="30" customHeight="1" thickBot="1" x14ac:dyDescent="0.3">
      <c r="A36" s="156">
        <v>4220</v>
      </c>
      <c r="B36" s="186" t="s">
        <v>50</v>
      </c>
      <c r="C36" s="154" t="s">
        <v>524</v>
      </c>
      <c r="D36" s="613">
        <v>1600</v>
      </c>
      <c r="E36" s="523">
        <f>F36</f>
        <v>1600</v>
      </c>
      <c r="F36" s="469">
        <v>1600</v>
      </c>
      <c r="G36" s="457" t="s">
        <v>533</v>
      </c>
    </row>
    <row r="37" spans="1:7" ht="15.75" thickBot="1" x14ac:dyDescent="0.3">
      <c r="A37" s="156"/>
      <c r="B37" s="179" t="s">
        <v>196</v>
      </c>
      <c r="C37" s="154"/>
      <c r="D37" s="613"/>
      <c r="E37" s="590"/>
      <c r="F37" s="462"/>
      <c r="G37" s="457"/>
    </row>
    <row r="38" spans="1:7" ht="15" x14ac:dyDescent="0.25">
      <c r="A38" s="159">
        <v>4221</v>
      </c>
      <c r="B38" s="182" t="s">
        <v>146</v>
      </c>
      <c r="C38" s="171">
        <v>4221</v>
      </c>
      <c r="D38" s="616">
        <v>1200</v>
      </c>
      <c r="E38" s="523">
        <f>F38</f>
        <v>1200</v>
      </c>
      <c r="F38" s="469">
        <v>1200</v>
      </c>
      <c r="G38" s="460" t="s">
        <v>533</v>
      </c>
    </row>
    <row r="39" spans="1:7" ht="24" x14ac:dyDescent="0.25">
      <c r="A39" s="159">
        <v>4222</v>
      </c>
      <c r="B39" s="182" t="s">
        <v>147</v>
      </c>
      <c r="C39" s="167" t="s">
        <v>486</v>
      </c>
      <c r="D39" s="615"/>
      <c r="E39" s="589"/>
      <c r="F39" s="461"/>
      <c r="G39" s="460" t="s">
        <v>533</v>
      </c>
    </row>
    <row r="40" spans="1:7" ht="15.75" thickBot="1" x14ac:dyDescent="0.3">
      <c r="A40" s="160">
        <v>4223</v>
      </c>
      <c r="B40" s="187" t="s">
        <v>148</v>
      </c>
      <c r="C40" s="170" t="s">
        <v>487</v>
      </c>
      <c r="D40" s="615"/>
      <c r="E40" s="591"/>
      <c r="F40" s="463"/>
      <c r="G40" s="468" t="s">
        <v>533</v>
      </c>
    </row>
    <row r="41" spans="1:7" ht="45.75" thickBot="1" x14ac:dyDescent="0.3">
      <c r="A41" s="156">
        <v>4230</v>
      </c>
      <c r="B41" s="186" t="s">
        <v>51</v>
      </c>
      <c r="C41" s="154" t="s">
        <v>524</v>
      </c>
      <c r="D41" s="613">
        <v>6615.7</v>
      </c>
      <c r="E41" s="523">
        <f>F41</f>
        <v>6915.7</v>
      </c>
      <c r="F41" s="469">
        <f>F44+F46+F49+F50</f>
        <v>6915.7</v>
      </c>
      <c r="G41" s="457" t="s">
        <v>533</v>
      </c>
    </row>
    <row r="42" spans="1:7" ht="15.75" thickBot="1" x14ac:dyDescent="0.3">
      <c r="A42" s="156"/>
      <c r="B42" s="179" t="s">
        <v>196</v>
      </c>
      <c r="C42" s="154"/>
      <c r="D42" s="613"/>
      <c r="E42" s="590"/>
      <c r="F42" s="462"/>
      <c r="G42" s="457"/>
    </row>
    <row r="43" spans="1:7" ht="15" x14ac:dyDescent="0.25">
      <c r="A43" s="159">
        <v>4231</v>
      </c>
      <c r="B43" s="182" t="s">
        <v>149</v>
      </c>
      <c r="C43" s="167" t="s">
        <v>488</v>
      </c>
      <c r="D43" s="615"/>
      <c r="E43" s="589"/>
      <c r="F43" s="461"/>
      <c r="G43" s="460" t="s">
        <v>533</v>
      </c>
    </row>
    <row r="44" spans="1:7" ht="15" x14ac:dyDescent="0.25">
      <c r="A44" s="159">
        <v>4232</v>
      </c>
      <c r="B44" s="182" t="s">
        <v>150</v>
      </c>
      <c r="C44" s="167" t="s">
        <v>489</v>
      </c>
      <c r="D44" s="615">
        <v>600</v>
      </c>
      <c r="E44" s="500">
        <f>F44</f>
        <v>900</v>
      </c>
      <c r="F44" s="466">
        <v>900</v>
      </c>
      <c r="G44" s="460" t="s">
        <v>533</v>
      </c>
    </row>
    <row r="45" spans="1:7" ht="24" x14ac:dyDescent="0.25">
      <c r="A45" s="159">
        <v>4233</v>
      </c>
      <c r="B45" s="182" t="s">
        <v>151</v>
      </c>
      <c r="C45" s="167" t="s">
        <v>490</v>
      </c>
      <c r="D45" s="615"/>
      <c r="E45" s="500"/>
      <c r="F45" s="466"/>
      <c r="G45" s="460" t="s">
        <v>533</v>
      </c>
    </row>
    <row r="46" spans="1:7" ht="15" x14ac:dyDescent="0.25">
      <c r="A46" s="159">
        <v>4234</v>
      </c>
      <c r="B46" s="182" t="s">
        <v>152</v>
      </c>
      <c r="C46" s="167" t="s">
        <v>491</v>
      </c>
      <c r="D46" s="615">
        <v>1400</v>
      </c>
      <c r="E46" s="500">
        <f>F46</f>
        <v>1400</v>
      </c>
      <c r="F46" s="466">
        <v>1400</v>
      </c>
      <c r="G46" s="460" t="s">
        <v>533</v>
      </c>
    </row>
    <row r="47" spans="1:7" ht="15" x14ac:dyDescent="0.25">
      <c r="A47" s="159">
        <v>4235</v>
      </c>
      <c r="B47" s="188" t="s">
        <v>153</v>
      </c>
      <c r="C47" s="172">
        <v>4235</v>
      </c>
      <c r="D47" s="617"/>
      <c r="E47" s="593"/>
      <c r="F47" s="467"/>
      <c r="G47" s="460" t="s">
        <v>533</v>
      </c>
    </row>
    <row r="48" spans="1:7" ht="24" x14ac:dyDescent="0.25">
      <c r="A48" s="159">
        <v>4236</v>
      </c>
      <c r="B48" s="182" t="s">
        <v>154</v>
      </c>
      <c r="C48" s="167" t="s">
        <v>492</v>
      </c>
      <c r="D48" s="615"/>
      <c r="E48" s="589"/>
      <c r="F48" s="461"/>
      <c r="G48" s="460" t="s">
        <v>533</v>
      </c>
    </row>
    <row r="49" spans="1:7" ht="15" x14ac:dyDescent="0.25">
      <c r="A49" s="159">
        <v>4237</v>
      </c>
      <c r="B49" s="182" t="s">
        <v>155</v>
      </c>
      <c r="C49" s="167" t="s">
        <v>493</v>
      </c>
      <c r="D49" s="615">
        <v>1300</v>
      </c>
      <c r="E49" s="589">
        <f>F49</f>
        <v>1300</v>
      </c>
      <c r="F49" s="461">
        <v>1300</v>
      </c>
      <c r="G49" s="460" t="s">
        <v>533</v>
      </c>
    </row>
    <row r="50" spans="1:7" ht="15.75" thickBot="1" x14ac:dyDescent="0.3">
      <c r="A50" s="160">
        <v>4238</v>
      </c>
      <c r="B50" s="187" t="s">
        <v>156</v>
      </c>
      <c r="C50" s="170" t="s">
        <v>494</v>
      </c>
      <c r="D50" s="615">
        <v>3315.7</v>
      </c>
      <c r="E50" s="594">
        <f>F50</f>
        <v>3315.7</v>
      </c>
      <c r="F50" s="470">
        <v>3315.7</v>
      </c>
      <c r="G50" s="468" t="s">
        <v>533</v>
      </c>
    </row>
    <row r="51" spans="1:7" ht="24.75" thickBot="1" x14ac:dyDescent="0.3">
      <c r="A51" s="156">
        <v>4240</v>
      </c>
      <c r="B51" s="186" t="s">
        <v>52</v>
      </c>
      <c r="C51" s="154" t="s">
        <v>524</v>
      </c>
      <c r="D51" s="613">
        <v>3800</v>
      </c>
      <c r="E51" s="524">
        <f>F51</f>
        <v>3800</v>
      </c>
      <c r="F51" s="465">
        <f>F53</f>
        <v>3800</v>
      </c>
      <c r="G51" s="457" t="s">
        <v>533</v>
      </c>
    </row>
    <row r="52" spans="1:7" ht="15.75" thickBot="1" x14ac:dyDescent="0.3">
      <c r="A52" s="156"/>
      <c r="B52" s="179" t="s">
        <v>196</v>
      </c>
      <c r="C52" s="154"/>
      <c r="D52" s="613"/>
      <c r="E52" s="588"/>
      <c r="F52" s="459"/>
      <c r="G52" s="457"/>
    </row>
    <row r="53" spans="1:7" ht="15.75" thickBot="1" x14ac:dyDescent="0.3">
      <c r="A53" s="160">
        <v>4241</v>
      </c>
      <c r="B53" s="182" t="s">
        <v>157</v>
      </c>
      <c r="C53" s="170" t="s">
        <v>495</v>
      </c>
      <c r="D53" s="615">
        <v>3800</v>
      </c>
      <c r="E53" s="524">
        <f>F53</f>
        <v>3800</v>
      </c>
      <c r="F53" s="465">
        <v>3800</v>
      </c>
      <c r="G53" s="468" t="s">
        <v>533</v>
      </c>
    </row>
    <row r="54" spans="1:7" ht="28.5" customHeight="1" thickBot="1" x14ac:dyDescent="0.3">
      <c r="A54" s="156">
        <v>4250</v>
      </c>
      <c r="B54" s="186" t="s">
        <v>53</v>
      </c>
      <c r="C54" s="154" t="s">
        <v>524</v>
      </c>
      <c r="D54" s="613">
        <v>1744</v>
      </c>
      <c r="E54" s="524">
        <f>E56+E57</f>
        <v>1744</v>
      </c>
      <c r="F54" s="465">
        <f>F56+F57</f>
        <v>1744</v>
      </c>
      <c r="G54" s="457" t="s">
        <v>533</v>
      </c>
    </row>
    <row r="55" spans="1:7" ht="15.75" thickBot="1" x14ac:dyDescent="0.3">
      <c r="A55" s="156"/>
      <c r="B55" s="179" t="s">
        <v>196</v>
      </c>
      <c r="C55" s="154"/>
      <c r="D55" s="613"/>
      <c r="E55" s="590"/>
      <c r="F55" s="462"/>
      <c r="G55" s="457"/>
    </row>
    <row r="56" spans="1:7" ht="24.75" thickBot="1" x14ac:dyDescent="0.3">
      <c r="A56" s="159">
        <v>4251</v>
      </c>
      <c r="B56" s="182" t="s">
        <v>158</v>
      </c>
      <c r="C56" s="167" t="s">
        <v>496</v>
      </c>
      <c r="D56" s="615">
        <v>750</v>
      </c>
      <c r="E56" s="594">
        <f>F56</f>
        <v>750</v>
      </c>
      <c r="F56" s="466">
        <v>750</v>
      </c>
      <c r="G56" s="460" t="s">
        <v>533</v>
      </c>
    </row>
    <row r="57" spans="1:7" ht="24.75" thickBot="1" x14ac:dyDescent="0.3">
      <c r="A57" s="160">
        <v>4252</v>
      </c>
      <c r="B57" s="187" t="s">
        <v>159</v>
      </c>
      <c r="C57" s="170" t="s">
        <v>497</v>
      </c>
      <c r="D57" s="615">
        <v>994</v>
      </c>
      <c r="E57" s="594">
        <f>F57</f>
        <v>994</v>
      </c>
      <c r="F57" s="470">
        <v>994</v>
      </c>
      <c r="G57" s="468" t="s">
        <v>533</v>
      </c>
    </row>
    <row r="58" spans="1:7" ht="33.75" thickBot="1" x14ac:dyDescent="0.3">
      <c r="A58" s="156">
        <v>4260</v>
      </c>
      <c r="B58" s="186" t="s">
        <v>54</v>
      </c>
      <c r="C58" s="154" t="s">
        <v>524</v>
      </c>
      <c r="D58" s="613">
        <v>16490</v>
      </c>
      <c r="E58" s="524">
        <f>F58</f>
        <v>16490</v>
      </c>
      <c r="F58" s="465">
        <f>F60+F63+F64+F66+F67</f>
        <v>16490</v>
      </c>
      <c r="G58" s="457" t="s">
        <v>533</v>
      </c>
    </row>
    <row r="59" spans="1:7" ht="15.75" thickBot="1" x14ac:dyDescent="0.3">
      <c r="A59" s="156"/>
      <c r="B59" s="179" t="s">
        <v>196</v>
      </c>
      <c r="C59" s="154"/>
      <c r="D59" s="613"/>
      <c r="E59" s="588"/>
      <c r="F59" s="459"/>
      <c r="G59" s="457"/>
    </row>
    <row r="60" spans="1:7" ht="15" x14ac:dyDescent="0.25">
      <c r="A60" s="159">
        <v>4261</v>
      </c>
      <c r="B60" s="182" t="s">
        <v>167</v>
      </c>
      <c r="C60" s="167" t="s">
        <v>498</v>
      </c>
      <c r="D60" s="615">
        <v>1190</v>
      </c>
      <c r="E60" s="500">
        <f>F60</f>
        <v>1190</v>
      </c>
      <c r="F60" s="466">
        <v>1190</v>
      </c>
      <c r="G60" s="460" t="s">
        <v>533</v>
      </c>
    </row>
    <row r="61" spans="1:7" ht="15" x14ac:dyDescent="0.25">
      <c r="A61" s="159">
        <v>4262</v>
      </c>
      <c r="B61" s="182" t="s">
        <v>168</v>
      </c>
      <c r="C61" s="167" t="s">
        <v>499</v>
      </c>
      <c r="D61" s="615"/>
      <c r="E61" s="500"/>
      <c r="F61" s="466"/>
      <c r="G61" s="460" t="s">
        <v>533</v>
      </c>
    </row>
    <row r="62" spans="1:7" ht="24" x14ac:dyDescent="0.25">
      <c r="A62" s="159">
        <v>4263</v>
      </c>
      <c r="B62" s="182" t="s">
        <v>403</v>
      </c>
      <c r="C62" s="167" t="s">
        <v>500</v>
      </c>
      <c r="D62" s="615"/>
      <c r="E62" s="500"/>
      <c r="F62" s="466"/>
      <c r="G62" s="460" t="s">
        <v>533</v>
      </c>
    </row>
    <row r="63" spans="1:7" ht="15" x14ac:dyDescent="0.25">
      <c r="A63" s="159">
        <v>4264</v>
      </c>
      <c r="B63" s="189" t="s">
        <v>169</v>
      </c>
      <c r="C63" s="167" t="s">
        <v>501</v>
      </c>
      <c r="D63" s="615">
        <v>3850</v>
      </c>
      <c r="E63" s="500">
        <f>F63</f>
        <v>3850</v>
      </c>
      <c r="F63" s="466">
        <v>3850</v>
      </c>
      <c r="G63" s="460" t="s">
        <v>533</v>
      </c>
    </row>
    <row r="64" spans="1:7" ht="24" x14ac:dyDescent="0.25">
      <c r="A64" s="159">
        <v>4265</v>
      </c>
      <c r="B64" s="190" t="s">
        <v>170</v>
      </c>
      <c r="C64" s="167" t="s">
        <v>502</v>
      </c>
      <c r="D64" s="615">
        <v>250</v>
      </c>
      <c r="E64" s="500">
        <f>F64</f>
        <v>250</v>
      </c>
      <c r="F64" s="466">
        <v>250</v>
      </c>
      <c r="G64" s="460" t="s">
        <v>533</v>
      </c>
    </row>
    <row r="65" spans="1:7" ht="15" x14ac:dyDescent="0.25">
      <c r="A65" s="159">
        <v>4266</v>
      </c>
      <c r="B65" s="189" t="s">
        <v>171</v>
      </c>
      <c r="C65" s="167" t="s">
        <v>503</v>
      </c>
      <c r="D65" s="615"/>
      <c r="E65" s="593"/>
      <c r="F65" s="467"/>
      <c r="G65" s="460" t="s">
        <v>533</v>
      </c>
    </row>
    <row r="66" spans="1:7" ht="15" x14ac:dyDescent="0.25">
      <c r="A66" s="159">
        <v>4267</v>
      </c>
      <c r="B66" s="189" t="s">
        <v>172</v>
      </c>
      <c r="C66" s="167" t="s">
        <v>504</v>
      </c>
      <c r="D66" s="615">
        <v>650</v>
      </c>
      <c r="E66" s="500">
        <f>F66</f>
        <v>650</v>
      </c>
      <c r="F66" s="466">
        <v>650</v>
      </c>
      <c r="G66" s="460" t="s">
        <v>533</v>
      </c>
    </row>
    <row r="67" spans="1:7" ht="15.75" thickBot="1" x14ac:dyDescent="0.3">
      <c r="A67" s="160">
        <v>4268</v>
      </c>
      <c r="B67" s="191" t="s">
        <v>173</v>
      </c>
      <c r="C67" s="170" t="s">
        <v>505</v>
      </c>
      <c r="D67" s="615">
        <v>10550</v>
      </c>
      <c r="E67" s="594">
        <f>F67</f>
        <v>10550</v>
      </c>
      <c r="F67" s="470">
        <v>10550</v>
      </c>
      <c r="G67" s="468" t="s">
        <v>533</v>
      </c>
    </row>
    <row r="68" spans="1:7" ht="11.25" customHeight="1" thickBot="1" x14ac:dyDescent="0.3">
      <c r="A68" s="158">
        <v>4300</v>
      </c>
      <c r="B68" s="155" t="s">
        <v>55</v>
      </c>
      <c r="C68" s="165" t="s">
        <v>524</v>
      </c>
      <c r="D68" s="613"/>
      <c r="E68" s="587"/>
      <c r="F68" s="458"/>
      <c r="G68" s="464" t="s">
        <v>533</v>
      </c>
    </row>
    <row r="69" spans="1:7" ht="15" thickBot="1" x14ac:dyDescent="0.25">
      <c r="A69" s="158"/>
      <c r="B69" s="179" t="s">
        <v>199</v>
      </c>
      <c r="C69" s="163"/>
      <c r="D69" s="611"/>
      <c r="E69" s="585"/>
      <c r="F69" s="455"/>
      <c r="G69" s="456"/>
    </row>
    <row r="70" spans="1:7" ht="15.75" thickBot="1" x14ac:dyDescent="0.3">
      <c r="A70" s="156">
        <v>4310</v>
      </c>
      <c r="B70" s="192" t="s">
        <v>56</v>
      </c>
      <c r="C70" s="154" t="s">
        <v>524</v>
      </c>
      <c r="D70" s="613"/>
      <c r="E70" s="590"/>
      <c r="F70" s="462"/>
      <c r="G70" s="460" t="s">
        <v>533</v>
      </c>
    </row>
    <row r="71" spans="1:7" ht="15.75" thickBot="1" x14ac:dyDescent="0.3">
      <c r="A71" s="156"/>
      <c r="B71" s="179" t="s">
        <v>196</v>
      </c>
      <c r="C71" s="154"/>
      <c r="D71" s="613"/>
      <c r="E71" s="590"/>
      <c r="F71" s="462"/>
      <c r="G71" s="457"/>
    </row>
    <row r="72" spans="1:7" ht="15" x14ac:dyDescent="0.25">
      <c r="A72" s="159">
        <v>4311</v>
      </c>
      <c r="B72" s="189" t="s">
        <v>174</v>
      </c>
      <c r="C72" s="167" t="s">
        <v>506</v>
      </c>
      <c r="D72" s="615"/>
      <c r="E72" s="589"/>
      <c r="F72" s="461"/>
      <c r="G72" s="460" t="s">
        <v>533</v>
      </c>
    </row>
    <row r="73" spans="1:7" ht="15" x14ac:dyDescent="0.25">
      <c r="A73" s="159">
        <v>4312</v>
      </c>
      <c r="B73" s="189" t="s">
        <v>175</v>
      </c>
      <c r="C73" s="167" t="s">
        <v>507</v>
      </c>
      <c r="D73" s="615"/>
      <c r="E73" s="589"/>
      <c r="F73" s="461"/>
      <c r="G73" s="460" t="s">
        <v>533</v>
      </c>
    </row>
    <row r="74" spans="1:7" ht="15.75" thickBot="1" x14ac:dyDescent="0.3">
      <c r="A74" s="159">
        <v>4320</v>
      </c>
      <c r="B74" s="193" t="s">
        <v>57</v>
      </c>
      <c r="C74" s="168" t="s">
        <v>524</v>
      </c>
      <c r="D74" s="613"/>
      <c r="E74" s="589"/>
      <c r="F74" s="461"/>
      <c r="G74" s="460" t="s">
        <v>533</v>
      </c>
    </row>
    <row r="75" spans="1:7" ht="15.75" thickBot="1" x14ac:dyDescent="0.3">
      <c r="A75" s="156"/>
      <c r="B75" s="179" t="s">
        <v>196</v>
      </c>
      <c r="C75" s="154"/>
      <c r="D75" s="613"/>
      <c r="E75" s="590"/>
      <c r="F75" s="462"/>
      <c r="G75" s="457"/>
    </row>
    <row r="76" spans="1:7" ht="15.75" customHeight="1" x14ac:dyDescent="0.25">
      <c r="A76" s="159">
        <v>4321</v>
      </c>
      <c r="B76" s="189" t="s">
        <v>176</v>
      </c>
      <c r="C76" s="167" t="s">
        <v>508</v>
      </c>
      <c r="D76" s="615"/>
      <c r="E76" s="589"/>
      <c r="F76" s="461"/>
      <c r="G76" s="460" t="s">
        <v>533</v>
      </c>
    </row>
    <row r="77" spans="1:7" ht="15.75" thickBot="1" x14ac:dyDescent="0.3">
      <c r="A77" s="160">
        <v>4322</v>
      </c>
      <c r="B77" s="191" t="s">
        <v>177</v>
      </c>
      <c r="C77" s="170" t="s">
        <v>509</v>
      </c>
      <c r="D77" s="615"/>
      <c r="E77" s="591"/>
      <c r="F77" s="463"/>
      <c r="G77" s="468" t="s">
        <v>533</v>
      </c>
    </row>
    <row r="78" spans="1:7" ht="23.25" thickBot="1" x14ac:dyDescent="0.3">
      <c r="A78" s="156">
        <v>4330</v>
      </c>
      <c r="B78" s="192" t="s">
        <v>58</v>
      </c>
      <c r="C78" s="154" t="s">
        <v>524</v>
      </c>
      <c r="D78" s="613"/>
      <c r="E78" s="590"/>
      <c r="F78" s="462"/>
      <c r="G78" s="457" t="s">
        <v>533</v>
      </c>
    </row>
    <row r="79" spans="1:7" ht="15.75" thickBot="1" x14ac:dyDescent="0.3">
      <c r="A79" s="156"/>
      <c r="B79" s="179" t="s">
        <v>196</v>
      </c>
      <c r="C79" s="154"/>
      <c r="D79" s="613"/>
      <c r="E79" s="590"/>
      <c r="F79" s="462"/>
      <c r="G79" s="457"/>
    </row>
    <row r="80" spans="1:7" ht="24" x14ac:dyDescent="0.25">
      <c r="A80" s="159">
        <v>4331</v>
      </c>
      <c r="B80" s="189" t="s">
        <v>178</v>
      </c>
      <c r="C80" s="167" t="s">
        <v>510</v>
      </c>
      <c r="D80" s="615"/>
      <c r="E80" s="589"/>
      <c r="F80" s="461"/>
      <c r="G80" s="460" t="s">
        <v>533</v>
      </c>
    </row>
    <row r="81" spans="1:7" ht="15" x14ac:dyDescent="0.25">
      <c r="A81" s="159">
        <v>4332</v>
      </c>
      <c r="B81" s="189" t="s">
        <v>179</v>
      </c>
      <c r="C81" s="167" t="s">
        <v>511</v>
      </c>
      <c r="D81" s="615"/>
      <c r="E81" s="589"/>
      <c r="F81" s="461"/>
      <c r="G81" s="460" t="s">
        <v>533</v>
      </c>
    </row>
    <row r="82" spans="1:7" ht="15.75" thickBot="1" x14ac:dyDescent="0.3">
      <c r="A82" s="160">
        <v>4333</v>
      </c>
      <c r="B82" s="191" t="s">
        <v>180</v>
      </c>
      <c r="C82" s="170" t="s">
        <v>512</v>
      </c>
      <c r="D82" s="615"/>
      <c r="E82" s="591"/>
      <c r="F82" s="463"/>
      <c r="G82" s="468" t="s">
        <v>533</v>
      </c>
    </row>
    <row r="83" spans="1:7" ht="15.75" thickBot="1" x14ac:dyDescent="0.3">
      <c r="A83" s="158">
        <v>4400</v>
      </c>
      <c r="B83" s="194" t="s">
        <v>59</v>
      </c>
      <c r="C83" s="165" t="s">
        <v>524</v>
      </c>
      <c r="D83" s="613">
        <v>88500</v>
      </c>
      <c r="E83" s="471">
        <f>E85</f>
        <v>88500</v>
      </c>
      <c r="F83" s="471">
        <f>F85</f>
        <v>88500</v>
      </c>
      <c r="G83" s="464" t="s">
        <v>533</v>
      </c>
    </row>
    <row r="84" spans="1:7" ht="15" thickBot="1" x14ac:dyDescent="0.25">
      <c r="A84" s="158"/>
      <c r="B84" s="179" t="s">
        <v>199</v>
      </c>
      <c r="C84" s="163"/>
      <c r="D84" s="611"/>
      <c r="E84" s="587"/>
      <c r="F84" s="458"/>
      <c r="G84" s="456"/>
    </row>
    <row r="85" spans="1:7" ht="24.75" thickBot="1" x14ac:dyDescent="0.3">
      <c r="A85" s="156">
        <v>4410</v>
      </c>
      <c r="B85" s="192" t="s">
        <v>60</v>
      </c>
      <c r="C85" s="154" t="s">
        <v>524</v>
      </c>
      <c r="D85" s="613">
        <v>88500</v>
      </c>
      <c r="E85" s="471">
        <f>F85</f>
        <v>88500</v>
      </c>
      <c r="F85" s="471">
        <f>F87</f>
        <v>88500</v>
      </c>
      <c r="G85" s="460" t="s">
        <v>533</v>
      </c>
    </row>
    <row r="86" spans="1:7" ht="15.75" thickBot="1" x14ac:dyDescent="0.3">
      <c r="A86" s="156"/>
      <c r="B86" s="179" t="s">
        <v>196</v>
      </c>
      <c r="C86" s="154"/>
      <c r="D86" s="613"/>
      <c r="E86" s="588"/>
      <c r="F86" s="459"/>
      <c r="G86" s="457"/>
    </row>
    <row r="87" spans="1:7" ht="24" x14ac:dyDescent="0.25">
      <c r="A87" s="159">
        <v>4411</v>
      </c>
      <c r="B87" s="189" t="s">
        <v>182</v>
      </c>
      <c r="C87" s="167" t="s">
        <v>513</v>
      </c>
      <c r="D87" s="615">
        <v>88500</v>
      </c>
      <c r="E87" s="471">
        <f>F87</f>
        <v>88500</v>
      </c>
      <c r="F87" s="471">
        <v>88500</v>
      </c>
      <c r="G87" s="460" t="s">
        <v>533</v>
      </c>
    </row>
    <row r="88" spans="1:7" ht="24" x14ac:dyDescent="0.25">
      <c r="A88" s="159">
        <v>4412</v>
      </c>
      <c r="B88" s="189" t="s">
        <v>191</v>
      </c>
      <c r="C88" s="167" t="s">
        <v>514</v>
      </c>
      <c r="D88" s="615"/>
      <c r="E88" s="589"/>
      <c r="F88" s="461"/>
      <c r="G88" s="460" t="s">
        <v>533</v>
      </c>
    </row>
    <row r="89" spans="1:7" ht="35.25" thickBot="1" x14ac:dyDescent="0.3">
      <c r="A89" s="159">
        <v>4420</v>
      </c>
      <c r="B89" s="193" t="s">
        <v>61</v>
      </c>
      <c r="C89" s="168" t="s">
        <v>524</v>
      </c>
      <c r="D89" s="613"/>
      <c r="E89" s="589"/>
      <c r="F89" s="461"/>
      <c r="G89" s="460" t="s">
        <v>533</v>
      </c>
    </row>
    <row r="90" spans="1:7" ht="15.75" thickBot="1" x14ac:dyDescent="0.3">
      <c r="A90" s="156"/>
      <c r="B90" s="179" t="s">
        <v>196</v>
      </c>
      <c r="C90" s="154"/>
      <c r="D90" s="613"/>
      <c r="E90" s="590"/>
      <c r="F90" s="462"/>
      <c r="G90" s="457"/>
    </row>
    <row r="91" spans="1:7" ht="36" x14ac:dyDescent="0.25">
      <c r="A91" s="159">
        <v>4421</v>
      </c>
      <c r="B91" s="189" t="s">
        <v>28</v>
      </c>
      <c r="C91" s="167" t="s">
        <v>515</v>
      </c>
      <c r="D91" s="615"/>
      <c r="E91" s="589"/>
      <c r="F91" s="461"/>
      <c r="G91" s="460" t="s">
        <v>533</v>
      </c>
    </row>
    <row r="92" spans="1:7" ht="36.75" thickBot="1" x14ac:dyDescent="0.3">
      <c r="A92" s="160">
        <v>4422</v>
      </c>
      <c r="B92" s="191" t="s">
        <v>313</v>
      </c>
      <c r="C92" s="170" t="s">
        <v>516</v>
      </c>
      <c r="D92" s="615"/>
      <c r="E92" s="591"/>
      <c r="F92" s="463"/>
      <c r="G92" s="468" t="s">
        <v>533</v>
      </c>
    </row>
    <row r="93" spans="1:7" ht="23.25" thickBot="1" x14ac:dyDescent="0.3">
      <c r="A93" s="161">
        <v>4500</v>
      </c>
      <c r="B93" s="195" t="s">
        <v>62</v>
      </c>
      <c r="C93" s="173" t="s">
        <v>524</v>
      </c>
      <c r="D93" s="613"/>
      <c r="E93" s="595"/>
      <c r="F93" s="472"/>
      <c r="G93" s="473" t="s">
        <v>533</v>
      </c>
    </row>
    <row r="94" spans="1:7" ht="15" thickBot="1" x14ac:dyDescent="0.25">
      <c r="A94" s="158"/>
      <c r="B94" s="179" t="s">
        <v>199</v>
      </c>
      <c r="C94" s="163"/>
      <c r="D94" s="611"/>
      <c r="E94" s="585"/>
      <c r="F94" s="455"/>
      <c r="G94" s="456"/>
    </row>
    <row r="95" spans="1:7" ht="24.75" thickBot="1" x14ac:dyDescent="0.3">
      <c r="A95" s="156">
        <v>4510</v>
      </c>
      <c r="B95" s="196" t="s">
        <v>63</v>
      </c>
      <c r="C95" s="154" t="s">
        <v>524</v>
      </c>
      <c r="D95" s="613"/>
      <c r="E95" s="590"/>
      <c r="F95" s="462"/>
      <c r="G95" s="460" t="s">
        <v>533</v>
      </c>
    </row>
    <row r="96" spans="1:7" ht="15.75" thickBot="1" x14ac:dyDescent="0.3">
      <c r="A96" s="156"/>
      <c r="B96" s="179" t="s">
        <v>196</v>
      </c>
      <c r="C96" s="154"/>
      <c r="D96" s="613"/>
      <c r="E96" s="590"/>
      <c r="F96" s="462"/>
      <c r="G96" s="457"/>
    </row>
    <row r="97" spans="1:7" ht="24" x14ac:dyDescent="0.25">
      <c r="A97" s="159">
        <v>4511</v>
      </c>
      <c r="B97" s="197" t="s">
        <v>242</v>
      </c>
      <c r="C97" s="167" t="s">
        <v>517</v>
      </c>
      <c r="D97" s="615"/>
      <c r="E97" s="589"/>
      <c r="F97" s="461"/>
      <c r="G97" s="460" t="s">
        <v>533</v>
      </c>
    </row>
    <row r="98" spans="1:7" ht="24.75" thickBot="1" x14ac:dyDescent="0.3">
      <c r="A98" s="160">
        <v>4512</v>
      </c>
      <c r="B98" s="191" t="s">
        <v>314</v>
      </c>
      <c r="C98" s="170" t="s">
        <v>518</v>
      </c>
      <c r="D98" s="615"/>
      <c r="E98" s="591"/>
      <c r="F98" s="463"/>
      <c r="G98" s="468" t="s">
        <v>533</v>
      </c>
    </row>
    <row r="99" spans="1:7" ht="24.75" thickBot="1" x14ac:dyDescent="0.3">
      <c r="A99" s="156">
        <v>4520</v>
      </c>
      <c r="B99" s="196" t="s">
        <v>64</v>
      </c>
      <c r="C99" s="154" t="s">
        <v>524</v>
      </c>
      <c r="D99" s="613"/>
      <c r="E99" s="590"/>
      <c r="F99" s="462"/>
      <c r="G99" s="460" t="s">
        <v>533</v>
      </c>
    </row>
    <row r="100" spans="1:7" ht="15.75" thickBot="1" x14ac:dyDescent="0.3">
      <c r="A100" s="156"/>
      <c r="B100" s="179" t="s">
        <v>196</v>
      </c>
      <c r="C100" s="154"/>
      <c r="D100" s="613"/>
      <c r="E100" s="590"/>
      <c r="F100" s="462"/>
      <c r="G100" s="457"/>
    </row>
    <row r="101" spans="1:7" ht="24" customHeight="1" x14ac:dyDescent="0.25">
      <c r="A101" s="159">
        <v>4521</v>
      </c>
      <c r="B101" s="189" t="s">
        <v>243</v>
      </c>
      <c r="C101" s="167" t="s">
        <v>519</v>
      </c>
      <c r="D101" s="615"/>
      <c r="E101" s="589"/>
      <c r="F101" s="461"/>
      <c r="G101" s="460" t="s">
        <v>533</v>
      </c>
    </row>
    <row r="102" spans="1:7" ht="24" x14ac:dyDescent="0.25">
      <c r="A102" s="159">
        <v>4522</v>
      </c>
      <c r="B102" s="189" t="s">
        <v>255</v>
      </c>
      <c r="C102" s="167" t="s">
        <v>520</v>
      </c>
      <c r="D102" s="615"/>
      <c r="E102" s="589"/>
      <c r="F102" s="461"/>
      <c r="G102" s="460" t="s">
        <v>533</v>
      </c>
    </row>
    <row r="103" spans="1:7" ht="38.25" customHeight="1" thickBot="1" x14ac:dyDescent="0.3">
      <c r="A103" s="159">
        <v>4530</v>
      </c>
      <c r="B103" s="198" t="s">
        <v>65</v>
      </c>
      <c r="C103" s="168" t="s">
        <v>524</v>
      </c>
      <c r="D103" s="613"/>
      <c r="E103" s="596"/>
      <c r="F103" s="521"/>
      <c r="G103" s="460" t="s">
        <v>533</v>
      </c>
    </row>
    <row r="104" spans="1:7" ht="15.75" thickBot="1" x14ac:dyDescent="0.3">
      <c r="A104" s="156"/>
      <c r="B104" s="179" t="s">
        <v>196</v>
      </c>
      <c r="C104" s="154"/>
      <c r="D104" s="613"/>
      <c r="E104" s="590"/>
      <c r="F104" s="462"/>
      <c r="G104" s="457"/>
    </row>
    <row r="105" spans="1:7" ht="38.25" customHeight="1" x14ac:dyDescent="0.25">
      <c r="A105" s="159">
        <v>4531</v>
      </c>
      <c r="B105" s="188" t="s">
        <v>244</v>
      </c>
      <c r="C105" s="166" t="s">
        <v>414</v>
      </c>
      <c r="D105" s="614"/>
      <c r="E105" s="589"/>
      <c r="F105" s="461"/>
      <c r="G105" s="460" t="s">
        <v>533</v>
      </c>
    </row>
    <row r="106" spans="1:7" ht="38.25" customHeight="1" x14ac:dyDescent="0.25">
      <c r="A106" s="159">
        <v>4532</v>
      </c>
      <c r="B106" s="188" t="s">
        <v>245</v>
      </c>
      <c r="C106" s="167" t="s">
        <v>415</v>
      </c>
      <c r="D106" s="615"/>
      <c r="E106" s="589"/>
      <c r="F106" s="461"/>
      <c r="G106" s="460" t="s">
        <v>533</v>
      </c>
    </row>
    <row r="107" spans="1:7" ht="24" x14ac:dyDescent="0.25">
      <c r="A107" s="162">
        <v>4533</v>
      </c>
      <c r="B107" s="199" t="s">
        <v>991</v>
      </c>
      <c r="C107" s="174" t="s">
        <v>416</v>
      </c>
      <c r="D107" s="615"/>
      <c r="E107" s="596"/>
      <c r="F107" s="521"/>
      <c r="G107" s="460" t="s">
        <v>533</v>
      </c>
    </row>
    <row r="108" spans="1:7" ht="15" x14ac:dyDescent="0.25">
      <c r="A108" s="162"/>
      <c r="B108" s="200" t="s">
        <v>199</v>
      </c>
      <c r="C108" s="167"/>
      <c r="D108" s="615"/>
      <c r="E108" s="488"/>
      <c r="F108" s="522"/>
      <c r="G108" s="460"/>
    </row>
    <row r="109" spans="1:7" ht="24" x14ac:dyDescent="0.25">
      <c r="A109" s="162">
        <v>4534</v>
      </c>
      <c r="B109" s="200" t="s">
        <v>66</v>
      </c>
      <c r="C109" s="167"/>
      <c r="D109" s="615"/>
      <c r="E109" s="488"/>
      <c r="F109" s="522"/>
      <c r="G109" s="460" t="s">
        <v>533</v>
      </c>
    </row>
    <row r="110" spans="1:7" ht="15" x14ac:dyDescent="0.25">
      <c r="A110" s="162"/>
      <c r="B110" s="200" t="s">
        <v>212</v>
      </c>
      <c r="C110" s="167"/>
      <c r="D110" s="615"/>
      <c r="E110" s="488"/>
      <c r="F110" s="522"/>
      <c r="G110" s="460"/>
    </row>
    <row r="111" spans="1:7" ht="21.75" customHeight="1" x14ac:dyDescent="0.25">
      <c r="A111" s="295">
        <v>4535</v>
      </c>
      <c r="B111" s="244" t="s">
        <v>211</v>
      </c>
      <c r="C111" s="167"/>
      <c r="D111" s="615"/>
      <c r="E111" s="488"/>
      <c r="F111" s="522"/>
      <c r="G111" s="460" t="s">
        <v>533</v>
      </c>
    </row>
    <row r="112" spans="1:7" ht="15" x14ac:dyDescent="0.25">
      <c r="A112" s="159">
        <v>4536</v>
      </c>
      <c r="B112" s="200" t="s">
        <v>213</v>
      </c>
      <c r="C112" s="167"/>
      <c r="D112" s="615"/>
      <c r="E112" s="488"/>
      <c r="F112" s="522"/>
      <c r="G112" s="460" t="s">
        <v>533</v>
      </c>
    </row>
    <row r="113" spans="1:7" ht="15" x14ac:dyDescent="0.25">
      <c r="A113" s="159">
        <v>4537</v>
      </c>
      <c r="B113" s="200" t="s">
        <v>214</v>
      </c>
      <c r="C113" s="167"/>
      <c r="D113" s="615"/>
      <c r="E113" s="488"/>
      <c r="F113" s="522"/>
      <c r="G113" s="460" t="s">
        <v>533</v>
      </c>
    </row>
    <row r="114" spans="1:7" ht="15.75" thickBot="1" x14ac:dyDescent="0.3">
      <c r="A114" s="162">
        <v>4538</v>
      </c>
      <c r="B114" s="201" t="s">
        <v>216</v>
      </c>
      <c r="C114" s="174"/>
      <c r="D114" s="615"/>
      <c r="E114" s="596"/>
      <c r="F114" s="521"/>
      <c r="G114" s="475" t="s">
        <v>533</v>
      </c>
    </row>
    <row r="115" spans="1:7" ht="35.25" thickBot="1" x14ac:dyDescent="0.3">
      <c r="A115" s="158">
        <v>4540</v>
      </c>
      <c r="B115" s="202" t="s">
        <v>67</v>
      </c>
      <c r="C115" s="165" t="s">
        <v>524</v>
      </c>
      <c r="D115" s="613"/>
      <c r="E115" s="585"/>
      <c r="F115" s="455"/>
      <c r="G115" s="464" t="s">
        <v>533</v>
      </c>
    </row>
    <row r="116" spans="1:7" ht="15" x14ac:dyDescent="0.25">
      <c r="A116" s="156"/>
      <c r="B116" s="203" t="s">
        <v>196</v>
      </c>
      <c r="C116" s="154"/>
      <c r="D116" s="613"/>
      <c r="E116" s="590"/>
      <c r="F116" s="462"/>
      <c r="G116" s="457"/>
    </row>
    <row r="117" spans="1:7" ht="38.25" customHeight="1" x14ac:dyDescent="0.25">
      <c r="A117" s="159">
        <v>4541</v>
      </c>
      <c r="B117" s="204" t="s">
        <v>417</v>
      </c>
      <c r="C117" s="167" t="s">
        <v>419</v>
      </c>
      <c r="D117" s="615"/>
      <c r="E117" s="460"/>
      <c r="F117" s="476"/>
      <c r="G117" s="460" t="s">
        <v>533</v>
      </c>
    </row>
    <row r="118" spans="1:7" ht="38.25" customHeight="1" x14ac:dyDescent="0.25">
      <c r="A118" s="159">
        <v>4542</v>
      </c>
      <c r="B118" s="188" t="s">
        <v>418</v>
      </c>
      <c r="C118" s="167" t="s">
        <v>420</v>
      </c>
      <c r="D118" s="615"/>
      <c r="E118" s="460"/>
      <c r="F118" s="476"/>
      <c r="G118" s="460" t="s">
        <v>533</v>
      </c>
    </row>
    <row r="119" spans="1:7" ht="24.75" thickBot="1" x14ac:dyDescent="0.3">
      <c r="A119" s="160">
        <v>4543</v>
      </c>
      <c r="B119" s="205" t="s">
        <v>68</v>
      </c>
      <c r="C119" s="170" t="s">
        <v>421</v>
      </c>
      <c r="D119" s="615">
        <v>19000</v>
      </c>
      <c r="E119" s="468">
        <v>19000</v>
      </c>
      <c r="F119" s="477">
        <v>19000</v>
      </c>
      <c r="G119" s="478" t="s">
        <v>533</v>
      </c>
    </row>
    <row r="120" spans="1:7" ht="15" x14ac:dyDescent="0.25">
      <c r="A120" s="162"/>
      <c r="B120" s="200" t="s">
        <v>199</v>
      </c>
      <c r="C120" s="167"/>
      <c r="D120" s="615"/>
      <c r="E120" s="589"/>
      <c r="F120" s="461"/>
      <c r="G120" s="460"/>
    </row>
    <row r="121" spans="1:7" ht="24" x14ac:dyDescent="0.25">
      <c r="A121" s="162">
        <v>4544</v>
      </c>
      <c r="B121" s="200" t="s">
        <v>69</v>
      </c>
      <c r="C121" s="167"/>
      <c r="D121" s="615"/>
      <c r="E121" s="589"/>
      <c r="F121" s="461"/>
      <c r="G121" s="460" t="s">
        <v>533</v>
      </c>
    </row>
    <row r="122" spans="1:7" ht="15" x14ac:dyDescent="0.25">
      <c r="A122" s="162"/>
      <c r="B122" s="200" t="s">
        <v>212</v>
      </c>
      <c r="C122" s="167"/>
      <c r="D122" s="615"/>
      <c r="E122" s="589"/>
      <c r="F122" s="461"/>
      <c r="G122" s="460"/>
    </row>
    <row r="123" spans="1:7" ht="31.5" customHeight="1" x14ac:dyDescent="0.25">
      <c r="A123" s="295">
        <v>4545</v>
      </c>
      <c r="B123" s="244" t="s">
        <v>211</v>
      </c>
      <c r="C123" s="167"/>
      <c r="D123" s="615"/>
      <c r="E123" s="589"/>
      <c r="F123" s="461"/>
      <c r="G123" s="460" t="s">
        <v>533</v>
      </c>
    </row>
    <row r="124" spans="1:7" ht="15" x14ac:dyDescent="0.25">
      <c r="A124" s="159">
        <v>4546</v>
      </c>
      <c r="B124" s="206" t="s">
        <v>215</v>
      </c>
      <c r="C124" s="167"/>
      <c r="D124" s="615"/>
      <c r="E124" s="589"/>
      <c r="F124" s="461"/>
      <c r="G124" s="460" t="s">
        <v>533</v>
      </c>
    </row>
    <row r="125" spans="1:7" ht="15" x14ac:dyDescent="0.25">
      <c r="A125" s="159">
        <v>4547</v>
      </c>
      <c r="B125" s="200" t="s">
        <v>214</v>
      </c>
      <c r="C125" s="167"/>
      <c r="D125" s="615"/>
      <c r="E125" s="589"/>
      <c r="F125" s="461"/>
      <c r="G125" s="460" t="s">
        <v>533</v>
      </c>
    </row>
    <row r="126" spans="1:7" ht="15.75" thickBot="1" x14ac:dyDescent="0.3">
      <c r="A126" s="162">
        <v>4548</v>
      </c>
      <c r="B126" s="201" t="s">
        <v>216</v>
      </c>
      <c r="C126" s="174"/>
      <c r="D126" s="615"/>
      <c r="E126" s="597"/>
      <c r="F126" s="474"/>
      <c r="G126" s="460" t="s">
        <v>533</v>
      </c>
    </row>
    <row r="127" spans="1:7" ht="32.25" customHeight="1" thickBot="1" x14ac:dyDescent="0.3">
      <c r="A127" s="158">
        <v>4600</v>
      </c>
      <c r="B127" s="202" t="s">
        <v>102</v>
      </c>
      <c r="C127" s="165" t="s">
        <v>524</v>
      </c>
      <c r="D127" s="613">
        <v>4550</v>
      </c>
      <c r="E127" s="585">
        <f>F127</f>
        <v>4550</v>
      </c>
      <c r="F127" s="455">
        <f>F133+F139</f>
        <v>4550</v>
      </c>
      <c r="G127" s="464" t="s">
        <v>533</v>
      </c>
    </row>
    <row r="128" spans="1:7" ht="15" thickBot="1" x14ac:dyDescent="0.25">
      <c r="A128" s="644"/>
      <c r="B128" s="384" t="s">
        <v>199</v>
      </c>
      <c r="C128" s="163"/>
      <c r="D128" s="611"/>
      <c r="E128" s="585"/>
      <c r="F128" s="455"/>
      <c r="G128" s="456"/>
    </row>
    <row r="129" spans="1:7" ht="15" x14ac:dyDescent="0.25">
      <c r="A129" s="386">
        <v>4610</v>
      </c>
      <c r="B129" s="382" t="s">
        <v>259</v>
      </c>
      <c r="C129" s="401"/>
      <c r="D129" s="611"/>
      <c r="E129" s="598"/>
      <c r="F129" s="479"/>
      <c r="G129" s="480" t="s">
        <v>534</v>
      </c>
    </row>
    <row r="130" spans="1:7" ht="15" x14ac:dyDescent="0.25">
      <c r="A130" s="385"/>
      <c r="B130" s="388" t="s">
        <v>199</v>
      </c>
      <c r="C130" s="402"/>
      <c r="D130" s="611"/>
      <c r="E130" s="589"/>
      <c r="F130" s="461"/>
      <c r="G130" s="460"/>
    </row>
    <row r="131" spans="1:7" ht="38.25" x14ac:dyDescent="0.25">
      <c r="A131" s="385">
        <v>4610</v>
      </c>
      <c r="B131" s="398" t="s">
        <v>104</v>
      </c>
      <c r="C131" s="403" t="s">
        <v>103</v>
      </c>
      <c r="D131" s="611"/>
      <c r="E131" s="590"/>
      <c r="F131" s="462"/>
      <c r="G131" s="460" t="s">
        <v>533</v>
      </c>
    </row>
    <row r="132" spans="1:7" ht="27" customHeight="1" thickBot="1" x14ac:dyDescent="0.3">
      <c r="A132" s="385">
        <v>4620</v>
      </c>
      <c r="B132" s="389" t="s">
        <v>263</v>
      </c>
      <c r="C132" s="403" t="s">
        <v>260</v>
      </c>
      <c r="D132" s="611"/>
      <c r="E132" s="590"/>
      <c r="F132" s="462"/>
      <c r="G132" s="460" t="s">
        <v>533</v>
      </c>
    </row>
    <row r="133" spans="1:7" ht="35.25" thickBot="1" x14ac:dyDescent="0.3">
      <c r="A133" s="385">
        <v>4630</v>
      </c>
      <c r="B133" s="390" t="s">
        <v>262</v>
      </c>
      <c r="C133" s="404" t="s">
        <v>524</v>
      </c>
      <c r="D133" s="613">
        <v>4550</v>
      </c>
      <c r="E133" s="585">
        <f>F133</f>
        <v>4550</v>
      </c>
      <c r="F133" s="455">
        <v>4550</v>
      </c>
      <c r="G133" s="460" t="s">
        <v>533</v>
      </c>
    </row>
    <row r="134" spans="1:7" ht="15.75" thickBot="1" x14ac:dyDescent="0.3">
      <c r="A134" s="385"/>
      <c r="B134" s="391" t="s">
        <v>196</v>
      </c>
      <c r="C134" s="404"/>
      <c r="D134" s="613"/>
      <c r="E134" s="590"/>
      <c r="F134" s="462"/>
      <c r="G134" s="460"/>
    </row>
    <row r="135" spans="1:7" ht="15" x14ac:dyDescent="0.25">
      <c r="A135" s="386">
        <v>4631</v>
      </c>
      <c r="B135" s="392" t="s">
        <v>425</v>
      </c>
      <c r="C135" s="405" t="s">
        <v>422</v>
      </c>
      <c r="D135" s="615"/>
      <c r="E135" s="589"/>
      <c r="F135" s="461"/>
      <c r="G135" s="460" t="s">
        <v>533</v>
      </c>
    </row>
    <row r="136" spans="1:7" ht="25.5" customHeight="1" x14ac:dyDescent="0.25">
      <c r="A136" s="386">
        <v>4632</v>
      </c>
      <c r="B136" s="393" t="s">
        <v>426</v>
      </c>
      <c r="C136" s="405" t="s">
        <v>423</v>
      </c>
      <c r="D136" s="615"/>
      <c r="E136" s="589"/>
      <c r="F136" s="461"/>
      <c r="G136" s="460" t="s">
        <v>533</v>
      </c>
    </row>
    <row r="137" spans="1:7" ht="17.25" customHeight="1" thickBot="1" x14ac:dyDescent="0.3">
      <c r="A137" s="386">
        <v>4633</v>
      </c>
      <c r="B137" s="392" t="s">
        <v>427</v>
      </c>
      <c r="C137" s="405" t="s">
        <v>424</v>
      </c>
      <c r="D137" s="615"/>
      <c r="E137" s="589"/>
      <c r="F137" s="461"/>
      <c r="G137" s="460" t="s">
        <v>533</v>
      </c>
    </row>
    <row r="138" spans="1:7" ht="14.25" customHeight="1" thickBot="1" x14ac:dyDescent="0.3">
      <c r="A138" s="386">
        <v>4634</v>
      </c>
      <c r="B138" s="392" t="s">
        <v>428</v>
      </c>
      <c r="C138" s="405" t="s">
        <v>962</v>
      </c>
      <c r="D138" s="615">
        <v>4550</v>
      </c>
      <c r="E138" s="585">
        <f>F138</f>
        <v>4550</v>
      </c>
      <c r="F138" s="455">
        <v>4550</v>
      </c>
      <c r="G138" s="460" t="s">
        <v>533</v>
      </c>
    </row>
    <row r="139" spans="1:7" ht="15.75" thickBot="1" x14ac:dyDescent="0.3">
      <c r="A139" s="386">
        <v>4640</v>
      </c>
      <c r="B139" s="394" t="s">
        <v>261</v>
      </c>
      <c r="C139" s="406" t="s">
        <v>524</v>
      </c>
      <c r="D139" s="613"/>
      <c r="E139" s="589"/>
      <c r="F139" s="461"/>
      <c r="G139" s="460" t="s">
        <v>533</v>
      </c>
    </row>
    <row r="140" spans="1:7" ht="15.75" thickBot="1" x14ac:dyDescent="0.3">
      <c r="A140" s="385"/>
      <c r="B140" s="391" t="s">
        <v>196</v>
      </c>
      <c r="C140" s="404"/>
      <c r="D140" s="613"/>
      <c r="E140" s="590"/>
      <c r="F140" s="462"/>
      <c r="G140" s="457"/>
    </row>
    <row r="141" spans="1:7" ht="15.75" thickBot="1" x14ac:dyDescent="0.3">
      <c r="A141" s="387">
        <v>4641</v>
      </c>
      <c r="B141" s="395" t="s">
        <v>429</v>
      </c>
      <c r="C141" s="407" t="s">
        <v>430</v>
      </c>
      <c r="D141" s="615"/>
      <c r="E141" s="591"/>
      <c r="F141" s="463"/>
      <c r="G141" s="468" t="s">
        <v>533</v>
      </c>
    </row>
    <row r="142" spans="1:7" ht="38.25" customHeight="1" thickBot="1" x14ac:dyDescent="0.3">
      <c r="A142" s="158">
        <v>4700</v>
      </c>
      <c r="B142" s="207" t="s">
        <v>70</v>
      </c>
      <c r="C142" s="165" t="s">
        <v>524</v>
      </c>
      <c r="D142" s="613">
        <v>13820</v>
      </c>
      <c r="E142" s="599">
        <f>E144+E148+E167</f>
        <v>13820</v>
      </c>
      <c r="F142" s="498">
        <f>F144+F148+F164</f>
        <v>13820</v>
      </c>
      <c r="G142" s="464"/>
    </row>
    <row r="143" spans="1:7" ht="15" thickBot="1" x14ac:dyDescent="0.25">
      <c r="A143" s="158"/>
      <c r="B143" s="179" t="s">
        <v>199</v>
      </c>
      <c r="C143" s="163"/>
      <c r="D143" s="611"/>
      <c r="E143" s="585"/>
      <c r="F143" s="455"/>
      <c r="G143" s="456"/>
    </row>
    <row r="144" spans="1:7" ht="40.5" customHeight="1" thickBot="1" x14ac:dyDescent="0.3">
      <c r="A144" s="156">
        <v>4710</v>
      </c>
      <c r="B144" s="186" t="s">
        <v>71</v>
      </c>
      <c r="C144" s="154" t="s">
        <v>524</v>
      </c>
      <c r="D144" s="613">
        <v>910</v>
      </c>
      <c r="E144" s="600">
        <f>E147</f>
        <v>910</v>
      </c>
      <c r="F144" s="481">
        <f>F147</f>
        <v>910</v>
      </c>
      <c r="G144" s="457" t="s">
        <v>533</v>
      </c>
    </row>
    <row r="145" spans="1:7" ht="15.75" thickBot="1" x14ac:dyDescent="0.3">
      <c r="A145" s="156"/>
      <c r="B145" s="179" t="s">
        <v>196</v>
      </c>
      <c r="C145" s="154"/>
      <c r="D145" s="613"/>
      <c r="E145" s="590"/>
      <c r="F145" s="462"/>
      <c r="G145" s="457"/>
    </row>
    <row r="146" spans="1:7" ht="51" customHeight="1" x14ac:dyDescent="0.25">
      <c r="A146" s="159">
        <v>4711</v>
      </c>
      <c r="B146" s="182" t="s">
        <v>105</v>
      </c>
      <c r="C146" s="167" t="s">
        <v>431</v>
      </c>
      <c r="D146" s="615"/>
      <c r="E146" s="589"/>
      <c r="F146" s="461"/>
      <c r="G146" s="460" t="s">
        <v>533</v>
      </c>
    </row>
    <row r="147" spans="1:7" ht="29.25" customHeight="1" thickBot="1" x14ac:dyDescent="0.3">
      <c r="A147" s="160">
        <v>4712</v>
      </c>
      <c r="B147" s="191" t="s">
        <v>448</v>
      </c>
      <c r="C147" s="170" t="s">
        <v>432</v>
      </c>
      <c r="D147" s="615">
        <v>910</v>
      </c>
      <c r="E147" s="601">
        <f>F147</f>
        <v>910</v>
      </c>
      <c r="F147" s="482">
        <v>910</v>
      </c>
      <c r="G147" s="468" t="s">
        <v>533</v>
      </c>
    </row>
    <row r="148" spans="1:7" ht="50.25" customHeight="1" thickBot="1" x14ac:dyDescent="0.3">
      <c r="A148" s="156">
        <v>4720</v>
      </c>
      <c r="B148" s="192" t="s">
        <v>72</v>
      </c>
      <c r="C148" s="154" t="s">
        <v>524</v>
      </c>
      <c r="D148" s="613">
        <v>910</v>
      </c>
      <c r="E148" s="601">
        <f>F148</f>
        <v>910</v>
      </c>
      <c r="F148" s="482">
        <v>910</v>
      </c>
      <c r="G148" s="457" t="s">
        <v>533</v>
      </c>
    </row>
    <row r="149" spans="1:7" ht="15.75" thickBot="1" x14ac:dyDescent="0.3">
      <c r="A149" s="156"/>
      <c r="B149" s="179" t="s">
        <v>196</v>
      </c>
      <c r="C149" s="154"/>
      <c r="D149" s="613"/>
      <c r="E149" s="590"/>
      <c r="F149" s="462"/>
      <c r="G149" s="457"/>
    </row>
    <row r="150" spans="1:7" ht="15.75" customHeight="1" x14ac:dyDescent="0.25">
      <c r="A150" s="159">
        <v>4721</v>
      </c>
      <c r="B150" s="189" t="s">
        <v>315</v>
      </c>
      <c r="C150" s="167" t="s">
        <v>449</v>
      </c>
      <c r="D150" s="615"/>
      <c r="E150" s="589"/>
      <c r="F150" s="461"/>
      <c r="G150" s="460" t="s">
        <v>533</v>
      </c>
    </row>
    <row r="151" spans="1:7" ht="15" x14ac:dyDescent="0.25">
      <c r="A151" s="159">
        <v>4722</v>
      </c>
      <c r="B151" s="189" t="s">
        <v>316</v>
      </c>
      <c r="C151" s="175">
        <v>4822</v>
      </c>
      <c r="D151" s="618"/>
      <c r="E151" s="589"/>
      <c r="F151" s="461"/>
      <c r="G151" s="460" t="s">
        <v>533</v>
      </c>
    </row>
    <row r="152" spans="1:7" ht="15" x14ac:dyDescent="0.25">
      <c r="A152" s="159">
        <v>4723</v>
      </c>
      <c r="B152" s="189" t="s">
        <v>452</v>
      </c>
      <c r="C152" s="167" t="s">
        <v>450</v>
      </c>
      <c r="D152" s="615">
        <v>716</v>
      </c>
      <c r="E152" s="601">
        <f>F152</f>
        <v>716</v>
      </c>
      <c r="F152" s="482">
        <v>716</v>
      </c>
      <c r="G152" s="460" t="s">
        <v>533</v>
      </c>
    </row>
    <row r="153" spans="1:7" ht="36.75" thickBot="1" x14ac:dyDescent="0.3">
      <c r="A153" s="160">
        <v>4724</v>
      </c>
      <c r="B153" s="191" t="s">
        <v>453</v>
      </c>
      <c r="C153" s="170" t="s">
        <v>451</v>
      </c>
      <c r="D153" s="615"/>
      <c r="E153" s="591"/>
      <c r="F153" s="463"/>
      <c r="G153" s="468" t="s">
        <v>533</v>
      </c>
    </row>
    <row r="154" spans="1:7" ht="24.75" thickBot="1" x14ac:dyDescent="0.3">
      <c r="A154" s="156">
        <v>4730</v>
      </c>
      <c r="B154" s="192" t="s">
        <v>73</v>
      </c>
      <c r="C154" s="154" t="s">
        <v>524</v>
      </c>
      <c r="D154" s="613"/>
      <c r="E154" s="590"/>
      <c r="F154" s="462"/>
      <c r="G154" s="457" t="s">
        <v>533</v>
      </c>
    </row>
    <row r="155" spans="1:7" ht="15.75" thickBot="1" x14ac:dyDescent="0.3">
      <c r="A155" s="156"/>
      <c r="B155" s="179" t="s">
        <v>196</v>
      </c>
      <c r="C155" s="154"/>
      <c r="D155" s="613"/>
      <c r="E155" s="590"/>
      <c r="F155" s="462"/>
      <c r="G155" s="457"/>
    </row>
    <row r="156" spans="1:7" ht="24" x14ac:dyDescent="0.25">
      <c r="A156" s="159">
        <v>4731</v>
      </c>
      <c r="B156" s="197" t="s">
        <v>412</v>
      </c>
      <c r="C156" s="167" t="s">
        <v>454</v>
      </c>
      <c r="D156" s="615"/>
      <c r="E156" s="589"/>
      <c r="F156" s="461"/>
      <c r="G156" s="460" t="s">
        <v>533</v>
      </c>
    </row>
    <row r="157" spans="1:7" ht="47.25" thickBot="1" x14ac:dyDescent="0.3">
      <c r="A157" s="159">
        <v>4740</v>
      </c>
      <c r="B157" s="208" t="s">
        <v>74</v>
      </c>
      <c r="C157" s="168" t="s">
        <v>524</v>
      </c>
      <c r="D157" s="613"/>
      <c r="E157" s="589"/>
      <c r="F157" s="461"/>
      <c r="G157" s="460" t="s">
        <v>533</v>
      </c>
    </row>
    <row r="158" spans="1:7" ht="15.75" thickBot="1" x14ac:dyDescent="0.3">
      <c r="A158" s="156"/>
      <c r="B158" s="179" t="s">
        <v>196</v>
      </c>
      <c r="C158" s="154"/>
      <c r="D158" s="613"/>
      <c r="E158" s="590"/>
      <c r="F158" s="462"/>
      <c r="G158" s="457"/>
    </row>
    <row r="159" spans="1:7" ht="27.75" customHeight="1" x14ac:dyDescent="0.25">
      <c r="A159" s="159">
        <v>4741</v>
      </c>
      <c r="B159" s="189" t="s">
        <v>317</v>
      </c>
      <c r="C159" s="167" t="s">
        <v>455</v>
      </c>
      <c r="D159" s="615"/>
      <c r="E159" s="589"/>
      <c r="F159" s="461"/>
      <c r="G159" s="460" t="s">
        <v>533</v>
      </c>
    </row>
    <row r="160" spans="1:7" ht="27" customHeight="1" thickBot="1" x14ac:dyDescent="0.3">
      <c r="A160" s="160">
        <v>4742</v>
      </c>
      <c r="B160" s="191" t="s">
        <v>457</v>
      </c>
      <c r="C160" s="170" t="s">
        <v>456</v>
      </c>
      <c r="D160" s="615"/>
      <c r="E160" s="591"/>
      <c r="F160" s="463"/>
      <c r="G160" s="468" t="s">
        <v>533</v>
      </c>
    </row>
    <row r="161" spans="1:7" ht="39.75" customHeight="1" thickBot="1" x14ac:dyDescent="0.3">
      <c r="A161" s="156">
        <v>4750</v>
      </c>
      <c r="B161" s="192" t="s">
        <v>75</v>
      </c>
      <c r="C161" s="154" t="s">
        <v>524</v>
      </c>
      <c r="D161" s="613"/>
      <c r="E161" s="590"/>
      <c r="F161" s="462"/>
      <c r="G161" s="457" t="s">
        <v>533</v>
      </c>
    </row>
    <row r="162" spans="1:7" ht="15.75" thickBot="1" x14ac:dyDescent="0.3">
      <c r="A162" s="156"/>
      <c r="B162" s="179" t="s">
        <v>196</v>
      </c>
      <c r="C162" s="154"/>
      <c r="D162" s="613"/>
      <c r="E162" s="590"/>
      <c r="F162" s="462"/>
      <c r="G162" s="457"/>
    </row>
    <row r="163" spans="1:7" ht="39.75" customHeight="1" thickBot="1" x14ac:dyDescent="0.3">
      <c r="A163" s="160">
        <v>4751</v>
      </c>
      <c r="B163" s="191" t="s">
        <v>458</v>
      </c>
      <c r="C163" s="170" t="s">
        <v>459</v>
      </c>
      <c r="D163" s="615"/>
      <c r="E163" s="591"/>
      <c r="F163" s="463"/>
      <c r="G163" s="468" t="s">
        <v>533</v>
      </c>
    </row>
    <row r="164" spans="1:7" ht="17.25" customHeight="1" thickBot="1" x14ac:dyDescent="0.3">
      <c r="A164" s="156">
        <v>4760</v>
      </c>
      <c r="B164" s="209" t="s">
        <v>76</v>
      </c>
      <c r="C164" s="154" t="s">
        <v>524</v>
      </c>
      <c r="D164" s="613">
        <v>12000</v>
      </c>
      <c r="E164" s="523">
        <f>E167</f>
        <v>12000</v>
      </c>
      <c r="F164" s="469">
        <f>F167</f>
        <v>12000</v>
      </c>
      <c r="G164" s="457" t="s">
        <v>533</v>
      </c>
    </row>
    <row r="165" spans="1:7" ht="15.75" thickBot="1" x14ac:dyDescent="0.3">
      <c r="A165" s="156"/>
      <c r="B165" s="179" t="s">
        <v>196</v>
      </c>
      <c r="C165" s="154"/>
      <c r="D165" s="613"/>
      <c r="E165" s="590"/>
      <c r="F165" s="462"/>
      <c r="G165" s="457"/>
    </row>
    <row r="166" spans="1:7" ht="17.25" customHeight="1" x14ac:dyDescent="0.25">
      <c r="A166" s="159">
        <v>4761</v>
      </c>
      <c r="B166" s="189" t="s">
        <v>461</v>
      </c>
      <c r="C166" s="167" t="s">
        <v>460</v>
      </c>
      <c r="D166" s="615"/>
      <c r="E166" s="589"/>
      <c r="F166" s="461"/>
      <c r="G166" s="460" t="s">
        <v>533</v>
      </c>
    </row>
    <row r="167" spans="1:7" ht="15.75" thickBot="1" x14ac:dyDescent="0.3">
      <c r="A167" s="159">
        <v>4770</v>
      </c>
      <c r="B167" s="193" t="s">
        <v>77</v>
      </c>
      <c r="C167" s="168" t="s">
        <v>524</v>
      </c>
      <c r="D167" s="613">
        <v>12000</v>
      </c>
      <c r="E167" s="471">
        <f>F169</f>
        <v>12000</v>
      </c>
      <c r="F167" s="471">
        <f>F169</f>
        <v>12000</v>
      </c>
      <c r="G167" s="460"/>
    </row>
    <row r="168" spans="1:7" ht="15.75" thickBot="1" x14ac:dyDescent="0.3">
      <c r="A168" s="156"/>
      <c r="B168" s="179" t="s">
        <v>196</v>
      </c>
      <c r="C168" s="154"/>
      <c r="D168" s="613"/>
      <c r="E168" s="590"/>
      <c r="F168" s="462"/>
      <c r="G168" s="457"/>
    </row>
    <row r="169" spans="1:7" ht="15" x14ac:dyDescent="0.25">
      <c r="A169" s="159">
        <v>4771</v>
      </c>
      <c r="B169" s="189" t="s">
        <v>466</v>
      </c>
      <c r="C169" s="167" t="s">
        <v>462</v>
      </c>
      <c r="D169" s="615">
        <v>12000</v>
      </c>
      <c r="E169" s="471">
        <f>F167</f>
        <v>12000</v>
      </c>
      <c r="F169" s="471">
        <v>12000</v>
      </c>
      <c r="G169" s="460"/>
    </row>
    <row r="170" spans="1:7" ht="36.75" thickBot="1" x14ac:dyDescent="0.3">
      <c r="A170" s="161">
        <v>4772</v>
      </c>
      <c r="B170" s="296" t="s">
        <v>265</v>
      </c>
      <c r="C170" s="154" t="s">
        <v>524</v>
      </c>
      <c r="D170" s="613"/>
      <c r="E170" s="595"/>
      <c r="F170" s="472"/>
      <c r="G170" s="473"/>
    </row>
    <row r="171" spans="1:7" s="140" customFormat="1" ht="46.5" customHeight="1" thickBot="1" x14ac:dyDescent="0.25">
      <c r="A171" s="158">
        <v>5000</v>
      </c>
      <c r="B171" s="361" t="s">
        <v>752</v>
      </c>
      <c r="C171" s="165" t="s">
        <v>524</v>
      </c>
      <c r="D171" s="613">
        <v>0</v>
      </c>
      <c r="E171" s="602">
        <f>G171</f>
        <v>0</v>
      </c>
      <c r="F171" s="453"/>
      <c r="G171" s="526"/>
    </row>
    <row r="172" spans="1:7" ht="15" thickBot="1" x14ac:dyDescent="0.25">
      <c r="A172" s="158"/>
      <c r="B172" s="179" t="s">
        <v>199</v>
      </c>
      <c r="C172" s="163"/>
      <c r="D172" s="611"/>
      <c r="E172" s="585"/>
      <c r="F172" s="455"/>
      <c r="G172" s="456"/>
    </row>
    <row r="173" spans="1:7" ht="23.25" thickBot="1" x14ac:dyDescent="0.25">
      <c r="A173" s="156">
        <v>5100</v>
      </c>
      <c r="B173" s="210" t="s">
        <v>751</v>
      </c>
      <c r="C173" s="154" t="s">
        <v>524</v>
      </c>
      <c r="D173" s="613">
        <v>0</v>
      </c>
      <c r="E173" s="603">
        <f>G173</f>
        <v>59858.019</v>
      </c>
      <c r="F173" s="483"/>
      <c r="G173" s="501">
        <f>G175+G180+G185</f>
        <v>59858.019</v>
      </c>
    </row>
    <row r="174" spans="1:7" ht="14.25" x14ac:dyDescent="0.2">
      <c r="A174" s="645"/>
      <c r="B174" s="203" t="s">
        <v>199</v>
      </c>
      <c r="C174" s="383"/>
      <c r="D174" s="611"/>
      <c r="E174" s="598"/>
      <c r="F174" s="479"/>
      <c r="G174" s="484"/>
    </row>
    <row r="175" spans="1:7" ht="24" x14ac:dyDescent="0.25">
      <c r="A175" s="156">
        <v>5110</v>
      </c>
      <c r="B175" s="192" t="s">
        <v>78</v>
      </c>
      <c r="C175" s="154" t="s">
        <v>524</v>
      </c>
      <c r="D175" s="613">
        <v>0</v>
      </c>
      <c r="E175" s="523">
        <f>G175</f>
        <v>58293.019</v>
      </c>
      <c r="F175" s="485" t="s">
        <v>533</v>
      </c>
      <c r="G175" s="523">
        <f>G178+G179</f>
        <v>58293.019</v>
      </c>
    </row>
    <row r="176" spans="1:7" ht="15" x14ac:dyDescent="0.25">
      <c r="A176" s="156"/>
      <c r="B176" s="381" t="s">
        <v>196</v>
      </c>
      <c r="C176" s="154"/>
      <c r="D176" s="613"/>
      <c r="E176" s="590"/>
      <c r="F176" s="462"/>
      <c r="G176" s="457"/>
    </row>
    <row r="177" spans="1:7" ht="15" x14ac:dyDescent="0.25">
      <c r="A177" s="159">
        <v>5111</v>
      </c>
      <c r="B177" s="210" t="s">
        <v>252</v>
      </c>
      <c r="C177" s="176" t="s">
        <v>463</v>
      </c>
      <c r="D177" s="619"/>
      <c r="E177" s="460"/>
      <c r="F177" s="476" t="s">
        <v>533</v>
      </c>
      <c r="G177" s="486"/>
    </row>
    <row r="178" spans="1:7" ht="13.5" customHeight="1" x14ac:dyDescent="0.25">
      <c r="A178" s="159">
        <v>5112</v>
      </c>
      <c r="B178" s="189" t="s">
        <v>253</v>
      </c>
      <c r="C178" s="176" t="s">
        <v>464</v>
      </c>
      <c r="D178" s="619">
        <v>0</v>
      </c>
      <c r="E178" s="604">
        <f>G178</f>
        <v>4500</v>
      </c>
      <c r="F178" s="487" t="s">
        <v>533</v>
      </c>
      <c r="G178" s="488">
        <v>4500</v>
      </c>
    </row>
    <row r="179" spans="1:7" ht="26.25" customHeight="1" x14ac:dyDescent="0.25">
      <c r="A179" s="159">
        <v>5113</v>
      </c>
      <c r="B179" s="189" t="s">
        <v>254</v>
      </c>
      <c r="C179" s="176" t="s">
        <v>465</v>
      </c>
      <c r="D179" s="619">
        <v>0</v>
      </c>
      <c r="E179" s="605">
        <f>G179</f>
        <v>53793.019</v>
      </c>
      <c r="F179" s="525" t="s">
        <v>533</v>
      </c>
      <c r="G179" s="525">
        <v>53793.019</v>
      </c>
    </row>
    <row r="180" spans="1:7" ht="28.5" customHeight="1" x14ac:dyDescent="0.2">
      <c r="A180" s="159">
        <v>5120</v>
      </c>
      <c r="B180" s="193" t="s">
        <v>79</v>
      </c>
      <c r="C180" s="168" t="s">
        <v>524</v>
      </c>
      <c r="D180" s="613">
        <v>0</v>
      </c>
      <c r="E180" s="500">
        <f>E182+E183+E184</f>
        <v>365</v>
      </c>
      <c r="F180" s="466" t="s">
        <v>533</v>
      </c>
      <c r="G180" s="500">
        <f>G183</f>
        <v>365</v>
      </c>
    </row>
    <row r="181" spans="1:7" ht="14.25" x14ac:dyDescent="0.2">
      <c r="A181" s="156"/>
      <c r="B181" s="397" t="s">
        <v>196</v>
      </c>
      <c r="C181" s="154"/>
      <c r="D181" s="613"/>
      <c r="E181" s="524"/>
      <c r="F181" s="465"/>
      <c r="G181" s="524"/>
    </row>
    <row r="182" spans="1:7" ht="14.25" x14ac:dyDescent="0.2">
      <c r="A182" s="159">
        <v>5121</v>
      </c>
      <c r="B182" s="189" t="s">
        <v>249</v>
      </c>
      <c r="C182" s="176" t="s">
        <v>467</v>
      </c>
      <c r="D182" s="619"/>
      <c r="E182" s="500"/>
      <c r="F182" s="466" t="s">
        <v>533</v>
      </c>
      <c r="G182" s="500"/>
    </row>
    <row r="183" spans="1:7" ht="14.25" x14ac:dyDescent="0.2">
      <c r="A183" s="159">
        <v>5122</v>
      </c>
      <c r="B183" s="189" t="s">
        <v>250</v>
      </c>
      <c r="C183" s="176" t="s">
        <v>468</v>
      </c>
      <c r="D183" s="619">
        <v>0</v>
      </c>
      <c r="E183" s="500">
        <f>G183</f>
        <v>365</v>
      </c>
      <c r="F183" s="466" t="s">
        <v>533</v>
      </c>
      <c r="G183" s="500">
        <v>365</v>
      </c>
    </row>
    <row r="184" spans="1:7" ht="17.25" customHeight="1" x14ac:dyDescent="0.2">
      <c r="A184" s="159">
        <v>5123</v>
      </c>
      <c r="B184" s="189" t="s">
        <v>251</v>
      </c>
      <c r="C184" s="176" t="s">
        <v>469</v>
      </c>
      <c r="D184" s="619"/>
      <c r="E184" s="500"/>
      <c r="F184" s="466" t="s">
        <v>533</v>
      </c>
      <c r="G184" s="500"/>
    </row>
    <row r="185" spans="1:7" ht="28.5" customHeight="1" x14ac:dyDescent="0.25">
      <c r="A185" s="159">
        <v>5130</v>
      </c>
      <c r="B185" s="193" t="s">
        <v>992</v>
      </c>
      <c r="C185" s="168" t="s">
        <v>524</v>
      </c>
      <c r="D185" s="613"/>
      <c r="E185" s="460"/>
      <c r="F185" s="476" t="s">
        <v>533</v>
      </c>
      <c r="G185" s="486">
        <f>G190</f>
        <v>1200</v>
      </c>
    </row>
    <row r="186" spans="1:7" ht="15" x14ac:dyDescent="0.25">
      <c r="A186" s="156"/>
      <c r="B186" s="381" t="s">
        <v>196</v>
      </c>
      <c r="C186" s="154"/>
      <c r="D186" s="613"/>
      <c r="E186" s="590"/>
      <c r="F186" s="462"/>
      <c r="G186" s="457"/>
    </row>
    <row r="187" spans="1:7" ht="17.25" customHeight="1" x14ac:dyDescent="0.25">
      <c r="A187" s="159">
        <v>5131</v>
      </c>
      <c r="B187" s="210" t="s">
        <v>472</v>
      </c>
      <c r="C187" s="176" t="s">
        <v>470</v>
      </c>
      <c r="D187" s="619"/>
      <c r="E187" s="460"/>
      <c r="F187" s="476" t="s">
        <v>533</v>
      </c>
      <c r="G187" s="486"/>
    </row>
    <row r="188" spans="1:7" ht="17.25" customHeight="1" x14ac:dyDescent="0.25">
      <c r="A188" s="159">
        <v>5132</v>
      </c>
      <c r="B188" s="189" t="s">
        <v>246</v>
      </c>
      <c r="C188" s="176" t="s">
        <v>471</v>
      </c>
      <c r="D188" s="619"/>
      <c r="E188" s="460"/>
      <c r="F188" s="476" t="s">
        <v>533</v>
      </c>
      <c r="G188" s="486"/>
    </row>
    <row r="189" spans="1:7" ht="17.25" customHeight="1" x14ac:dyDescent="0.25">
      <c r="A189" s="159">
        <v>5133</v>
      </c>
      <c r="B189" s="189" t="s">
        <v>247</v>
      </c>
      <c r="C189" s="176" t="s">
        <v>478</v>
      </c>
      <c r="D189" s="619"/>
      <c r="E189" s="460"/>
      <c r="F189" s="476" t="s">
        <v>533</v>
      </c>
      <c r="G189" s="486"/>
    </row>
    <row r="190" spans="1:7" ht="17.25" customHeight="1" x14ac:dyDescent="0.25">
      <c r="A190" s="159">
        <v>5134</v>
      </c>
      <c r="B190" s="189" t="s">
        <v>248</v>
      </c>
      <c r="C190" s="176" t="s">
        <v>479</v>
      </c>
      <c r="D190" s="619"/>
      <c r="E190" s="460"/>
      <c r="F190" s="476" t="s">
        <v>533</v>
      </c>
      <c r="G190" s="486">
        <v>1200</v>
      </c>
    </row>
    <row r="191" spans="1:7" ht="19.5" customHeight="1" thickBot="1" x14ac:dyDescent="0.3">
      <c r="A191" s="159">
        <v>5200</v>
      </c>
      <c r="B191" s="193" t="s">
        <v>80</v>
      </c>
      <c r="C191" s="168" t="s">
        <v>524</v>
      </c>
      <c r="D191" s="613"/>
      <c r="E191" s="460"/>
      <c r="F191" s="476" t="s">
        <v>533</v>
      </c>
      <c r="G191" s="486"/>
    </row>
    <row r="192" spans="1:7" ht="14.25" x14ac:dyDescent="0.2">
      <c r="A192" s="645"/>
      <c r="B192" s="203" t="s">
        <v>199</v>
      </c>
      <c r="C192" s="383"/>
      <c r="D192" s="611"/>
      <c r="E192" s="598"/>
      <c r="F192" s="479"/>
      <c r="G192" s="484"/>
    </row>
    <row r="193" spans="1:7" ht="27" customHeight="1" x14ac:dyDescent="0.25">
      <c r="A193" s="156">
        <v>5211</v>
      </c>
      <c r="B193" s="210" t="s">
        <v>266</v>
      </c>
      <c r="C193" s="396" t="s">
        <v>473</v>
      </c>
      <c r="D193" s="619"/>
      <c r="E193" s="457"/>
      <c r="F193" s="485" t="s">
        <v>533</v>
      </c>
      <c r="G193" s="489"/>
    </row>
    <row r="194" spans="1:7" ht="17.25" customHeight="1" x14ac:dyDescent="0.25">
      <c r="A194" s="159">
        <v>5221</v>
      </c>
      <c r="B194" s="189" t="s">
        <v>267</v>
      </c>
      <c r="C194" s="176" t="s">
        <v>474</v>
      </c>
      <c r="D194" s="619"/>
      <c r="E194" s="460"/>
      <c r="F194" s="476" t="s">
        <v>533</v>
      </c>
      <c r="G194" s="486"/>
    </row>
    <row r="195" spans="1:7" ht="24.75" customHeight="1" x14ac:dyDescent="0.25">
      <c r="A195" s="159">
        <v>5231</v>
      </c>
      <c r="B195" s="189" t="s">
        <v>286</v>
      </c>
      <c r="C195" s="176" t="s">
        <v>475</v>
      </c>
      <c r="D195" s="619"/>
      <c r="E195" s="460"/>
      <c r="F195" s="476" t="s">
        <v>533</v>
      </c>
      <c r="G195" s="486"/>
    </row>
    <row r="196" spans="1:7" ht="17.25" customHeight="1" x14ac:dyDescent="0.25">
      <c r="A196" s="159">
        <v>5241</v>
      </c>
      <c r="B196" s="189" t="s">
        <v>477</v>
      </c>
      <c r="C196" s="176" t="s">
        <v>476</v>
      </c>
      <c r="D196" s="619"/>
      <c r="E196" s="460"/>
      <c r="F196" s="476" t="s">
        <v>533</v>
      </c>
      <c r="G196" s="486"/>
    </row>
    <row r="197" spans="1:7" ht="15.75" thickBot="1" x14ac:dyDescent="0.3">
      <c r="A197" s="159">
        <v>5300</v>
      </c>
      <c r="B197" s="193" t="s">
        <v>81</v>
      </c>
      <c r="C197" s="168" t="s">
        <v>524</v>
      </c>
      <c r="D197" s="613"/>
      <c r="E197" s="460"/>
      <c r="F197" s="476" t="s">
        <v>533</v>
      </c>
      <c r="G197" s="486"/>
    </row>
    <row r="198" spans="1:7" ht="15" thickBot="1" x14ac:dyDescent="0.25">
      <c r="A198" s="158"/>
      <c r="B198" s="179" t="s">
        <v>199</v>
      </c>
      <c r="C198" s="163"/>
      <c r="D198" s="611"/>
      <c r="E198" s="585"/>
      <c r="F198" s="455"/>
      <c r="G198" s="456"/>
    </row>
    <row r="199" spans="1:7" ht="13.5" customHeight="1" x14ac:dyDescent="0.25">
      <c r="A199" s="159">
        <v>5311</v>
      </c>
      <c r="B199" s="189" t="s">
        <v>318</v>
      </c>
      <c r="C199" s="176" t="s">
        <v>480</v>
      </c>
      <c r="D199" s="619"/>
      <c r="E199" s="460"/>
      <c r="F199" s="476" t="s">
        <v>533</v>
      </c>
      <c r="G199" s="486"/>
    </row>
    <row r="200" spans="1:7" ht="23.25" thickBot="1" x14ac:dyDescent="0.3">
      <c r="A200" s="159">
        <v>5400</v>
      </c>
      <c r="B200" s="193" t="s">
        <v>82</v>
      </c>
      <c r="C200" s="168" t="s">
        <v>524</v>
      </c>
      <c r="D200" s="613"/>
      <c r="E200" s="460"/>
      <c r="F200" s="476" t="s">
        <v>533</v>
      </c>
      <c r="G200" s="486"/>
    </row>
    <row r="201" spans="1:7" ht="15" thickBot="1" x14ac:dyDescent="0.25">
      <c r="A201" s="158"/>
      <c r="B201" s="179" t="s">
        <v>199</v>
      </c>
      <c r="C201" s="163"/>
      <c r="D201" s="611"/>
      <c r="E201" s="585"/>
      <c r="F201" s="455"/>
      <c r="G201" s="456"/>
    </row>
    <row r="202" spans="1:7" ht="15" x14ac:dyDescent="0.25">
      <c r="A202" s="159">
        <v>5411</v>
      </c>
      <c r="B202" s="189" t="s">
        <v>319</v>
      </c>
      <c r="C202" s="176" t="s">
        <v>481</v>
      </c>
      <c r="D202" s="619"/>
      <c r="E202" s="460"/>
      <c r="F202" s="476" t="s">
        <v>533</v>
      </c>
      <c r="G202" s="486"/>
    </row>
    <row r="203" spans="1:7" ht="15" x14ac:dyDescent="0.25">
      <c r="A203" s="159">
        <v>5421</v>
      </c>
      <c r="B203" s="189" t="s">
        <v>320</v>
      </c>
      <c r="C203" s="176" t="s">
        <v>482</v>
      </c>
      <c r="D203" s="619"/>
      <c r="E203" s="460"/>
      <c r="F203" s="476" t="s">
        <v>533</v>
      </c>
      <c r="G203" s="486"/>
    </row>
    <row r="204" spans="1:7" ht="15" x14ac:dyDescent="0.25">
      <c r="A204" s="159">
        <v>5431</v>
      </c>
      <c r="B204" s="189" t="s">
        <v>484</v>
      </c>
      <c r="C204" s="176" t="s">
        <v>483</v>
      </c>
      <c r="D204" s="619"/>
      <c r="E204" s="460"/>
      <c r="F204" s="476" t="s">
        <v>533</v>
      </c>
      <c r="G204" s="486"/>
    </row>
    <row r="205" spans="1:7" ht="15.75" thickBot="1" x14ac:dyDescent="0.3">
      <c r="A205" s="160">
        <v>5441</v>
      </c>
      <c r="B205" s="211" t="s">
        <v>406</v>
      </c>
      <c r="C205" s="177" t="s">
        <v>485</v>
      </c>
      <c r="D205" s="619"/>
      <c r="E205" s="468"/>
      <c r="F205" s="477" t="s">
        <v>533</v>
      </c>
      <c r="G205" s="490"/>
    </row>
    <row r="206" spans="1:7" s="3" customFormat="1" ht="44.25" customHeight="1" x14ac:dyDescent="0.2">
      <c r="A206" s="410" t="s">
        <v>83</v>
      </c>
      <c r="B206" s="64" t="s">
        <v>285</v>
      </c>
      <c r="C206" s="411" t="s">
        <v>524</v>
      </c>
      <c r="D206" s="620"/>
      <c r="E206" s="606"/>
      <c r="F206" s="491" t="s">
        <v>523</v>
      </c>
      <c r="G206" s="492"/>
    </row>
    <row r="207" spans="1:7" s="1" customFormat="1" ht="14.25" x14ac:dyDescent="0.2">
      <c r="A207" s="61"/>
      <c r="B207" s="65" t="s">
        <v>195</v>
      </c>
      <c r="C207" s="71"/>
      <c r="D207" s="621"/>
      <c r="E207" s="607"/>
      <c r="F207" s="493"/>
      <c r="G207" s="494"/>
    </row>
    <row r="208" spans="1:7" s="1" customFormat="1" ht="28.5" x14ac:dyDescent="0.2">
      <c r="A208" s="62" t="s">
        <v>84</v>
      </c>
      <c r="B208" s="66" t="s">
        <v>85</v>
      </c>
      <c r="C208" s="70" t="s">
        <v>524</v>
      </c>
      <c r="D208" s="622"/>
      <c r="E208" s="607"/>
      <c r="F208" s="493" t="s">
        <v>523</v>
      </c>
      <c r="G208" s="494"/>
    </row>
    <row r="209" spans="1:7" s="1" customFormat="1" ht="14.25" x14ac:dyDescent="0.2">
      <c r="A209" s="62"/>
      <c r="B209" s="65" t="s">
        <v>195</v>
      </c>
      <c r="C209" s="70"/>
      <c r="D209" s="622"/>
      <c r="E209" s="607"/>
      <c r="F209" s="493" t="s">
        <v>523</v>
      </c>
      <c r="G209" s="494"/>
    </row>
    <row r="210" spans="1:7" s="1" customFormat="1" ht="14.25" x14ac:dyDescent="0.2">
      <c r="A210" s="62" t="s">
        <v>86</v>
      </c>
      <c r="B210" s="67" t="s">
        <v>328</v>
      </c>
      <c r="C210" s="74" t="s">
        <v>322</v>
      </c>
      <c r="D210" s="623"/>
      <c r="E210" s="607"/>
      <c r="F210" s="493" t="s">
        <v>523</v>
      </c>
      <c r="G210" s="494"/>
    </row>
    <row r="211" spans="1:7" s="32" customFormat="1" ht="14.25" x14ac:dyDescent="0.2">
      <c r="A211" s="62" t="s">
        <v>87</v>
      </c>
      <c r="B211" s="67" t="s">
        <v>327</v>
      </c>
      <c r="C211" s="74" t="s">
        <v>323</v>
      </c>
      <c r="D211" s="623"/>
      <c r="E211" s="607"/>
      <c r="F211" s="493" t="s">
        <v>523</v>
      </c>
      <c r="G211" s="495"/>
    </row>
    <row r="212" spans="1:7" s="1" customFormat="1" ht="13.5" customHeight="1" x14ac:dyDescent="0.2">
      <c r="A212" s="60" t="s">
        <v>88</v>
      </c>
      <c r="B212" s="67" t="s">
        <v>330</v>
      </c>
      <c r="C212" s="74" t="s">
        <v>324</v>
      </c>
      <c r="D212" s="623"/>
      <c r="E212" s="607"/>
      <c r="F212" s="493" t="s">
        <v>523</v>
      </c>
      <c r="G212" s="494"/>
    </row>
    <row r="213" spans="1:7" s="1" customFormat="1" ht="31.5" customHeight="1" x14ac:dyDescent="0.2">
      <c r="A213" s="60" t="s">
        <v>89</v>
      </c>
      <c r="B213" s="66" t="s">
        <v>90</v>
      </c>
      <c r="C213" s="70" t="s">
        <v>524</v>
      </c>
      <c r="D213" s="622"/>
      <c r="E213" s="607"/>
      <c r="F213" s="493" t="s">
        <v>523</v>
      </c>
      <c r="G213" s="494"/>
    </row>
    <row r="214" spans="1:7" s="1" customFormat="1" ht="14.25" x14ac:dyDescent="0.2">
      <c r="A214" s="60"/>
      <c r="B214" s="65" t="s">
        <v>195</v>
      </c>
      <c r="C214" s="70"/>
      <c r="D214" s="622"/>
      <c r="E214" s="607"/>
      <c r="F214" s="493"/>
      <c r="G214" s="494"/>
    </row>
    <row r="215" spans="1:7" s="1" customFormat="1" ht="29.25" customHeight="1" x14ac:dyDescent="0.2">
      <c r="A215" s="60" t="s">
        <v>91</v>
      </c>
      <c r="B215" s="67" t="s">
        <v>312</v>
      </c>
      <c r="C215" s="75" t="s">
        <v>331</v>
      </c>
      <c r="D215" s="624"/>
      <c r="E215" s="607"/>
      <c r="F215" s="493" t="s">
        <v>523</v>
      </c>
      <c r="G215" s="494"/>
    </row>
    <row r="216" spans="1:7" s="1" customFormat="1" ht="25.5" x14ac:dyDescent="0.2">
      <c r="A216" s="60" t="s">
        <v>92</v>
      </c>
      <c r="B216" s="67" t="s">
        <v>93</v>
      </c>
      <c r="C216" s="70" t="s">
        <v>524</v>
      </c>
      <c r="D216" s="622"/>
      <c r="E216" s="607"/>
      <c r="F216" s="493" t="s">
        <v>523</v>
      </c>
      <c r="G216" s="494"/>
    </row>
    <row r="217" spans="1:7" s="1" customFormat="1" ht="14.25" x14ac:dyDescent="0.2">
      <c r="A217" s="60"/>
      <c r="B217" s="65" t="s">
        <v>196</v>
      </c>
      <c r="C217" s="70"/>
      <c r="D217" s="622"/>
      <c r="E217" s="607"/>
      <c r="F217" s="493"/>
      <c r="G217" s="494"/>
    </row>
    <row r="218" spans="1:7" s="1" customFormat="1" ht="14.25" x14ac:dyDescent="0.2">
      <c r="A218" s="60" t="s">
        <v>94</v>
      </c>
      <c r="B218" s="65" t="s">
        <v>309</v>
      </c>
      <c r="C218" s="74" t="s">
        <v>335</v>
      </c>
      <c r="D218" s="623"/>
      <c r="E218" s="607"/>
      <c r="F218" s="493" t="s">
        <v>523</v>
      </c>
      <c r="G218" s="494"/>
    </row>
    <row r="219" spans="1:7" s="1" customFormat="1" ht="25.5" x14ac:dyDescent="0.2">
      <c r="A219" s="59" t="s">
        <v>95</v>
      </c>
      <c r="B219" s="65" t="s">
        <v>308</v>
      </c>
      <c r="C219" s="75" t="s">
        <v>336</v>
      </c>
      <c r="D219" s="624"/>
      <c r="E219" s="607"/>
      <c r="F219" s="493" t="s">
        <v>523</v>
      </c>
      <c r="G219" s="494"/>
    </row>
    <row r="220" spans="1:7" s="1" customFormat="1" ht="25.5" x14ac:dyDescent="0.2">
      <c r="A220" s="60" t="s">
        <v>96</v>
      </c>
      <c r="B220" s="68" t="s">
        <v>307</v>
      </c>
      <c r="C220" s="75" t="s">
        <v>337</v>
      </c>
      <c r="D220" s="624"/>
      <c r="E220" s="607"/>
      <c r="F220" s="493" t="s">
        <v>523</v>
      </c>
      <c r="G220" s="494"/>
    </row>
    <row r="221" spans="1:7" s="1" customFormat="1" ht="28.5" x14ac:dyDescent="0.2">
      <c r="A221" s="60" t="s">
        <v>97</v>
      </c>
      <c r="B221" s="66" t="s">
        <v>98</v>
      </c>
      <c r="C221" s="70" t="s">
        <v>524</v>
      </c>
      <c r="D221" s="622"/>
      <c r="E221" s="607"/>
      <c r="F221" s="493" t="s">
        <v>523</v>
      </c>
      <c r="G221" s="494"/>
    </row>
    <row r="222" spans="1:7" s="1" customFormat="1" ht="14.25" x14ac:dyDescent="0.2">
      <c r="A222" s="60"/>
      <c r="B222" s="65" t="s">
        <v>195</v>
      </c>
      <c r="C222" s="70"/>
      <c r="D222" s="622"/>
      <c r="E222" s="607"/>
      <c r="F222" s="493"/>
      <c r="G222" s="494"/>
    </row>
    <row r="223" spans="1:7" s="1" customFormat="1" ht="25.5" x14ac:dyDescent="0.2">
      <c r="A223" s="59" t="s">
        <v>99</v>
      </c>
      <c r="B223" s="67" t="s">
        <v>310</v>
      </c>
      <c r="C223" s="76" t="s">
        <v>339</v>
      </c>
      <c r="D223" s="625"/>
      <c r="E223" s="607"/>
      <c r="F223" s="493" t="s">
        <v>523</v>
      </c>
      <c r="G223" s="494"/>
    </row>
    <row r="224" spans="1:7" s="1" customFormat="1" ht="38.25" customHeight="1" x14ac:dyDescent="0.2">
      <c r="A224" s="60" t="s">
        <v>100</v>
      </c>
      <c r="B224" s="66" t="s">
        <v>107</v>
      </c>
      <c r="C224" s="70" t="s">
        <v>524</v>
      </c>
      <c r="D224" s="622"/>
      <c r="E224" s="607"/>
      <c r="F224" s="493" t="s">
        <v>523</v>
      </c>
      <c r="G224" s="494"/>
    </row>
    <row r="225" spans="1:7" s="1" customFormat="1" ht="14.25" x14ac:dyDescent="0.2">
      <c r="A225" s="60"/>
      <c r="B225" s="65" t="s">
        <v>195</v>
      </c>
      <c r="C225" s="70"/>
      <c r="D225" s="622"/>
      <c r="E225" s="607"/>
      <c r="F225" s="493"/>
      <c r="G225" s="494"/>
    </row>
    <row r="226" spans="1:7" s="1" customFormat="1" ht="14.25" x14ac:dyDescent="0.2">
      <c r="A226" s="60" t="s">
        <v>101</v>
      </c>
      <c r="B226" s="67" t="s">
        <v>340</v>
      </c>
      <c r="C226" s="74" t="s">
        <v>343</v>
      </c>
      <c r="D226" s="623"/>
      <c r="E226" s="607"/>
      <c r="F226" s="493" t="s">
        <v>523</v>
      </c>
      <c r="G226" s="494"/>
    </row>
    <row r="227" spans="1:7" s="1" customFormat="1" ht="15.75" customHeight="1" x14ac:dyDescent="0.2">
      <c r="A227" s="59" t="s">
        <v>108</v>
      </c>
      <c r="B227" s="67" t="s">
        <v>341</v>
      </c>
      <c r="C227" s="76" t="s">
        <v>344</v>
      </c>
      <c r="D227" s="625"/>
      <c r="E227" s="607"/>
      <c r="F227" s="493" t="s">
        <v>523</v>
      </c>
      <c r="G227" s="494"/>
    </row>
    <row r="228" spans="1:7" s="1" customFormat="1" ht="25.5" x14ac:dyDescent="0.2">
      <c r="A228" s="60" t="s">
        <v>109</v>
      </c>
      <c r="B228" s="67" t="s">
        <v>342</v>
      </c>
      <c r="C228" s="75" t="s">
        <v>345</v>
      </c>
      <c r="D228" s="624"/>
      <c r="E228" s="607"/>
      <c r="F228" s="493" t="s">
        <v>523</v>
      </c>
      <c r="G228" s="494"/>
    </row>
    <row r="229" spans="1:7" s="1" customFormat="1" ht="26.25" thickBot="1" x14ac:dyDescent="0.25">
      <c r="A229" s="63" t="s">
        <v>110</v>
      </c>
      <c r="B229" s="69" t="s">
        <v>311</v>
      </c>
      <c r="C229" s="77" t="s">
        <v>346</v>
      </c>
      <c r="D229" s="624"/>
      <c r="E229" s="608"/>
      <c r="F229" s="496" t="s">
        <v>523</v>
      </c>
      <c r="G229" s="497"/>
    </row>
    <row r="230" spans="1:7" x14ac:dyDescent="0.2">
      <c r="D230"/>
    </row>
    <row r="231" spans="1:7" x14ac:dyDescent="0.2">
      <c r="D231"/>
    </row>
    <row r="232" spans="1:7" x14ac:dyDescent="0.2">
      <c r="D232"/>
    </row>
    <row r="233" spans="1:7" x14ac:dyDescent="0.2">
      <c r="D233"/>
    </row>
    <row r="234" spans="1:7" x14ac:dyDescent="0.2">
      <c r="D234"/>
    </row>
    <row r="235" spans="1:7" x14ac:dyDescent="0.2">
      <c r="D235"/>
    </row>
    <row r="236" spans="1:7" x14ac:dyDescent="0.2">
      <c r="D236"/>
    </row>
    <row r="237" spans="1:7" x14ac:dyDescent="0.2">
      <c r="D237"/>
    </row>
    <row r="238" spans="1:7" x14ac:dyDescent="0.2">
      <c r="D238"/>
    </row>
    <row r="239" spans="1:7" x14ac:dyDescent="0.2">
      <c r="D239"/>
    </row>
    <row r="240" spans="1:7" x14ac:dyDescent="0.2">
      <c r="D240"/>
    </row>
    <row r="241" spans="4:4" x14ac:dyDescent="0.2">
      <c r="D241"/>
    </row>
    <row r="242" spans="4:4" x14ac:dyDescent="0.2">
      <c r="D242"/>
    </row>
    <row r="243" spans="4:4" x14ac:dyDescent="0.2">
      <c r="D243"/>
    </row>
    <row r="244" spans="4:4" x14ac:dyDescent="0.2">
      <c r="D244"/>
    </row>
    <row r="245" spans="4:4" x14ac:dyDescent="0.2">
      <c r="D245"/>
    </row>
    <row r="246" spans="4:4" x14ac:dyDescent="0.2">
      <c r="D246"/>
    </row>
    <row r="247" spans="4:4" x14ac:dyDescent="0.2">
      <c r="D247"/>
    </row>
    <row r="248" spans="4:4" x14ac:dyDescent="0.2">
      <c r="D248"/>
    </row>
    <row r="249" spans="4:4" x14ac:dyDescent="0.2">
      <c r="D249"/>
    </row>
    <row r="250" spans="4:4" x14ac:dyDescent="0.2">
      <c r="D250"/>
    </row>
    <row r="251" spans="4:4" x14ac:dyDescent="0.2">
      <c r="D251"/>
    </row>
    <row r="252" spans="4:4" x14ac:dyDescent="0.2">
      <c r="D252"/>
    </row>
    <row r="253" spans="4:4" x14ac:dyDescent="0.2">
      <c r="D253"/>
    </row>
    <row r="254" spans="4:4" x14ac:dyDescent="0.2">
      <c r="D254"/>
    </row>
    <row r="255" spans="4:4" x14ac:dyDescent="0.2">
      <c r="D255"/>
    </row>
    <row r="256" spans="4:4" x14ac:dyDescent="0.2">
      <c r="D256"/>
    </row>
    <row r="257" spans="4:4" x14ac:dyDescent="0.2">
      <c r="D257"/>
    </row>
    <row r="258" spans="4:4" x14ac:dyDescent="0.2">
      <c r="D258"/>
    </row>
    <row r="259" spans="4:4" x14ac:dyDescent="0.2">
      <c r="D259"/>
    </row>
    <row r="260" spans="4:4" x14ac:dyDescent="0.2">
      <c r="D260"/>
    </row>
    <row r="261" spans="4:4" x14ac:dyDescent="0.2">
      <c r="D261"/>
    </row>
    <row r="262" spans="4:4" x14ac:dyDescent="0.2">
      <c r="D262"/>
    </row>
    <row r="263" spans="4:4" x14ac:dyDescent="0.2">
      <c r="D263"/>
    </row>
    <row r="264" spans="4:4" x14ac:dyDescent="0.2">
      <c r="D264"/>
    </row>
    <row r="265" spans="4:4" x14ac:dyDescent="0.2">
      <c r="D265"/>
    </row>
    <row r="266" spans="4:4" x14ac:dyDescent="0.2">
      <c r="D266"/>
    </row>
    <row r="267" spans="4:4" x14ac:dyDescent="0.2">
      <c r="D267"/>
    </row>
    <row r="268" spans="4:4" x14ac:dyDescent="0.2">
      <c r="D268"/>
    </row>
    <row r="269" spans="4:4" x14ac:dyDescent="0.2">
      <c r="D269"/>
    </row>
    <row r="270" spans="4:4" x14ac:dyDescent="0.2">
      <c r="D270"/>
    </row>
    <row r="271" spans="4:4" x14ac:dyDescent="0.2">
      <c r="D271"/>
    </row>
    <row r="272" spans="4:4" x14ac:dyDescent="0.2">
      <c r="D272"/>
    </row>
    <row r="273" spans="4:4" x14ac:dyDescent="0.2">
      <c r="D273"/>
    </row>
    <row r="274" spans="4:4" x14ac:dyDescent="0.2">
      <c r="D274"/>
    </row>
    <row r="275" spans="4:4" x14ac:dyDescent="0.2">
      <c r="D275"/>
    </row>
    <row r="276" spans="4:4" x14ac:dyDescent="0.2">
      <c r="D276"/>
    </row>
    <row r="277" spans="4:4" x14ac:dyDescent="0.2">
      <c r="D277"/>
    </row>
    <row r="278" spans="4:4" x14ac:dyDescent="0.2">
      <c r="D278"/>
    </row>
    <row r="279" spans="4:4" x14ac:dyDescent="0.2">
      <c r="D279"/>
    </row>
    <row r="280" spans="4:4" x14ac:dyDescent="0.2">
      <c r="D280"/>
    </row>
    <row r="281" spans="4:4" x14ac:dyDescent="0.2">
      <c r="D281"/>
    </row>
    <row r="282" spans="4:4" x14ac:dyDescent="0.2">
      <c r="D282"/>
    </row>
    <row r="283" spans="4:4" x14ac:dyDescent="0.2">
      <c r="D283"/>
    </row>
    <row r="284" spans="4:4" x14ac:dyDescent="0.2">
      <c r="D284"/>
    </row>
    <row r="285" spans="4:4" x14ac:dyDescent="0.2">
      <c r="D285"/>
    </row>
    <row r="286" spans="4:4" x14ac:dyDescent="0.2">
      <c r="D286"/>
    </row>
    <row r="287" spans="4:4" x14ac:dyDescent="0.2">
      <c r="D287"/>
    </row>
    <row r="288" spans="4:4" x14ac:dyDescent="0.2">
      <c r="D288"/>
    </row>
    <row r="289" spans="4:4" x14ac:dyDescent="0.2">
      <c r="D289"/>
    </row>
    <row r="290" spans="4:4" x14ac:dyDescent="0.2">
      <c r="D290"/>
    </row>
    <row r="291" spans="4:4" x14ac:dyDescent="0.2">
      <c r="D291"/>
    </row>
    <row r="292" spans="4:4" x14ac:dyDescent="0.2">
      <c r="D292"/>
    </row>
    <row r="293" spans="4:4" x14ac:dyDescent="0.2">
      <c r="D293"/>
    </row>
    <row r="294" spans="4:4" x14ac:dyDescent="0.2">
      <c r="D294"/>
    </row>
    <row r="295" spans="4:4" x14ac:dyDescent="0.2">
      <c r="D295"/>
    </row>
    <row r="296" spans="4:4" x14ac:dyDescent="0.2">
      <c r="D296"/>
    </row>
    <row r="297" spans="4:4" x14ac:dyDescent="0.2">
      <c r="D297"/>
    </row>
    <row r="298" spans="4:4" x14ac:dyDescent="0.2">
      <c r="D298"/>
    </row>
    <row r="299" spans="4:4" x14ac:dyDescent="0.2">
      <c r="D299"/>
    </row>
    <row r="300" spans="4:4" x14ac:dyDescent="0.2">
      <c r="D300"/>
    </row>
    <row r="301" spans="4:4" x14ac:dyDescent="0.2">
      <c r="D301"/>
    </row>
    <row r="302" spans="4:4" x14ac:dyDescent="0.2">
      <c r="D302"/>
    </row>
    <row r="303" spans="4:4" x14ac:dyDescent="0.2">
      <c r="D303"/>
    </row>
    <row r="304" spans="4:4" x14ac:dyDescent="0.2">
      <c r="D304"/>
    </row>
    <row r="305" spans="4:4" x14ac:dyDescent="0.2">
      <c r="D305"/>
    </row>
    <row r="306" spans="4:4" x14ac:dyDescent="0.2">
      <c r="D306"/>
    </row>
    <row r="307" spans="4:4" x14ac:dyDescent="0.2">
      <c r="D307"/>
    </row>
    <row r="308" spans="4:4" x14ac:dyDescent="0.2">
      <c r="D308"/>
    </row>
    <row r="309" spans="4:4" x14ac:dyDescent="0.2">
      <c r="D309"/>
    </row>
    <row r="310" spans="4:4" x14ac:dyDescent="0.2">
      <c r="D310"/>
    </row>
    <row r="311" spans="4:4" x14ac:dyDescent="0.2">
      <c r="D311"/>
    </row>
    <row r="312" spans="4:4" x14ac:dyDescent="0.2">
      <c r="D312"/>
    </row>
    <row r="313" spans="4:4" x14ac:dyDescent="0.2">
      <c r="D313"/>
    </row>
    <row r="314" spans="4:4" x14ac:dyDescent="0.2">
      <c r="D314"/>
    </row>
    <row r="315" spans="4:4" x14ac:dyDescent="0.2">
      <c r="D315"/>
    </row>
    <row r="316" spans="4:4" x14ac:dyDescent="0.2">
      <c r="D316"/>
    </row>
    <row r="317" spans="4:4" x14ac:dyDescent="0.2">
      <c r="D317"/>
    </row>
    <row r="318" spans="4:4" x14ac:dyDescent="0.2">
      <c r="D318"/>
    </row>
    <row r="319" spans="4:4" x14ac:dyDescent="0.2">
      <c r="D319"/>
    </row>
    <row r="320" spans="4:4" x14ac:dyDescent="0.2">
      <c r="D320"/>
    </row>
    <row r="321" spans="4:4" x14ac:dyDescent="0.2">
      <c r="D321"/>
    </row>
    <row r="322" spans="4:4" x14ac:dyDescent="0.2">
      <c r="D322"/>
    </row>
    <row r="323" spans="4:4" x14ac:dyDescent="0.2">
      <c r="D323"/>
    </row>
    <row r="324" spans="4:4" x14ac:dyDescent="0.2">
      <c r="D324"/>
    </row>
    <row r="325" spans="4:4" x14ac:dyDescent="0.2">
      <c r="D325"/>
    </row>
    <row r="326" spans="4:4" x14ac:dyDescent="0.2">
      <c r="D326"/>
    </row>
    <row r="327" spans="4:4" x14ac:dyDescent="0.2">
      <c r="D327"/>
    </row>
    <row r="328" spans="4:4" x14ac:dyDescent="0.2">
      <c r="D328"/>
    </row>
    <row r="329" spans="4:4" x14ac:dyDescent="0.2">
      <c r="D329"/>
    </row>
    <row r="330" spans="4:4" x14ac:dyDescent="0.2">
      <c r="D330"/>
    </row>
    <row r="331" spans="4:4" x14ac:dyDescent="0.2">
      <c r="D331"/>
    </row>
    <row r="332" spans="4:4" x14ac:dyDescent="0.2">
      <c r="D332"/>
    </row>
    <row r="333" spans="4:4" x14ac:dyDescent="0.2">
      <c r="D333"/>
    </row>
    <row r="334" spans="4:4" x14ac:dyDescent="0.2">
      <c r="D334"/>
    </row>
    <row r="335" spans="4:4" x14ac:dyDescent="0.2">
      <c r="D335"/>
    </row>
    <row r="336" spans="4:4" x14ac:dyDescent="0.2">
      <c r="D336"/>
    </row>
    <row r="337" spans="4:4" x14ac:dyDescent="0.2">
      <c r="D337"/>
    </row>
    <row r="338" spans="4:4" x14ac:dyDescent="0.2">
      <c r="D338"/>
    </row>
    <row r="339" spans="4:4" x14ac:dyDescent="0.2">
      <c r="D339"/>
    </row>
    <row r="340" spans="4:4" x14ac:dyDescent="0.2">
      <c r="D340"/>
    </row>
    <row r="341" spans="4:4" x14ac:dyDescent="0.2">
      <c r="D341"/>
    </row>
    <row r="342" spans="4:4" x14ac:dyDescent="0.2">
      <c r="D342"/>
    </row>
    <row r="343" spans="4:4" x14ac:dyDescent="0.2">
      <c r="D343"/>
    </row>
    <row r="344" spans="4:4" x14ac:dyDescent="0.2">
      <c r="D344"/>
    </row>
    <row r="345" spans="4:4" x14ac:dyDescent="0.2">
      <c r="D345"/>
    </row>
    <row r="346" spans="4:4" x14ac:dyDescent="0.2">
      <c r="D346"/>
    </row>
    <row r="347" spans="4:4" x14ac:dyDescent="0.2">
      <c r="D347"/>
    </row>
    <row r="348" spans="4:4" x14ac:dyDescent="0.2">
      <c r="D348"/>
    </row>
    <row r="349" spans="4:4" x14ac:dyDescent="0.2">
      <c r="D349"/>
    </row>
    <row r="350" spans="4:4" x14ac:dyDescent="0.2">
      <c r="D350"/>
    </row>
    <row r="351" spans="4:4" x14ac:dyDescent="0.2">
      <c r="D351"/>
    </row>
    <row r="352" spans="4:4" x14ac:dyDescent="0.2">
      <c r="D352"/>
    </row>
    <row r="353" spans="4:4" x14ac:dyDescent="0.2">
      <c r="D353"/>
    </row>
    <row r="354" spans="4:4" x14ac:dyDescent="0.2">
      <c r="D354"/>
    </row>
    <row r="355" spans="4:4" x14ac:dyDescent="0.2">
      <c r="D355"/>
    </row>
    <row r="356" spans="4:4" x14ac:dyDescent="0.2">
      <c r="D356"/>
    </row>
    <row r="357" spans="4:4" x14ac:dyDescent="0.2">
      <c r="D357"/>
    </row>
    <row r="358" spans="4:4" x14ac:dyDescent="0.2">
      <c r="D358"/>
    </row>
    <row r="359" spans="4:4" x14ac:dyDescent="0.2">
      <c r="D359"/>
    </row>
    <row r="360" spans="4:4" x14ac:dyDescent="0.2">
      <c r="D360"/>
    </row>
    <row r="361" spans="4:4" x14ac:dyDescent="0.2">
      <c r="D361"/>
    </row>
    <row r="362" spans="4:4" x14ac:dyDescent="0.2">
      <c r="D362"/>
    </row>
    <row r="363" spans="4:4" x14ac:dyDescent="0.2">
      <c r="D363"/>
    </row>
    <row r="364" spans="4:4" x14ac:dyDescent="0.2">
      <c r="D364"/>
    </row>
    <row r="365" spans="4:4" x14ac:dyDescent="0.2">
      <c r="D365"/>
    </row>
    <row r="366" spans="4:4" x14ac:dyDescent="0.2">
      <c r="D366"/>
    </row>
    <row r="367" spans="4:4" x14ac:dyDescent="0.2">
      <c r="D367"/>
    </row>
    <row r="368" spans="4:4" x14ac:dyDescent="0.2">
      <c r="D368"/>
    </row>
    <row r="369" spans="4:4" x14ac:dyDescent="0.2">
      <c r="D369"/>
    </row>
    <row r="370" spans="4:4" x14ac:dyDescent="0.2">
      <c r="D370"/>
    </row>
    <row r="371" spans="4:4" x14ac:dyDescent="0.2">
      <c r="D371"/>
    </row>
    <row r="372" spans="4:4" x14ac:dyDescent="0.2">
      <c r="D372"/>
    </row>
    <row r="373" spans="4:4" x14ac:dyDescent="0.2">
      <c r="D373"/>
    </row>
    <row r="374" spans="4:4" x14ac:dyDescent="0.2">
      <c r="D374"/>
    </row>
    <row r="375" spans="4:4" x14ac:dyDescent="0.2">
      <c r="D375"/>
    </row>
    <row r="376" spans="4:4" x14ac:dyDescent="0.2">
      <c r="D376"/>
    </row>
    <row r="377" spans="4:4" x14ac:dyDescent="0.2">
      <c r="D377"/>
    </row>
    <row r="378" spans="4:4" x14ac:dyDescent="0.2">
      <c r="D378"/>
    </row>
    <row r="379" spans="4:4" x14ac:dyDescent="0.2">
      <c r="D379"/>
    </row>
    <row r="380" spans="4:4" x14ac:dyDescent="0.2">
      <c r="D380"/>
    </row>
    <row r="381" spans="4:4" x14ac:dyDescent="0.2">
      <c r="D381"/>
    </row>
    <row r="382" spans="4:4" x14ac:dyDescent="0.2">
      <c r="D382"/>
    </row>
    <row r="383" spans="4:4" x14ac:dyDescent="0.2">
      <c r="D383"/>
    </row>
    <row r="384" spans="4:4" x14ac:dyDescent="0.2">
      <c r="D384"/>
    </row>
    <row r="385" spans="4:4" x14ac:dyDescent="0.2">
      <c r="D385"/>
    </row>
    <row r="386" spans="4:4" x14ac:dyDescent="0.2">
      <c r="D386"/>
    </row>
    <row r="387" spans="4:4" x14ac:dyDescent="0.2">
      <c r="D387"/>
    </row>
    <row r="388" spans="4:4" x14ac:dyDescent="0.2">
      <c r="D388"/>
    </row>
    <row r="389" spans="4:4" x14ac:dyDescent="0.2">
      <c r="D389"/>
    </row>
    <row r="390" spans="4:4" x14ac:dyDescent="0.2">
      <c r="D390"/>
    </row>
    <row r="391" spans="4:4" x14ac:dyDescent="0.2">
      <c r="D391"/>
    </row>
    <row r="392" spans="4:4" x14ac:dyDescent="0.2">
      <c r="D392"/>
    </row>
    <row r="393" spans="4:4" x14ac:dyDescent="0.2">
      <c r="D393"/>
    </row>
    <row r="394" spans="4:4" x14ac:dyDescent="0.2">
      <c r="D394"/>
    </row>
    <row r="395" spans="4:4" x14ac:dyDescent="0.2">
      <c r="D395"/>
    </row>
    <row r="396" spans="4:4" x14ac:dyDescent="0.2">
      <c r="D396"/>
    </row>
    <row r="397" spans="4:4" x14ac:dyDescent="0.2">
      <c r="D397"/>
    </row>
    <row r="398" spans="4:4" x14ac:dyDescent="0.2">
      <c r="D398"/>
    </row>
    <row r="399" spans="4:4" x14ac:dyDescent="0.2">
      <c r="D399"/>
    </row>
    <row r="400" spans="4:4" x14ac:dyDescent="0.2">
      <c r="D400"/>
    </row>
    <row r="401" spans="4:4" x14ac:dyDescent="0.2">
      <c r="D401"/>
    </row>
    <row r="402" spans="4:4" x14ac:dyDescent="0.2">
      <c r="D402"/>
    </row>
    <row r="403" spans="4:4" x14ac:dyDescent="0.2">
      <c r="D403"/>
    </row>
    <row r="404" spans="4:4" x14ac:dyDescent="0.2">
      <c r="D404"/>
    </row>
    <row r="405" spans="4:4" x14ac:dyDescent="0.2">
      <c r="D405"/>
    </row>
    <row r="406" spans="4:4" x14ac:dyDescent="0.2">
      <c r="D406"/>
    </row>
    <row r="407" spans="4:4" x14ac:dyDescent="0.2">
      <c r="D407"/>
    </row>
    <row r="408" spans="4:4" x14ac:dyDescent="0.2">
      <c r="D408"/>
    </row>
    <row r="409" spans="4:4" x14ac:dyDescent="0.2">
      <c r="D409"/>
    </row>
    <row r="410" spans="4:4" x14ac:dyDescent="0.2">
      <c r="D410"/>
    </row>
    <row r="411" spans="4:4" x14ac:dyDescent="0.2">
      <c r="D411"/>
    </row>
    <row r="412" spans="4:4" x14ac:dyDescent="0.2">
      <c r="D412"/>
    </row>
    <row r="413" spans="4:4" x14ac:dyDescent="0.2">
      <c r="D413"/>
    </row>
    <row r="414" spans="4:4" x14ac:dyDescent="0.2">
      <c r="D414"/>
    </row>
    <row r="415" spans="4:4" x14ac:dyDescent="0.2">
      <c r="D415"/>
    </row>
    <row r="416" spans="4:4" x14ac:dyDescent="0.2">
      <c r="D416"/>
    </row>
    <row r="417" spans="4:4" x14ac:dyDescent="0.2">
      <c r="D417"/>
    </row>
    <row r="418" spans="4:4" x14ac:dyDescent="0.2">
      <c r="D418"/>
    </row>
    <row r="419" spans="4:4" x14ac:dyDescent="0.2">
      <c r="D419"/>
    </row>
    <row r="420" spans="4:4" x14ac:dyDescent="0.2">
      <c r="D420"/>
    </row>
    <row r="421" spans="4:4" x14ac:dyDescent="0.2">
      <c r="D421"/>
    </row>
    <row r="422" spans="4:4" x14ac:dyDescent="0.2">
      <c r="D422"/>
    </row>
    <row r="423" spans="4:4" x14ac:dyDescent="0.2">
      <c r="D423"/>
    </row>
    <row r="424" spans="4:4" x14ac:dyDescent="0.2">
      <c r="D424"/>
    </row>
    <row r="425" spans="4:4" x14ac:dyDescent="0.2">
      <c r="D425"/>
    </row>
    <row r="426" spans="4:4" x14ac:dyDescent="0.2">
      <c r="D426"/>
    </row>
    <row r="427" spans="4:4" x14ac:dyDescent="0.2">
      <c r="D427"/>
    </row>
    <row r="428" spans="4:4" x14ac:dyDescent="0.2">
      <c r="D428"/>
    </row>
    <row r="429" spans="4:4" x14ac:dyDescent="0.2">
      <c r="D429"/>
    </row>
    <row r="430" spans="4:4" x14ac:dyDescent="0.2">
      <c r="D430"/>
    </row>
    <row r="431" spans="4:4" x14ac:dyDescent="0.2">
      <c r="D431"/>
    </row>
    <row r="432" spans="4:4" x14ac:dyDescent="0.2">
      <c r="D432"/>
    </row>
    <row r="433" spans="4:4" x14ac:dyDescent="0.2">
      <c r="D433"/>
    </row>
    <row r="434" spans="4:4" x14ac:dyDescent="0.2">
      <c r="D434"/>
    </row>
    <row r="435" spans="4:4" x14ac:dyDescent="0.2">
      <c r="D435"/>
    </row>
    <row r="436" spans="4:4" x14ac:dyDescent="0.2">
      <c r="D436"/>
    </row>
    <row r="437" spans="4:4" x14ac:dyDescent="0.2">
      <c r="D437"/>
    </row>
    <row r="438" spans="4:4" x14ac:dyDescent="0.2">
      <c r="D438"/>
    </row>
    <row r="439" spans="4:4" x14ac:dyDescent="0.2">
      <c r="D439"/>
    </row>
    <row r="440" spans="4:4" x14ac:dyDescent="0.2">
      <c r="D440"/>
    </row>
    <row r="441" spans="4:4" x14ac:dyDescent="0.2">
      <c r="D441"/>
    </row>
    <row r="442" spans="4:4" x14ac:dyDescent="0.2">
      <c r="D442"/>
    </row>
    <row r="443" spans="4:4" x14ac:dyDescent="0.2">
      <c r="D443"/>
    </row>
    <row r="444" spans="4:4" x14ac:dyDescent="0.2">
      <c r="D444"/>
    </row>
    <row r="445" spans="4:4" x14ac:dyDescent="0.2">
      <c r="D445"/>
    </row>
    <row r="446" spans="4:4" x14ac:dyDescent="0.2">
      <c r="D446"/>
    </row>
    <row r="447" spans="4:4" x14ac:dyDescent="0.2">
      <c r="D447"/>
    </row>
    <row r="448" spans="4:4" x14ac:dyDescent="0.2">
      <c r="D448"/>
    </row>
    <row r="449" spans="4:4" x14ac:dyDescent="0.2">
      <c r="D449"/>
    </row>
    <row r="450" spans="4:4" x14ac:dyDescent="0.2">
      <c r="D450"/>
    </row>
    <row r="451" spans="4:4" x14ac:dyDescent="0.2">
      <c r="D451"/>
    </row>
    <row r="452" spans="4:4" x14ac:dyDescent="0.2">
      <c r="D452"/>
    </row>
    <row r="453" spans="4:4" x14ac:dyDescent="0.2">
      <c r="D453"/>
    </row>
    <row r="454" spans="4:4" x14ac:dyDescent="0.2">
      <c r="D454"/>
    </row>
    <row r="455" spans="4:4" x14ac:dyDescent="0.2">
      <c r="D455"/>
    </row>
    <row r="456" spans="4:4" x14ac:dyDescent="0.2">
      <c r="D456"/>
    </row>
    <row r="457" spans="4:4" x14ac:dyDescent="0.2">
      <c r="D457"/>
    </row>
    <row r="458" spans="4:4" x14ac:dyDescent="0.2">
      <c r="D458"/>
    </row>
    <row r="459" spans="4:4" x14ac:dyDescent="0.2">
      <c r="D459"/>
    </row>
    <row r="460" spans="4:4" x14ac:dyDescent="0.2">
      <c r="D460"/>
    </row>
    <row r="461" spans="4:4" x14ac:dyDescent="0.2">
      <c r="D461"/>
    </row>
    <row r="462" spans="4:4" x14ac:dyDescent="0.2">
      <c r="D462"/>
    </row>
    <row r="463" spans="4:4" x14ac:dyDescent="0.2">
      <c r="D463"/>
    </row>
    <row r="464" spans="4:4" x14ac:dyDescent="0.2">
      <c r="D464"/>
    </row>
    <row r="465" spans="4:4" x14ac:dyDescent="0.2">
      <c r="D465"/>
    </row>
    <row r="466" spans="4:4" x14ac:dyDescent="0.2">
      <c r="D466"/>
    </row>
    <row r="467" spans="4:4" x14ac:dyDescent="0.2">
      <c r="D467"/>
    </row>
    <row r="468" spans="4:4" x14ac:dyDescent="0.2">
      <c r="D468"/>
    </row>
    <row r="469" spans="4:4" x14ac:dyDescent="0.2">
      <c r="D469"/>
    </row>
    <row r="470" spans="4:4" x14ac:dyDescent="0.2">
      <c r="D470"/>
    </row>
    <row r="471" spans="4:4" x14ac:dyDescent="0.2">
      <c r="D471"/>
    </row>
    <row r="472" spans="4:4" x14ac:dyDescent="0.2">
      <c r="D472"/>
    </row>
    <row r="473" spans="4:4" x14ac:dyDescent="0.2">
      <c r="D473"/>
    </row>
    <row r="474" spans="4:4" x14ac:dyDescent="0.2">
      <c r="D474"/>
    </row>
    <row r="475" spans="4:4" x14ac:dyDescent="0.2">
      <c r="D475"/>
    </row>
    <row r="476" spans="4:4" x14ac:dyDescent="0.2">
      <c r="D476"/>
    </row>
    <row r="477" spans="4:4" x14ac:dyDescent="0.2">
      <c r="D477"/>
    </row>
    <row r="478" spans="4:4" x14ac:dyDescent="0.2">
      <c r="D478"/>
    </row>
    <row r="479" spans="4:4" x14ac:dyDescent="0.2">
      <c r="D479"/>
    </row>
    <row r="480" spans="4:4" x14ac:dyDescent="0.2">
      <c r="D480"/>
    </row>
    <row r="481" spans="4:4" x14ac:dyDescent="0.2">
      <c r="D481"/>
    </row>
    <row r="482" spans="4:4" x14ac:dyDescent="0.2">
      <c r="D482"/>
    </row>
    <row r="483" spans="4:4" x14ac:dyDescent="0.2">
      <c r="D483"/>
    </row>
    <row r="484" spans="4:4" x14ac:dyDescent="0.2">
      <c r="D484"/>
    </row>
    <row r="485" spans="4:4" x14ac:dyDescent="0.2">
      <c r="D485"/>
    </row>
    <row r="486" spans="4:4" x14ac:dyDescent="0.2">
      <c r="D486"/>
    </row>
    <row r="487" spans="4:4" x14ac:dyDescent="0.2">
      <c r="D487"/>
    </row>
    <row r="488" spans="4:4" x14ac:dyDescent="0.2">
      <c r="D488"/>
    </row>
    <row r="489" spans="4:4" x14ac:dyDescent="0.2">
      <c r="D489"/>
    </row>
    <row r="490" spans="4:4" x14ac:dyDescent="0.2">
      <c r="D490"/>
    </row>
    <row r="491" spans="4:4" x14ac:dyDescent="0.2">
      <c r="D491"/>
    </row>
    <row r="492" spans="4:4" x14ac:dyDescent="0.2">
      <c r="D492"/>
    </row>
    <row r="493" spans="4:4" x14ac:dyDescent="0.2">
      <c r="D493"/>
    </row>
    <row r="494" spans="4:4" x14ac:dyDescent="0.2">
      <c r="D494"/>
    </row>
    <row r="495" spans="4:4" x14ac:dyDescent="0.2">
      <c r="D495"/>
    </row>
    <row r="496" spans="4:4" x14ac:dyDescent="0.2">
      <c r="D496"/>
    </row>
    <row r="497" spans="4:4" x14ac:dyDescent="0.2">
      <c r="D497"/>
    </row>
    <row r="498" spans="4:4" x14ac:dyDescent="0.2">
      <c r="D498"/>
    </row>
    <row r="499" spans="4:4" x14ac:dyDescent="0.2">
      <c r="D499"/>
    </row>
    <row r="500" spans="4:4" x14ac:dyDescent="0.2">
      <c r="D500"/>
    </row>
    <row r="501" spans="4:4" x14ac:dyDescent="0.2">
      <c r="D501"/>
    </row>
    <row r="502" spans="4:4" x14ac:dyDescent="0.2">
      <c r="D502"/>
    </row>
    <row r="503" spans="4:4" x14ac:dyDescent="0.2">
      <c r="D503"/>
    </row>
    <row r="504" spans="4:4" x14ac:dyDescent="0.2">
      <c r="D504"/>
    </row>
    <row r="505" spans="4:4" x14ac:dyDescent="0.2">
      <c r="D505"/>
    </row>
    <row r="506" spans="4:4" x14ac:dyDescent="0.2">
      <c r="D506"/>
    </row>
    <row r="507" spans="4:4" x14ac:dyDescent="0.2">
      <c r="D507"/>
    </row>
    <row r="508" spans="4:4" x14ac:dyDescent="0.2">
      <c r="D508"/>
    </row>
    <row r="509" spans="4:4" x14ac:dyDescent="0.2">
      <c r="D509"/>
    </row>
    <row r="510" spans="4:4" x14ac:dyDescent="0.2">
      <c r="D510"/>
    </row>
    <row r="511" spans="4:4" x14ac:dyDescent="0.2">
      <c r="D511"/>
    </row>
    <row r="512" spans="4:4" x14ac:dyDescent="0.2">
      <c r="D512"/>
    </row>
    <row r="513" spans="4:4" x14ac:dyDescent="0.2">
      <c r="D513"/>
    </row>
    <row r="514" spans="4:4" x14ac:dyDescent="0.2">
      <c r="D514"/>
    </row>
    <row r="515" spans="4:4" x14ac:dyDescent="0.2">
      <c r="D515"/>
    </row>
    <row r="516" spans="4:4" x14ac:dyDescent="0.2">
      <c r="D516"/>
    </row>
    <row r="517" spans="4:4" x14ac:dyDescent="0.2">
      <c r="D517"/>
    </row>
    <row r="518" spans="4:4" x14ac:dyDescent="0.2">
      <c r="D518"/>
    </row>
    <row r="519" spans="4:4" x14ac:dyDescent="0.2">
      <c r="D519"/>
    </row>
    <row r="520" spans="4:4" x14ac:dyDescent="0.2">
      <c r="D520"/>
    </row>
    <row r="521" spans="4:4" x14ac:dyDescent="0.2">
      <c r="D521"/>
    </row>
    <row r="522" spans="4:4" x14ac:dyDescent="0.2">
      <c r="D522"/>
    </row>
    <row r="523" spans="4:4" x14ac:dyDescent="0.2">
      <c r="D523"/>
    </row>
    <row r="524" spans="4:4" x14ac:dyDescent="0.2">
      <c r="D524"/>
    </row>
    <row r="525" spans="4:4" x14ac:dyDescent="0.2">
      <c r="D525"/>
    </row>
    <row r="526" spans="4:4" x14ac:dyDescent="0.2">
      <c r="D526"/>
    </row>
    <row r="527" spans="4:4" x14ac:dyDescent="0.2">
      <c r="D527"/>
    </row>
    <row r="528" spans="4:4" x14ac:dyDescent="0.2">
      <c r="D528"/>
    </row>
    <row r="529" spans="4:4" x14ac:dyDescent="0.2">
      <c r="D529"/>
    </row>
    <row r="530" spans="4:4" x14ac:dyDescent="0.2">
      <c r="D530"/>
    </row>
    <row r="531" spans="4:4" x14ac:dyDescent="0.2">
      <c r="D531"/>
    </row>
    <row r="532" spans="4:4" x14ac:dyDescent="0.2">
      <c r="D532"/>
    </row>
    <row r="533" spans="4:4" x14ac:dyDescent="0.2">
      <c r="D533"/>
    </row>
    <row r="534" spans="4:4" x14ac:dyDescent="0.2">
      <c r="D534"/>
    </row>
    <row r="535" spans="4:4" x14ac:dyDescent="0.2">
      <c r="D535"/>
    </row>
    <row r="536" spans="4:4" x14ac:dyDescent="0.2">
      <c r="D536"/>
    </row>
    <row r="537" spans="4:4" x14ac:dyDescent="0.2">
      <c r="D537"/>
    </row>
    <row r="538" spans="4:4" x14ac:dyDescent="0.2">
      <c r="D538"/>
    </row>
    <row r="539" spans="4:4" x14ac:dyDescent="0.2">
      <c r="D539"/>
    </row>
    <row r="540" spans="4:4" x14ac:dyDescent="0.2">
      <c r="D540"/>
    </row>
    <row r="541" spans="4:4" x14ac:dyDescent="0.2">
      <c r="D541"/>
    </row>
    <row r="542" spans="4:4" x14ac:dyDescent="0.2">
      <c r="D542"/>
    </row>
    <row r="543" spans="4:4" x14ac:dyDescent="0.2">
      <c r="D543"/>
    </row>
    <row r="544" spans="4:4" x14ac:dyDescent="0.2">
      <c r="D544"/>
    </row>
    <row r="545" spans="4:4" x14ac:dyDescent="0.2">
      <c r="D545"/>
    </row>
    <row r="546" spans="4:4" x14ac:dyDescent="0.2">
      <c r="D546"/>
    </row>
    <row r="547" spans="4:4" x14ac:dyDescent="0.2">
      <c r="D547"/>
    </row>
    <row r="548" spans="4:4" x14ac:dyDescent="0.2">
      <c r="D548"/>
    </row>
    <row r="549" spans="4:4" x14ac:dyDescent="0.2">
      <c r="D549"/>
    </row>
    <row r="550" spans="4:4" x14ac:dyDescent="0.2">
      <c r="D550"/>
    </row>
    <row r="551" spans="4:4" x14ac:dyDescent="0.2">
      <c r="D551"/>
    </row>
    <row r="552" spans="4:4" x14ac:dyDescent="0.2">
      <c r="D552"/>
    </row>
    <row r="553" spans="4:4" x14ac:dyDescent="0.2">
      <c r="D553"/>
    </row>
    <row r="554" spans="4:4" x14ac:dyDescent="0.2">
      <c r="D554"/>
    </row>
    <row r="555" spans="4:4" x14ac:dyDescent="0.2">
      <c r="D555"/>
    </row>
    <row r="556" spans="4:4" x14ac:dyDescent="0.2">
      <c r="D556"/>
    </row>
    <row r="557" spans="4:4" x14ac:dyDescent="0.2">
      <c r="D557"/>
    </row>
    <row r="558" spans="4:4" x14ac:dyDescent="0.2">
      <c r="D558"/>
    </row>
    <row r="559" spans="4:4" x14ac:dyDescent="0.2">
      <c r="D559"/>
    </row>
    <row r="560" spans="4:4" x14ac:dyDescent="0.2">
      <c r="D560"/>
    </row>
    <row r="561" spans="4:4" x14ac:dyDescent="0.2">
      <c r="D561"/>
    </row>
    <row r="562" spans="4:4" x14ac:dyDescent="0.2">
      <c r="D562"/>
    </row>
    <row r="563" spans="4:4" x14ac:dyDescent="0.2">
      <c r="D563"/>
    </row>
    <row r="564" spans="4:4" x14ac:dyDescent="0.2">
      <c r="D564"/>
    </row>
    <row r="565" spans="4:4" x14ac:dyDescent="0.2">
      <c r="D565"/>
    </row>
    <row r="566" spans="4:4" x14ac:dyDescent="0.2">
      <c r="D566"/>
    </row>
    <row r="567" spans="4:4" x14ac:dyDescent="0.2">
      <c r="D567"/>
    </row>
    <row r="568" spans="4:4" x14ac:dyDescent="0.2">
      <c r="D568"/>
    </row>
    <row r="569" spans="4:4" x14ac:dyDescent="0.2">
      <c r="D569"/>
    </row>
    <row r="570" spans="4:4" x14ac:dyDescent="0.2">
      <c r="D570"/>
    </row>
    <row r="571" spans="4:4" x14ac:dyDescent="0.2">
      <c r="D571"/>
    </row>
    <row r="572" spans="4:4" x14ac:dyDescent="0.2">
      <c r="D572"/>
    </row>
    <row r="573" spans="4:4" x14ac:dyDescent="0.2">
      <c r="D573"/>
    </row>
    <row r="574" spans="4:4" x14ac:dyDescent="0.2">
      <c r="D574"/>
    </row>
    <row r="575" spans="4:4" x14ac:dyDescent="0.2">
      <c r="D575"/>
    </row>
    <row r="576" spans="4:4" x14ac:dyDescent="0.2">
      <c r="D576"/>
    </row>
    <row r="577" spans="4:4" x14ac:dyDescent="0.2">
      <c r="D577"/>
    </row>
    <row r="578" spans="4:4" x14ac:dyDescent="0.2">
      <c r="D578"/>
    </row>
    <row r="579" spans="4:4" x14ac:dyDescent="0.2">
      <c r="D579"/>
    </row>
    <row r="580" spans="4:4" x14ac:dyDescent="0.2">
      <c r="D580"/>
    </row>
    <row r="581" spans="4:4" x14ac:dyDescent="0.2">
      <c r="D581"/>
    </row>
    <row r="582" spans="4:4" x14ac:dyDescent="0.2">
      <c r="D582"/>
    </row>
    <row r="583" spans="4:4" x14ac:dyDescent="0.2">
      <c r="D583"/>
    </row>
    <row r="584" spans="4:4" x14ac:dyDescent="0.2">
      <c r="D584"/>
    </row>
    <row r="585" spans="4:4" x14ac:dyDescent="0.2">
      <c r="D585"/>
    </row>
    <row r="586" spans="4:4" x14ac:dyDescent="0.2">
      <c r="D586"/>
    </row>
    <row r="587" spans="4:4" x14ac:dyDescent="0.2">
      <c r="D587"/>
    </row>
    <row r="588" spans="4:4" x14ac:dyDescent="0.2">
      <c r="D588"/>
    </row>
    <row r="589" spans="4:4" x14ac:dyDescent="0.2">
      <c r="D589"/>
    </row>
    <row r="590" spans="4:4" x14ac:dyDescent="0.2">
      <c r="D590"/>
    </row>
    <row r="591" spans="4:4" x14ac:dyDescent="0.2">
      <c r="D591"/>
    </row>
    <row r="592" spans="4:4" x14ac:dyDescent="0.2">
      <c r="D592"/>
    </row>
    <row r="593" spans="4:4" x14ac:dyDescent="0.2">
      <c r="D593"/>
    </row>
    <row r="594" spans="4:4" x14ac:dyDescent="0.2">
      <c r="D594"/>
    </row>
    <row r="595" spans="4:4" x14ac:dyDescent="0.2">
      <c r="D595"/>
    </row>
    <row r="596" spans="4:4" x14ac:dyDescent="0.2">
      <c r="D596"/>
    </row>
    <row r="597" spans="4:4" x14ac:dyDescent="0.2">
      <c r="D597"/>
    </row>
    <row r="598" spans="4:4" x14ac:dyDescent="0.2">
      <c r="D598"/>
    </row>
    <row r="599" spans="4:4" x14ac:dyDescent="0.2">
      <c r="D599"/>
    </row>
    <row r="600" spans="4:4" x14ac:dyDescent="0.2">
      <c r="D600"/>
    </row>
    <row r="601" spans="4:4" x14ac:dyDescent="0.2">
      <c r="D601"/>
    </row>
    <row r="602" spans="4:4" x14ac:dyDescent="0.2">
      <c r="D602"/>
    </row>
    <row r="603" spans="4:4" x14ac:dyDescent="0.2">
      <c r="D603"/>
    </row>
    <row r="604" spans="4:4" x14ac:dyDescent="0.2">
      <c r="D604"/>
    </row>
    <row r="605" spans="4:4" x14ac:dyDescent="0.2">
      <c r="D605"/>
    </row>
    <row r="606" spans="4:4" x14ac:dyDescent="0.2">
      <c r="D606"/>
    </row>
    <row r="607" spans="4:4" x14ac:dyDescent="0.2">
      <c r="D607"/>
    </row>
    <row r="608" spans="4:4" x14ac:dyDescent="0.2">
      <c r="D608"/>
    </row>
    <row r="609" spans="4:4" x14ac:dyDescent="0.2">
      <c r="D609"/>
    </row>
    <row r="610" spans="4:4" x14ac:dyDescent="0.2">
      <c r="D610"/>
    </row>
    <row r="611" spans="4:4" x14ac:dyDescent="0.2">
      <c r="D611"/>
    </row>
    <row r="612" spans="4:4" x14ac:dyDescent="0.2">
      <c r="D612"/>
    </row>
    <row r="613" spans="4:4" x14ac:dyDescent="0.2">
      <c r="D613"/>
    </row>
    <row r="614" spans="4:4" x14ac:dyDescent="0.2">
      <c r="D614"/>
    </row>
    <row r="615" spans="4:4" x14ac:dyDescent="0.2">
      <c r="D615"/>
    </row>
    <row r="616" spans="4:4" x14ac:dyDescent="0.2">
      <c r="D616"/>
    </row>
    <row r="617" spans="4:4" x14ac:dyDescent="0.2">
      <c r="D617"/>
    </row>
    <row r="618" spans="4:4" x14ac:dyDescent="0.2">
      <c r="D618"/>
    </row>
    <row r="619" spans="4:4" x14ac:dyDescent="0.2">
      <c r="D619"/>
    </row>
    <row r="620" spans="4:4" x14ac:dyDescent="0.2">
      <c r="D620"/>
    </row>
    <row r="621" spans="4:4" x14ac:dyDescent="0.2">
      <c r="D621"/>
    </row>
    <row r="622" spans="4:4" x14ac:dyDescent="0.2">
      <c r="D622"/>
    </row>
    <row r="623" spans="4:4" x14ac:dyDescent="0.2">
      <c r="D623"/>
    </row>
    <row r="624" spans="4:4" x14ac:dyDescent="0.2">
      <c r="D624"/>
    </row>
    <row r="625" spans="4:4" x14ac:dyDescent="0.2">
      <c r="D625"/>
    </row>
    <row r="626" spans="4:4" x14ac:dyDescent="0.2">
      <c r="D626"/>
    </row>
    <row r="627" spans="4:4" x14ac:dyDescent="0.2">
      <c r="D627"/>
    </row>
    <row r="628" spans="4:4" x14ac:dyDescent="0.2">
      <c r="D628"/>
    </row>
    <row r="629" spans="4:4" x14ac:dyDescent="0.2">
      <c r="D629"/>
    </row>
    <row r="630" spans="4:4" x14ac:dyDescent="0.2">
      <c r="D630"/>
    </row>
    <row r="631" spans="4:4" x14ac:dyDescent="0.2">
      <c r="D631"/>
    </row>
    <row r="632" spans="4:4" x14ac:dyDescent="0.2">
      <c r="D632"/>
    </row>
    <row r="633" spans="4:4" x14ac:dyDescent="0.2">
      <c r="D633"/>
    </row>
    <row r="634" spans="4:4" x14ac:dyDescent="0.2">
      <c r="D634"/>
    </row>
    <row r="635" spans="4:4" x14ac:dyDescent="0.2">
      <c r="D635"/>
    </row>
    <row r="636" spans="4:4" x14ac:dyDescent="0.2">
      <c r="D636"/>
    </row>
    <row r="637" spans="4:4" x14ac:dyDescent="0.2">
      <c r="D637"/>
    </row>
    <row r="638" spans="4:4" x14ac:dyDescent="0.2">
      <c r="D638"/>
    </row>
    <row r="639" spans="4:4" x14ac:dyDescent="0.2">
      <c r="D639"/>
    </row>
    <row r="640" spans="4:4" x14ac:dyDescent="0.2">
      <c r="D640"/>
    </row>
    <row r="641" spans="4:4" x14ac:dyDescent="0.2">
      <c r="D641"/>
    </row>
    <row r="642" spans="4:4" x14ac:dyDescent="0.2">
      <c r="D642"/>
    </row>
    <row r="643" spans="4:4" x14ac:dyDescent="0.2">
      <c r="D643"/>
    </row>
    <row r="644" spans="4:4" x14ac:dyDescent="0.2">
      <c r="D644"/>
    </row>
    <row r="645" spans="4:4" x14ac:dyDescent="0.2">
      <c r="D645"/>
    </row>
    <row r="646" spans="4:4" x14ac:dyDescent="0.2">
      <c r="D646"/>
    </row>
    <row r="647" spans="4:4" x14ac:dyDescent="0.2">
      <c r="D647"/>
    </row>
    <row r="648" spans="4:4" x14ac:dyDescent="0.2">
      <c r="D648"/>
    </row>
    <row r="649" spans="4:4" x14ac:dyDescent="0.2">
      <c r="D649"/>
    </row>
    <row r="650" spans="4:4" x14ac:dyDescent="0.2">
      <c r="D650"/>
    </row>
    <row r="651" spans="4:4" x14ac:dyDescent="0.2">
      <c r="D651"/>
    </row>
    <row r="652" spans="4:4" x14ac:dyDescent="0.2">
      <c r="D652"/>
    </row>
    <row r="653" spans="4:4" x14ac:dyDescent="0.2">
      <c r="D653"/>
    </row>
    <row r="654" spans="4:4" x14ac:dyDescent="0.2">
      <c r="D654"/>
    </row>
    <row r="655" spans="4:4" x14ac:dyDescent="0.2">
      <c r="D655"/>
    </row>
    <row r="656" spans="4:4" x14ac:dyDescent="0.2">
      <c r="D656"/>
    </row>
    <row r="657" spans="4:4" x14ac:dyDescent="0.2">
      <c r="D657"/>
    </row>
    <row r="658" spans="4:4" x14ac:dyDescent="0.2">
      <c r="D658"/>
    </row>
    <row r="659" spans="4:4" x14ac:dyDescent="0.2">
      <c r="D659"/>
    </row>
    <row r="660" spans="4:4" x14ac:dyDescent="0.2">
      <c r="D660"/>
    </row>
    <row r="661" spans="4:4" x14ac:dyDescent="0.2">
      <c r="D661"/>
    </row>
    <row r="662" spans="4:4" x14ac:dyDescent="0.2">
      <c r="D662"/>
    </row>
    <row r="663" spans="4:4" x14ac:dyDescent="0.2">
      <c r="D663"/>
    </row>
    <row r="664" spans="4:4" x14ac:dyDescent="0.2">
      <c r="D664"/>
    </row>
    <row r="665" spans="4:4" x14ac:dyDescent="0.2">
      <c r="D665"/>
    </row>
    <row r="666" spans="4:4" x14ac:dyDescent="0.2">
      <c r="D666"/>
    </row>
    <row r="667" spans="4:4" x14ac:dyDescent="0.2">
      <c r="D667"/>
    </row>
    <row r="668" spans="4:4" x14ac:dyDescent="0.2">
      <c r="D668"/>
    </row>
    <row r="669" spans="4:4" x14ac:dyDescent="0.2">
      <c r="D669"/>
    </row>
    <row r="670" spans="4:4" x14ac:dyDescent="0.2">
      <c r="D670"/>
    </row>
    <row r="671" spans="4:4" x14ac:dyDescent="0.2">
      <c r="D671"/>
    </row>
    <row r="672" spans="4:4" x14ac:dyDescent="0.2">
      <c r="D672"/>
    </row>
    <row r="673" spans="4:4" x14ac:dyDescent="0.2">
      <c r="D673"/>
    </row>
    <row r="674" spans="4:4" x14ac:dyDescent="0.2">
      <c r="D674"/>
    </row>
    <row r="675" spans="4:4" x14ac:dyDescent="0.2">
      <c r="D675"/>
    </row>
    <row r="676" spans="4:4" x14ac:dyDescent="0.2">
      <c r="D676"/>
    </row>
    <row r="677" spans="4:4" x14ac:dyDescent="0.2">
      <c r="D677"/>
    </row>
    <row r="678" spans="4:4" x14ac:dyDescent="0.2">
      <c r="D678"/>
    </row>
    <row r="679" spans="4:4" x14ac:dyDescent="0.2">
      <c r="D679"/>
    </row>
    <row r="680" spans="4:4" x14ac:dyDescent="0.2">
      <c r="D680"/>
    </row>
    <row r="681" spans="4:4" x14ac:dyDescent="0.2">
      <c r="D681"/>
    </row>
    <row r="682" spans="4:4" x14ac:dyDescent="0.2">
      <c r="D682"/>
    </row>
    <row r="683" spans="4:4" x14ac:dyDescent="0.2">
      <c r="D683"/>
    </row>
    <row r="684" spans="4:4" x14ac:dyDescent="0.2">
      <c r="D684"/>
    </row>
    <row r="685" spans="4:4" x14ac:dyDescent="0.2">
      <c r="D685"/>
    </row>
    <row r="686" spans="4:4" x14ac:dyDescent="0.2">
      <c r="D686"/>
    </row>
    <row r="687" spans="4:4" x14ac:dyDescent="0.2">
      <c r="D687"/>
    </row>
    <row r="688" spans="4:4" x14ac:dyDescent="0.2">
      <c r="D688"/>
    </row>
    <row r="689" spans="4:4" x14ac:dyDescent="0.2">
      <c r="D689"/>
    </row>
    <row r="690" spans="4:4" x14ac:dyDescent="0.2">
      <c r="D690"/>
    </row>
    <row r="691" spans="4:4" x14ac:dyDescent="0.2">
      <c r="D691"/>
    </row>
    <row r="692" spans="4:4" x14ac:dyDescent="0.2">
      <c r="D692"/>
    </row>
    <row r="693" spans="4:4" x14ac:dyDescent="0.2">
      <c r="D693"/>
    </row>
    <row r="694" spans="4:4" x14ac:dyDescent="0.2">
      <c r="D694"/>
    </row>
    <row r="695" spans="4:4" x14ac:dyDescent="0.2">
      <c r="D695"/>
    </row>
    <row r="696" spans="4:4" x14ac:dyDescent="0.2">
      <c r="D696"/>
    </row>
    <row r="697" spans="4:4" x14ac:dyDescent="0.2">
      <c r="D697"/>
    </row>
    <row r="698" spans="4:4" x14ac:dyDescent="0.2">
      <c r="D698"/>
    </row>
    <row r="699" spans="4:4" x14ac:dyDescent="0.2">
      <c r="D699"/>
    </row>
    <row r="700" spans="4:4" x14ac:dyDescent="0.2">
      <c r="D700"/>
    </row>
    <row r="701" spans="4:4" x14ac:dyDescent="0.2">
      <c r="D701"/>
    </row>
    <row r="702" spans="4:4" x14ac:dyDescent="0.2">
      <c r="D702"/>
    </row>
    <row r="703" spans="4:4" x14ac:dyDescent="0.2">
      <c r="D703"/>
    </row>
    <row r="704" spans="4:4" x14ac:dyDescent="0.2">
      <c r="D704"/>
    </row>
    <row r="705" spans="4:4" x14ac:dyDescent="0.2">
      <c r="D705"/>
    </row>
    <row r="706" spans="4:4" x14ac:dyDescent="0.2">
      <c r="D706"/>
    </row>
    <row r="707" spans="4:4" x14ac:dyDescent="0.2">
      <c r="D707"/>
    </row>
    <row r="708" spans="4:4" x14ac:dyDescent="0.2">
      <c r="D708"/>
    </row>
    <row r="709" spans="4:4" x14ac:dyDescent="0.2">
      <c r="D709"/>
    </row>
    <row r="710" spans="4:4" x14ac:dyDescent="0.2">
      <c r="D710"/>
    </row>
    <row r="711" spans="4:4" x14ac:dyDescent="0.2">
      <c r="D711"/>
    </row>
    <row r="712" spans="4:4" x14ac:dyDescent="0.2">
      <c r="D712"/>
    </row>
    <row r="713" spans="4:4" x14ac:dyDescent="0.2">
      <c r="D713"/>
    </row>
    <row r="714" spans="4:4" x14ac:dyDescent="0.2">
      <c r="D714"/>
    </row>
    <row r="715" spans="4:4" x14ac:dyDescent="0.2">
      <c r="D715"/>
    </row>
    <row r="716" spans="4:4" x14ac:dyDescent="0.2">
      <c r="D716"/>
    </row>
    <row r="717" spans="4:4" x14ac:dyDescent="0.2">
      <c r="D717"/>
    </row>
    <row r="718" spans="4:4" x14ac:dyDescent="0.2">
      <c r="D718"/>
    </row>
    <row r="719" spans="4:4" x14ac:dyDescent="0.2">
      <c r="D719"/>
    </row>
    <row r="720" spans="4:4" x14ac:dyDescent="0.2">
      <c r="D720"/>
    </row>
    <row r="721" spans="4:4" x14ac:dyDescent="0.2">
      <c r="D721"/>
    </row>
    <row r="722" spans="4:4" x14ac:dyDescent="0.2">
      <c r="D722"/>
    </row>
    <row r="723" spans="4:4" x14ac:dyDescent="0.2">
      <c r="D723"/>
    </row>
    <row r="724" spans="4:4" x14ac:dyDescent="0.2">
      <c r="D724"/>
    </row>
    <row r="725" spans="4:4" x14ac:dyDescent="0.2">
      <c r="D725"/>
    </row>
    <row r="726" spans="4:4" x14ac:dyDescent="0.2">
      <c r="D726"/>
    </row>
    <row r="727" spans="4:4" x14ac:dyDescent="0.2">
      <c r="D727"/>
    </row>
    <row r="728" spans="4:4" x14ac:dyDescent="0.2">
      <c r="D728"/>
    </row>
    <row r="729" spans="4:4" x14ac:dyDescent="0.2">
      <c r="D729"/>
    </row>
    <row r="730" spans="4:4" x14ac:dyDescent="0.2">
      <c r="D730"/>
    </row>
    <row r="731" spans="4:4" x14ac:dyDescent="0.2">
      <c r="D731"/>
    </row>
    <row r="732" spans="4:4" x14ac:dyDescent="0.2">
      <c r="D732"/>
    </row>
    <row r="733" spans="4:4" x14ac:dyDescent="0.2">
      <c r="D733"/>
    </row>
    <row r="734" spans="4:4" x14ac:dyDescent="0.2">
      <c r="D734"/>
    </row>
    <row r="735" spans="4:4" x14ac:dyDescent="0.2">
      <c r="D735"/>
    </row>
    <row r="736" spans="4:4" x14ac:dyDescent="0.2">
      <c r="D736"/>
    </row>
    <row r="737" spans="4:4" x14ac:dyDescent="0.2">
      <c r="D737"/>
    </row>
    <row r="738" spans="4:4" x14ac:dyDescent="0.2">
      <c r="D738"/>
    </row>
    <row r="739" spans="4:4" x14ac:dyDescent="0.2">
      <c r="D739"/>
    </row>
    <row r="740" spans="4:4" x14ac:dyDescent="0.2">
      <c r="D740"/>
    </row>
    <row r="741" spans="4:4" x14ac:dyDescent="0.2">
      <c r="D741"/>
    </row>
    <row r="742" spans="4:4" x14ac:dyDescent="0.2">
      <c r="D742"/>
    </row>
    <row r="743" spans="4:4" x14ac:dyDescent="0.2">
      <c r="D743"/>
    </row>
    <row r="744" spans="4:4" x14ac:dyDescent="0.2">
      <c r="D744"/>
    </row>
    <row r="745" spans="4:4" x14ac:dyDescent="0.2">
      <c r="D745"/>
    </row>
    <row r="746" spans="4:4" x14ac:dyDescent="0.2">
      <c r="D746"/>
    </row>
    <row r="747" spans="4:4" x14ac:dyDescent="0.2">
      <c r="D747"/>
    </row>
    <row r="748" spans="4:4" x14ac:dyDescent="0.2">
      <c r="D748"/>
    </row>
    <row r="749" spans="4:4" x14ac:dyDescent="0.2">
      <c r="D749"/>
    </row>
    <row r="750" spans="4:4" x14ac:dyDescent="0.2">
      <c r="D750"/>
    </row>
    <row r="751" spans="4:4" x14ac:dyDescent="0.2">
      <c r="D751"/>
    </row>
    <row r="752" spans="4:4" x14ac:dyDescent="0.2">
      <c r="D752"/>
    </row>
    <row r="753" spans="4:4" x14ac:dyDescent="0.2">
      <c r="D753"/>
    </row>
    <row r="754" spans="4:4" x14ac:dyDescent="0.2">
      <c r="D754"/>
    </row>
    <row r="755" spans="4:4" x14ac:dyDescent="0.2">
      <c r="D755"/>
    </row>
    <row r="756" spans="4:4" x14ac:dyDescent="0.2">
      <c r="D756"/>
    </row>
    <row r="757" spans="4:4" x14ac:dyDescent="0.2">
      <c r="D757"/>
    </row>
    <row r="758" spans="4:4" x14ac:dyDescent="0.2">
      <c r="D758"/>
    </row>
    <row r="759" spans="4:4" x14ac:dyDescent="0.2">
      <c r="D759"/>
    </row>
    <row r="760" spans="4:4" x14ac:dyDescent="0.2">
      <c r="D760"/>
    </row>
    <row r="761" spans="4:4" x14ac:dyDescent="0.2">
      <c r="D761"/>
    </row>
    <row r="762" spans="4:4" x14ac:dyDescent="0.2">
      <c r="D762"/>
    </row>
    <row r="763" spans="4:4" x14ac:dyDescent="0.2">
      <c r="D763"/>
    </row>
    <row r="764" spans="4:4" x14ac:dyDescent="0.2">
      <c r="D764"/>
    </row>
    <row r="765" spans="4:4" x14ac:dyDescent="0.2">
      <c r="D765"/>
    </row>
    <row r="766" spans="4:4" x14ac:dyDescent="0.2">
      <c r="D766"/>
    </row>
    <row r="767" spans="4:4" x14ac:dyDescent="0.2">
      <c r="D767"/>
    </row>
    <row r="768" spans="4:4" x14ac:dyDescent="0.2">
      <c r="D768"/>
    </row>
    <row r="769" spans="4:4" x14ac:dyDescent="0.2">
      <c r="D769"/>
    </row>
    <row r="770" spans="4:4" x14ac:dyDescent="0.2">
      <c r="D770"/>
    </row>
    <row r="771" spans="4:4" x14ac:dyDescent="0.2">
      <c r="D771"/>
    </row>
    <row r="772" spans="4:4" x14ac:dyDescent="0.2">
      <c r="D772"/>
    </row>
    <row r="773" spans="4:4" x14ac:dyDescent="0.2">
      <c r="D773"/>
    </row>
    <row r="774" spans="4:4" x14ac:dyDescent="0.2">
      <c r="D774"/>
    </row>
    <row r="775" spans="4:4" x14ac:dyDescent="0.2">
      <c r="D775"/>
    </row>
    <row r="776" spans="4:4" x14ac:dyDescent="0.2">
      <c r="D776"/>
    </row>
    <row r="777" spans="4:4" x14ac:dyDescent="0.2">
      <c r="D777"/>
    </row>
    <row r="778" spans="4:4" x14ac:dyDescent="0.2">
      <c r="D778"/>
    </row>
    <row r="779" spans="4:4" x14ac:dyDescent="0.2">
      <c r="D779"/>
    </row>
    <row r="780" spans="4:4" x14ac:dyDescent="0.2">
      <c r="D780"/>
    </row>
    <row r="781" spans="4:4" x14ac:dyDescent="0.2">
      <c r="D781"/>
    </row>
    <row r="782" spans="4:4" x14ac:dyDescent="0.2">
      <c r="D782"/>
    </row>
    <row r="783" spans="4:4" x14ac:dyDescent="0.2">
      <c r="D783"/>
    </row>
    <row r="784" spans="4:4" x14ac:dyDescent="0.2">
      <c r="D784"/>
    </row>
    <row r="785" spans="4:4" x14ac:dyDescent="0.2">
      <c r="D785"/>
    </row>
    <row r="786" spans="4:4" x14ac:dyDescent="0.2">
      <c r="D786"/>
    </row>
    <row r="787" spans="4:4" x14ac:dyDescent="0.2">
      <c r="D787"/>
    </row>
    <row r="788" spans="4:4" x14ac:dyDescent="0.2">
      <c r="D788"/>
    </row>
    <row r="789" spans="4:4" x14ac:dyDescent="0.2">
      <c r="D789"/>
    </row>
    <row r="790" spans="4:4" x14ac:dyDescent="0.2">
      <c r="D790"/>
    </row>
    <row r="791" spans="4:4" x14ac:dyDescent="0.2">
      <c r="D791"/>
    </row>
    <row r="792" spans="4:4" x14ac:dyDescent="0.2">
      <c r="D792"/>
    </row>
    <row r="793" spans="4:4" x14ac:dyDescent="0.2">
      <c r="D793"/>
    </row>
    <row r="794" spans="4:4" x14ac:dyDescent="0.2">
      <c r="D794"/>
    </row>
    <row r="795" spans="4:4" x14ac:dyDescent="0.2">
      <c r="D795"/>
    </row>
    <row r="796" spans="4:4" x14ac:dyDescent="0.2">
      <c r="D796"/>
    </row>
    <row r="797" spans="4:4" x14ac:dyDescent="0.2">
      <c r="D797"/>
    </row>
    <row r="798" spans="4:4" x14ac:dyDescent="0.2">
      <c r="D798"/>
    </row>
    <row r="799" spans="4:4" x14ac:dyDescent="0.2">
      <c r="D799"/>
    </row>
    <row r="800" spans="4:4" x14ac:dyDescent="0.2">
      <c r="D800"/>
    </row>
    <row r="801" spans="4:4" x14ac:dyDescent="0.2">
      <c r="D801"/>
    </row>
    <row r="802" spans="4:4" x14ac:dyDescent="0.2">
      <c r="D802"/>
    </row>
    <row r="803" spans="4:4" x14ac:dyDescent="0.2">
      <c r="D803"/>
    </row>
    <row r="804" spans="4:4" x14ac:dyDescent="0.2">
      <c r="D804"/>
    </row>
    <row r="805" spans="4:4" x14ac:dyDescent="0.2">
      <c r="D805"/>
    </row>
    <row r="806" spans="4:4" x14ac:dyDescent="0.2">
      <c r="D806"/>
    </row>
    <row r="807" spans="4:4" x14ac:dyDescent="0.2">
      <c r="D807"/>
    </row>
    <row r="808" spans="4:4" x14ac:dyDescent="0.2">
      <c r="D808"/>
    </row>
    <row r="809" spans="4:4" x14ac:dyDescent="0.2">
      <c r="D809"/>
    </row>
    <row r="810" spans="4:4" x14ac:dyDescent="0.2">
      <c r="D810"/>
    </row>
    <row r="811" spans="4:4" x14ac:dyDescent="0.2">
      <c r="D811"/>
    </row>
    <row r="812" spans="4:4" x14ac:dyDescent="0.2">
      <c r="D812"/>
    </row>
    <row r="813" spans="4:4" x14ac:dyDescent="0.2">
      <c r="D813"/>
    </row>
    <row r="814" spans="4:4" x14ac:dyDescent="0.2">
      <c r="D814"/>
    </row>
    <row r="815" spans="4:4" x14ac:dyDescent="0.2">
      <c r="D815"/>
    </row>
    <row r="816" spans="4:4" x14ac:dyDescent="0.2">
      <c r="D816"/>
    </row>
    <row r="817" spans="4:4" x14ac:dyDescent="0.2">
      <c r="D817"/>
    </row>
    <row r="818" spans="4:4" x14ac:dyDescent="0.2">
      <c r="D818"/>
    </row>
    <row r="819" spans="4:4" x14ac:dyDescent="0.2">
      <c r="D819"/>
    </row>
    <row r="820" spans="4:4" x14ac:dyDescent="0.2">
      <c r="D820"/>
    </row>
    <row r="821" spans="4:4" x14ac:dyDescent="0.2">
      <c r="D821"/>
    </row>
    <row r="822" spans="4:4" x14ac:dyDescent="0.2">
      <c r="D822"/>
    </row>
    <row r="823" spans="4:4" x14ac:dyDescent="0.2">
      <c r="D823"/>
    </row>
    <row r="824" spans="4:4" x14ac:dyDescent="0.2">
      <c r="D824"/>
    </row>
    <row r="825" spans="4:4" x14ac:dyDescent="0.2">
      <c r="D825"/>
    </row>
    <row r="826" spans="4:4" x14ac:dyDescent="0.2">
      <c r="D826"/>
    </row>
    <row r="827" spans="4:4" x14ac:dyDescent="0.2">
      <c r="D827"/>
    </row>
    <row r="828" spans="4:4" x14ac:dyDescent="0.2">
      <c r="D828"/>
    </row>
    <row r="829" spans="4:4" x14ac:dyDescent="0.2">
      <c r="D829"/>
    </row>
    <row r="830" spans="4:4" x14ac:dyDescent="0.2">
      <c r="D830"/>
    </row>
    <row r="831" spans="4:4" x14ac:dyDescent="0.2">
      <c r="D831"/>
    </row>
    <row r="832" spans="4:4" x14ac:dyDescent="0.2">
      <c r="D832"/>
    </row>
    <row r="833" spans="4:4" x14ac:dyDescent="0.2">
      <c r="D833"/>
    </row>
    <row r="834" spans="4:4" x14ac:dyDescent="0.2">
      <c r="D834"/>
    </row>
    <row r="835" spans="4:4" x14ac:dyDescent="0.2">
      <c r="D835"/>
    </row>
    <row r="836" spans="4:4" x14ac:dyDescent="0.2">
      <c r="D836"/>
    </row>
    <row r="837" spans="4:4" x14ac:dyDescent="0.2">
      <c r="D837"/>
    </row>
    <row r="838" spans="4:4" x14ac:dyDescent="0.2">
      <c r="D838"/>
    </row>
    <row r="839" spans="4:4" x14ac:dyDescent="0.2">
      <c r="D839"/>
    </row>
    <row r="840" spans="4:4" x14ac:dyDescent="0.2">
      <c r="D840"/>
    </row>
    <row r="841" spans="4:4" x14ac:dyDescent="0.2">
      <c r="D841"/>
    </row>
    <row r="842" spans="4:4" x14ac:dyDescent="0.2">
      <c r="D842"/>
    </row>
    <row r="843" spans="4:4" x14ac:dyDescent="0.2">
      <c r="D843"/>
    </row>
    <row r="844" spans="4:4" x14ac:dyDescent="0.2">
      <c r="D844"/>
    </row>
    <row r="845" spans="4:4" x14ac:dyDescent="0.2">
      <c r="D845"/>
    </row>
    <row r="846" spans="4:4" x14ac:dyDescent="0.2">
      <c r="D846"/>
    </row>
    <row r="847" spans="4:4" x14ac:dyDescent="0.2">
      <c r="D847"/>
    </row>
    <row r="848" spans="4:4" x14ac:dyDescent="0.2">
      <c r="D848"/>
    </row>
    <row r="849" spans="4:4" x14ac:dyDescent="0.2">
      <c r="D849"/>
    </row>
    <row r="850" spans="4:4" x14ac:dyDescent="0.2">
      <c r="D850"/>
    </row>
    <row r="851" spans="4:4" x14ac:dyDescent="0.2">
      <c r="D851"/>
    </row>
    <row r="852" spans="4:4" x14ac:dyDescent="0.2">
      <c r="D852"/>
    </row>
    <row r="853" spans="4:4" x14ac:dyDescent="0.2">
      <c r="D853"/>
    </row>
    <row r="854" spans="4:4" x14ac:dyDescent="0.2">
      <c r="D854"/>
    </row>
    <row r="855" spans="4:4" x14ac:dyDescent="0.2">
      <c r="D855"/>
    </row>
    <row r="856" spans="4:4" x14ac:dyDescent="0.2">
      <c r="D856"/>
    </row>
    <row r="857" spans="4:4" x14ac:dyDescent="0.2">
      <c r="D857"/>
    </row>
    <row r="858" spans="4:4" x14ac:dyDescent="0.2">
      <c r="D858"/>
    </row>
    <row r="859" spans="4:4" x14ac:dyDescent="0.2">
      <c r="D859"/>
    </row>
    <row r="860" spans="4:4" x14ac:dyDescent="0.2">
      <c r="D860"/>
    </row>
    <row r="861" spans="4:4" x14ac:dyDescent="0.2">
      <c r="D861"/>
    </row>
    <row r="862" spans="4:4" x14ac:dyDescent="0.2">
      <c r="D862"/>
    </row>
    <row r="863" spans="4:4" x14ac:dyDescent="0.2">
      <c r="D863"/>
    </row>
    <row r="864" spans="4:4" x14ac:dyDescent="0.2">
      <c r="D864"/>
    </row>
    <row r="865" spans="4:4" x14ac:dyDescent="0.2">
      <c r="D865"/>
    </row>
    <row r="866" spans="4:4" x14ac:dyDescent="0.2">
      <c r="D866"/>
    </row>
    <row r="867" spans="4:4" x14ac:dyDescent="0.2">
      <c r="D867"/>
    </row>
    <row r="868" spans="4:4" x14ac:dyDescent="0.2">
      <c r="D868"/>
    </row>
    <row r="869" spans="4:4" x14ac:dyDescent="0.2">
      <c r="D869"/>
    </row>
    <row r="870" spans="4:4" x14ac:dyDescent="0.2">
      <c r="D870"/>
    </row>
    <row r="871" spans="4:4" x14ac:dyDescent="0.2">
      <c r="D871"/>
    </row>
    <row r="872" spans="4:4" x14ac:dyDescent="0.2">
      <c r="D872"/>
    </row>
    <row r="873" spans="4:4" x14ac:dyDescent="0.2">
      <c r="D873"/>
    </row>
    <row r="874" spans="4:4" x14ac:dyDescent="0.2">
      <c r="D874"/>
    </row>
    <row r="875" spans="4:4" x14ac:dyDescent="0.2">
      <c r="D875"/>
    </row>
    <row r="876" spans="4:4" x14ac:dyDescent="0.2">
      <c r="D876"/>
    </row>
    <row r="877" spans="4:4" x14ac:dyDescent="0.2">
      <c r="D877"/>
    </row>
    <row r="878" spans="4:4" x14ac:dyDescent="0.2">
      <c r="D878"/>
    </row>
    <row r="879" spans="4:4" x14ac:dyDescent="0.2">
      <c r="D879"/>
    </row>
    <row r="880" spans="4:4" x14ac:dyDescent="0.2">
      <c r="D880"/>
    </row>
    <row r="881" spans="4:4" x14ac:dyDescent="0.2">
      <c r="D881"/>
    </row>
    <row r="882" spans="4:4" x14ac:dyDescent="0.2">
      <c r="D882"/>
    </row>
    <row r="883" spans="4:4" x14ac:dyDescent="0.2">
      <c r="D883"/>
    </row>
    <row r="884" spans="4:4" x14ac:dyDescent="0.2">
      <c r="D884"/>
    </row>
    <row r="885" spans="4:4" x14ac:dyDescent="0.2">
      <c r="D885"/>
    </row>
    <row r="886" spans="4:4" x14ac:dyDescent="0.2">
      <c r="D886"/>
    </row>
    <row r="887" spans="4:4" x14ac:dyDescent="0.2">
      <c r="D887"/>
    </row>
    <row r="888" spans="4:4" x14ac:dyDescent="0.2">
      <c r="D888"/>
    </row>
    <row r="889" spans="4:4" x14ac:dyDescent="0.2">
      <c r="D889"/>
    </row>
    <row r="890" spans="4:4" x14ac:dyDescent="0.2">
      <c r="D890"/>
    </row>
    <row r="891" spans="4:4" x14ac:dyDescent="0.2">
      <c r="D891"/>
    </row>
    <row r="892" spans="4:4" x14ac:dyDescent="0.2">
      <c r="D892"/>
    </row>
    <row r="893" spans="4:4" x14ac:dyDescent="0.2">
      <c r="D893"/>
    </row>
    <row r="894" spans="4:4" x14ac:dyDescent="0.2">
      <c r="D894"/>
    </row>
    <row r="895" spans="4:4" x14ac:dyDescent="0.2">
      <c r="D895"/>
    </row>
    <row r="896" spans="4:4" x14ac:dyDescent="0.2">
      <c r="D896"/>
    </row>
    <row r="897" spans="4:4" x14ac:dyDescent="0.2">
      <c r="D897"/>
    </row>
    <row r="898" spans="4:4" x14ac:dyDescent="0.2">
      <c r="D898"/>
    </row>
    <row r="899" spans="4:4" x14ac:dyDescent="0.2">
      <c r="D899"/>
    </row>
    <row r="900" spans="4:4" x14ac:dyDescent="0.2">
      <c r="D900"/>
    </row>
    <row r="901" spans="4:4" x14ac:dyDescent="0.2">
      <c r="D901"/>
    </row>
    <row r="902" spans="4:4" x14ac:dyDescent="0.2">
      <c r="D902"/>
    </row>
    <row r="903" spans="4:4" x14ac:dyDescent="0.2">
      <c r="D903"/>
    </row>
    <row r="904" spans="4:4" x14ac:dyDescent="0.2">
      <c r="D904"/>
    </row>
    <row r="905" spans="4:4" x14ac:dyDescent="0.2">
      <c r="D905"/>
    </row>
    <row r="906" spans="4:4" x14ac:dyDescent="0.2">
      <c r="D906"/>
    </row>
    <row r="907" spans="4:4" x14ac:dyDescent="0.2">
      <c r="D907"/>
    </row>
    <row r="908" spans="4:4" x14ac:dyDescent="0.2">
      <c r="D908"/>
    </row>
    <row r="909" spans="4:4" x14ac:dyDescent="0.2">
      <c r="D909"/>
    </row>
    <row r="910" spans="4:4" x14ac:dyDescent="0.2">
      <c r="D910"/>
    </row>
    <row r="911" spans="4:4" x14ac:dyDescent="0.2">
      <c r="D911"/>
    </row>
    <row r="912" spans="4:4" x14ac:dyDescent="0.2">
      <c r="D912"/>
    </row>
    <row r="913" spans="4:4" x14ac:dyDescent="0.2">
      <c r="D913"/>
    </row>
    <row r="914" spans="4:4" x14ac:dyDescent="0.2">
      <c r="D914"/>
    </row>
    <row r="915" spans="4:4" x14ac:dyDescent="0.2">
      <c r="D915"/>
    </row>
    <row r="916" spans="4:4" x14ac:dyDescent="0.2">
      <c r="D916"/>
    </row>
    <row r="917" spans="4:4" x14ac:dyDescent="0.2">
      <c r="D917"/>
    </row>
    <row r="918" spans="4:4" x14ac:dyDescent="0.2">
      <c r="D918"/>
    </row>
    <row r="919" spans="4:4" x14ac:dyDescent="0.2">
      <c r="D919"/>
    </row>
    <row r="920" spans="4:4" x14ac:dyDescent="0.2">
      <c r="D920"/>
    </row>
    <row r="921" spans="4:4" x14ac:dyDescent="0.2">
      <c r="D921"/>
    </row>
    <row r="922" spans="4:4" x14ac:dyDescent="0.2">
      <c r="D922"/>
    </row>
    <row r="923" spans="4:4" x14ac:dyDescent="0.2">
      <c r="D923"/>
    </row>
    <row r="924" spans="4:4" x14ac:dyDescent="0.2">
      <c r="D924"/>
    </row>
    <row r="925" spans="4:4" x14ac:dyDescent="0.2">
      <c r="D925"/>
    </row>
    <row r="926" spans="4:4" x14ac:dyDescent="0.2">
      <c r="D926"/>
    </row>
    <row r="927" spans="4:4" x14ac:dyDescent="0.2">
      <c r="D927"/>
    </row>
    <row r="928" spans="4:4" x14ac:dyDescent="0.2">
      <c r="D928"/>
    </row>
    <row r="929" spans="4:4" x14ac:dyDescent="0.2">
      <c r="D929"/>
    </row>
    <row r="930" spans="4:4" x14ac:dyDescent="0.2">
      <c r="D930"/>
    </row>
    <row r="931" spans="4:4" x14ac:dyDescent="0.2">
      <c r="D931"/>
    </row>
    <row r="932" spans="4:4" x14ac:dyDescent="0.2">
      <c r="D932"/>
    </row>
    <row r="933" spans="4:4" x14ac:dyDescent="0.2">
      <c r="D933"/>
    </row>
    <row r="934" spans="4:4" x14ac:dyDescent="0.2">
      <c r="D934"/>
    </row>
    <row r="935" spans="4:4" x14ac:dyDescent="0.2">
      <c r="D935"/>
    </row>
    <row r="936" spans="4:4" x14ac:dyDescent="0.2">
      <c r="D936"/>
    </row>
    <row r="937" spans="4:4" x14ac:dyDescent="0.2">
      <c r="D937"/>
    </row>
    <row r="938" spans="4:4" x14ac:dyDescent="0.2">
      <c r="D938"/>
    </row>
    <row r="939" spans="4:4" x14ac:dyDescent="0.2">
      <c r="D939"/>
    </row>
    <row r="940" spans="4:4" x14ac:dyDescent="0.2">
      <c r="D940"/>
    </row>
    <row r="941" spans="4:4" x14ac:dyDescent="0.2">
      <c r="D941"/>
    </row>
    <row r="942" spans="4:4" x14ac:dyDescent="0.2">
      <c r="D942"/>
    </row>
    <row r="943" spans="4:4" x14ac:dyDescent="0.2">
      <c r="D943"/>
    </row>
    <row r="944" spans="4:4" x14ac:dyDescent="0.2">
      <c r="D944"/>
    </row>
    <row r="945" spans="4:4" x14ac:dyDescent="0.2">
      <c r="D945"/>
    </row>
    <row r="946" spans="4:4" x14ac:dyDescent="0.2">
      <c r="D946"/>
    </row>
    <row r="947" spans="4:4" x14ac:dyDescent="0.2">
      <c r="D947"/>
    </row>
    <row r="948" spans="4:4" x14ac:dyDescent="0.2">
      <c r="D948"/>
    </row>
    <row r="949" spans="4:4" x14ac:dyDescent="0.2">
      <c r="D949"/>
    </row>
    <row r="950" spans="4:4" x14ac:dyDescent="0.2">
      <c r="D950"/>
    </row>
    <row r="951" spans="4:4" x14ac:dyDescent="0.2">
      <c r="D951"/>
    </row>
    <row r="952" spans="4:4" x14ac:dyDescent="0.2">
      <c r="D952"/>
    </row>
    <row r="953" spans="4:4" x14ac:dyDescent="0.2">
      <c r="D953"/>
    </row>
    <row r="954" spans="4:4" x14ac:dyDescent="0.2">
      <c r="D954"/>
    </row>
    <row r="955" spans="4:4" x14ac:dyDescent="0.2">
      <c r="D955"/>
    </row>
    <row r="956" spans="4:4" x14ac:dyDescent="0.2">
      <c r="D956"/>
    </row>
    <row r="957" spans="4:4" x14ac:dyDescent="0.2">
      <c r="D957"/>
    </row>
    <row r="958" spans="4:4" x14ac:dyDescent="0.2">
      <c r="D958"/>
    </row>
    <row r="959" spans="4:4" x14ac:dyDescent="0.2">
      <c r="D959"/>
    </row>
    <row r="960" spans="4:4" x14ac:dyDescent="0.2">
      <c r="D960"/>
    </row>
    <row r="961" spans="4:4" x14ac:dyDescent="0.2">
      <c r="D961"/>
    </row>
    <row r="962" spans="4:4" x14ac:dyDescent="0.2">
      <c r="D962"/>
    </row>
    <row r="963" spans="4:4" x14ac:dyDescent="0.2">
      <c r="D963"/>
    </row>
    <row r="964" spans="4:4" x14ac:dyDescent="0.2">
      <c r="D964"/>
    </row>
    <row r="965" spans="4:4" x14ac:dyDescent="0.2">
      <c r="D965"/>
    </row>
    <row r="966" spans="4:4" x14ac:dyDescent="0.2">
      <c r="D966"/>
    </row>
    <row r="967" spans="4:4" x14ac:dyDescent="0.2">
      <c r="D967"/>
    </row>
    <row r="968" spans="4:4" x14ac:dyDescent="0.2">
      <c r="D968"/>
    </row>
    <row r="969" spans="4:4" x14ac:dyDescent="0.2">
      <c r="D969"/>
    </row>
    <row r="970" spans="4:4" x14ac:dyDescent="0.2">
      <c r="D970"/>
    </row>
    <row r="971" spans="4:4" x14ac:dyDescent="0.2">
      <c r="D971"/>
    </row>
    <row r="972" spans="4:4" x14ac:dyDescent="0.2">
      <c r="D972"/>
    </row>
    <row r="973" spans="4:4" x14ac:dyDescent="0.2">
      <c r="D973"/>
    </row>
    <row r="974" spans="4:4" x14ac:dyDescent="0.2">
      <c r="D974"/>
    </row>
    <row r="975" spans="4:4" x14ac:dyDescent="0.2">
      <c r="D975"/>
    </row>
    <row r="976" spans="4:4" x14ac:dyDescent="0.2">
      <c r="D976"/>
    </row>
    <row r="977" spans="4:4" x14ac:dyDescent="0.2">
      <c r="D977"/>
    </row>
    <row r="978" spans="4:4" x14ac:dyDescent="0.2">
      <c r="D978"/>
    </row>
    <row r="979" spans="4:4" x14ac:dyDescent="0.2">
      <c r="D979"/>
    </row>
    <row r="980" spans="4:4" x14ac:dyDescent="0.2">
      <c r="D980"/>
    </row>
    <row r="981" spans="4:4" x14ac:dyDescent="0.2">
      <c r="D981"/>
    </row>
    <row r="982" spans="4:4" x14ac:dyDescent="0.2">
      <c r="D982"/>
    </row>
    <row r="983" spans="4:4" x14ac:dyDescent="0.2">
      <c r="D983"/>
    </row>
    <row r="984" spans="4:4" x14ac:dyDescent="0.2">
      <c r="D984"/>
    </row>
    <row r="985" spans="4:4" x14ac:dyDescent="0.2">
      <c r="D985"/>
    </row>
    <row r="986" spans="4:4" x14ac:dyDescent="0.2">
      <c r="D986"/>
    </row>
    <row r="987" spans="4:4" x14ac:dyDescent="0.2">
      <c r="D987"/>
    </row>
    <row r="988" spans="4:4" x14ac:dyDescent="0.2">
      <c r="D988"/>
    </row>
    <row r="989" spans="4:4" x14ac:dyDescent="0.2">
      <c r="D989"/>
    </row>
    <row r="990" spans="4:4" x14ac:dyDescent="0.2">
      <c r="D990"/>
    </row>
    <row r="991" spans="4:4" x14ac:dyDescent="0.2">
      <c r="D991"/>
    </row>
    <row r="992" spans="4:4" x14ac:dyDescent="0.2">
      <c r="D992"/>
    </row>
    <row r="993" spans="4:4" x14ac:dyDescent="0.2">
      <c r="D993"/>
    </row>
    <row r="994" spans="4:4" x14ac:dyDescent="0.2">
      <c r="D994"/>
    </row>
    <row r="995" spans="4:4" x14ac:dyDescent="0.2">
      <c r="D995"/>
    </row>
    <row r="996" spans="4:4" x14ac:dyDescent="0.2">
      <c r="D996"/>
    </row>
    <row r="997" spans="4:4" x14ac:dyDescent="0.2">
      <c r="D997"/>
    </row>
    <row r="998" spans="4:4" x14ac:dyDescent="0.2">
      <c r="D998"/>
    </row>
    <row r="999" spans="4:4" x14ac:dyDescent="0.2">
      <c r="D999"/>
    </row>
    <row r="1000" spans="4:4" x14ac:dyDescent="0.2">
      <c r="D1000"/>
    </row>
    <row r="1001" spans="4:4" x14ac:dyDescent="0.2">
      <c r="D1001"/>
    </row>
    <row r="1002" spans="4:4" x14ac:dyDescent="0.2">
      <c r="D1002"/>
    </row>
    <row r="1003" spans="4:4" x14ac:dyDescent="0.2">
      <c r="D1003"/>
    </row>
    <row r="1004" spans="4:4" x14ac:dyDescent="0.2">
      <c r="D1004"/>
    </row>
    <row r="1005" spans="4:4" x14ac:dyDescent="0.2">
      <c r="D1005"/>
    </row>
    <row r="1006" spans="4:4" x14ac:dyDescent="0.2">
      <c r="D1006"/>
    </row>
    <row r="1007" spans="4:4" x14ac:dyDescent="0.2">
      <c r="D1007"/>
    </row>
    <row r="1008" spans="4:4" x14ac:dyDescent="0.2">
      <c r="D1008"/>
    </row>
    <row r="1009" spans="4:4" x14ac:dyDescent="0.2">
      <c r="D1009"/>
    </row>
    <row r="1010" spans="4:4" x14ac:dyDescent="0.2">
      <c r="D1010"/>
    </row>
    <row r="1011" spans="4:4" x14ac:dyDescent="0.2">
      <c r="D1011"/>
    </row>
    <row r="1012" spans="4:4" x14ac:dyDescent="0.2">
      <c r="D1012"/>
    </row>
    <row r="1013" spans="4:4" x14ac:dyDescent="0.2">
      <c r="D1013"/>
    </row>
    <row r="1014" spans="4:4" x14ac:dyDescent="0.2">
      <c r="D1014"/>
    </row>
    <row r="1015" spans="4:4" x14ac:dyDescent="0.2">
      <c r="D1015"/>
    </row>
    <row r="1016" spans="4:4" x14ac:dyDescent="0.2">
      <c r="D1016"/>
    </row>
    <row r="1017" spans="4:4" x14ac:dyDescent="0.2">
      <c r="D1017"/>
    </row>
    <row r="1018" spans="4:4" x14ac:dyDescent="0.2">
      <c r="D1018"/>
    </row>
    <row r="1019" spans="4:4" x14ac:dyDescent="0.2">
      <c r="D1019"/>
    </row>
    <row r="1020" spans="4:4" x14ac:dyDescent="0.2">
      <c r="D1020"/>
    </row>
    <row r="1021" spans="4:4" x14ac:dyDescent="0.2">
      <c r="D1021"/>
    </row>
    <row r="1022" spans="4:4" x14ac:dyDescent="0.2">
      <c r="D1022"/>
    </row>
    <row r="1023" spans="4:4" x14ac:dyDescent="0.2">
      <c r="D1023"/>
    </row>
    <row r="1024" spans="4:4" x14ac:dyDescent="0.2">
      <c r="D1024"/>
    </row>
    <row r="1025" spans="4:4" x14ac:dyDescent="0.2">
      <c r="D1025"/>
    </row>
    <row r="1026" spans="4:4" x14ac:dyDescent="0.2">
      <c r="D1026"/>
    </row>
    <row r="1027" spans="4:4" x14ac:dyDescent="0.2">
      <c r="D1027"/>
    </row>
    <row r="1028" spans="4:4" x14ac:dyDescent="0.2">
      <c r="D1028"/>
    </row>
    <row r="1029" spans="4:4" x14ac:dyDescent="0.2">
      <c r="D1029"/>
    </row>
    <row r="1030" spans="4:4" x14ac:dyDescent="0.2">
      <c r="D1030"/>
    </row>
    <row r="1031" spans="4:4" x14ac:dyDescent="0.2">
      <c r="D1031"/>
    </row>
    <row r="1032" spans="4:4" x14ac:dyDescent="0.2">
      <c r="D1032"/>
    </row>
    <row r="1033" spans="4:4" x14ac:dyDescent="0.2">
      <c r="D1033"/>
    </row>
    <row r="1034" spans="4:4" x14ac:dyDescent="0.2">
      <c r="D1034"/>
    </row>
    <row r="1035" spans="4:4" x14ac:dyDescent="0.2">
      <c r="D1035"/>
    </row>
    <row r="1036" spans="4:4" x14ac:dyDescent="0.2">
      <c r="D1036"/>
    </row>
    <row r="1037" spans="4:4" x14ac:dyDescent="0.2">
      <c r="D1037"/>
    </row>
    <row r="1038" spans="4:4" x14ac:dyDescent="0.2">
      <c r="D1038"/>
    </row>
    <row r="1039" spans="4:4" x14ac:dyDescent="0.2">
      <c r="D1039"/>
    </row>
    <row r="1040" spans="4:4" x14ac:dyDescent="0.2">
      <c r="D1040"/>
    </row>
    <row r="1041" spans="4:4" x14ac:dyDescent="0.2">
      <c r="D1041"/>
    </row>
    <row r="1042" spans="4:4" x14ac:dyDescent="0.2">
      <c r="D1042"/>
    </row>
    <row r="1043" spans="4:4" x14ac:dyDescent="0.2">
      <c r="D1043"/>
    </row>
    <row r="1044" spans="4:4" x14ac:dyDescent="0.2">
      <c r="D1044"/>
    </row>
    <row r="1045" spans="4:4" x14ac:dyDescent="0.2">
      <c r="D1045"/>
    </row>
    <row r="1046" spans="4:4" x14ac:dyDescent="0.2">
      <c r="D1046"/>
    </row>
    <row r="1047" spans="4:4" x14ac:dyDescent="0.2">
      <c r="D1047"/>
    </row>
    <row r="1048" spans="4:4" x14ac:dyDescent="0.2">
      <c r="D1048"/>
    </row>
    <row r="1049" spans="4:4" x14ac:dyDescent="0.2">
      <c r="D1049"/>
    </row>
    <row r="1050" spans="4:4" x14ac:dyDescent="0.2">
      <c r="D1050"/>
    </row>
    <row r="1051" spans="4:4" x14ac:dyDescent="0.2">
      <c r="D1051"/>
    </row>
    <row r="1052" spans="4:4" x14ac:dyDescent="0.2">
      <c r="D1052"/>
    </row>
    <row r="1053" spans="4:4" x14ac:dyDescent="0.2">
      <c r="D1053"/>
    </row>
    <row r="1054" spans="4:4" x14ac:dyDescent="0.2">
      <c r="D1054"/>
    </row>
    <row r="1055" spans="4:4" x14ac:dyDescent="0.2">
      <c r="D1055"/>
    </row>
    <row r="1056" spans="4:4" x14ac:dyDescent="0.2">
      <c r="D1056"/>
    </row>
    <row r="1057" spans="4:4" x14ac:dyDescent="0.2">
      <c r="D1057"/>
    </row>
    <row r="1058" spans="4:4" x14ac:dyDescent="0.2">
      <c r="D1058"/>
    </row>
    <row r="1059" spans="4:4" x14ac:dyDescent="0.2">
      <c r="D1059"/>
    </row>
    <row r="1060" spans="4:4" x14ac:dyDescent="0.2">
      <c r="D1060"/>
    </row>
    <row r="1061" spans="4:4" x14ac:dyDescent="0.2">
      <c r="D1061"/>
    </row>
    <row r="1062" spans="4:4" x14ac:dyDescent="0.2">
      <c r="D1062"/>
    </row>
    <row r="1063" spans="4:4" x14ac:dyDescent="0.2">
      <c r="D1063"/>
    </row>
    <row r="1064" spans="4:4" x14ac:dyDescent="0.2">
      <c r="D1064"/>
    </row>
    <row r="1065" spans="4:4" x14ac:dyDescent="0.2">
      <c r="D1065"/>
    </row>
    <row r="1066" spans="4:4" x14ac:dyDescent="0.2">
      <c r="D1066"/>
    </row>
    <row r="1067" spans="4:4" x14ac:dyDescent="0.2">
      <c r="D1067"/>
    </row>
    <row r="1068" spans="4:4" x14ac:dyDescent="0.2">
      <c r="D1068"/>
    </row>
    <row r="1069" spans="4:4" x14ac:dyDescent="0.2">
      <c r="D1069"/>
    </row>
    <row r="1070" spans="4:4" x14ac:dyDescent="0.2">
      <c r="D1070"/>
    </row>
    <row r="1071" spans="4:4" x14ac:dyDescent="0.2">
      <c r="D1071"/>
    </row>
    <row r="1072" spans="4:4" x14ac:dyDescent="0.2">
      <c r="D1072"/>
    </row>
    <row r="1073" spans="4:4" x14ac:dyDescent="0.2">
      <c r="D1073"/>
    </row>
    <row r="1074" spans="4:4" x14ac:dyDescent="0.2">
      <c r="D1074"/>
    </row>
    <row r="1075" spans="4:4" x14ac:dyDescent="0.2">
      <c r="D1075"/>
    </row>
    <row r="1076" spans="4:4" x14ac:dyDescent="0.2">
      <c r="D1076"/>
    </row>
    <row r="1077" spans="4:4" x14ac:dyDescent="0.2">
      <c r="D1077"/>
    </row>
    <row r="1078" spans="4:4" x14ac:dyDescent="0.2">
      <c r="D1078"/>
    </row>
    <row r="1079" spans="4:4" x14ac:dyDescent="0.2">
      <c r="D1079"/>
    </row>
    <row r="1080" spans="4:4" x14ac:dyDescent="0.2">
      <c r="D1080"/>
    </row>
    <row r="1081" spans="4:4" x14ac:dyDescent="0.2">
      <c r="D1081"/>
    </row>
    <row r="1082" spans="4:4" x14ac:dyDescent="0.2">
      <c r="D1082"/>
    </row>
    <row r="1083" spans="4:4" x14ac:dyDescent="0.2">
      <c r="D1083"/>
    </row>
    <row r="1084" spans="4:4" x14ac:dyDescent="0.2">
      <c r="D1084"/>
    </row>
    <row r="1085" spans="4:4" x14ac:dyDescent="0.2">
      <c r="D1085"/>
    </row>
    <row r="1086" spans="4:4" x14ac:dyDescent="0.2">
      <c r="D1086"/>
    </row>
    <row r="1087" spans="4:4" x14ac:dyDescent="0.2">
      <c r="D1087"/>
    </row>
    <row r="1088" spans="4:4" x14ac:dyDescent="0.2">
      <c r="D1088"/>
    </row>
    <row r="1089" spans="4:4" x14ac:dyDescent="0.2">
      <c r="D1089"/>
    </row>
    <row r="1090" spans="4:4" x14ac:dyDescent="0.2">
      <c r="D1090"/>
    </row>
    <row r="1091" spans="4:4" x14ac:dyDescent="0.2">
      <c r="D1091"/>
    </row>
    <row r="1092" spans="4:4" x14ac:dyDescent="0.2">
      <c r="D1092"/>
    </row>
    <row r="1093" spans="4:4" x14ac:dyDescent="0.2">
      <c r="D1093"/>
    </row>
    <row r="1094" spans="4:4" x14ac:dyDescent="0.2">
      <c r="D1094"/>
    </row>
    <row r="1095" spans="4:4" x14ac:dyDescent="0.2">
      <c r="D1095"/>
    </row>
    <row r="1096" spans="4:4" x14ac:dyDescent="0.2">
      <c r="D1096"/>
    </row>
    <row r="1097" spans="4:4" x14ac:dyDescent="0.2">
      <c r="D1097"/>
    </row>
    <row r="1098" spans="4:4" x14ac:dyDescent="0.2">
      <c r="D1098"/>
    </row>
    <row r="1099" spans="4:4" x14ac:dyDescent="0.2">
      <c r="D1099"/>
    </row>
    <row r="1100" spans="4:4" x14ac:dyDescent="0.2">
      <c r="D1100"/>
    </row>
    <row r="1101" spans="4:4" x14ac:dyDescent="0.2">
      <c r="D1101"/>
    </row>
    <row r="1102" spans="4:4" x14ac:dyDescent="0.2">
      <c r="D1102"/>
    </row>
    <row r="1103" spans="4:4" x14ac:dyDescent="0.2">
      <c r="D1103"/>
    </row>
    <row r="1104" spans="4:4" x14ac:dyDescent="0.2">
      <c r="D1104"/>
    </row>
    <row r="1105" spans="4:4" x14ac:dyDescent="0.2">
      <c r="D1105"/>
    </row>
    <row r="1106" spans="4:4" x14ac:dyDescent="0.2">
      <c r="D1106"/>
    </row>
    <row r="1107" spans="4:4" x14ac:dyDescent="0.2">
      <c r="D1107"/>
    </row>
    <row r="1108" spans="4:4" x14ac:dyDescent="0.2">
      <c r="D1108"/>
    </row>
    <row r="1109" spans="4:4" x14ac:dyDescent="0.2">
      <c r="D1109"/>
    </row>
    <row r="1110" spans="4:4" x14ac:dyDescent="0.2">
      <c r="D1110"/>
    </row>
    <row r="1111" spans="4:4" x14ac:dyDescent="0.2">
      <c r="D1111"/>
    </row>
    <row r="1112" spans="4:4" x14ac:dyDescent="0.2">
      <c r="D1112"/>
    </row>
    <row r="1113" spans="4:4" x14ac:dyDescent="0.2">
      <c r="D1113"/>
    </row>
    <row r="1114" spans="4:4" x14ac:dyDescent="0.2">
      <c r="D1114"/>
    </row>
    <row r="1115" spans="4:4" x14ac:dyDescent="0.2">
      <c r="D1115"/>
    </row>
    <row r="1116" spans="4:4" x14ac:dyDescent="0.2">
      <c r="D1116"/>
    </row>
    <row r="1117" spans="4:4" x14ac:dyDescent="0.2">
      <c r="D1117"/>
    </row>
    <row r="1118" spans="4:4" x14ac:dyDescent="0.2">
      <c r="D1118"/>
    </row>
    <row r="1119" spans="4:4" x14ac:dyDescent="0.2">
      <c r="D1119"/>
    </row>
    <row r="1120" spans="4:4" x14ac:dyDescent="0.2">
      <c r="D1120"/>
    </row>
    <row r="1121" spans="4:4" x14ac:dyDescent="0.2">
      <c r="D1121"/>
    </row>
    <row r="1122" spans="4:4" x14ac:dyDescent="0.2">
      <c r="D1122"/>
    </row>
    <row r="1123" spans="4:4" x14ac:dyDescent="0.2">
      <c r="D1123"/>
    </row>
    <row r="1124" spans="4:4" x14ac:dyDescent="0.2">
      <c r="D1124"/>
    </row>
    <row r="1125" spans="4:4" x14ac:dyDescent="0.2">
      <c r="D1125"/>
    </row>
    <row r="1126" spans="4:4" x14ac:dyDescent="0.2">
      <c r="D1126"/>
    </row>
    <row r="1127" spans="4:4" x14ac:dyDescent="0.2">
      <c r="D1127"/>
    </row>
    <row r="1128" spans="4:4" x14ac:dyDescent="0.2">
      <c r="D1128"/>
    </row>
    <row r="1129" spans="4:4" x14ac:dyDescent="0.2">
      <c r="D1129"/>
    </row>
    <row r="1130" spans="4:4" x14ac:dyDescent="0.2">
      <c r="D1130"/>
    </row>
    <row r="1131" spans="4:4" x14ac:dyDescent="0.2">
      <c r="D1131"/>
    </row>
    <row r="1132" spans="4:4" x14ac:dyDescent="0.2">
      <c r="D1132"/>
    </row>
    <row r="1133" spans="4:4" x14ac:dyDescent="0.2">
      <c r="D1133"/>
    </row>
    <row r="1134" spans="4:4" x14ac:dyDescent="0.2">
      <c r="D1134"/>
    </row>
    <row r="1135" spans="4:4" x14ac:dyDescent="0.2">
      <c r="D1135"/>
    </row>
    <row r="1136" spans="4:4" x14ac:dyDescent="0.2">
      <c r="D1136"/>
    </row>
    <row r="1137" spans="4:4" x14ac:dyDescent="0.2">
      <c r="D1137"/>
    </row>
    <row r="1138" spans="4:4" x14ac:dyDescent="0.2">
      <c r="D1138"/>
    </row>
    <row r="1139" spans="4:4" x14ac:dyDescent="0.2">
      <c r="D1139"/>
    </row>
    <row r="1140" spans="4:4" x14ac:dyDescent="0.2">
      <c r="D1140"/>
    </row>
    <row r="1141" spans="4:4" x14ac:dyDescent="0.2">
      <c r="D1141"/>
    </row>
    <row r="1142" spans="4:4" x14ac:dyDescent="0.2">
      <c r="D1142"/>
    </row>
    <row r="1143" spans="4:4" x14ac:dyDescent="0.2">
      <c r="D1143"/>
    </row>
    <row r="1144" spans="4:4" x14ac:dyDescent="0.2">
      <c r="D1144"/>
    </row>
    <row r="1145" spans="4:4" x14ac:dyDescent="0.2">
      <c r="D1145"/>
    </row>
    <row r="1146" spans="4:4" x14ac:dyDescent="0.2">
      <c r="D1146"/>
    </row>
    <row r="1147" spans="4:4" x14ac:dyDescent="0.2">
      <c r="D1147"/>
    </row>
    <row r="1148" spans="4:4" x14ac:dyDescent="0.2">
      <c r="D1148"/>
    </row>
    <row r="1149" spans="4:4" x14ac:dyDescent="0.2">
      <c r="D1149"/>
    </row>
    <row r="1150" spans="4:4" x14ac:dyDescent="0.2">
      <c r="D1150"/>
    </row>
    <row r="1151" spans="4:4" x14ac:dyDescent="0.2">
      <c r="D1151"/>
    </row>
    <row r="1152" spans="4:4" x14ac:dyDescent="0.2">
      <c r="D1152"/>
    </row>
    <row r="1153" spans="4:4" x14ac:dyDescent="0.2">
      <c r="D1153"/>
    </row>
    <row r="1154" spans="4:4" x14ac:dyDescent="0.2">
      <c r="D1154"/>
    </row>
    <row r="1155" spans="4:4" x14ac:dyDescent="0.2">
      <c r="D1155"/>
    </row>
    <row r="1156" spans="4:4" x14ac:dyDescent="0.2">
      <c r="D1156"/>
    </row>
    <row r="1157" spans="4:4" x14ac:dyDescent="0.2">
      <c r="D1157"/>
    </row>
    <row r="1158" spans="4:4" x14ac:dyDescent="0.2">
      <c r="D1158"/>
    </row>
    <row r="1159" spans="4:4" x14ac:dyDescent="0.2">
      <c r="D1159"/>
    </row>
    <row r="1160" spans="4:4" x14ac:dyDescent="0.2">
      <c r="D1160"/>
    </row>
    <row r="1161" spans="4:4" x14ac:dyDescent="0.2">
      <c r="D1161"/>
    </row>
    <row r="1162" spans="4:4" x14ac:dyDescent="0.2">
      <c r="D1162"/>
    </row>
    <row r="1163" spans="4:4" x14ac:dyDescent="0.2">
      <c r="D1163"/>
    </row>
    <row r="1164" spans="4:4" x14ac:dyDescent="0.2">
      <c r="D1164"/>
    </row>
    <row r="1165" spans="4:4" x14ac:dyDescent="0.2">
      <c r="D1165"/>
    </row>
    <row r="1166" spans="4:4" x14ac:dyDescent="0.2">
      <c r="D1166"/>
    </row>
    <row r="1167" spans="4:4" x14ac:dyDescent="0.2">
      <c r="D1167"/>
    </row>
    <row r="1168" spans="4:4" x14ac:dyDescent="0.2">
      <c r="D1168"/>
    </row>
    <row r="1169" spans="4:4" x14ac:dyDescent="0.2">
      <c r="D1169"/>
    </row>
    <row r="1170" spans="4:4" x14ac:dyDescent="0.2">
      <c r="D1170"/>
    </row>
    <row r="1171" spans="4:4" x14ac:dyDescent="0.2">
      <c r="D1171"/>
    </row>
    <row r="1172" spans="4:4" x14ac:dyDescent="0.2">
      <c r="D1172"/>
    </row>
    <row r="1173" spans="4:4" x14ac:dyDescent="0.2">
      <c r="D1173"/>
    </row>
    <row r="1174" spans="4:4" x14ac:dyDescent="0.2">
      <c r="D1174"/>
    </row>
    <row r="1175" spans="4:4" x14ac:dyDescent="0.2">
      <c r="D1175"/>
    </row>
    <row r="1176" spans="4:4" x14ac:dyDescent="0.2">
      <c r="D1176"/>
    </row>
    <row r="1177" spans="4:4" x14ac:dyDescent="0.2">
      <c r="D1177"/>
    </row>
    <row r="1178" spans="4:4" x14ac:dyDescent="0.2">
      <c r="D1178"/>
    </row>
    <row r="1179" spans="4:4" x14ac:dyDescent="0.2">
      <c r="D1179"/>
    </row>
    <row r="1180" spans="4:4" x14ac:dyDescent="0.2">
      <c r="D1180"/>
    </row>
    <row r="1181" spans="4:4" x14ac:dyDescent="0.2">
      <c r="D1181"/>
    </row>
    <row r="1182" spans="4:4" x14ac:dyDescent="0.2">
      <c r="D1182"/>
    </row>
    <row r="1183" spans="4:4" x14ac:dyDescent="0.2">
      <c r="D1183"/>
    </row>
    <row r="1184" spans="4:4" x14ac:dyDescent="0.2">
      <c r="D1184"/>
    </row>
    <row r="1185" spans="4:4" x14ac:dyDescent="0.2">
      <c r="D1185"/>
    </row>
    <row r="1186" spans="4:4" x14ac:dyDescent="0.2">
      <c r="D1186"/>
    </row>
    <row r="1187" spans="4:4" x14ac:dyDescent="0.2">
      <c r="D1187"/>
    </row>
    <row r="1188" spans="4:4" x14ac:dyDescent="0.2">
      <c r="D1188"/>
    </row>
    <row r="1189" spans="4:4" x14ac:dyDescent="0.2">
      <c r="D1189"/>
    </row>
    <row r="1190" spans="4:4" x14ac:dyDescent="0.2">
      <c r="D1190"/>
    </row>
    <row r="1191" spans="4:4" x14ac:dyDescent="0.2">
      <c r="D1191"/>
    </row>
    <row r="1192" spans="4:4" x14ac:dyDescent="0.2">
      <c r="D1192"/>
    </row>
    <row r="1193" spans="4:4" x14ac:dyDescent="0.2">
      <c r="D1193"/>
    </row>
    <row r="1194" spans="4:4" x14ac:dyDescent="0.2">
      <c r="D1194"/>
    </row>
    <row r="1195" spans="4:4" x14ac:dyDescent="0.2">
      <c r="D1195"/>
    </row>
    <row r="1196" spans="4:4" x14ac:dyDescent="0.2">
      <c r="D1196"/>
    </row>
    <row r="1197" spans="4:4" x14ac:dyDescent="0.2">
      <c r="D1197"/>
    </row>
    <row r="1198" spans="4:4" x14ac:dyDescent="0.2">
      <c r="D1198"/>
    </row>
    <row r="1199" spans="4:4" x14ac:dyDescent="0.2">
      <c r="D1199"/>
    </row>
    <row r="1200" spans="4:4" x14ac:dyDescent="0.2">
      <c r="D1200"/>
    </row>
    <row r="1201" spans="4:4" x14ac:dyDescent="0.2">
      <c r="D1201"/>
    </row>
    <row r="1202" spans="4:4" x14ac:dyDescent="0.2">
      <c r="D1202"/>
    </row>
    <row r="1203" spans="4:4" x14ac:dyDescent="0.2">
      <c r="D1203"/>
    </row>
    <row r="1204" spans="4:4" x14ac:dyDescent="0.2">
      <c r="D1204"/>
    </row>
    <row r="1205" spans="4:4" x14ac:dyDescent="0.2">
      <c r="D1205"/>
    </row>
    <row r="1206" spans="4:4" x14ac:dyDescent="0.2">
      <c r="D1206"/>
    </row>
    <row r="1207" spans="4:4" x14ac:dyDescent="0.2">
      <c r="D1207"/>
    </row>
    <row r="1208" spans="4:4" x14ac:dyDescent="0.2">
      <c r="D1208"/>
    </row>
    <row r="1209" spans="4:4" x14ac:dyDescent="0.2">
      <c r="D1209"/>
    </row>
    <row r="1210" spans="4:4" x14ac:dyDescent="0.2">
      <c r="D1210"/>
    </row>
    <row r="1211" spans="4:4" x14ac:dyDescent="0.2">
      <c r="D1211"/>
    </row>
    <row r="1212" spans="4:4" x14ac:dyDescent="0.2">
      <c r="D1212"/>
    </row>
    <row r="1213" spans="4:4" x14ac:dyDescent="0.2">
      <c r="D1213"/>
    </row>
    <row r="1214" spans="4:4" x14ac:dyDescent="0.2">
      <c r="D1214"/>
    </row>
    <row r="1215" spans="4:4" x14ac:dyDescent="0.2">
      <c r="D1215"/>
    </row>
    <row r="1216" spans="4:4" x14ac:dyDescent="0.2">
      <c r="D1216"/>
    </row>
    <row r="1217" spans="4:4" x14ac:dyDescent="0.2">
      <c r="D1217"/>
    </row>
    <row r="1218" spans="4:4" x14ac:dyDescent="0.2">
      <c r="D1218"/>
    </row>
    <row r="1219" spans="4:4" x14ac:dyDescent="0.2">
      <c r="D1219"/>
    </row>
    <row r="1220" spans="4:4" x14ac:dyDescent="0.2">
      <c r="D1220"/>
    </row>
    <row r="1221" spans="4:4" x14ac:dyDescent="0.2">
      <c r="D1221"/>
    </row>
    <row r="1222" spans="4:4" x14ac:dyDescent="0.2">
      <c r="D1222"/>
    </row>
    <row r="1223" spans="4:4" x14ac:dyDescent="0.2">
      <c r="D1223"/>
    </row>
    <row r="1224" spans="4:4" x14ac:dyDescent="0.2">
      <c r="D1224"/>
    </row>
    <row r="1225" spans="4:4" x14ac:dyDescent="0.2">
      <c r="D1225"/>
    </row>
    <row r="1226" spans="4:4" x14ac:dyDescent="0.2">
      <c r="D1226"/>
    </row>
    <row r="1227" spans="4:4" x14ac:dyDescent="0.2">
      <c r="D1227"/>
    </row>
    <row r="1228" spans="4:4" x14ac:dyDescent="0.2">
      <c r="D1228"/>
    </row>
    <row r="1229" spans="4:4" x14ac:dyDescent="0.2">
      <c r="D1229"/>
    </row>
    <row r="1230" spans="4:4" x14ac:dyDescent="0.2">
      <c r="D1230"/>
    </row>
    <row r="1231" spans="4:4" x14ac:dyDescent="0.2">
      <c r="D1231"/>
    </row>
    <row r="1232" spans="4:4" x14ac:dyDescent="0.2">
      <c r="D1232"/>
    </row>
    <row r="1233" spans="4:4" x14ac:dyDescent="0.2">
      <c r="D1233"/>
    </row>
    <row r="1234" spans="4:4" x14ac:dyDescent="0.2">
      <c r="D1234"/>
    </row>
    <row r="1235" spans="4:4" x14ac:dyDescent="0.2">
      <c r="D1235"/>
    </row>
    <row r="1236" spans="4:4" x14ac:dyDescent="0.2">
      <c r="D1236"/>
    </row>
    <row r="1237" spans="4:4" x14ac:dyDescent="0.2">
      <c r="D1237"/>
    </row>
    <row r="1238" spans="4:4" x14ac:dyDescent="0.2">
      <c r="D1238"/>
    </row>
    <row r="1239" spans="4:4" x14ac:dyDescent="0.2">
      <c r="D1239"/>
    </row>
    <row r="1240" spans="4:4" x14ac:dyDescent="0.2">
      <c r="D1240"/>
    </row>
    <row r="1241" spans="4:4" x14ac:dyDescent="0.2">
      <c r="D1241"/>
    </row>
    <row r="1242" spans="4:4" x14ac:dyDescent="0.2">
      <c r="D1242"/>
    </row>
    <row r="1243" spans="4:4" x14ac:dyDescent="0.2">
      <c r="D1243"/>
    </row>
    <row r="1244" spans="4:4" x14ac:dyDescent="0.2">
      <c r="D1244"/>
    </row>
    <row r="1245" spans="4:4" x14ac:dyDescent="0.2">
      <c r="D1245"/>
    </row>
    <row r="1246" spans="4:4" x14ac:dyDescent="0.2">
      <c r="D1246"/>
    </row>
    <row r="1247" spans="4:4" x14ac:dyDescent="0.2">
      <c r="D1247"/>
    </row>
    <row r="1248" spans="4:4" x14ac:dyDescent="0.2">
      <c r="D1248"/>
    </row>
    <row r="1249" spans="4:4" x14ac:dyDescent="0.2">
      <c r="D1249"/>
    </row>
    <row r="1250" spans="4:4" x14ac:dyDescent="0.2">
      <c r="D1250"/>
    </row>
    <row r="1251" spans="4:4" x14ac:dyDescent="0.2">
      <c r="D1251"/>
    </row>
    <row r="1252" spans="4:4" x14ac:dyDescent="0.2">
      <c r="D1252"/>
    </row>
    <row r="1253" spans="4:4" x14ac:dyDescent="0.2">
      <c r="D1253"/>
    </row>
    <row r="1254" spans="4:4" x14ac:dyDescent="0.2">
      <c r="D1254"/>
    </row>
    <row r="1255" spans="4:4" x14ac:dyDescent="0.2">
      <c r="D1255"/>
    </row>
    <row r="1256" spans="4:4" x14ac:dyDescent="0.2">
      <c r="D1256"/>
    </row>
    <row r="1257" spans="4:4" x14ac:dyDescent="0.2">
      <c r="D1257"/>
    </row>
    <row r="1258" spans="4:4" x14ac:dyDescent="0.2">
      <c r="D1258"/>
    </row>
    <row r="1259" spans="4:4" x14ac:dyDescent="0.2">
      <c r="D1259"/>
    </row>
    <row r="1260" spans="4:4" x14ac:dyDescent="0.2">
      <c r="D1260"/>
    </row>
    <row r="1261" spans="4:4" x14ac:dyDescent="0.2">
      <c r="D1261"/>
    </row>
    <row r="1262" spans="4:4" x14ac:dyDescent="0.2">
      <c r="D1262"/>
    </row>
    <row r="1263" spans="4:4" x14ac:dyDescent="0.2">
      <c r="D1263"/>
    </row>
    <row r="1264" spans="4:4" x14ac:dyDescent="0.2">
      <c r="D1264"/>
    </row>
    <row r="1265" spans="4:4" x14ac:dyDescent="0.2">
      <c r="D1265"/>
    </row>
    <row r="1266" spans="4:4" x14ac:dyDescent="0.2">
      <c r="D1266"/>
    </row>
    <row r="1267" spans="4:4" x14ac:dyDescent="0.2">
      <c r="D1267"/>
    </row>
    <row r="1268" spans="4:4" x14ac:dyDescent="0.2">
      <c r="D1268"/>
    </row>
    <row r="1269" spans="4:4" x14ac:dyDescent="0.2">
      <c r="D1269"/>
    </row>
    <row r="1270" spans="4:4" x14ac:dyDescent="0.2">
      <c r="D1270"/>
    </row>
    <row r="1271" spans="4:4" x14ac:dyDescent="0.2">
      <c r="D1271"/>
    </row>
    <row r="1272" spans="4:4" x14ac:dyDescent="0.2">
      <c r="D1272"/>
    </row>
    <row r="1273" spans="4:4" x14ac:dyDescent="0.2">
      <c r="D1273"/>
    </row>
    <row r="1274" spans="4:4" x14ac:dyDescent="0.2">
      <c r="D1274"/>
    </row>
    <row r="1275" spans="4:4" x14ac:dyDescent="0.2">
      <c r="D1275"/>
    </row>
    <row r="1276" spans="4:4" x14ac:dyDescent="0.2">
      <c r="D1276"/>
    </row>
    <row r="1277" spans="4:4" x14ac:dyDescent="0.2">
      <c r="D1277"/>
    </row>
    <row r="1278" spans="4:4" x14ac:dyDescent="0.2">
      <c r="D1278"/>
    </row>
    <row r="1279" spans="4:4" x14ac:dyDescent="0.2">
      <c r="D1279"/>
    </row>
    <row r="1280" spans="4:4" x14ac:dyDescent="0.2">
      <c r="D1280"/>
    </row>
    <row r="1281" spans="4:4" x14ac:dyDescent="0.2">
      <c r="D1281"/>
    </row>
    <row r="1282" spans="4:4" x14ac:dyDescent="0.2">
      <c r="D1282"/>
    </row>
    <row r="1283" spans="4:4" x14ac:dyDescent="0.2">
      <c r="D1283"/>
    </row>
    <row r="1284" spans="4:4" x14ac:dyDescent="0.2">
      <c r="D1284"/>
    </row>
    <row r="1285" spans="4:4" x14ac:dyDescent="0.2">
      <c r="D1285"/>
    </row>
    <row r="1286" spans="4:4" x14ac:dyDescent="0.2">
      <c r="D1286"/>
    </row>
    <row r="1287" spans="4:4" x14ac:dyDescent="0.2">
      <c r="D1287"/>
    </row>
    <row r="1288" spans="4:4" x14ac:dyDescent="0.2">
      <c r="D1288"/>
    </row>
    <row r="1289" spans="4:4" x14ac:dyDescent="0.2">
      <c r="D1289"/>
    </row>
    <row r="1290" spans="4:4" x14ac:dyDescent="0.2">
      <c r="D1290"/>
    </row>
    <row r="1291" spans="4:4" x14ac:dyDescent="0.2">
      <c r="D1291"/>
    </row>
    <row r="1292" spans="4:4" x14ac:dyDescent="0.2">
      <c r="D1292"/>
    </row>
    <row r="1293" spans="4:4" x14ac:dyDescent="0.2">
      <c r="D1293"/>
    </row>
    <row r="1294" spans="4:4" x14ac:dyDescent="0.2">
      <c r="D1294"/>
    </row>
    <row r="1295" spans="4:4" x14ac:dyDescent="0.2">
      <c r="D1295"/>
    </row>
    <row r="1296" spans="4:4" x14ac:dyDescent="0.2">
      <c r="D1296"/>
    </row>
    <row r="1297" spans="4:4" x14ac:dyDescent="0.2">
      <c r="D1297"/>
    </row>
    <row r="1298" spans="4:4" x14ac:dyDescent="0.2">
      <c r="D1298"/>
    </row>
    <row r="1299" spans="4:4" x14ac:dyDescent="0.2">
      <c r="D1299"/>
    </row>
    <row r="1300" spans="4:4" x14ac:dyDescent="0.2">
      <c r="D1300"/>
    </row>
    <row r="1301" spans="4:4" x14ac:dyDescent="0.2">
      <c r="D1301"/>
    </row>
    <row r="1302" spans="4:4" x14ac:dyDescent="0.2">
      <c r="D1302"/>
    </row>
    <row r="1303" spans="4:4" x14ac:dyDescent="0.2">
      <c r="D1303"/>
    </row>
    <row r="1304" spans="4:4" x14ac:dyDescent="0.2">
      <c r="D1304"/>
    </row>
    <row r="1305" spans="4:4" x14ac:dyDescent="0.2">
      <c r="D1305"/>
    </row>
    <row r="1306" spans="4:4" x14ac:dyDescent="0.2">
      <c r="D1306"/>
    </row>
    <row r="1307" spans="4:4" x14ac:dyDescent="0.2">
      <c r="D1307"/>
    </row>
    <row r="1308" spans="4:4" x14ac:dyDescent="0.2">
      <c r="D1308"/>
    </row>
    <row r="1309" spans="4:4" x14ac:dyDescent="0.2">
      <c r="D1309"/>
    </row>
    <row r="1310" spans="4:4" x14ac:dyDescent="0.2">
      <c r="D1310"/>
    </row>
    <row r="1311" spans="4:4" x14ac:dyDescent="0.2">
      <c r="D1311"/>
    </row>
    <row r="1312" spans="4:4" x14ac:dyDescent="0.2">
      <c r="D1312"/>
    </row>
    <row r="1313" spans="4:4" x14ac:dyDescent="0.2">
      <c r="D1313"/>
    </row>
    <row r="1314" spans="4:4" x14ac:dyDescent="0.2">
      <c r="D1314"/>
    </row>
    <row r="1315" spans="4:4" x14ac:dyDescent="0.2">
      <c r="D1315"/>
    </row>
    <row r="1316" spans="4:4" x14ac:dyDescent="0.2">
      <c r="D1316"/>
    </row>
    <row r="1317" spans="4:4" x14ac:dyDescent="0.2">
      <c r="D1317"/>
    </row>
    <row r="1318" spans="4:4" x14ac:dyDescent="0.2">
      <c r="D1318"/>
    </row>
    <row r="1319" spans="4:4" x14ac:dyDescent="0.2">
      <c r="D1319"/>
    </row>
    <row r="1320" spans="4:4" x14ac:dyDescent="0.2">
      <c r="D1320"/>
    </row>
    <row r="1321" spans="4:4" x14ac:dyDescent="0.2">
      <c r="D1321"/>
    </row>
    <row r="1322" spans="4:4" x14ac:dyDescent="0.2">
      <c r="D1322"/>
    </row>
    <row r="1323" spans="4:4" x14ac:dyDescent="0.2">
      <c r="D1323"/>
    </row>
    <row r="1324" spans="4:4" x14ac:dyDescent="0.2">
      <c r="D1324"/>
    </row>
    <row r="1325" spans="4:4" x14ac:dyDescent="0.2">
      <c r="D1325"/>
    </row>
    <row r="1326" spans="4:4" x14ac:dyDescent="0.2">
      <c r="D1326"/>
    </row>
    <row r="1327" spans="4:4" x14ac:dyDescent="0.2">
      <c r="D1327"/>
    </row>
    <row r="1328" spans="4:4" x14ac:dyDescent="0.2">
      <c r="D1328"/>
    </row>
    <row r="1329" spans="4:4" x14ac:dyDescent="0.2">
      <c r="D1329"/>
    </row>
    <row r="1330" spans="4:4" x14ac:dyDescent="0.2">
      <c r="D1330"/>
    </row>
    <row r="1331" spans="4:4" x14ac:dyDescent="0.2">
      <c r="D1331"/>
    </row>
    <row r="1332" spans="4:4" x14ac:dyDescent="0.2">
      <c r="D1332"/>
    </row>
    <row r="1333" spans="4:4" x14ac:dyDescent="0.2">
      <c r="D1333"/>
    </row>
    <row r="1334" spans="4:4" x14ac:dyDescent="0.2">
      <c r="D1334"/>
    </row>
    <row r="1335" spans="4:4" x14ac:dyDescent="0.2">
      <c r="D1335"/>
    </row>
    <row r="1336" spans="4:4" x14ac:dyDescent="0.2">
      <c r="D1336"/>
    </row>
    <row r="1337" spans="4:4" x14ac:dyDescent="0.2">
      <c r="D1337"/>
    </row>
    <row r="1338" spans="4:4" x14ac:dyDescent="0.2">
      <c r="D1338"/>
    </row>
    <row r="1339" spans="4:4" x14ac:dyDescent="0.2">
      <c r="D1339"/>
    </row>
    <row r="1340" spans="4:4" x14ac:dyDescent="0.2">
      <c r="D1340"/>
    </row>
    <row r="1341" spans="4:4" x14ac:dyDescent="0.2">
      <c r="D1341"/>
    </row>
    <row r="1342" spans="4:4" x14ac:dyDescent="0.2">
      <c r="D1342"/>
    </row>
    <row r="1343" spans="4:4" x14ac:dyDescent="0.2">
      <c r="D1343"/>
    </row>
    <row r="1344" spans="4:4" x14ac:dyDescent="0.2">
      <c r="D1344"/>
    </row>
    <row r="1345" spans="4:4" x14ac:dyDescent="0.2">
      <c r="D1345"/>
    </row>
    <row r="1346" spans="4:4" x14ac:dyDescent="0.2">
      <c r="D1346"/>
    </row>
    <row r="1347" spans="4:4" x14ac:dyDescent="0.2">
      <c r="D1347"/>
    </row>
    <row r="1348" spans="4:4" x14ac:dyDescent="0.2">
      <c r="D1348"/>
    </row>
    <row r="1349" spans="4:4" x14ac:dyDescent="0.2">
      <c r="D1349"/>
    </row>
    <row r="1350" spans="4:4" x14ac:dyDescent="0.2">
      <c r="D1350"/>
    </row>
    <row r="1351" spans="4:4" x14ac:dyDescent="0.2">
      <c r="D1351"/>
    </row>
    <row r="1352" spans="4:4" x14ac:dyDescent="0.2">
      <c r="D1352"/>
    </row>
    <row r="1353" spans="4:4" x14ac:dyDescent="0.2">
      <c r="D1353"/>
    </row>
    <row r="1354" spans="4:4" x14ac:dyDescent="0.2">
      <c r="D1354"/>
    </row>
    <row r="1355" spans="4:4" x14ac:dyDescent="0.2">
      <c r="D1355"/>
    </row>
    <row r="1356" spans="4:4" x14ac:dyDescent="0.2">
      <c r="D1356"/>
    </row>
    <row r="1357" spans="4:4" x14ac:dyDescent="0.2">
      <c r="D1357"/>
    </row>
    <row r="1358" spans="4:4" x14ac:dyDescent="0.2">
      <c r="D1358"/>
    </row>
    <row r="1359" spans="4:4" x14ac:dyDescent="0.2">
      <c r="D1359"/>
    </row>
    <row r="1360" spans="4:4" x14ac:dyDescent="0.2">
      <c r="D1360"/>
    </row>
    <row r="1361" spans="4:4" x14ac:dyDescent="0.2">
      <c r="D1361"/>
    </row>
    <row r="1362" spans="4:4" x14ac:dyDescent="0.2">
      <c r="D1362"/>
    </row>
    <row r="1363" spans="4:4" x14ac:dyDescent="0.2">
      <c r="D1363"/>
    </row>
    <row r="1364" spans="4:4" x14ac:dyDescent="0.2">
      <c r="D1364"/>
    </row>
    <row r="1365" spans="4:4" x14ac:dyDescent="0.2">
      <c r="D1365"/>
    </row>
    <row r="1366" spans="4:4" x14ac:dyDescent="0.2">
      <c r="D1366"/>
    </row>
    <row r="1367" spans="4:4" x14ac:dyDescent="0.2">
      <c r="D1367"/>
    </row>
    <row r="1368" spans="4:4" x14ac:dyDescent="0.2">
      <c r="D1368"/>
    </row>
    <row r="1369" spans="4:4" x14ac:dyDescent="0.2">
      <c r="D1369"/>
    </row>
    <row r="1370" spans="4:4" x14ac:dyDescent="0.2">
      <c r="D1370"/>
    </row>
    <row r="1371" spans="4:4" x14ac:dyDescent="0.2">
      <c r="D1371"/>
    </row>
    <row r="1372" spans="4:4" x14ac:dyDescent="0.2">
      <c r="D1372"/>
    </row>
    <row r="1373" spans="4:4" x14ac:dyDescent="0.2">
      <c r="D1373"/>
    </row>
    <row r="1374" spans="4:4" x14ac:dyDescent="0.2">
      <c r="D1374"/>
    </row>
    <row r="1375" spans="4:4" x14ac:dyDescent="0.2">
      <c r="D1375"/>
    </row>
    <row r="1376" spans="4:4" x14ac:dyDescent="0.2">
      <c r="D1376"/>
    </row>
    <row r="1377" spans="4:4" x14ac:dyDescent="0.2">
      <c r="D1377"/>
    </row>
    <row r="1378" spans="4:4" x14ac:dyDescent="0.2">
      <c r="D1378"/>
    </row>
    <row r="1379" spans="4:4" x14ac:dyDescent="0.2">
      <c r="D1379"/>
    </row>
    <row r="1380" spans="4:4" x14ac:dyDescent="0.2">
      <c r="D1380"/>
    </row>
    <row r="1381" spans="4:4" x14ac:dyDescent="0.2">
      <c r="D1381"/>
    </row>
    <row r="1382" spans="4:4" x14ac:dyDescent="0.2">
      <c r="D1382"/>
    </row>
    <row r="1383" spans="4:4" x14ac:dyDescent="0.2">
      <c r="D1383"/>
    </row>
    <row r="1384" spans="4:4" x14ac:dyDescent="0.2">
      <c r="D1384"/>
    </row>
    <row r="1385" spans="4:4" x14ac:dyDescent="0.2">
      <c r="D1385"/>
    </row>
    <row r="1386" spans="4:4" x14ac:dyDescent="0.2">
      <c r="D1386"/>
    </row>
    <row r="1387" spans="4:4" x14ac:dyDescent="0.2">
      <c r="D1387"/>
    </row>
    <row r="1388" spans="4:4" x14ac:dyDescent="0.2">
      <c r="D1388"/>
    </row>
    <row r="1389" spans="4:4" x14ac:dyDescent="0.2">
      <c r="D1389"/>
    </row>
    <row r="1390" spans="4:4" x14ac:dyDescent="0.2">
      <c r="D1390"/>
    </row>
    <row r="1391" spans="4:4" x14ac:dyDescent="0.2">
      <c r="D1391"/>
    </row>
    <row r="1392" spans="4:4" x14ac:dyDescent="0.2">
      <c r="D1392"/>
    </row>
    <row r="1393" spans="4:4" x14ac:dyDescent="0.2">
      <c r="D1393"/>
    </row>
    <row r="1394" spans="4:4" x14ac:dyDescent="0.2">
      <c r="D1394"/>
    </row>
    <row r="1395" spans="4:4" x14ac:dyDescent="0.2">
      <c r="D1395"/>
    </row>
    <row r="1396" spans="4:4" x14ac:dyDescent="0.2">
      <c r="D1396"/>
    </row>
    <row r="1397" spans="4:4" x14ac:dyDescent="0.2">
      <c r="D1397"/>
    </row>
    <row r="1398" spans="4:4" x14ac:dyDescent="0.2">
      <c r="D1398"/>
    </row>
    <row r="1399" spans="4:4" x14ac:dyDescent="0.2">
      <c r="D1399"/>
    </row>
    <row r="1400" spans="4:4" x14ac:dyDescent="0.2">
      <c r="D1400"/>
    </row>
    <row r="1401" spans="4:4" x14ac:dyDescent="0.2">
      <c r="D1401"/>
    </row>
    <row r="1402" spans="4:4" x14ac:dyDescent="0.2">
      <c r="D1402"/>
    </row>
    <row r="1403" spans="4:4" x14ac:dyDescent="0.2">
      <c r="D1403"/>
    </row>
    <row r="1404" spans="4:4" x14ac:dyDescent="0.2">
      <c r="D1404"/>
    </row>
    <row r="1405" spans="4:4" x14ac:dyDescent="0.2">
      <c r="D1405"/>
    </row>
    <row r="1406" spans="4:4" x14ac:dyDescent="0.2">
      <c r="D1406"/>
    </row>
    <row r="1407" spans="4:4" x14ac:dyDescent="0.2">
      <c r="D1407"/>
    </row>
    <row r="1408" spans="4:4" x14ac:dyDescent="0.2">
      <c r="D1408"/>
    </row>
    <row r="1409" spans="4:4" x14ac:dyDescent="0.2">
      <c r="D1409"/>
    </row>
    <row r="1410" spans="4:4" x14ac:dyDescent="0.2">
      <c r="D1410"/>
    </row>
    <row r="1411" spans="4:4" x14ac:dyDescent="0.2">
      <c r="D1411"/>
    </row>
    <row r="1412" spans="4:4" x14ac:dyDescent="0.2">
      <c r="D1412"/>
    </row>
    <row r="1413" spans="4:4" x14ac:dyDescent="0.2">
      <c r="D1413"/>
    </row>
    <row r="1414" spans="4:4" x14ac:dyDescent="0.2">
      <c r="D1414"/>
    </row>
    <row r="1415" spans="4:4" x14ac:dyDescent="0.2">
      <c r="D1415"/>
    </row>
    <row r="1416" spans="4:4" x14ac:dyDescent="0.2">
      <c r="D1416"/>
    </row>
    <row r="1417" spans="4:4" x14ac:dyDescent="0.2">
      <c r="D1417"/>
    </row>
    <row r="1418" spans="4:4" x14ac:dyDescent="0.2">
      <c r="D1418"/>
    </row>
    <row r="1419" spans="4:4" x14ac:dyDescent="0.2">
      <c r="D1419"/>
    </row>
    <row r="1420" spans="4:4" x14ac:dyDescent="0.2">
      <c r="D1420"/>
    </row>
    <row r="1421" spans="4:4" x14ac:dyDescent="0.2">
      <c r="D1421"/>
    </row>
    <row r="1422" spans="4:4" x14ac:dyDescent="0.2">
      <c r="D1422"/>
    </row>
    <row r="1423" spans="4:4" x14ac:dyDescent="0.2">
      <c r="D1423"/>
    </row>
    <row r="1424" spans="4:4" x14ac:dyDescent="0.2">
      <c r="D1424"/>
    </row>
    <row r="1425" spans="4:4" x14ac:dyDescent="0.2">
      <c r="D1425"/>
    </row>
    <row r="1426" spans="4:4" x14ac:dyDescent="0.2">
      <c r="D1426"/>
    </row>
    <row r="1427" spans="4:4" x14ac:dyDescent="0.2">
      <c r="D1427"/>
    </row>
    <row r="1428" spans="4:4" x14ac:dyDescent="0.2">
      <c r="D1428"/>
    </row>
    <row r="1429" spans="4:4" x14ac:dyDescent="0.2">
      <c r="D1429"/>
    </row>
    <row r="1430" spans="4:4" x14ac:dyDescent="0.2">
      <c r="D1430"/>
    </row>
    <row r="1431" spans="4:4" x14ac:dyDescent="0.2">
      <c r="D1431"/>
    </row>
    <row r="1432" spans="4:4" x14ac:dyDescent="0.2">
      <c r="D1432"/>
    </row>
    <row r="1433" spans="4:4" x14ac:dyDescent="0.2">
      <c r="D1433"/>
    </row>
    <row r="1434" spans="4:4" x14ac:dyDescent="0.2">
      <c r="D1434"/>
    </row>
    <row r="1435" spans="4:4" x14ac:dyDescent="0.2">
      <c r="D1435"/>
    </row>
    <row r="1436" spans="4:4" x14ac:dyDescent="0.2">
      <c r="D1436"/>
    </row>
    <row r="1437" spans="4:4" x14ac:dyDescent="0.2">
      <c r="D1437"/>
    </row>
    <row r="1438" spans="4:4" x14ac:dyDescent="0.2">
      <c r="D1438"/>
    </row>
    <row r="1439" spans="4:4" x14ac:dyDescent="0.2">
      <c r="D1439"/>
    </row>
    <row r="1440" spans="4:4" x14ac:dyDescent="0.2">
      <c r="D1440"/>
    </row>
    <row r="1441" spans="4:4" x14ac:dyDescent="0.2">
      <c r="D1441"/>
    </row>
    <row r="1442" spans="4:4" x14ac:dyDescent="0.2">
      <c r="D1442"/>
    </row>
    <row r="1443" spans="4:4" x14ac:dyDescent="0.2">
      <c r="D1443"/>
    </row>
    <row r="1444" spans="4:4" x14ac:dyDescent="0.2">
      <c r="D1444"/>
    </row>
    <row r="1445" spans="4:4" x14ac:dyDescent="0.2">
      <c r="D1445"/>
    </row>
    <row r="1446" spans="4:4" x14ac:dyDescent="0.2">
      <c r="D1446"/>
    </row>
    <row r="1447" spans="4:4" x14ac:dyDescent="0.2">
      <c r="D1447"/>
    </row>
    <row r="1448" spans="4:4" x14ac:dyDescent="0.2">
      <c r="D1448"/>
    </row>
    <row r="1449" spans="4:4" x14ac:dyDescent="0.2">
      <c r="D1449"/>
    </row>
    <row r="1450" spans="4:4" x14ac:dyDescent="0.2">
      <c r="D1450"/>
    </row>
    <row r="1451" spans="4:4" x14ac:dyDescent="0.2">
      <c r="D1451"/>
    </row>
    <row r="1452" spans="4:4" x14ac:dyDescent="0.2">
      <c r="D1452"/>
    </row>
    <row r="1453" spans="4:4" x14ac:dyDescent="0.2">
      <c r="D1453"/>
    </row>
    <row r="1454" spans="4:4" x14ac:dyDescent="0.2">
      <c r="D1454"/>
    </row>
    <row r="1455" spans="4:4" x14ac:dyDescent="0.2">
      <c r="D1455"/>
    </row>
    <row r="1456" spans="4:4" x14ac:dyDescent="0.2">
      <c r="D1456"/>
    </row>
    <row r="1457" spans="4:4" x14ac:dyDescent="0.2">
      <c r="D1457"/>
    </row>
    <row r="1458" spans="4:4" x14ac:dyDescent="0.2">
      <c r="D1458"/>
    </row>
    <row r="1459" spans="4:4" x14ac:dyDescent="0.2">
      <c r="D1459"/>
    </row>
    <row r="1460" spans="4:4" x14ac:dyDescent="0.2">
      <c r="D1460"/>
    </row>
    <row r="1461" spans="4:4" x14ac:dyDescent="0.2">
      <c r="D1461"/>
    </row>
    <row r="1462" spans="4:4" x14ac:dyDescent="0.2">
      <c r="D1462"/>
    </row>
    <row r="1463" spans="4:4" x14ac:dyDescent="0.2">
      <c r="D1463"/>
    </row>
    <row r="1464" spans="4:4" x14ac:dyDescent="0.2">
      <c r="D1464"/>
    </row>
    <row r="1465" spans="4:4" x14ac:dyDescent="0.2">
      <c r="D1465"/>
    </row>
    <row r="1466" spans="4:4" x14ac:dyDescent="0.2">
      <c r="D1466"/>
    </row>
    <row r="1467" spans="4:4" x14ac:dyDescent="0.2">
      <c r="D1467"/>
    </row>
    <row r="1468" spans="4:4" x14ac:dyDescent="0.2">
      <c r="D1468"/>
    </row>
    <row r="1469" spans="4:4" x14ac:dyDescent="0.2">
      <c r="D1469"/>
    </row>
    <row r="1470" spans="4:4" x14ac:dyDescent="0.2">
      <c r="D1470"/>
    </row>
    <row r="1471" spans="4:4" x14ac:dyDescent="0.2">
      <c r="D1471"/>
    </row>
    <row r="1472" spans="4:4" x14ac:dyDescent="0.2">
      <c r="D1472"/>
    </row>
    <row r="1473" spans="4:4" x14ac:dyDescent="0.2">
      <c r="D1473"/>
    </row>
    <row r="1474" spans="4:4" x14ac:dyDescent="0.2">
      <c r="D1474"/>
    </row>
    <row r="1475" spans="4:4" x14ac:dyDescent="0.2">
      <c r="D1475"/>
    </row>
    <row r="1476" spans="4:4" x14ac:dyDescent="0.2">
      <c r="D1476"/>
    </row>
    <row r="1477" spans="4:4" x14ac:dyDescent="0.2">
      <c r="D1477"/>
    </row>
    <row r="1478" spans="4:4" x14ac:dyDescent="0.2">
      <c r="D1478"/>
    </row>
    <row r="1479" spans="4:4" x14ac:dyDescent="0.2">
      <c r="D1479"/>
    </row>
    <row r="1480" spans="4:4" x14ac:dyDescent="0.2">
      <c r="D1480"/>
    </row>
    <row r="1481" spans="4:4" x14ac:dyDescent="0.2">
      <c r="D1481"/>
    </row>
    <row r="1482" spans="4:4" x14ac:dyDescent="0.2">
      <c r="D1482"/>
    </row>
    <row r="1483" spans="4:4" x14ac:dyDescent="0.2">
      <c r="D1483"/>
    </row>
    <row r="1484" spans="4:4" x14ac:dyDescent="0.2">
      <c r="D1484"/>
    </row>
    <row r="1485" spans="4:4" x14ac:dyDescent="0.2">
      <c r="D1485"/>
    </row>
    <row r="1486" spans="4:4" x14ac:dyDescent="0.2">
      <c r="D1486"/>
    </row>
    <row r="1487" spans="4:4" x14ac:dyDescent="0.2">
      <c r="D1487"/>
    </row>
    <row r="1488" spans="4:4" x14ac:dyDescent="0.2">
      <c r="D1488"/>
    </row>
    <row r="1489" spans="4:4" x14ac:dyDescent="0.2">
      <c r="D1489"/>
    </row>
    <row r="1490" spans="4:4" x14ac:dyDescent="0.2">
      <c r="D1490"/>
    </row>
    <row r="1491" spans="4:4" x14ac:dyDescent="0.2">
      <c r="D1491"/>
    </row>
    <row r="1492" spans="4:4" x14ac:dyDescent="0.2">
      <c r="D1492"/>
    </row>
    <row r="1493" spans="4:4" x14ac:dyDescent="0.2">
      <c r="D1493"/>
    </row>
    <row r="1494" spans="4:4" x14ac:dyDescent="0.2">
      <c r="D1494"/>
    </row>
    <row r="1495" spans="4:4" x14ac:dyDescent="0.2">
      <c r="D1495"/>
    </row>
    <row r="1496" spans="4:4" x14ac:dyDescent="0.2">
      <c r="D1496"/>
    </row>
    <row r="1497" spans="4:4" x14ac:dyDescent="0.2">
      <c r="D1497"/>
    </row>
    <row r="1498" spans="4:4" x14ac:dyDescent="0.2">
      <c r="D1498"/>
    </row>
    <row r="1499" spans="4:4" x14ac:dyDescent="0.2">
      <c r="D1499"/>
    </row>
    <row r="1500" spans="4:4" x14ac:dyDescent="0.2">
      <c r="D1500"/>
    </row>
    <row r="1501" spans="4:4" x14ac:dyDescent="0.2">
      <c r="D1501"/>
    </row>
    <row r="1502" spans="4:4" x14ac:dyDescent="0.2">
      <c r="D1502"/>
    </row>
    <row r="1503" spans="4:4" x14ac:dyDescent="0.2">
      <c r="D1503"/>
    </row>
    <row r="1504" spans="4:4" x14ac:dyDescent="0.2">
      <c r="D1504"/>
    </row>
    <row r="1505" spans="4:4" x14ac:dyDescent="0.2">
      <c r="D1505"/>
    </row>
    <row r="1506" spans="4:4" x14ac:dyDescent="0.2">
      <c r="D1506"/>
    </row>
    <row r="1507" spans="4:4" x14ac:dyDescent="0.2">
      <c r="D1507"/>
    </row>
    <row r="1508" spans="4:4" x14ac:dyDescent="0.2">
      <c r="D1508"/>
    </row>
    <row r="1509" spans="4:4" x14ac:dyDescent="0.2">
      <c r="D1509"/>
    </row>
    <row r="1510" spans="4:4" x14ac:dyDescent="0.2">
      <c r="D1510"/>
    </row>
    <row r="1511" spans="4:4" x14ac:dyDescent="0.2">
      <c r="D1511"/>
    </row>
    <row r="1512" spans="4:4" x14ac:dyDescent="0.2">
      <c r="D1512"/>
    </row>
    <row r="1513" spans="4:4" x14ac:dyDescent="0.2">
      <c r="D1513"/>
    </row>
    <row r="1514" spans="4:4" x14ac:dyDescent="0.2">
      <c r="D1514"/>
    </row>
    <row r="1515" spans="4:4" x14ac:dyDescent="0.2">
      <c r="D1515"/>
    </row>
    <row r="1516" spans="4:4" x14ac:dyDescent="0.2">
      <c r="D1516"/>
    </row>
    <row r="1517" spans="4:4" x14ac:dyDescent="0.2">
      <c r="D1517"/>
    </row>
    <row r="1518" spans="4:4" x14ac:dyDescent="0.2">
      <c r="D1518"/>
    </row>
    <row r="1519" spans="4:4" x14ac:dyDescent="0.2">
      <c r="D1519"/>
    </row>
    <row r="1520" spans="4:4" x14ac:dyDescent="0.2">
      <c r="D1520"/>
    </row>
    <row r="1521" spans="4:4" x14ac:dyDescent="0.2">
      <c r="D1521"/>
    </row>
    <row r="1522" spans="4:4" x14ac:dyDescent="0.2">
      <c r="D1522"/>
    </row>
    <row r="1523" spans="4:4" x14ac:dyDescent="0.2">
      <c r="D1523"/>
    </row>
    <row r="1524" spans="4:4" x14ac:dyDescent="0.2">
      <c r="D1524"/>
    </row>
    <row r="1525" spans="4:4" x14ac:dyDescent="0.2">
      <c r="D1525"/>
    </row>
    <row r="1526" spans="4:4" x14ac:dyDescent="0.2">
      <c r="D1526"/>
    </row>
    <row r="1527" spans="4:4" x14ac:dyDescent="0.2">
      <c r="D1527"/>
    </row>
    <row r="1528" spans="4:4" x14ac:dyDescent="0.2">
      <c r="D1528"/>
    </row>
    <row r="1529" spans="4:4" x14ac:dyDescent="0.2">
      <c r="D1529"/>
    </row>
    <row r="1530" spans="4:4" x14ac:dyDescent="0.2">
      <c r="D1530"/>
    </row>
    <row r="1531" spans="4:4" x14ac:dyDescent="0.2">
      <c r="D1531"/>
    </row>
    <row r="1532" spans="4:4" x14ac:dyDescent="0.2">
      <c r="D1532"/>
    </row>
    <row r="1533" spans="4:4" x14ac:dyDescent="0.2">
      <c r="D1533"/>
    </row>
    <row r="1534" spans="4:4" x14ac:dyDescent="0.2">
      <c r="D1534"/>
    </row>
    <row r="1535" spans="4:4" x14ac:dyDescent="0.2">
      <c r="D1535"/>
    </row>
    <row r="1536" spans="4:4" x14ac:dyDescent="0.2">
      <c r="D1536"/>
    </row>
    <row r="1537" spans="4:4" x14ac:dyDescent="0.2">
      <c r="D1537"/>
    </row>
    <row r="1538" spans="4:4" x14ac:dyDescent="0.2">
      <c r="D1538"/>
    </row>
    <row r="1539" spans="4:4" x14ac:dyDescent="0.2">
      <c r="D1539"/>
    </row>
    <row r="1540" spans="4:4" x14ac:dyDescent="0.2">
      <c r="D1540"/>
    </row>
    <row r="1541" spans="4:4" x14ac:dyDescent="0.2">
      <c r="D1541"/>
    </row>
    <row r="1542" spans="4:4" x14ac:dyDescent="0.2">
      <c r="D1542"/>
    </row>
    <row r="1543" spans="4:4" x14ac:dyDescent="0.2">
      <c r="D1543"/>
    </row>
    <row r="1544" spans="4:4" x14ac:dyDescent="0.2">
      <c r="D1544"/>
    </row>
    <row r="1545" spans="4:4" x14ac:dyDescent="0.2">
      <c r="D1545"/>
    </row>
    <row r="1546" spans="4:4" x14ac:dyDescent="0.2">
      <c r="D1546"/>
    </row>
    <row r="1547" spans="4:4" x14ac:dyDescent="0.2">
      <c r="D1547"/>
    </row>
    <row r="1548" spans="4:4" x14ac:dyDescent="0.2">
      <c r="D1548"/>
    </row>
    <row r="1549" spans="4:4" x14ac:dyDescent="0.2">
      <c r="D1549"/>
    </row>
    <row r="1550" spans="4:4" x14ac:dyDescent="0.2">
      <c r="D1550"/>
    </row>
    <row r="1551" spans="4:4" x14ac:dyDescent="0.2">
      <c r="D1551"/>
    </row>
    <row r="1552" spans="4:4" x14ac:dyDescent="0.2">
      <c r="D1552"/>
    </row>
    <row r="1553" spans="4:4" x14ac:dyDescent="0.2">
      <c r="D1553"/>
    </row>
    <row r="1554" spans="4:4" x14ac:dyDescent="0.2">
      <c r="D1554"/>
    </row>
    <row r="1555" spans="4:4" x14ac:dyDescent="0.2">
      <c r="D1555"/>
    </row>
    <row r="1556" spans="4:4" x14ac:dyDescent="0.2">
      <c r="D1556"/>
    </row>
    <row r="1557" spans="4:4" x14ac:dyDescent="0.2">
      <c r="D1557"/>
    </row>
    <row r="1558" spans="4:4" x14ac:dyDescent="0.2">
      <c r="D1558"/>
    </row>
    <row r="1559" spans="4:4" x14ac:dyDescent="0.2">
      <c r="D1559"/>
    </row>
    <row r="1560" spans="4:4" x14ac:dyDescent="0.2">
      <c r="D1560"/>
    </row>
    <row r="1561" spans="4:4" x14ac:dyDescent="0.2">
      <c r="D1561"/>
    </row>
    <row r="1562" spans="4:4" x14ac:dyDescent="0.2">
      <c r="D1562"/>
    </row>
    <row r="1563" spans="4:4" x14ac:dyDescent="0.2">
      <c r="D1563"/>
    </row>
    <row r="1564" spans="4:4" x14ac:dyDescent="0.2">
      <c r="D1564"/>
    </row>
    <row r="1565" spans="4:4" x14ac:dyDescent="0.2">
      <c r="D1565"/>
    </row>
    <row r="1566" spans="4:4" x14ac:dyDescent="0.2">
      <c r="D1566"/>
    </row>
    <row r="1567" spans="4:4" x14ac:dyDescent="0.2">
      <c r="D1567"/>
    </row>
    <row r="1568" spans="4:4" x14ac:dyDescent="0.2">
      <c r="D1568"/>
    </row>
    <row r="1569" spans="4:4" x14ac:dyDescent="0.2">
      <c r="D1569"/>
    </row>
    <row r="1570" spans="4:4" x14ac:dyDescent="0.2">
      <c r="D1570"/>
    </row>
    <row r="1571" spans="4:4" x14ac:dyDescent="0.2">
      <c r="D1571"/>
    </row>
    <row r="1572" spans="4:4" x14ac:dyDescent="0.2">
      <c r="D1572"/>
    </row>
    <row r="1573" spans="4:4" x14ac:dyDescent="0.2">
      <c r="D1573"/>
    </row>
    <row r="1574" spans="4:4" x14ac:dyDescent="0.2">
      <c r="D1574"/>
    </row>
    <row r="1575" spans="4:4" x14ac:dyDescent="0.2">
      <c r="D1575"/>
    </row>
    <row r="1576" spans="4:4" x14ac:dyDescent="0.2">
      <c r="D1576"/>
    </row>
    <row r="1577" spans="4:4" x14ac:dyDescent="0.2">
      <c r="D1577"/>
    </row>
    <row r="1578" spans="4:4" x14ac:dyDescent="0.2">
      <c r="D1578"/>
    </row>
    <row r="1579" spans="4:4" x14ac:dyDescent="0.2">
      <c r="D1579"/>
    </row>
    <row r="1580" spans="4:4" x14ac:dyDescent="0.2">
      <c r="D1580"/>
    </row>
    <row r="1581" spans="4:4" x14ac:dyDescent="0.2">
      <c r="D1581"/>
    </row>
    <row r="1582" spans="4:4" x14ac:dyDescent="0.2">
      <c r="D1582"/>
    </row>
    <row r="1583" spans="4:4" x14ac:dyDescent="0.2">
      <c r="D1583"/>
    </row>
    <row r="1584" spans="4:4" x14ac:dyDescent="0.2">
      <c r="D1584"/>
    </row>
    <row r="1585" spans="4:4" x14ac:dyDescent="0.2">
      <c r="D1585"/>
    </row>
    <row r="1586" spans="4:4" x14ac:dyDescent="0.2">
      <c r="D1586"/>
    </row>
    <row r="1587" spans="4:4" x14ac:dyDescent="0.2">
      <c r="D1587"/>
    </row>
    <row r="1588" spans="4:4" x14ac:dyDescent="0.2">
      <c r="D1588"/>
    </row>
    <row r="1589" spans="4:4" x14ac:dyDescent="0.2">
      <c r="D1589"/>
    </row>
    <row r="1590" spans="4:4" x14ac:dyDescent="0.2">
      <c r="D1590"/>
    </row>
    <row r="1591" spans="4:4" x14ac:dyDescent="0.2">
      <c r="D1591"/>
    </row>
    <row r="1592" spans="4:4" x14ac:dyDescent="0.2">
      <c r="D1592"/>
    </row>
    <row r="1593" spans="4:4" x14ac:dyDescent="0.2">
      <c r="D1593"/>
    </row>
    <row r="1594" spans="4:4" x14ac:dyDescent="0.2">
      <c r="D1594"/>
    </row>
    <row r="1595" spans="4:4" x14ac:dyDescent="0.2">
      <c r="D1595"/>
    </row>
    <row r="1596" spans="4:4" x14ac:dyDescent="0.2">
      <c r="D1596"/>
    </row>
    <row r="1597" spans="4:4" x14ac:dyDescent="0.2">
      <c r="D1597"/>
    </row>
    <row r="1598" spans="4:4" x14ac:dyDescent="0.2">
      <c r="D1598"/>
    </row>
    <row r="1599" spans="4:4" x14ac:dyDescent="0.2">
      <c r="D1599"/>
    </row>
    <row r="1600" spans="4:4" x14ac:dyDescent="0.2">
      <c r="D1600"/>
    </row>
    <row r="1601" spans="4:4" x14ac:dyDescent="0.2">
      <c r="D1601"/>
    </row>
    <row r="1602" spans="4:4" x14ac:dyDescent="0.2">
      <c r="D1602"/>
    </row>
    <row r="1603" spans="4:4" x14ac:dyDescent="0.2">
      <c r="D1603"/>
    </row>
    <row r="1604" spans="4:4" x14ac:dyDescent="0.2">
      <c r="D1604"/>
    </row>
    <row r="1605" spans="4:4" x14ac:dyDescent="0.2">
      <c r="D1605"/>
    </row>
    <row r="1606" spans="4:4" x14ac:dyDescent="0.2">
      <c r="D1606"/>
    </row>
    <row r="1607" spans="4:4" x14ac:dyDescent="0.2">
      <c r="D1607"/>
    </row>
    <row r="1608" spans="4:4" x14ac:dyDescent="0.2">
      <c r="D1608"/>
    </row>
    <row r="1609" spans="4:4" x14ac:dyDescent="0.2">
      <c r="D1609"/>
    </row>
    <row r="1610" spans="4:4" x14ac:dyDescent="0.2">
      <c r="D1610"/>
    </row>
    <row r="1611" spans="4:4" x14ac:dyDescent="0.2">
      <c r="D1611"/>
    </row>
    <row r="1612" spans="4:4" x14ac:dyDescent="0.2">
      <c r="D1612"/>
    </row>
    <row r="1613" spans="4:4" x14ac:dyDescent="0.2">
      <c r="D1613"/>
    </row>
    <row r="1614" spans="4:4" x14ac:dyDescent="0.2">
      <c r="D1614"/>
    </row>
    <row r="1615" spans="4:4" x14ac:dyDescent="0.2">
      <c r="D1615"/>
    </row>
    <row r="1616" spans="4:4" x14ac:dyDescent="0.2">
      <c r="D1616"/>
    </row>
    <row r="1617" spans="4:4" x14ac:dyDescent="0.2">
      <c r="D1617"/>
    </row>
    <row r="1618" spans="4:4" x14ac:dyDescent="0.2">
      <c r="D1618"/>
    </row>
    <row r="1619" spans="4:4" x14ac:dyDescent="0.2">
      <c r="D1619"/>
    </row>
    <row r="1620" spans="4:4" x14ac:dyDescent="0.2">
      <c r="D1620"/>
    </row>
    <row r="1621" spans="4:4" x14ac:dyDescent="0.2">
      <c r="D1621"/>
    </row>
    <row r="1622" spans="4:4" x14ac:dyDescent="0.2">
      <c r="D1622"/>
    </row>
    <row r="1623" spans="4:4" x14ac:dyDescent="0.2">
      <c r="D1623"/>
    </row>
    <row r="1624" spans="4:4" x14ac:dyDescent="0.2">
      <c r="D1624"/>
    </row>
    <row r="1625" spans="4:4" x14ac:dyDescent="0.2">
      <c r="D1625"/>
    </row>
    <row r="1626" spans="4:4" x14ac:dyDescent="0.2">
      <c r="D1626"/>
    </row>
    <row r="1627" spans="4:4" x14ac:dyDescent="0.2">
      <c r="D1627"/>
    </row>
    <row r="1628" spans="4:4" x14ac:dyDescent="0.2">
      <c r="D1628"/>
    </row>
    <row r="1629" spans="4:4" x14ac:dyDescent="0.2">
      <c r="D1629"/>
    </row>
    <row r="1630" spans="4:4" x14ac:dyDescent="0.2">
      <c r="D1630"/>
    </row>
    <row r="1631" spans="4:4" x14ac:dyDescent="0.2">
      <c r="D1631"/>
    </row>
    <row r="1632" spans="4:4" x14ac:dyDescent="0.2">
      <c r="D1632"/>
    </row>
    <row r="1633" spans="4:4" x14ac:dyDescent="0.2">
      <c r="D1633"/>
    </row>
    <row r="1634" spans="4:4" x14ac:dyDescent="0.2">
      <c r="D1634"/>
    </row>
    <row r="1635" spans="4:4" x14ac:dyDescent="0.2">
      <c r="D1635"/>
    </row>
    <row r="1636" spans="4:4" x14ac:dyDescent="0.2">
      <c r="D1636"/>
    </row>
    <row r="1637" spans="4:4" x14ac:dyDescent="0.2">
      <c r="D1637"/>
    </row>
    <row r="1638" spans="4:4" x14ac:dyDescent="0.2">
      <c r="D1638"/>
    </row>
    <row r="1639" spans="4:4" x14ac:dyDescent="0.2">
      <c r="D1639"/>
    </row>
    <row r="1640" spans="4:4" x14ac:dyDescent="0.2">
      <c r="D1640"/>
    </row>
    <row r="1641" spans="4:4" x14ac:dyDescent="0.2">
      <c r="D1641"/>
    </row>
    <row r="1642" spans="4:4" x14ac:dyDescent="0.2">
      <c r="D1642"/>
    </row>
    <row r="1643" spans="4:4" x14ac:dyDescent="0.2">
      <c r="D1643"/>
    </row>
    <row r="1644" spans="4:4" x14ac:dyDescent="0.2">
      <c r="D1644"/>
    </row>
    <row r="1645" spans="4:4" x14ac:dyDescent="0.2">
      <c r="D1645"/>
    </row>
    <row r="1646" spans="4:4" x14ac:dyDescent="0.2">
      <c r="D1646"/>
    </row>
    <row r="1647" spans="4:4" x14ac:dyDescent="0.2">
      <c r="D1647"/>
    </row>
    <row r="1648" spans="4:4" x14ac:dyDescent="0.2">
      <c r="D1648"/>
    </row>
    <row r="1649" spans="4:4" x14ac:dyDescent="0.2">
      <c r="D1649"/>
    </row>
    <row r="1650" spans="4:4" x14ac:dyDescent="0.2">
      <c r="D1650"/>
    </row>
    <row r="1651" spans="4:4" x14ac:dyDescent="0.2">
      <c r="D1651"/>
    </row>
    <row r="1652" spans="4:4" x14ac:dyDescent="0.2">
      <c r="D1652"/>
    </row>
    <row r="1653" spans="4:4" x14ac:dyDescent="0.2">
      <c r="D1653"/>
    </row>
    <row r="1654" spans="4:4" x14ac:dyDescent="0.2">
      <c r="D1654"/>
    </row>
    <row r="1655" spans="4:4" x14ac:dyDescent="0.2">
      <c r="D1655"/>
    </row>
    <row r="1656" spans="4:4" x14ac:dyDescent="0.2">
      <c r="D1656"/>
    </row>
    <row r="1657" spans="4:4" x14ac:dyDescent="0.2">
      <c r="D1657"/>
    </row>
    <row r="1658" spans="4:4" x14ac:dyDescent="0.2">
      <c r="D1658"/>
    </row>
    <row r="1659" spans="4:4" x14ac:dyDescent="0.2">
      <c r="D1659"/>
    </row>
    <row r="1660" spans="4:4" x14ac:dyDescent="0.2">
      <c r="D1660"/>
    </row>
    <row r="1661" spans="4:4" x14ac:dyDescent="0.2">
      <c r="D1661"/>
    </row>
    <row r="1662" spans="4:4" x14ac:dyDescent="0.2">
      <c r="D1662"/>
    </row>
    <row r="1663" spans="4:4" x14ac:dyDescent="0.2">
      <c r="D1663"/>
    </row>
    <row r="1664" spans="4:4" x14ac:dyDescent="0.2">
      <c r="D1664"/>
    </row>
    <row r="1665" spans="4:4" x14ac:dyDescent="0.2">
      <c r="D1665"/>
    </row>
    <row r="1666" spans="4:4" x14ac:dyDescent="0.2">
      <c r="D1666"/>
    </row>
    <row r="1667" spans="4:4" x14ac:dyDescent="0.2">
      <c r="D1667"/>
    </row>
    <row r="1668" spans="4:4" x14ac:dyDescent="0.2">
      <c r="D1668"/>
    </row>
    <row r="1669" spans="4:4" x14ac:dyDescent="0.2">
      <c r="D1669"/>
    </row>
    <row r="1670" spans="4:4" x14ac:dyDescent="0.2">
      <c r="D1670"/>
    </row>
    <row r="1671" spans="4:4" x14ac:dyDescent="0.2">
      <c r="D1671"/>
    </row>
    <row r="1672" spans="4:4" x14ac:dyDescent="0.2">
      <c r="D1672"/>
    </row>
    <row r="1673" spans="4:4" x14ac:dyDescent="0.2">
      <c r="D1673"/>
    </row>
    <row r="1674" spans="4:4" x14ac:dyDescent="0.2">
      <c r="D1674"/>
    </row>
    <row r="1675" spans="4:4" x14ac:dyDescent="0.2">
      <c r="D1675"/>
    </row>
    <row r="1676" spans="4:4" x14ac:dyDescent="0.2">
      <c r="D1676"/>
    </row>
    <row r="1677" spans="4:4" x14ac:dyDescent="0.2">
      <c r="D1677"/>
    </row>
    <row r="1678" spans="4:4" x14ac:dyDescent="0.2">
      <c r="D1678"/>
    </row>
    <row r="1679" spans="4:4" x14ac:dyDescent="0.2">
      <c r="D1679"/>
    </row>
    <row r="1680" spans="4:4" x14ac:dyDescent="0.2">
      <c r="D1680"/>
    </row>
    <row r="1681" spans="4:4" x14ac:dyDescent="0.2">
      <c r="D1681"/>
    </row>
    <row r="1682" spans="4:4" x14ac:dyDescent="0.2">
      <c r="D1682"/>
    </row>
    <row r="1683" spans="4:4" x14ac:dyDescent="0.2">
      <c r="D1683"/>
    </row>
    <row r="1684" spans="4:4" x14ac:dyDescent="0.2">
      <c r="D1684"/>
    </row>
    <row r="1685" spans="4:4" x14ac:dyDescent="0.2">
      <c r="D1685"/>
    </row>
    <row r="1686" spans="4:4" x14ac:dyDescent="0.2">
      <c r="D1686"/>
    </row>
    <row r="1687" spans="4:4" x14ac:dyDescent="0.2">
      <c r="D1687"/>
    </row>
    <row r="1688" spans="4:4" x14ac:dyDescent="0.2">
      <c r="D1688"/>
    </row>
    <row r="1689" spans="4:4" x14ac:dyDescent="0.2">
      <c r="D1689"/>
    </row>
    <row r="1690" spans="4:4" x14ac:dyDescent="0.2">
      <c r="D1690"/>
    </row>
    <row r="1691" spans="4:4" x14ac:dyDescent="0.2">
      <c r="D1691"/>
    </row>
    <row r="1692" spans="4:4" x14ac:dyDescent="0.2">
      <c r="D1692"/>
    </row>
    <row r="1693" spans="4:4" x14ac:dyDescent="0.2">
      <c r="D1693"/>
    </row>
    <row r="1694" spans="4:4" x14ac:dyDescent="0.2">
      <c r="D1694"/>
    </row>
    <row r="1695" spans="4:4" x14ac:dyDescent="0.2">
      <c r="D1695"/>
    </row>
    <row r="1696" spans="4:4" x14ac:dyDescent="0.2">
      <c r="D1696"/>
    </row>
    <row r="1697" spans="4:4" x14ac:dyDescent="0.2">
      <c r="D1697"/>
    </row>
    <row r="1698" spans="4:4" x14ac:dyDescent="0.2">
      <c r="D1698"/>
    </row>
    <row r="1699" spans="4:4" x14ac:dyDescent="0.2">
      <c r="D1699"/>
    </row>
    <row r="1700" spans="4:4" x14ac:dyDescent="0.2">
      <c r="D1700"/>
    </row>
    <row r="1701" spans="4:4" x14ac:dyDescent="0.2">
      <c r="D1701"/>
    </row>
    <row r="1702" spans="4:4" x14ac:dyDescent="0.2">
      <c r="D1702"/>
    </row>
    <row r="1703" spans="4:4" x14ac:dyDescent="0.2">
      <c r="D1703"/>
    </row>
    <row r="1704" spans="4:4" x14ac:dyDescent="0.2">
      <c r="D1704"/>
    </row>
    <row r="1705" spans="4:4" x14ac:dyDescent="0.2">
      <c r="D1705"/>
    </row>
    <row r="1706" spans="4:4" x14ac:dyDescent="0.2">
      <c r="D1706"/>
    </row>
    <row r="1707" spans="4:4" x14ac:dyDescent="0.2">
      <c r="D1707"/>
    </row>
    <row r="1708" spans="4:4" x14ac:dyDescent="0.2">
      <c r="D1708"/>
    </row>
    <row r="1709" spans="4:4" x14ac:dyDescent="0.2">
      <c r="D1709"/>
    </row>
    <row r="1710" spans="4:4" x14ac:dyDescent="0.2">
      <c r="D1710"/>
    </row>
    <row r="1711" spans="4:4" x14ac:dyDescent="0.2">
      <c r="D1711"/>
    </row>
    <row r="1712" spans="4:4" x14ac:dyDescent="0.2">
      <c r="D1712"/>
    </row>
    <row r="1713" spans="4:4" x14ac:dyDescent="0.2">
      <c r="D1713"/>
    </row>
    <row r="1714" spans="4:4" x14ac:dyDescent="0.2">
      <c r="D1714"/>
    </row>
    <row r="1715" spans="4:4" x14ac:dyDescent="0.2">
      <c r="D1715"/>
    </row>
    <row r="1716" spans="4:4" x14ac:dyDescent="0.2">
      <c r="D1716"/>
    </row>
    <row r="1717" spans="4:4" x14ac:dyDescent="0.2">
      <c r="D1717"/>
    </row>
    <row r="1718" spans="4:4" x14ac:dyDescent="0.2">
      <c r="D1718"/>
    </row>
    <row r="1719" spans="4:4" x14ac:dyDescent="0.2">
      <c r="D1719"/>
    </row>
    <row r="1720" spans="4:4" x14ac:dyDescent="0.2">
      <c r="D1720"/>
    </row>
    <row r="1721" spans="4:4" x14ac:dyDescent="0.2">
      <c r="D1721"/>
    </row>
    <row r="1722" spans="4:4" x14ac:dyDescent="0.2">
      <c r="D1722"/>
    </row>
    <row r="1723" spans="4:4" x14ac:dyDescent="0.2">
      <c r="D1723"/>
    </row>
    <row r="1724" spans="4:4" x14ac:dyDescent="0.2">
      <c r="D1724"/>
    </row>
    <row r="1725" spans="4:4" x14ac:dyDescent="0.2">
      <c r="D1725"/>
    </row>
    <row r="1726" spans="4:4" x14ac:dyDescent="0.2">
      <c r="D1726"/>
    </row>
    <row r="1727" spans="4:4" x14ac:dyDescent="0.2">
      <c r="D1727"/>
    </row>
    <row r="1728" spans="4:4" x14ac:dyDescent="0.2">
      <c r="D1728"/>
    </row>
    <row r="1729" spans="4:4" x14ac:dyDescent="0.2">
      <c r="D1729"/>
    </row>
    <row r="1730" spans="4:4" x14ac:dyDescent="0.2">
      <c r="D1730"/>
    </row>
    <row r="1731" spans="4:4" x14ac:dyDescent="0.2">
      <c r="D1731"/>
    </row>
    <row r="1732" spans="4:4" x14ac:dyDescent="0.2">
      <c r="D1732"/>
    </row>
    <row r="1733" spans="4:4" x14ac:dyDescent="0.2">
      <c r="D1733"/>
    </row>
    <row r="1734" spans="4:4" x14ac:dyDescent="0.2">
      <c r="D1734"/>
    </row>
    <row r="1735" spans="4:4" x14ac:dyDescent="0.2">
      <c r="D1735"/>
    </row>
    <row r="1736" spans="4:4" x14ac:dyDescent="0.2">
      <c r="D1736"/>
    </row>
    <row r="1737" spans="4:4" x14ac:dyDescent="0.2">
      <c r="D1737"/>
    </row>
    <row r="1738" spans="4:4" x14ac:dyDescent="0.2">
      <c r="D1738"/>
    </row>
    <row r="1739" spans="4:4" x14ac:dyDescent="0.2">
      <c r="D1739"/>
    </row>
    <row r="1740" spans="4:4" x14ac:dyDescent="0.2">
      <c r="D1740"/>
    </row>
    <row r="1741" spans="4:4" x14ac:dyDescent="0.2">
      <c r="D1741"/>
    </row>
    <row r="1742" spans="4:4" x14ac:dyDescent="0.2">
      <c r="D1742"/>
    </row>
    <row r="1743" spans="4:4" x14ac:dyDescent="0.2">
      <c r="D1743"/>
    </row>
    <row r="1744" spans="4:4" x14ac:dyDescent="0.2">
      <c r="D1744"/>
    </row>
    <row r="1745" spans="4:4" x14ac:dyDescent="0.2">
      <c r="D1745"/>
    </row>
    <row r="1746" spans="4:4" x14ac:dyDescent="0.2">
      <c r="D1746"/>
    </row>
    <row r="1747" spans="4:4" x14ac:dyDescent="0.2">
      <c r="D1747"/>
    </row>
    <row r="1748" spans="4:4" x14ac:dyDescent="0.2">
      <c r="D1748"/>
    </row>
    <row r="1749" spans="4:4" x14ac:dyDescent="0.2">
      <c r="D1749"/>
    </row>
    <row r="1750" spans="4:4" x14ac:dyDescent="0.2">
      <c r="D1750"/>
    </row>
    <row r="1751" spans="4:4" x14ac:dyDescent="0.2">
      <c r="D1751"/>
    </row>
    <row r="1752" spans="4:4" x14ac:dyDescent="0.2">
      <c r="D1752"/>
    </row>
    <row r="1753" spans="4:4" x14ac:dyDescent="0.2">
      <c r="D1753"/>
    </row>
    <row r="1754" spans="4:4" x14ac:dyDescent="0.2">
      <c r="D1754"/>
    </row>
    <row r="1755" spans="4:4" x14ac:dyDescent="0.2">
      <c r="D1755"/>
    </row>
    <row r="1756" spans="4:4" x14ac:dyDescent="0.2">
      <c r="D1756"/>
    </row>
    <row r="1757" spans="4:4" x14ac:dyDescent="0.2">
      <c r="D1757"/>
    </row>
    <row r="1758" spans="4:4" x14ac:dyDescent="0.2">
      <c r="D1758"/>
    </row>
    <row r="1759" spans="4:4" x14ac:dyDescent="0.2">
      <c r="D1759"/>
    </row>
    <row r="1760" spans="4:4" x14ac:dyDescent="0.2">
      <c r="D1760"/>
    </row>
    <row r="1761" spans="4:4" x14ac:dyDescent="0.2">
      <c r="D1761"/>
    </row>
    <row r="1762" spans="4:4" x14ac:dyDescent="0.2">
      <c r="D1762"/>
    </row>
    <row r="1763" spans="4:4" x14ac:dyDescent="0.2">
      <c r="D1763"/>
    </row>
    <row r="1764" spans="4:4" x14ac:dyDescent="0.2">
      <c r="D1764"/>
    </row>
    <row r="1765" spans="4:4" x14ac:dyDescent="0.2">
      <c r="D1765"/>
    </row>
    <row r="1766" spans="4:4" x14ac:dyDescent="0.2">
      <c r="D1766"/>
    </row>
    <row r="1767" spans="4:4" x14ac:dyDescent="0.2">
      <c r="D1767"/>
    </row>
    <row r="1768" spans="4:4" x14ac:dyDescent="0.2">
      <c r="D1768"/>
    </row>
    <row r="1769" spans="4:4" x14ac:dyDescent="0.2">
      <c r="D1769"/>
    </row>
    <row r="1770" spans="4:4" x14ac:dyDescent="0.2">
      <c r="D1770"/>
    </row>
    <row r="1771" spans="4:4" x14ac:dyDescent="0.2">
      <c r="D1771"/>
    </row>
    <row r="1772" spans="4:4" x14ac:dyDescent="0.2">
      <c r="D1772"/>
    </row>
    <row r="1773" spans="4:4" x14ac:dyDescent="0.2">
      <c r="D1773"/>
    </row>
    <row r="1774" spans="4:4" x14ac:dyDescent="0.2">
      <c r="D1774"/>
    </row>
    <row r="1775" spans="4:4" x14ac:dyDescent="0.2">
      <c r="D1775"/>
    </row>
    <row r="1776" spans="4:4" x14ac:dyDescent="0.2">
      <c r="D1776"/>
    </row>
    <row r="1777" spans="4:4" x14ac:dyDescent="0.2">
      <c r="D1777"/>
    </row>
    <row r="1778" spans="4:4" x14ac:dyDescent="0.2">
      <c r="D1778"/>
    </row>
    <row r="1779" spans="4:4" x14ac:dyDescent="0.2">
      <c r="D1779"/>
    </row>
    <row r="1780" spans="4:4" x14ac:dyDescent="0.2">
      <c r="D1780"/>
    </row>
    <row r="1781" spans="4:4" x14ac:dyDescent="0.2">
      <c r="D1781"/>
    </row>
    <row r="1782" spans="4:4" x14ac:dyDescent="0.2">
      <c r="D1782"/>
    </row>
    <row r="1783" spans="4:4" x14ac:dyDescent="0.2">
      <c r="D1783"/>
    </row>
    <row r="1784" spans="4:4" x14ac:dyDescent="0.2">
      <c r="D1784"/>
    </row>
    <row r="1785" spans="4:4" x14ac:dyDescent="0.2">
      <c r="D1785"/>
    </row>
    <row r="1786" spans="4:4" x14ac:dyDescent="0.2">
      <c r="D1786"/>
    </row>
    <row r="1787" spans="4:4" x14ac:dyDescent="0.2">
      <c r="D1787"/>
    </row>
    <row r="1788" spans="4:4" x14ac:dyDescent="0.2">
      <c r="D1788"/>
    </row>
    <row r="1789" spans="4:4" x14ac:dyDescent="0.2">
      <c r="D1789"/>
    </row>
    <row r="1790" spans="4:4" x14ac:dyDescent="0.2">
      <c r="D1790"/>
    </row>
    <row r="1791" spans="4:4" x14ac:dyDescent="0.2">
      <c r="D1791"/>
    </row>
    <row r="1792" spans="4:4" x14ac:dyDescent="0.2">
      <c r="D1792"/>
    </row>
    <row r="1793" spans="4:4" x14ac:dyDescent="0.2">
      <c r="D1793"/>
    </row>
    <row r="1794" spans="4:4" x14ac:dyDescent="0.2">
      <c r="D1794"/>
    </row>
    <row r="1795" spans="4:4" x14ac:dyDescent="0.2">
      <c r="D1795"/>
    </row>
    <row r="1796" spans="4:4" x14ac:dyDescent="0.2">
      <c r="D1796"/>
    </row>
    <row r="1797" spans="4:4" x14ac:dyDescent="0.2">
      <c r="D1797"/>
    </row>
    <row r="1798" spans="4:4" x14ac:dyDescent="0.2">
      <c r="D1798"/>
    </row>
    <row r="1799" spans="4:4" x14ac:dyDescent="0.2">
      <c r="D1799"/>
    </row>
    <row r="1800" spans="4:4" x14ac:dyDescent="0.2">
      <c r="D1800"/>
    </row>
    <row r="1801" spans="4:4" x14ac:dyDescent="0.2">
      <c r="D1801"/>
    </row>
    <row r="1802" spans="4:4" x14ac:dyDescent="0.2">
      <c r="D1802"/>
    </row>
    <row r="1803" spans="4:4" x14ac:dyDescent="0.2">
      <c r="D1803"/>
    </row>
    <row r="1804" spans="4:4" x14ac:dyDescent="0.2">
      <c r="D1804"/>
    </row>
    <row r="1805" spans="4:4" x14ac:dyDescent="0.2">
      <c r="D1805"/>
    </row>
    <row r="1806" spans="4:4" x14ac:dyDescent="0.2">
      <c r="D1806"/>
    </row>
    <row r="1807" spans="4:4" x14ac:dyDescent="0.2">
      <c r="D1807"/>
    </row>
    <row r="1808" spans="4:4" x14ac:dyDescent="0.2">
      <c r="D1808"/>
    </row>
    <row r="1809" spans="4:4" x14ac:dyDescent="0.2">
      <c r="D1809"/>
    </row>
    <row r="1810" spans="4:4" x14ac:dyDescent="0.2">
      <c r="D1810"/>
    </row>
    <row r="1811" spans="4:4" x14ac:dyDescent="0.2">
      <c r="D1811"/>
    </row>
    <row r="1812" spans="4:4" x14ac:dyDescent="0.2">
      <c r="D1812"/>
    </row>
    <row r="1813" spans="4:4" x14ac:dyDescent="0.2">
      <c r="D1813"/>
    </row>
    <row r="1814" spans="4:4" x14ac:dyDescent="0.2">
      <c r="D1814"/>
    </row>
    <row r="1815" spans="4:4" x14ac:dyDescent="0.2">
      <c r="D1815"/>
    </row>
    <row r="1816" spans="4:4" x14ac:dyDescent="0.2">
      <c r="D1816"/>
    </row>
    <row r="1817" spans="4:4" x14ac:dyDescent="0.2">
      <c r="D1817"/>
    </row>
    <row r="1818" spans="4:4" x14ac:dyDescent="0.2">
      <c r="D1818"/>
    </row>
    <row r="1819" spans="4:4" x14ac:dyDescent="0.2">
      <c r="D1819"/>
    </row>
    <row r="1820" spans="4:4" x14ac:dyDescent="0.2">
      <c r="D1820"/>
    </row>
    <row r="1821" spans="4:4" x14ac:dyDescent="0.2">
      <c r="D1821"/>
    </row>
    <row r="1822" spans="4:4" x14ac:dyDescent="0.2">
      <c r="D1822"/>
    </row>
    <row r="1823" spans="4:4" x14ac:dyDescent="0.2">
      <c r="D1823"/>
    </row>
    <row r="1824" spans="4:4" x14ac:dyDescent="0.2">
      <c r="D1824"/>
    </row>
    <row r="1825" spans="4:4" x14ac:dyDescent="0.2">
      <c r="D1825"/>
    </row>
    <row r="1826" spans="4:4" x14ac:dyDescent="0.2">
      <c r="D1826"/>
    </row>
    <row r="1827" spans="4:4" x14ac:dyDescent="0.2">
      <c r="D1827"/>
    </row>
    <row r="1828" spans="4:4" x14ac:dyDescent="0.2">
      <c r="D1828"/>
    </row>
    <row r="1829" spans="4:4" x14ac:dyDescent="0.2">
      <c r="D1829"/>
    </row>
    <row r="1830" spans="4:4" x14ac:dyDescent="0.2">
      <c r="D1830"/>
    </row>
    <row r="1831" spans="4:4" x14ac:dyDescent="0.2">
      <c r="D1831"/>
    </row>
    <row r="1832" spans="4:4" x14ac:dyDescent="0.2">
      <c r="D1832"/>
    </row>
    <row r="1833" spans="4:4" x14ac:dyDescent="0.2">
      <c r="D1833"/>
    </row>
    <row r="1834" spans="4:4" x14ac:dyDescent="0.2">
      <c r="D1834"/>
    </row>
    <row r="1835" spans="4:4" x14ac:dyDescent="0.2">
      <c r="D1835"/>
    </row>
    <row r="1836" spans="4:4" x14ac:dyDescent="0.2">
      <c r="D1836"/>
    </row>
    <row r="1837" spans="4:4" x14ac:dyDescent="0.2">
      <c r="D1837"/>
    </row>
    <row r="1838" spans="4:4" x14ac:dyDescent="0.2">
      <c r="D1838"/>
    </row>
    <row r="1839" spans="4:4" x14ac:dyDescent="0.2">
      <c r="D1839"/>
    </row>
    <row r="1840" spans="4:4" x14ac:dyDescent="0.2">
      <c r="D1840"/>
    </row>
    <row r="1841" spans="4:4" x14ac:dyDescent="0.2">
      <c r="D1841"/>
    </row>
    <row r="1842" spans="4:4" x14ac:dyDescent="0.2">
      <c r="D1842"/>
    </row>
    <row r="1843" spans="4:4" x14ac:dyDescent="0.2">
      <c r="D1843"/>
    </row>
    <row r="1844" spans="4:4" x14ac:dyDescent="0.2">
      <c r="D1844"/>
    </row>
    <row r="1845" spans="4:4" x14ac:dyDescent="0.2">
      <c r="D1845"/>
    </row>
    <row r="1846" spans="4:4" x14ac:dyDescent="0.2">
      <c r="D1846"/>
    </row>
    <row r="1847" spans="4:4" x14ac:dyDescent="0.2">
      <c r="D1847"/>
    </row>
    <row r="1848" spans="4:4" x14ac:dyDescent="0.2">
      <c r="D1848"/>
    </row>
    <row r="1849" spans="4:4" x14ac:dyDescent="0.2">
      <c r="D1849"/>
    </row>
    <row r="1850" spans="4:4" x14ac:dyDescent="0.2">
      <c r="D1850"/>
    </row>
    <row r="1851" spans="4:4" x14ac:dyDescent="0.2">
      <c r="D1851"/>
    </row>
    <row r="1852" spans="4:4" x14ac:dyDescent="0.2">
      <c r="D1852"/>
    </row>
    <row r="1853" spans="4:4" x14ac:dyDescent="0.2">
      <c r="D1853"/>
    </row>
    <row r="1854" spans="4:4" x14ac:dyDescent="0.2">
      <c r="D1854"/>
    </row>
    <row r="1855" spans="4:4" x14ac:dyDescent="0.2">
      <c r="D1855"/>
    </row>
    <row r="1856" spans="4:4" x14ac:dyDescent="0.2">
      <c r="D1856"/>
    </row>
    <row r="1857" spans="4:4" x14ac:dyDescent="0.2">
      <c r="D1857"/>
    </row>
    <row r="1858" spans="4:4" x14ac:dyDescent="0.2">
      <c r="D1858"/>
    </row>
    <row r="1859" spans="4:4" x14ac:dyDescent="0.2">
      <c r="D1859"/>
    </row>
    <row r="1860" spans="4:4" x14ac:dyDescent="0.2">
      <c r="D1860"/>
    </row>
    <row r="1861" spans="4:4" x14ac:dyDescent="0.2">
      <c r="D1861"/>
    </row>
    <row r="1862" spans="4:4" x14ac:dyDescent="0.2">
      <c r="D1862"/>
    </row>
    <row r="1863" spans="4:4" x14ac:dyDescent="0.2">
      <c r="D1863"/>
    </row>
    <row r="1864" spans="4:4" x14ac:dyDescent="0.2">
      <c r="D1864"/>
    </row>
    <row r="1865" spans="4:4" x14ac:dyDescent="0.2">
      <c r="D1865"/>
    </row>
    <row r="1866" spans="4:4" x14ac:dyDescent="0.2">
      <c r="D1866"/>
    </row>
    <row r="1867" spans="4:4" x14ac:dyDescent="0.2">
      <c r="D1867"/>
    </row>
    <row r="1868" spans="4:4" x14ac:dyDescent="0.2">
      <c r="D1868"/>
    </row>
    <row r="1869" spans="4:4" x14ac:dyDescent="0.2">
      <c r="D1869"/>
    </row>
    <row r="1870" spans="4:4" x14ac:dyDescent="0.2">
      <c r="D1870"/>
    </row>
    <row r="1871" spans="4:4" x14ac:dyDescent="0.2">
      <c r="D1871"/>
    </row>
    <row r="1872" spans="4:4" x14ac:dyDescent="0.2">
      <c r="D1872"/>
    </row>
    <row r="1873" spans="4:4" x14ac:dyDescent="0.2">
      <c r="D1873"/>
    </row>
    <row r="1874" spans="4:4" x14ac:dyDescent="0.2">
      <c r="D1874"/>
    </row>
    <row r="1875" spans="4:4" x14ac:dyDescent="0.2">
      <c r="D1875"/>
    </row>
    <row r="1876" spans="4:4" x14ac:dyDescent="0.2">
      <c r="D1876"/>
    </row>
    <row r="1877" spans="4:4" x14ac:dyDescent="0.2">
      <c r="D1877"/>
    </row>
    <row r="1878" spans="4:4" x14ac:dyDescent="0.2">
      <c r="D1878"/>
    </row>
    <row r="1879" spans="4:4" x14ac:dyDescent="0.2">
      <c r="D1879"/>
    </row>
    <row r="1880" spans="4:4" x14ac:dyDescent="0.2">
      <c r="D1880"/>
    </row>
    <row r="1881" spans="4:4" x14ac:dyDescent="0.2">
      <c r="D1881"/>
    </row>
    <row r="1882" spans="4:4" x14ac:dyDescent="0.2">
      <c r="D1882"/>
    </row>
    <row r="1883" spans="4:4" x14ac:dyDescent="0.2">
      <c r="D1883"/>
    </row>
    <row r="1884" spans="4:4" x14ac:dyDescent="0.2">
      <c r="D1884"/>
    </row>
    <row r="1885" spans="4:4" x14ac:dyDescent="0.2">
      <c r="D1885"/>
    </row>
    <row r="1886" spans="4:4" x14ac:dyDescent="0.2">
      <c r="D1886"/>
    </row>
    <row r="1887" spans="4:4" x14ac:dyDescent="0.2">
      <c r="D1887"/>
    </row>
    <row r="1888" spans="4:4" x14ac:dyDescent="0.2">
      <c r="D1888"/>
    </row>
    <row r="1889" spans="4:4" x14ac:dyDescent="0.2">
      <c r="D1889"/>
    </row>
    <row r="1890" spans="4:4" x14ac:dyDescent="0.2">
      <c r="D1890"/>
    </row>
    <row r="1891" spans="4:4" x14ac:dyDescent="0.2">
      <c r="D1891"/>
    </row>
    <row r="1892" spans="4:4" x14ac:dyDescent="0.2">
      <c r="D1892"/>
    </row>
    <row r="1893" spans="4:4" x14ac:dyDescent="0.2">
      <c r="D1893"/>
    </row>
    <row r="1894" spans="4:4" x14ac:dyDescent="0.2">
      <c r="D1894"/>
    </row>
    <row r="1895" spans="4:4" x14ac:dyDescent="0.2">
      <c r="D1895"/>
    </row>
    <row r="1896" spans="4:4" x14ac:dyDescent="0.2">
      <c r="D1896"/>
    </row>
    <row r="1897" spans="4:4" x14ac:dyDescent="0.2">
      <c r="D1897"/>
    </row>
    <row r="1898" spans="4:4" x14ac:dyDescent="0.2">
      <c r="D1898"/>
    </row>
    <row r="1899" spans="4:4" x14ac:dyDescent="0.2">
      <c r="D1899"/>
    </row>
    <row r="1900" spans="4:4" x14ac:dyDescent="0.2">
      <c r="D1900"/>
    </row>
    <row r="1901" spans="4:4" x14ac:dyDescent="0.2">
      <c r="D1901"/>
    </row>
    <row r="1902" spans="4:4" x14ac:dyDescent="0.2">
      <c r="D1902"/>
    </row>
    <row r="1903" spans="4:4" x14ac:dyDescent="0.2">
      <c r="D1903"/>
    </row>
    <row r="1904" spans="4:4" x14ac:dyDescent="0.2">
      <c r="D1904"/>
    </row>
    <row r="1905" spans="4:4" x14ac:dyDescent="0.2">
      <c r="D1905"/>
    </row>
    <row r="1906" spans="4:4" x14ac:dyDescent="0.2">
      <c r="D1906"/>
    </row>
    <row r="1907" spans="4:4" x14ac:dyDescent="0.2">
      <c r="D1907"/>
    </row>
    <row r="1908" spans="4:4" x14ac:dyDescent="0.2">
      <c r="D1908"/>
    </row>
    <row r="1909" spans="4:4" x14ac:dyDescent="0.2">
      <c r="D1909"/>
    </row>
    <row r="1910" spans="4:4" x14ac:dyDescent="0.2">
      <c r="D1910"/>
    </row>
    <row r="1911" spans="4:4" x14ac:dyDescent="0.2">
      <c r="D1911"/>
    </row>
    <row r="1912" spans="4:4" x14ac:dyDescent="0.2">
      <c r="D1912"/>
    </row>
    <row r="1913" spans="4:4" x14ac:dyDescent="0.2">
      <c r="D1913"/>
    </row>
    <row r="1914" spans="4:4" x14ac:dyDescent="0.2">
      <c r="D1914"/>
    </row>
    <row r="1915" spans="4:4" x14ac:dyDescent="0.2">
      <c r="D1915"/>
    </row>
    <row r="1916" spans="4:4" x14ac:dyDescent="0.2">
      <c r="D1916"/>
    </row>
    <row r="1917" spans="4:4" x14ac:dyDescent="0.2">
      <c r="D1917"/>
    </row>
    <row r="1918" spans="4:4" x14ac:dyDescent="0.2">
      <c r="D1918"/>
    </row>
    <row r="1919" spans="4:4" x14ac:dyDescent="0.2">
      <c r="D1919"/>
    </row>
    <row r="1920" spans="4:4" x14ac:dyDescent="0.2">
      <c r="D1920"/>
    </row>
    <row r="1921" spans="4:4" x14ac:dyDescent="0.2">
      <c r="D1921"/>
    </row>
    <row r="1922" spans="4:4" x14ac:dyDescent="0.2">
      <c r="D1922"/>
    </row>
    <row r="1923" spans="4:4" x14ac:dyDescent="0.2">
      <c r="D1923"/>
    </row>
    <row r="1924" spans="4:4" x14ac:dyDescent="0.2">
      <c r="D1924"/>
    </row>
    <row r="1925" spans="4:4" x14ac:dyDescent="0.2">
      <c r="D1925"/>
    </row>
    <row r="1926" spans="4:4" x14ac:dyDescent="0.2">
      <c r="D1926"/>
    </row>
    <row r="1927" spans="4:4" x14ac:dyDescent="0.2">
      <c r="D1927"/>
    </row>
    <row r="1928" spans="4:4" x14ac:dyDescent="0.2">
      <c r="D1928"/>
    </row>
    <row r="1929" spans="4:4" x14ac:dyDescent="0.2">
      <c r="D1929"/>
    </row>
    <row r="1930" spans="4:4" x14ac:dyDescent="0.2">
      <c r="D1930"/>
    </row>
    <row r="1931" spans="4:4" x14ac:dyDescent="0.2">
      <c r="D1931"/>
    </row>
    <row r="1932" spans="4:4" x14ac:dyDescent="0.2">
      <c r="D1932"/>
    </row>
    <row r="1933" spans="4:4" x14ac:dyDescent="0.2">
      <c r="D1933"/>
    </row>
    <row r="1934" spans="4:4" x14ac:dyDescent="0.2">
      <c r="D1934"/>
    </row>
    <row r="1935" spans="4:4" x14ac:dyDescent="0.2">
      <c r="D1935"/>
    </row>
    <row r="1936" spans="4:4" x14ac:dyDescent="0.2">
      <c r="D1936"/>
    </row>
    <row r="1937" spans="4:4" x14ac:dyDescent="0.2">
      <c r="D1937"/>
    </row>
    <row r="1938" spans="4:4" x14ac:dyDescent="0.2">
      <c r="D1938"/>
    </row>
    <row r="1939" spans="4:4" x14ac:dyDescent="0.2">
      <c r="D1939"/>
    </row>
    <row r="1940" spans="4:4" x14ac:dyDescent="0.2">
      <c r="D1940"/>
    </row>
    <row r="1941" spans="4:4" x14ac:dyDescent="0.2">
      <c r="D1941"/>
    </row>
    <row r="1942" spans="4:4" x14ac:dyDescent="0.2">
      <c r="D1942"/>
    </row>
    <row r="1943" spans="4:4" x14ac:dyDescent="0.2">
      <c r="D1943"/>
    </row>
    <row r="1944" spans="4:4" x14ac:dyDescent="0.2">
      <c r="D1944"/>
    </row>
    <row r="1945" spans="4:4" x14ac:dyDescent="0.2">
      <c r="D1945"/>
    </row>
    <row r="1946" spans="4:4" x14ac:dyDescent="0.2">
      <c r="D1946"/>
    </row>
    <row r="1947" spans="4:4" x14ac:dyDescent="0.2">
      <c r="D1947"/>
    </row>
    <row r="1948" spans="4:4" x14ac:dyDescent="0.2">
      <c r="D1948"/>
    </row>
    <row r="1949" spans="4:4" x14ac:dyDescent="0.2">
      <c r="D1949"/>
    </row>
    <row r="1950" spans="4:4" x14ac:dyDescent="0.2">
      <c r="D1950"/>
    </row>
    <row r="1951" spans="4:4" x14ac:dyDescent="0.2">
      <c r="D1951"/>
    </row>
    <row r="1952" spans="4:4" x14ac:dyDescent="0.2">
      <c r="D1952"/>
    </row>
    <row r="1953" spans="4:4" x14ac:dyDescent="0.2">
      <c r="D1953"/>
    </row>
    <row r="1954" spans="4:4" x14ac:dyDescent="0.2">
      <c r="D1954"/>
    </row>
    <row r="1955" spans="4:4" x14ac:dyDescent="0.2">
      <c r="D1955"/>
    </row>
    <row r="1956" spans="4:4" x14ac:dyDescent="0.2">
      <c r="D1956"/>
    </row>
    <row r="1957" spans="4:4" x14ac:dyDescent="0.2">
      <c r="D1957"/>
    </row>
    <row r="1958" spans="4:4" x14ac:dyDescent="0.2">
      <c r="D1958"/>
    </row>
    <row r="1959" spans="4:4" x14ac:dyDescent="0.2">
      <c r="D1959"/>
    </row>
    <row r="1960" spans="4:4" x14ac:dyDescent="0.2">
      <c r="D1960"/>
    </row>
    <row r="1961" spans="4:4" x14ac:dyDescent="0.2">
      <c r="D1961"/>
    </row>
    <row r="1962" spans="4:4" x14ac:dyDescent="0.2">
      <c r="D1962"/>
    </row>
    <row r="1963" spans="4:4" x14ac:dyDescent="0.2">
      <c r="D1963"/>
    </row>
    <row r="1964" spans="4:4" x14ac:dyDescent="0.2">
      <c r="D1964"/>
    </row>
    <row r="1965" spans="4:4" x14ac:dyDescent="0.2">
      <c r="D1965"/>
    </row>
    <row r="1966" spans="4:4" x14ac:dyDescent="0.2">
      <c r="D1966"/>
    </row>
    <row r="1967" spans="4:4" x14ac:dyDescent="0.2">
      <c r="D1967"/>
    </row>
    <row r="1968" spans="4:4" x14ac:dyDescent="0.2">
      <c r="D1968"/>
    </row>
    <row r="1969" spans="4:4" x14ac:dyDescent="0.2">
      <c r="D1969"/>
    </row>
    <row r="1970" spans="4:4" x14ac:dyDescent="0.2">
      <c r="D1970"/>
    </row>
    <row r="1971" spans="4:4" x14ac:dyDescent="0.2">
      <c r="D1971"/>
    </row>
    <row r="1972" spans="4:4" x14ac:dyDescent="0.2">
      <c r="D1972"/>
    </row>
    <row r="1973" spans="4:4" x14ac:dyDescent="0.2">
      <c r="D1973"/>
    </row>
    <row r="1974" spans="4:4" x14ac:dyDescent="0.2">
      <c r="D1974"/>
    </row>
    <row r="1975" spans="4:4" x14ac:dyDescent="0.2">
      <c r="D1975"/>
    </row>
    <row r="1976" spans="4:4" x14ac:dyDescent="0.2">
      <c r="D1976"/>
    </row>
    <row r="1977" spans="4:4" x14ac:dyDescent="0.2">
      <c r="D1977"/>
    </row>
    <row r="1978" spans="4:4" x14ac:dyDescent="0.2">
      <c r="D1978"/>
    </row>
    <row r="1979" spans="4:4" x14ac:dyDescent="0.2">
      <c r="D1979"/>
    </row>
    <row r="1980" spans="4:4" x14ac:dyDescent="0.2">
      <c r="D1980"/>
    </row>
    <row r="1981" spans="4:4" x14ac:dyDescent="0.2">
      <c r="D1981"/>
    </row>
    <row r="1982" spans="4:4" x14ac:dyDescent="0.2">
      <c r="D1982"/>
    </row>
    <row r="1983" spans="4:4" x14ac:dyDescent="0.2">
      <c r="D1983"/>
    </row>
    <row r="1984" spans="4:4" x14ac:dyDescent="0.2">
      <c r="D1984"/>
    </row>
    <row r="1985" spans="4:4" x14ac:dyDescent="0.2">
      <c r="D1985"/>
    </row>
    <row r="1986" spans="4:4" x14ac:dyDescent="0.2">
      <c r="D1986"/>
    </row>
    <row r="1987" spans="4:4" x14ac:dyDescent="0.2">
      <c r="D1987"/>
    </row>
    <row r="1988" spans="4:4" x14ac:dyDescent="0.2">
      <c r="D1988"/>
    </row>
    <row r="1989" spans="4:4" x14ac:dyDescent="0.2">
      <c r="D1989"/>
    </row>
    <row r="1990" spans="4:4" x14ac:dyDescent="0.2">
      <c r="D1990"/>
    </row>
    <row r="1991" spans="4:4" x14ac:dyDescent="0.2">
      <c r="D1991"/>
    </row>
    <row r="1992" spans="4:4" x14ac:dyDescent="0.2">
      <c r="D1992"/>
    </row>
    <row r="1993" spans="4:4" x14ac:dyDescent="0.2">
      <c r="D1993"/>
    </row>
    <row r="1994" spans="4:4" x14ac:dyDescent="0.2">
      <c r="D1994"/>
    </row>
    <row r="1995" spans="4:4" x14ac:dyDescent="0.2">
      <c r="D1995"/>
    </row>
    <row r="1996" spans="4:4" x14ac:dyDescent="0.2">
      <c r="D1996"/>
    </row>
    <row r="1997" spans="4:4" x14ac:dyDescent="0.2">
      <c r="D1997"/>
    </row>
    <row r="1998" spans="4:4" x14ac:dyDescent="0.2">
      <c r="D1998"/>
    </row>
    <row r="1999" spans="4:4" x14ac:dyDescent="0.2">
      <c r="D1999"/>
    </row>
    <row r="2000" spans="4:4" x14ac:dyDescent="0.2">
      <c r="D2000"/>
    </row>
    <row r="2001" spans="4:4" x14ac:dyDescent="0.2">
      <c r="D2001"/>
    </row>
    <row r="2002" spans="4:4" x14ac:dyDescent="0.2">
      <c r="D2002"/>
    </row>
    <row r="2003" spans="4:4" x14ac:dyDescent="0.2">
      <c r="D2003"/>
    </row>
    <row r="2004" spans="4:4" x14ac:dyDescent="0.2">
      <c r="D2004"/>
    </row>
    <row r="2005" spans="4:4" x14ac:dyDescent="0.2">
      <c r="D2005"/>
    </row>
    <row r="2006" spans="4:4" x14ac:dyDescent="0.2">
      <c r="D2006"/>
    </row>
    <row r="2007" spans="4:4" x14ac:dyDescent="0.2">
      <c r="D2007"/>
    </row>
    <row r="2008" spans="4:4" x14ac:dyDescent="0.2">
      <c r="D2008"/>
    </row>
    <row r="2009" spans="4:4" x14ac:dyDescent="0.2">
      <c r="D2009"/>
    </row>
    <row r="2010" spans="4:4" x14ac:dyDescent="0.2">
      <c r="D2010"/>
    </row>
    <row r="2011" spans="4:4" x14ac:dyDescent="0.2">
      <c r="D2011"/>
    </row>
    <row r="2012" spans="4:4" x14ac:dyDescent="0.2">
      <c r="D2012"/>
    </row>
    <row r="2013" spans="4:4" x14ac:dyDescent="0.2">
      <c r="D2013"/>
    </row>
    <row r="2014" spans="4:4" x14ac:dyDescent="0.2">
      <c r="D2014"/>
    </row>
    <row r="2015" spans="4:4" x14ac:dyDescent="0.2">
      <c r="D2015"/>
    </row>
    <row r="2016" spans="4:4" x14ac:dyDescent="0.2">
      <c r="D2016"/>
    </row>
    <row r="2017" spans="4:4" x14ac:dyDescent="0.2">
      <c r="D2017"/>
    </row>
    <row r="2018" spans="4:4" x14ac:dyDescent="0.2">
      <c r="D2018"/>
    </row>
    <row r="2019" spans="4:4" x14ac:dyDescent="0.2">
      <c r="D2019"/>
    </row>
    <row r="2020" spans="4:4" x14ac:dyDescent="0.2">
      <c r="D2020"/>
    </row>
    <row r="2021" spans="4:4" x14ac:dyDescent="0.2">
      <c r="D2021"/>
    </row>
    <row r="2022" spans="4:4" x14ac:dyDescent="0.2">
      <c r="D2022"/>
    </row>
  </sheetData>
  <mergeCells count="7">
    <mergeCell ref="A1:G1"/>
    <mergeCell ref="A2:G2"/>
    <mergeCell ref="A5:A6"/>
    <mergeCell ref="F4:G4"/>
    <mergeCell ref="F5:G5"/>
    <mergeCell ref="E5:E6"/>
    <mergeCell ref="D5:D6"/>
  </mergeCells>
  <phoneticPr fontId="5" type="noConversion"/>
  <pageMargins left="0.75" right="0.25" top="0.5" bottom="0.5" header="0.3" footer="0.3"/>
  <pageSetup paperSize="9" scale="90" firstPageNumber="14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45"/>
  <sheetViews>
    <sheetView workbookViewId="0">
      <selection activeCell="A2" sqref="A2:E2"/>
    </sheetView>
  </sheetViews>
  <sheetFormatPr defaultColWidth="9.140625"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6" ht="18" x14ac:dyDescent="0.25">
      <c r="A2" s="677" t="s">
        <v>197</v>
      </c>
      <c r="B2" s="677"/>
      <c r="C2" s="677"/>
      <c r="D2" s="677"/>
      <c r="E2" s="677"/>
    </row>
    <row r="4" spans="1:6" ht="29.25" customHeight="1" x14ac:dyDescent="0.2">
      <c r="A4" s="698" t="s">
        <v>306</v>
      </c>
      <c r="B4" s="698"/>
      <c r="C4" s="698"/>
      <c r="D4" s="698"/>
      <c r="E4" s="698"/>
    </row>
    <row r="5" spans="1:6" ht="13.5" thickBot="1" x14ac:dyDescent="0.25">
      <c r="E5" s="4" t="s">
        <v>529</v>
      </c>
    </row>
    <row r="6" spans="1:6" ht="30" customHeight="1" thickBot="1" x14ac:dyDescent="0.25">
      <c r="A6" s="699" t="s">
        <v>217</v>
      </c>
      <c r="B6" s="699"/>
      <c r="C6" s="688" t="s">
        <v>241</v>
      </c>
      <c r="D6" s="701" t="s">
        <v>195</v>
      </c>
      <c r="E6" s="702"/>
    </row>
    <row r="7" spans="1:6" ht="26.25" thickBot="1" x14ac:dyDescent="0.25">
      <c r="A7" s="700"/>
      <c r="B7" s="700"/>
      <c r="C7" s="707"/>
      <c r="D7" s="57" t="s">
        <v>228</v>
      </c>
      <c r="E7" s="57" t="s">
        <v>106</v>
      </c>
    </row>
    <row r="8" spans="1:6" ht="13.5" thickBot="1" x14ac:dyDescent="0.25">
      <c r="A8" s="31">
        <v>1</v>
      </c>
      <c r="B8" s="31">
        <v>2</v>
      </c>
      <c r="C8" s="31">
        <v>3</v>
      </c>
      <c r="D8" s="627">
        <v>4</v>
      </c>
      <c r="E8" s="627">
        <v>5</v>
      </c>
    </row>
    <row r="9" spans="1:6" ht="30" customHeight="1" thickBot="1" x14ac:dyDescent="0.25">
      <c r="A9" s="212">
        <v>8000</v>
      </c>
      <c r="B9" s="213" t="s">
        <v>165</v>
      </c>
      <c r="C9" s="626">
        <f>D9+E9</f>
        <v>-60701.3</v>
      </c>
      <c r="D9" s="628">
        <v>-843.3</v>
      </c>
      <c r="E9" s="628">
        <v>-59858</v>
      </c>
    </row>
    <row r="12" spans="1:6" ht="18" x14ac:dyDescent="0.25">
      <c r="A12" s="677" t="s">
        <v>402</v>
      </c>
      <c r="B12" s="677"/>
      <c r="C12" s="677"/>
      <c r="D12" s="677"/>
      <c r="E12" s="677"/>
      <c r="F12" s="677"/>
    </row>
    <row r="13" spans="1:6" ht="15" x14ac:dyDescent="0.2">
      <c r="B13" s="2"/>
    </row>
    <row r="14" spans="1:6" ht="30" customHeight="1" x14ac:dyDescent="0.2">
      <c r="A14" s="698" t="s">
        <v>166</v>
      </c>
      <c r="B14" s="698"/>
      <c r="C14" s="698"/>
      <c r="D14" s="698"/>
      <c r="E14" s="698"/>
      <c r="F14" s="698"/>
    </row>
    <row r="15" spans="1:6" ht="14.25" customHeight="1" thickBot="1" x14ac:dyDescent="0.25">
      <c r="E15" s="4" t="s">
        <v>300</v>
      </c>
    </row>
    <row r="16" spans="1:6" ht="51.75" thickBot="1" x14ac:dyDescent="0.25">
      <c r="A16" s="151" t="s">
        <v>129</v>
      </c>
      <c r="B16" s="141" t="s">
        <v>130</v>
      </c>
      <c r="C16" s="142"/>
      <c r="D16" s="688" t="s">
        <v>305</v>
      </c>
      <c r="E16" s="147" t="s">
        <v>404</v>
      </c>
      <c r="F16" s="148"/>
    </row>
    <row r="17" spans="1:6" ht="26.25" thickBot="1" x14ac:dyDescent="0.25">
      <c r="A17" s="152"/>
      <c r="B17" s="143" t="s">
        <v>131</v>
      </c>
      <c r="C17" s="144" t="s">
        <v>132</v>
      </c>
      <c r="D17" s="707"/>
      <c r="E17" s="57" t="s">
        <v>293</v>
      </c>
      <c r="F17" s="57" t="s">
        <v>294</v>
      </c>
    </row>
    <row r="18" spans="1:6" ht="13.5" thickBot="1" x14ac:dyDescent="0.25">
      <c r="A18" s="31">
        <v>1</v>
      </c>
      <c r="B18" s="31">
        <v>2</v>
      </c>
      <c r="C18" s="31" t="s">
        <v>133</v>
      </c>
      <c r="D18" s="31">
        <v>4</v>
      </c>
      <c r="E18" s="31">
        <v>5</v>
      </c>
      <c r="F18" s="31">
        <v>6</v>
      </c>
    </row>
    <row r="19" spans="1:6" s="3" customFormat="1" ht="36.75" thickBot="1" x14ac:dyDescent="0.25">
      <c r="A19" s="217">
        <v>8010</v>
      </c>
      <c r="B19" s="223" t="s">
        <v>264</v>
      </c>
      <c r="C19" s="231"/>
      <c r="D19" s="272">
        <f>E19+F19</f>
        <v>60701.3</v>
      </c>
      <c r="E19" s="221">
        <v>843.3</v>
      </c>
      <c r="F19" s="272">
        <v>59858</v>
      </c>
    </row>
    <row r="20" spans="1:6" s="3" customFormat="1" ht="13.5" thickBot="1" x14ac:dyDescent="0.25">
      <c r="A20" s="218"/>
      <c r="B20" s="224" t="s">
        <v>195</v>
      </c>
      <c r="C20" s="232"/>
      <c r="D20" s="237"/>
      <c r="E20" s="222"/>
      <c r="F20" s="214"/>
    </row>
    <row r="21" spans="1:6" ht="24.75" thickBot="1" x14ac:dyDescent="0.25">
      <c r="A21" s="219">
        <v>8100</v>
      </c>
      <c r="B21" s="293" t="s">
        <v>111</v>
      </c>
      <c r="C21" s="233"/>
      <c r="D21" s="236"/>
      <c r="E21" s="221"/>
      <c r="F21" s="272"/>
    </row>
    <row r="22" spans="1:6" x14ac:dyDescent="0.2">
      <c r="A22" s="219"/>
      <c r="B22" s="225" t="s">
        <v>195</v>
      </c>
      <c r="C22" s="233"/>
      <c r="D22" s="237"/>
      <c r="E22" s="222"/>
      <c r="F22" s="214"/>
    </row>
    <row r="23" spans="1:6" ht="24" customHeight="1" x14ac:dyDescent="0.2">
      <c r="A23" s="220">
        <v>8110</v>
      </c>
      <c r="B23" s="226" t="s">
        <v>112</v>
      </c>
      <c r="C23" s="233"/>
      <c r="D23" s="238">
        <f>E23+F23</f>
        <v>0</v>
      </c>
      <c r="E23" s="412">
        <f>E29</f>
        <v>0</v>
      </c>
      <c r="F23" s="215">
        <f>F25+F29</f>
        <v>0</v>
      </c>
    </row>
    <row r="24" spans="1:6" ht="11.25" customHeight="1" x14ac:dyDescent="0.2">
      <c r="A24" s="220"/>
      <c r="B24" s="227" t="s">
        <v>195</v>
      </c>
      <c r="C24" s="233"/>
      <c r="D24" s="238"/>
      <c r="E24" s="412"/>
      <c r="F24" s="215"/>
    </row>
    <row r="25" spans="1:6" ht="48" x14ac:dyDescent="0.2">
      <c r="A25" s="220">
        <v>8111</v>
      </c>
      <c r="B25" s="228" t="s">
        <v>268</v>
      </c>
      <c r="C25" s="233"/>
      <c r="D25" s="73">
        <f>F25</f>
        <v>0</v>
      </c>
      <c r="E25" s="294" t="s">
        <v>321</v>
      </c>
      <c r="F25" s="58">
        <f>F27+F28</f>
        <v>0</v>
      </c>
    </row>
    <row r="26" spans="1:6" x14ac:dyDescent="0.2">
      <c r="A26" s="220"/>
      <c r="B26" s="244" t="s">
        <v>212</v>
      </c>
      <c r="C26" s="233"/>
      <c r="D26" s="73"/>
      <c r="E26" s="294"/>
      <c r="F26" s="58"/>
    </row>
    <row r="27" spans="1:6" x14ac:dyDescent="0.2">
      <c r="A27" s="220">
        <v>8112</v>
      </c>
      <c r="B27" s="229" t="s">
        <v>202</v>
      </c>
      <c r="C27" s="306" t="s">
        <v>232</v>
      </c>
      <c r="D27" s="73">
        <f>F27</f>
        <v>0</v>
      </c>
      <c r="E27" s="294" t="s">
        <v>321</v>
      </c>
      <c r="F27" s="58"/>
    </row>
    <row r="28" spans="1:6" x14ac:dyDescent="0.2">
      <c r="A28" s="220">
        <v>8113</v>
      </c>
      <c r="B28" s="229" t="s">
        <v>198</v>
      </c>
      <c r="C28" s="306" t="s">
        <v>233</v>
      </c>
      <c r="D28" s="73">
        <f>F28</f>
        <v>0</v>
      </c>
      <c r="E28" s="294" t="s">
        <v>321</v>
      </c>
      <c r="F28" s="58"/>
    </row>
    <row r="29" spans="1:6" s="50" customFormat="1" ht="34.5" customHeight="1" x14ac:dyDescent="0.2">
      <c r="A29" s="220">
        <v>8120</v>
      </c>
      <c r="B29" s="228" t="s">
        <v>269</v>
      </c>
      <c r="C29" s="306"/>
      <c r="D29" s="73">
        <f>E29+F29</f>
        <v>0</v>
      </c>
      <c r="E29" s="294">
        <f>Sheet5!E5</f>
        <v>0</v>
      </c>
      <c r="F29" s="58">
        <f>F31+Sheet5!F5</f>
        <v>0</v>
      </c>
    </row>
    <row r="30" spans="1:6" s="50" customFormat="1" x14ac:dyDescent="0.2">
      <c r="A30" s="220"/>
      <c r="B30" s="244" t="s">
        <v>195</v>
      </c>
      <c r="C30" s="306"/>
      <c r="D30" s="73"/>
      <c r="E30" s="234"/>
      <c r="F30" s="58"/>
    </row>
    <row r="31" spans="1:6" s="50" customFormat="1" ht="24" x14ac:dyDescent="0.2">
      <c r="A31" s="220">
        <v>8121</v>
      </c>
      <c r="B31" s="228" t="s">
        <v>270</v>
      </c>
      <c r="C31" s="306"/>
      <c r="D31" s="73">
        <f>F31</f>
        <v>0</v>
      </c>
      <c r="E31" s="294" t="s">
        <v>321</v>
      </c>
      <c r="F31" s="58">
        <f>F33+F37</f>
        <v>0</v>
      </c>
    </row>
    <row r="32" spans="1:6" s="50" customFormat="1" x14ac:dyDescent="0.2">
      <c r="A32" s="220"/>
      <c r="B32" s="244" t="s">
        <v>212</v>
      </c>
      <c r="C32" s="306"/>
      <c r="D32" s="73"/>
      <c r="E32" s="234"/>
      <c r="F32" s="58"/>
    </row>
    <row r="33" spans="1:6" s="50" customFormat="1" ht="24" x14ac:dyDescent="0.2">
      <c r="A33" s="219">
        <v>8122</v>
      </c>
      <c r="B33" s="226" t="s">
        <v>271</v>
      </c>
      <c r="C33" s="306" t="s">
        <v>234</v>
      </c>
      <c r="D33" s="73">
        <f>F33</f>
        <v>0</v>
      </c>
      <c r="E33" s="294" t="s">
        <v>321</v>
      </c>
      <c r="F33" s="58">
        <f>F35+F36</f>
        <v>0</v>
      </c>
    </row>
    <row r="34" spans="1:6" s="50" customFormat="1" x14ac:dyDescent="0.2">
      <c r="A34" s="219"/>
      <c r="B34" s="230" t="s">
        <v>212</v>
      </c>
      <c r="C34" s="306"/>
      <c r="D34" s="73"/>
      <c r="E34" s="234"/>
      <c r="F34" s="58"/>
    </row>
    <row r="35" spans="1:6" s="50" customFormat="1" x14ac:dyDescent="0.2">
      <c r="A35" s="219">
        <v>8123</v>
      </c>
      <c r="B35" s="230" t="s">
        <v>218</v>
      </c>
      <c r="C35" s="306"/>
      <c r="D35" s="73">
        <f>F35</f>
        <v>0</v>
      </c>
      <c r="E35" s="294" t="s">
        <v>321</v>
      </c>
      <c r="F35" s="58"/>
    </row>
    <row r="36" spans="1:6" s="50" customFormat="1" x14ac:dyDescent="0.2">
      <c r="A36" s="219">
        <v>8124</v>
      </c>
      <c r="B36" s="230" t="s">
        <v>220</v>
      </c>
      <c r="C36" s="306"/>
      <c r="D36" s="73">
        <f>F36</f>
        <v>0</v>
      </c>
      <c r="E36" s="294" t="s">
        <v>321</v>
      </c>
      <c r="F36" s="58"/>
    </row>
    <row r="37" spans="1:6" s="50" customFormat="1" ht="36" x14ac:dyDescent="0.2">
      <c r="A37" s="219">
        <v>8130</v>
      </c>
      <c r="B37" s="226" t="s">
        <v>272</v>
      </c>
      <c r="C37" s="306" t="s">
        <v>235</v>
      </c>
      <c r="D37" s="73">
        <f>F37</f>
        <v>0</v>
      </c>
      <c r="E37" s="294" t="s">
        <v>321</v>
      </c>
      <c r="F37" s="58">
        <f>F39+F40</f>
        <v>0</v>
      </c>
    </row>
    <row r="38" spans="1:6" s="50" customFormat="1" x14ac:dyDescent="0.2">
      <c r="A38" s="219"/>
      <c r="B38" s="230" t="s">
        <v>212</v>
      </c>
      <c r="C38" s="306"/>
      <c r="D38" s="73"/>
      <c r="E38" s="234"/>
      <c r="F38" s="58"/>
    </row>
    <row r="39" spans="1:6" s="50" customFormat="1" x14ac:dyDescent="0.2">
      <c r="A39" s="219">
        <v>8131</v>
      </c>
      <c r="B39" s="230" t="s">
        <v>224</v>
      </c>
      <c r="C39" s="306"/>
      <c r="D39" s="73">
        <f>F39</f>
        <v>0</v>
      </c>
      <c r="E39" s="294" t="s">
        <v>321</v>
      </c>
      <c r="F39" s="58"/>
    </row>
    <row r="40" spans="1:6" s="50" customFormat="1" x14ac:dyDescent="0.2">
      <c r="A40" s="219">
        <v>8132</v>
      </c>
      <c r="B40" s="230" t="s">
        <v>222</v>
      </c>
      <c r="C40" s="306"/>
      <c r="D40" s="73">
        <f>F40</f>
        <v>0</v>
      </c>
      <c r="E40" s="294" t="s">
        <v>321</v>
      </c>
      <c r="F40" s="216"/>
    </row>
    <row r="66" spans="1:2" x14ac:dyDescent="0.2">
      <c r="A66" s="4"/>
      <c r="B66" s="49"/>
    </row>
    <row r="67" spans="1:2" x14ac:dyDescent="0.2">
      <c r="A67" s="4"/>
      <c r="B67" s="55"/>
    </row>
    <row r="68" spans="1:2" x14ac:dyDescent="0.2">
      <c r="A68" s="4"/>
      <c r="B68" s="49"/>
    </row>
    <row r="69" spans="1:2" x14ac:dyDescent="0.2">
      <c r="A69" s="4"/>
      <c r="B69" s="49"/>
    </row>
    <row r="70" spans="1:2" x14ac:dyDescent="0.2">
      <c r="A70" s="4"/>
      <c r="B70" s="49"/>
    </row>
    <row r="71" spans="1:2" x14ac:dyDescent="0.2">
      <c r="A71" s="4"/>
      <c r="B71" s="49"/>
    </row>
    <row r="72" spans="1:2" x14ac:dyDescent="0.2">
      <c r="B72" s="49"/>
    </row>
    <row r="73" spans="1:2" x14ac:dyDescent="0.2">
      <c r="B73" s="49"/>
    </row>
    <row r="74" spans="1:2" x14ac:dyDescent="0.2">
      <c r="B74" s="49"/>
    </row>
    <row r="75" spans="1:2" x14ac:dyDescent="0.2">
      <c r="B75" s="49"/>
    </row>
    <row r="76" spans="1:2" x14ac:dyDescent="0.2">
      <c r="B76" s="49"/>
    </row>
    <row r="77" spans="1:2" x14ac:dyDescent="0.2">
      <c r="B77" s="49"/>
    </row>
    <row r="78" spans="1:2" x14ac:dyDescent="0.2">
      <c r="B78" s="49"/>
    </row>
    <row r="79" spans="1:2" x14ac:dyDescent="0.2">
      <c r="B79" s="49"/>
    </row>
    <row r="80" spans="1:2" x14ac:dyDescent="0.2">
      <c r="B80" s="49"/>
    </row>
    <row r="81" spans="2:2" x14ac:dyDescent="0.2">
      <c r="B81" s="49"/>
    </row>
    <row r="82" spans="2:2" x14ac:dyDescent="0.2">
      <c r="B82" s="49"/>
    </row>
    <row r="83" spans="2:2" x14ac:dyDescent="0.2">
      <c r="B83" s="49"/>
    </row>
    <row r="84" spans="2:2" x14ac:dyDescent="0.2">
      <c r="B84" s="49"/>
    </row>
    <row r="85" spans="2:2" x14ac:dyDescent="0.2">
      <c r="B85" s="49"/>
    </row>
    <row r="86" spans="2:2" x14ac:dyDescent="0.2">
      <c r="B86" s="49"/>
    </row>
    <row r="87" spans="2:2" x14ac:dyDescent="0.2">
      <c r="B87" s="49"/>
    </row>
    <row r="88" spans="2:2" x14ac:dyDescent="0.2">
      <c r="B88" s="49"/>
    </row>
    <row r="89" spans="2:2" x14ac:dyDescent="0.2">
      <c r="B89" s="49"/>
    </row>
    <row r="90" spans="2:2" x14ac:dyDescent="0.2">
      <c r="B90" s="49"/>
    </row>
    <row r="91" spans="2:2" x14ac:dyDescent="0.2">
      <c r="B91" s="49"/>
    </row>
    <row r="92" spans="2:2" x14ac:dyDescent="0.2">
      <c r="B92" s="49"/>
    </row>
    <row r="93" spans="2:2" x14ac:dyDescent="0.2">
      <c r="B93" s="49"/>
    </row>
    <row r="94" spans="2:2" x14ac:dyDescent="0.2">
      <c r="B94" s="49"/>
    </row>
    <row r="95" spans="2:2" x14ac:dyDescent="0.2">
      <c r="B95" s="49"/>
    </row>
    <row r="96" spans="2:2" x14ac:dyDescent="0.2">
      <c r="B96" s="49"/>
    </row>
    <row r="97" spans="2:2" x14ac:dyDescent="0.2">
      <c r="B97" s="49"/>
    </row>
    <row r="98" spans="2:2" x14ac:dyDescent="0.2">
      <c r="B98" s="49"/>
    </row>
    <row r="99" spans="2:2" x14ac:dyDescent="0.2">
      <c r="B99" s="49"/>
    </row>
    <row r="100" spans="2:2" x14ac:dyDescent="0.2">
      <c r="B100" s="49"/>
    </row>
    <row r="101" spans="2:2" x14ac:dyDescent="0.2">
      <c r="B101" s="49"/>
    </row>
    <row r="102" spans="2:2" x14ac:dyDescent="0.2">
      <c r="B102" s="49"/>
    </row>
    <row r="103" spans="2:2" x14ac:dyDescent="0.2">
      <c r="B103" s="49"/>
    </row>
    <row r="104" spans="2:2" x14ac:dyDescent="0.2">
      <c r="B104" s="49"/>
    </row>
    <row r="105" spans="2:2" x14ac:dyDescent="0.2">
      <c r="B105" s="49"/>
    </row>
    <row r="106" spans="2:2" x14ac:dyDescent="0.2">
      <c r="B106" s="49"/>
    </row>
    <row r="107" spans="2:2" x14ac:dyDescent="0.2">
      <c r="B107" s="49"/>
    </row>
    <row r="108" spans="2:2" x14ac:dyDescent="0.2">
      <c r="B108" s="49"/>
    </row>
    <row r="109" spans="2:2" x14ac:dyDescent="0.2">
      <c r="B109" s="49"/>
    </row>
    <row r="110" spans="2:2" x14ac:dyDescent="0.2">
      <c r="B110" s="49"/>
    </row>
    <row r="111" spans="2:2" x14ac:dyDescent="0.2">
      <c r="B111" s="49"/>
    </row>
    <row r="112" spans="2:2" x14ac:dyDescent="0.2">
      <c r="B112" s="49"/>
    </row>
    <row r="113" spans="2:2" x14ac:dyDescent="0.2">
      <c r="B113" s="49"/>
    </row>
    <row r="114" spans="2:2" x14ac:dyDescent="0.2">
      <c r="B114" s="49"/>
    </row>
    <row r="115" spans="2:2" x14ac:dyDescent="0.2">
      <c r="B115" s="49"/>
    </row>
    <row r="116" spans="2:2" x14ac:dyDescent="0.2">
      <c r="B116" s="49"/>
    </row>
    <row r="117" spans="2:2" x14ac:dyDescent="0.2">
      <c r="B117" s="49"/>
    </row>
    <row r="118" spans="2:2" x14ac:dyDescent="0.2">
      <c r="B118" s="49"/>
    </row>
    <row r="119" spans="2:2" x14ac:dyDescent="0.2">
      <c r="B119" s="49"/>
    </row>
    <row r="120" spans="2:2" x14ac:dyDescent="0.2">
      <c r="B120" s="49"/>
    </row>
    <row r="121" spans="2:2" x14ac:dyDescent="0.2">
      <c r="B121" s="49"/>
    </row>
    <row r="122" spans="2:2" x14ac:dyDescent="0.2">
      <c r="B122" s="49"/>
    </row>
    <row r="123" spans="2:2" x14ac:dyDescent="0.2">
      <c r="B123" s="49"/>
    </row>
    <row r="124" spans="2:2" x14ac:dyDescent="0.2">
      <c r="B124" s="49"/>
    </row>
    <row r="125" spans="2:2" x14ac:dyDescent="0.2">
      <c r="B125" s="49"/>
    </row>
    <row r="126" spans="2:2" x14ac:dyDescent="0.2">
      <c r="B126" s="49"/>
    </row>
    <row r="127" spans="2:2" x14ac:dyDescent="0.2">
      <c r="B127" s="49"/>
    </row>
    <row r="128" spans="2:2" x14ac:dyDescent="0.2">
      <c r="B128" s="49"/>
    </row>
    <row r="129" spans="2:2" x14ac:dyDescent="0.2">
      <c r="B129" s="49"/>
    </row>
    <row r="130" spans="2:2" x14ac:dyDescent="0.2">
      <c r="B130" s="49"/>
    </row>
    <row r="131" spans="2:2" x14ac:dyDescent="0.2">
      <c r="B131" s="49"/>
    </row>
    <row r="132" spans="2:2" x14ac:dyDescent="0.2">
      <c r="B132" s="49"/>
    </row>
    <row r="133" spans="2:2" x14ac:dyDescent="0.2">
      <c r="B133" s="49"/>
    </row>
    <row r="134" spans="2:2" x14ac:dyDescent="0.2">
      <c r="B134" s="49"/>
    </row>
    <row r="135" spans="2:2" x14ac:dyDescent="0.2">
      <c r="B135" s="49"/>
    </row>
    <row r="136" spans="2:2" x14ac:dyDescent="0.2">
      <c r="B136" s="49"/>
    </row>
    <row r="137" spans="2:2" x14ac:dyDescent="0.2">
      <c r="B137" s="49"/>
    </row>
    <row r="138" spans="2:2" x14ac:dyDescent="0.2">
      <c r="B138" s="49"/>
    </row>
    <row r="139" spans="2:2" x14ac:dyDescent="0.2">
      <c r="B139" s="49"/>
    </row>
    <row r="140" spans="2:2" x14ac:dyDescent="0.2">
      <c r="B140" s="49"/>
    </row>
    <row r="141" spans="2:2" x14ac:dyDescent="0.2">
      <c r="B141" s="49"/>
    </row>
    <row r="142" spans="2:2" x14ac:dyDescent="0.2">
      <c r="B142" s="49"/>
    </row>
    <row r="143" spans="2:2" x14ac:dyDescent="0.2">
      <c r="B143" s="49"/>
    </row>
    <row r="144" spans="2:2" x14ac:dyDescent="0.2">
      <c r="B144" s="49"/>
    </row>
    <row r="145" spans="2:2" x14ac:dyDescent="0.2">
      <c r="B145" s="49"/>
    </row>
    <row r="146" spans="2:2" x14ac:dyDescent="0.2">
      <c r="B146" s="49"/>
    </row>
    <row r="147" spans="2:2" x14ac:dyDescent="0.2">
      <c r="B147" s="49"/>
    </row>
    <row r="148" spans="2:2" x14ac:dyDescent="0.2">
      <c r="B148" s="49"/>
    </row>
    <row r="149" spans="2:2" x14ac:dyDescent="0.2">
      <c r="B149" s="49"/>
    </row>
    <row r="150" spans="2:2" x14ac:dyDescent="0.2">
      <c r="B150" s="49"/>
    </row>
    <row r="151" spans="2:2" x14ac:dyDescent="0.2">
      <c r="B151" s="49"/>
    </row>
    <row r="152" spans="2:2" x14ac:dyDescent="0.2">
      <c r="B152" s="49"/>
    </row>
    <row r="153" spans="2:2" x14ac:dyDescent="0.2">
      <c r="B153" s="49"/>
    </row>
    <row r="154" spans="2:2" x14ac:dyDescent="0.2">
      <c r="B154" s="49"/>
    </row>
    <row r="155" spans="2:2" x14ac:dyDescent="0.2">
      <c r="B155" s="49"/>
    </row>
    <row r="156" spans="2:2" x14ac:dyDescent="0.2">
      <c r="B156" s="49"/>
    </row>
    <row r="157" spans="2:2" x14ac:dyDescent="0.2">
      <c r="B157" s="49"/>
    </row>
    <row r="158" spans="2:2" x14ac:dyDescent="0.2">
      <c r="B158" s="49"/>
    </row>
    <row r="159" spans="2:2" x14ac:dyDescent="0.2">
      <c r="B159" s="49"/>
    </row>
    <row r="160" spans="2:2" x14ac:dyDescent="0.2">
      <c r="B160" s="49"/>
    </row>
    <row r="161" spans="2:2" x14ac:dyDescent="0.2">
      <c r="B161" s="49"/>
    </row>
    <row r="162" spans="2:2" x14ac:dyDescent="0.2">
      <c r="B162" s="49"/>
    </row>
    <row r="163" spans="2:2" x14ac:dyDescent="0.2">
      <c r="B163" s="49"/>
    </row>
    <row r="164" spans="2:2" x14ac:dyDescent="0.2">
      <c r="B164" s="49"/>
    </row>
    <row r="165" spans="2:2" x14ac:dyDescent="0.2">
      <c r="B165" s="49"/>
    </row>
    <row r="166" spans="2:2" x14ac:dyDescent="0.2">
      <c r="B166" s="49"/>
    </row>
    <row r="167" spans="2:2" x14ac:dyDescent="0.2">
      <c r="B167" s="49"/>
    </row>
    <row r="168" spans="2:2" x14ac:dyDescent="0.2">
      <c r="B168" s="49"/>
    </row>
    <row r="169" spans="2:2" x14ac:dyDescent="0.2">
      <c r="B169" s="49"/>
    </row>
    <row r="170" spans="2:2" x14ac:dyDescent="0.2">
      <c r="B170" s="49"/>
    </row>
    <row r="171" spans="2:2" x14ac:dyDescent="0.2">
      <c r="B171" s="49"/>
    </row>
    <row r="172" spans="2:2" x14ac:dyDescent="0.2">
      <c r="B172" s="49"/>
    </row>
    <row r="173" spans="2:2" x14ac:dyDescent="0.2">
      <c r="B173" s="49"/>
    </row>
    <row r="174" spans="2:2" x14ac:dyDescent="0.2">
      <c r="B174" s="49"/>
    </row>
    <row r="175" spans="2:2" x14ac:dyDescent="0.2">
      <c r="B175" s="49"/>
    </row>
    <row r="176" spans="2:2" x14ac:dyDescent="0.2">
      <c r="B176" s="49"/>
    </row>
    <row r="177" spans="2:2" x14ac:dyDescent="0.2">
      <c r="B177" s="49"/>
    </row>
    <row r="178" spans="2:2" x14ac:dyDescent="0.2">
      <c r="B178" s="49"/>
    </row>
    <row r="179" spans="2:2" x14ac:dyDescent="0.2">
      <c r="B179" s="49"/>
    </row>
    <row r="180" spans="2:2" x14ac:dyDescent="0.2">
      <c r="B180" s="49"/>
    </row>
    <row r="181" spans="2:2" x14ac:dyDescent="0.2">
      <c r="B181" s="49"/>
    </row>
    <row r="182" spans="2:2" x14ac:dyDescent="0.2">
      <c r="B182" s="49"/>
    </row>
    <row r="183" spans="2:2" x14ac:dyDescent="0.2">
      <c r="B183" s="49"/>
    </row>
    <row r="184" spans="2:2" x14ac:dyDescent="0.2">
      <c r="B184" s="49"/>
    </row>
    <row r="185" spans="2:2" x14ac:dyDescent="0.2">
      <c r="B185" s="49"/>
    </row>
    <row r="186" spans="2:2" x14ac:dyDescent="0.2">
      <c r="B186" s="49"/>
    </row>
    <row r="187" spans="2:2" x14ac:dyDescent="0.2">
      <c r="B187" s="49"/>
    </row>
    <row r="188" spans="2:2" x14ac:dyDescent="0.2">
      <c r="B188" s="49"/>
    </row>
    <row r="189" spans="2:2" x14ac:dyDescent="0.2">
      <c r="B189" s="49"/>
    </row>
    <row r="190" spans="2:2" x14ac:dyDescent="0.2">
      <c r="B190" s="49"/>
    </row>
    <row r="191" spans="2:2" x14ac:dyDescent="0.2">
      <c r="B191" s="49"/>
    </row>
    <row r="192" spans="2:2" x14ac:dyDescent="0.2">
      <c r="B192" s="49"/>
    </row>
    <row r="193" spans="2:2" x14ac:dyDescent="0.2">
      <c r="B193" s="49"/>
    </row>
    <row r="194" spans="2:2" x14ac:dyDescent="0.2">
      <c r="B194" s="49"/>
    </row>
    <row r="195" spans="2:2" x14ac:dyDescent="0.2">
      <c r="B195" s="49"/>
    </row>
    <row r="196" spans="2:2" x14ac:dyDescent="0.2">
      <c r="B196" s="49"/>
    </row>
    <row r="197" spans="2:2" x14ac:dyDescent="0.2">
      <c r="B197" s="49"/>
    </row>
    <row r="198" spans="2:2" x14ac:dyDescent="0.2">
      <c r="B198" s="49"/>
    </row>
    <row r="199" spans="2:2" x14ac:dyDescent="0.2">
      <c r="B199" s="49"/>
    </row>
    <row r="200" spans="2:2" x14ac:dyDescent="0.2">
      <c r="B200" s="49"/>
    </row>
    <row r="201" spans="2:2" x14ac:dyDescent="0.2">
      <c r="B201" s="49"/>
    </row>
    <row r="202" spans="2:2" x14ac:dyDescent="0.2">
      <c r="B202" s="49"/>
    </row>
    <row r="203" spans="2:2" x14ac:dyDescent="0.2">
      <c r="B203" s="49"/>
    </row>
    <row r="204" spans="2:2" x14ac:dyDescent="0.2">
      <c r="B204" s="49"/>
    </row>
    <row r="205" spans="2:2" x14ac:dyDescent="0.2">
      <c r="B205" s="49"/>
    </row>
    <row r="206" spans="2:2" x14ac:dyDescent="0.2">
      <c r="B206" s="49"/>
    </row>
    <row r="207" spans="2:2" x14ac:dyDescent="0.2">
      <c r="B207" s="49"/>
    </row>
    <row r="208" spans="2:2" x14ac:dyDescent="0.2">
      <c r="B208" s="49"/>
    </row>
    <row r="209" spans="2:2" x14ac:dyDescent="0.2">
      <c r="B209" s="49"/>
    </row>
    <row r="210" spans="2:2" x14ac:dyDescent="0.2">
      <c r="B210" s="49"/>
    </row>
    <row r="211" spans="2:2" x14ac:dyDescent="0.2">
      <c r="B211" s="49"/>
    </row>
    <row r="212" spans="2:2" x14ac:dyDescent="0.2">
      <c r="B212" s="49"/>
    </row>
    <row r="213" spans="2:2" x14ac:dyDescent="0.2">
      <c r="B213" s="49"/>
    </row>
    <row r="214" spans="2:2" x14ac:dyDescent="0.2">
      <c r="B214" s="49"/>
    </row>
    <row r="215" spans="2:2" x14ac:dyDescent="0.2">
      <c r="B215" s="49"/>
    </row>
    <row r="216" spans="2:2" x14ac:dyDescent="0.2">
      <c r="B216" s="49"/>
    </row>
    <row r="217" spans="2:2" x14ac:dyDescent="0.2">
      <c r="B217" s="49"/>
    </row>
    <row r="218" spans="2:2" x14ac:dyDescent="0.2">
      <c r="B218" s="49"/>
    </row>
    <row r="219" spans="2:2" x14ac:dyDescent="0.2">
      <c r="B219" s="49"/>
    </row>
    <row r="220" spans="2:2" x14ac:dyDescent="0.2">
      <c r="B220" s="49"/>
    </row>
    <row r="221" spans="2:2" x14ac:dyDescent="0.2">
      <c r="B221" s="49"/>
    </row>
    <row r="222" spans="2:2" x14ac:dyDescent="0.2">
      <c r="B222" s="49"/>
    </row>
    <row r="223" spans="2:2" x14ac:dyDescent="0.2">
      <c r="B223" s="49"/>
    </row>
    <row r="224" spans="2:2" x14ac:dyDescent="0.2">
      <c r="B224" s="49"/>
    </row>
    <row r="225" spans="2:2" x14ac:dyDescent="0.2">
      <c r="B225" s="49"/>
    </row>
    <row r="226" spans="2:2" x14ac:dyDescent="0.2">
      <c r="B226" s="49"/>
    </row>
    <row r="227" spans="2:2" x14ac:dyDescent="0.2">
      <c r="B227" s="49"/>
    </row>
    <row r="228" spans="2:2" x14ac:dyDescent="0.2">
      <c r="B228" s="49"/>
    </row>
    <row r="229" spans="2:2" x14ac:dyDescent="0.2">
      <c r="B229" s="49"/>
    </row>
    <row r="230" spans="2:2" x14ac:dyDescent="0.2">
      <c r="B230" s="49"/>
    </row>
    <row r="231" spans="2:2" x14ac:dyDescent="0.2">
      <c r="B231" s="49"/>
    </row>
    <row r="232" spans="2:2" x14ac:dyDescent="0.2">
      <c r="B232" s="49"/>
    </row>
    <row r="233" spans="2:2" x14ac:dyDescent="0.2">
      <c r="B233" s="49"/>
    </row>
    <row r="234" spans="2:2" x14ac:dyDescent="0.2">
      <c r="B234" s="49"/>
    </row>
    <row r="235" spans="2:2" x14ac:dyDescent="0.2">
      <c r="B235" s="49"/>
    </row>
    <row r="236" spans="2:2" x14ac:dyDescent="0.2">
      <c r="B236" s="49"/>
    </row>
    <row r="237" spans="2:2" x14ac:dyDescent="0.2">
      <c r="B237" s="49"/>
    </row>
    <row r="238" spans="2:2" x14ac:dyDescent="0.2">
      <c r="B238" s="49"/>
    </row>
    <row r="239" spans="2:2" x14ac:dyDescent="0.2">
      <c r="B239" s="49"/>
    </row>
    <row r="240" spans="2:2" x14ac:dyDescent="0.2">
      <c r="B240" s="49"/>
    </row>
    <row r="241" spans="2:2" x14ac:dyDescent="0.2">
      <c r="B241" s="49"/>
    </row>
    <row r="242" spans="2:2" x14ac:dyDescent="0.2">
      <c r="B242" s="49"/>
    </row>
    <row r="243" spans="2:2" x14ac:dyDescent="0.2">
      <c r="B243" s="49"/>
    </row>
    <row r="244" spans="2:2" x14ac:dyDescent="0.2">
      <c r="B244" s="49"/>
    </row>
    <row r="245" spans="2:2" x14ac:dyDescent="0.2">
      <c r="B245" s="49"/>
    </row>
  </sheetData>
  <mergeCells count="9">
    <mergeCell ref="A2:E2"/>
    <mergeCell ref="A4:E4"/>
    <mergeCell ref="A14:F14"/>
    <mergeCell ref="D16:D17"/>
    <mergeCell ref="A6:A7"/>
    <mergeCell ref="B6:B7"/>
    <mergeCell ref="C6:C7"/>
    <mergeCell ref="D6:E6"/>
    <mergeCell ref="A12:F12"/>
  </mergeCells>
  <phoneticPr fontId="5" type="noConversion"/>
  <pageMargins left="0.75" right="0.25" top="0.75" bottom="0.75" header="0.3" footer="0.3"/>
  <pageSetup paperSize="9" scale="90" firstPageNumber="21" orientation="portrait" useFirstPageNumber="1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4"/>
  <sheetViews>
    <sheetView workbookViewId="0">
      <selection activeCell="B4" sqref="B4"/>
    </sheetView>
  </sheetViews>
  <sheetFormatPr defaultRowHeight="12.75" x14ac:dyDescent="0.2"/>
  <cols>
    <col min="1" max="1" width="5.85546875" customWidth="1"/>
    <col min="2" max="2" width="51.85546875" customWidth="1"/>
    <col min="3" max="3" width="6" customWidth="1"/>
    <col min="4" max="5" width="10.140625" customWidth="1"/>
    <col min="6" max="6" width="10" customWidth="1"/>
  </cols>
  <sheetData>
    <row r="1" spans="1:6" ht="13.5" thickBot="1" x14ac:dyDescent="0.25"/>
    <row r="2" spans="1:6" s="1" customFormat="1" ht="21.75" thickBot="1" x14ac:dyDescent="0.25">
      <c r="A2" s="712" t="s">
        <v>217</v>
      </c>
      <c r="B2" s="27" t="s">
        <v>130</v>
      </c>
      <c r="C2" s="28"/>
      <c r="D2" s="708" t="s">
        <v>305</v>
      </c>
      <c r="E2" s="710" t="s">
        <v>195</v>
      </c>
      <c r="F2" s="711"/>
    </row>
    <row r="3" spans="1:6" s="1" customFormat="1" ht="21.75" thickBot="1" x14ac:dyDescent="0.25">
      <c r="A3" s="713"/>
      <c r="B3" s="29" t="s">
        <v>131</v>
      </c>
      <c r="C3" s="30" t="s">
        <v>132</v>
      </c>
      <c r="D3" s="709"/>
      <c r="E3" s="276" t="s">
        <v>293</v>
      </c>
      <c r="F3" s="276" t="s">
        <v>294</v>
      </c>
    </row>
    <row r="4" spans="1:6" s="1" customFormat="1" ht="13.5" thickBot="1" x14ac:dyDescent="0.25">
      <c r="A4" s="31">
        <v>1</v>
      </c>
      <c r="B4" s="31">
        <v>2</v>
      </c>
      <c r="C4" s="31" t="s">
        <v>133</v>
      </c>
      <c r="D4" s="31">
        <v>4</v>
      </c>
      <c r="E4" s="31">
        <v>5</v>
      </c>
      <c r="F4" s="31">
        <v>6</v>
      </c>
    </row>
    <row r="5" spans="1:6" s="50" customFormat="1" ht="24" x14ac:dyDescent="0.2">
      <c r="A5" s="219">
        <v>8140</v>
      </c>
      <c r="B5" s="226" t="s">
        <v>273</v>
      </c>
      <c r="C5" s="306"/>
      <c r="D5" s="239"/>
      <c r="E5" s="235"/>
      <c r="F5" s="216"/>
    </row>
    <row r="6" spans="1:6" s="50" customFormat="1" x14ac:dyDescent="0.2">
      <c r="A6" s="220"/>
      <c r="B6" s="244" t="s">
        <v>212</v>
      </c>
      <c r="C6" s="306"/>
      <c r="D6" s="239"/>
      <c r="E6" s="235"/>
      <c r="F6" s="216"/>
    </row>
    <row r="7" spans="1:6" s="50" customFormat="1" ht="24" x14ac:dyDescent="0.2">
      <c r="A7" s="219">
        <v>8141</v>
      </c>
      <c r="B7" s="226" t="s">
        <v>274</v>
      </c>
      <c r="C7" s="306" t="s">
        <v>234</v>
      </c>
      <c r="D7" s="239"/>
      <c r="E7" s="235"/>
      <c r="F7" s="216"/>
    </row>
    <row r="8" spans="1:6" s="50" customFormat="1" ht="13.5" thickBot="1" x14ac:dyDescent="0.25">
      <c r="A8" s="219"/>
      <c r="B8" s="230" t="s">
        <v>212</v>
      </c>
      <c r="C8" s="167"/>
      <c r="D8" s="239"/>
      <c r="E8" s="235"/>
      <c r="F8" s="216"/>
    </row>
    <row r="9" spans="1:6" s="50" customFormat="1" x14ac:dyDescent="0.2">
      <c r="A9" s="217">
        <v>8142</v>
      </c>
      <c r="B9" s="300" t="s">
        <v>225</v>
      </c>
      <c r="C9" s="253"/>
      <c r="D9" s="254"/>
      <c r="E9" s="255"/>
      <c r="F9" s="302"/>
    </row>
    <row r="10" spans="1:6" s="50" customFormat="1" ht="13.5" thickBot="1" x14ac:dyDescent="0.25">
      <c r="A10" s="257">
        <v>8143</v>
      </c>
      <c r="B10" s="292" t="s">
        <v>226</v>
      </c>
      <c r="C10" s="170"/>
      <c r="D10" s="279"/>
      <c r="E10" s="277"/>
      <c r="F10" s="268"/>
    </row>
    <row r="11" spans="1:6" s="50" customFormat="1" ht="24" x14ac:dyDescent="0.2">
      <c r="A11" s="217">
        <v>8150</v>
      </c>
      <c r="B11" s="252" t="s">
        <v>275</v>
      </c>
      <c r="C11" s="284" t="s">
        <v>235</v>
      </c>
      <c r="D11" s="254"/>
      <c r="E11" s="255"/>
      <c r="F11" s="256"/>
    </row>
    <row r="12" spans="1:6" s="50" customFormat="1" x14ac:dyDescent="0.2">
      <c r="A12" s="219"/>
      <c r="B12" s="230" t="s">
        <v>212</v>
      </c>
      <c r="C12" s="285"/>
      <c r="D12" s="239"/>
      <c r="E12" s="235"/>
      <c r="F12" s="216"/>
    </row>
    <row r="13" spans="1:6" s="50" customFormat="1" x14ac:dyDescent="0.2">
      <c r="A13" s="219">
        <v>8151</v>
      </c>
      <c r="B13" s="230" t="s">
        <v>224</v>
      </c>
      <c r="C13" s="285"/>
      <c r="D13" s="239"/>
      <c r="E13" s="235"/>
      <c r="F13" s="317"/>
    </row>
    <row r="14" spans="1:6" s="50" customFormat="1" ht="13.5" thickBot="1" x14ac:dyDescent="0.25">
      <c r="A14" s="240">
        <v>8152</v>
      </c>
      <c r="B14" s="249" t="s">
        <v>223</v>
      </c>
      <c r="C14" s="286"/>
      <c r="D14" s="239"/>
      <c r="E14" s="250"/>
      <c r="F14" s="251"/>
    </row>
    <row r="15" spans="1:6" s="50" customFormat="1" ht="37.5" customHeight="1" thickBot="1" x14ac:dyDescent="0.25">
      <c r="A15" s="260">
        <v>8160</v>
      </c>
      <c r="B15" s="263" t="s">
        <v>276</v>
      </c>
      <c r="C15" s="287"/>
      <c r="D15" s="236"/>
      <c r="E15" s="221"/>
      <c r="F15" s="272"/>
    </row>
    <row r="16" spans="1:6" s="50" customFormat="1" ht="13.5" thickBot="1" x14ac:dyDescent="0.25">
      <c r="A16" s="261"/>
      <c r="B16" s="262" t="s">
        <v>195</v>
      </c>
      <c r="C16" s="288"/>
      <c r="D16" s="237"/>
      <c r="E16" s="222"/>
      <c r="F16" s="214"/>
    </row>
    <row r="17" spans="1:9" s="3" customFormat="1" ht="36.75" thickBot="1" x14ac:dyDescent="0.25">
      <c r="A17" s="260">
        <v>8161</v>
      </c>
      <c r="B17" s="245" t="s">
        <v>277</v>
      </c>
      <c r="C17" s="287"/>
      <c r="D17" s="246">
        <f>F17</f>
        <v>0</v>
      </c>
      <c r="E17" s="247" t="s">
        <v>321</v>
      </c>
      <c r="F17" s="248">
        <f>F19+F20+F21</f>
        <v>0</v>
      </c>
    </row>
    <row r="18" spans="1:9" s="3" customFormat="1" x14ac:dyDescent="0.2">
      <c r="A18" s="218"/>
      <c r="B18" s="258" t="s">
        <v>212</v>
      </c>
      <c r="C18" s="289"/>
      <c r="D18" s="237"/>
      <c r="E18" s="259"/>
      <c r="F18" s="214"/>
    </row>
    <row r="19" spans="1:9" s="1" customFormat="1" ht="27" customHeight="1" thickBot="1" x14ac:dyDescent="0.25">
      <c r="A19" s="219">
        <v>8162</v>
      </c>
      <c r="B19" s="230" t="s">
        <v>192</v>
      </c>
      <c r="C19" s="285" t="s">
        <v>236</v>
      </c>
      <c r="D19" s="73">
        <f>F19</f>
        <v>0</v>
      </c>
      <c r="E19" s="234" t="s">
        <v>321</v>
      </c>
      <c r="F19" s="58"/>
    </row>
    <row r="20" spans="1:9" s="3" customFormat="1" ht="71.25" customHeight="1" thickBot="1" x14ac:dyDescent="0.25">
      <c r="A20" s="309">
        <v>8163</v>
      </c>
      <c r="B20" s="230" t="s">
        <v>706</v>
      </c>
      <c r="C20" s="285" t="s">
        <v>236</v>
      </c>
      <c r="D20" s="246">
        <f>F20</f>
        <v>0</v>
      </c>
      <c r="E20" s="247" t="s">
        <v>321</v>
      </c>
      <c r="F20" s="248"/>
    </row>
    <row r="21" spans="1:9" s="1" customFormat="1" ht="14.25" customHeight="1" thickBot="1" x14ac:dyDescent="0.25">
      <c r="A21" s="240">
        <v>8164</v>
      </c>
      <c r="B21" s="249" t="s">
        <v>193</v>
      </c>
      <c r="C21" s="286" t="s">
        <v>237</v>
      </c>
      <c r="D21" s="241">
        <f>F21</f>
        <v>0</v>
      </c>
      <c r="E21" s="242" t="s">
        <v>321</v>
      </c>
      <c r="F21" s="243"/>
    </row>
    <row r="22" spans="1:9" s="3" customFormat="1" ht="24.75" thickBot="1" x14ac:dyDescent="0.25">
      <c r="A22" s="260">
        <v>8170</v>
      </c>
      <c r="B22" s="245" t="s">
        <v>278</v>
      </c>
      <c r="C22" s="287"/>
      <c r="D22" s="266">
        <f>E22+F22</f>
        <v>0</v>
      </c>
      <c r="E22" s="247">
        <f>E24+E25</f>
        <v>0</v>
      </c>
      <c r="F22" s="267">
        <f>F24+F25</f>
        <v>0</v>
      </c>
      <c r="I22" s="3" t="s">
        <v>413</v>
      </c>
    </row>
    <row r="23" spans="1:9" s="3" customFormat="1" x14ac:dyDescent="0.2">
      <c r="A23" s="218"/>
      <c r="B23" s="258" t="s">
        <v>212</v>
      </c>
      <c r="C23" s="289"/>
      <c r="D23" s="264"/>
      <c r="E23" s="259"/>
      <c r="F23" s="265"/>
    </row>
    <row r="24" spans="1:9" s="1" customFormat="1" ht="24" x14ac:dyDescent="0.2">
      <c r="A24" s="219">
        <v>8171</v>
      </c>
      <c r="B24" s="230" t="s">
        <v>200</v>
      </c>
      <c r="C24" s="285" t="s">
        <v>238</v>
      </c>
      <c r="D24" s="73">
        <f>E24+F24</f>
        <v>0</v>
      </c>
      <c r="E24" s="234"/>
      <c r="F24" s="58"/>
    </row>
    <row r="25" spans="1:9" s="1" customFormat="1" ht="13.5" thickBot="1" x14ac:dyDescent="0.25">
      <c r="A25" s="219">
        <v>8172</v>
      </c>
      <c r="B25" s="229" t="s">
        <v>201</v>
      </c>
      <c r="C25" s="285" t="s">
        <v>239</v>
      </c>
      <c r="D25" s="73">
        <f>E25+F25</f>
        <v>0</v>
      </c>
      <c r="E25" s="234"/>
      <c r="F25" s="58"/>
    </row>
    <row r="26" spans="1:9" s="3" customFormat="1" ht="24.75" thickBot="1" x14ac:dyDescent="0.25">
      <c r="A26" s="269">
        <v>8190</v>
      </c>
      <c r="B26" s="274" t="s">
        <v>29</v>
      </c>
      <c r="C26" s="291"/>
      <c r="D26" s="246">
        <f>E26+F26</f>
        <v>60701.3</v>
      </c>
      <c r="E26" s="449">
        <v>843.3</v>
      </c>
      <c r="F26" s="272">
        <f>F34+F35</f>
        <v>59858</v>
      </c>
    </row>
    <row r="27" spans="1:9" s="3" customFormat="1" x14ac:dyDescent="0.2">
      <c r="A27" s="310"/>
      <c r="B27" s="244" t="s">
        <v>199</v>
      </c>
      <c r="C27" s="4"/>
      <c r="D27" s="311"/>
      <c r="E27" s="312"/>
      <c r="F27" s="313"/>
    </row>
    <row r="28" spans="1:9" s="1" customFormat="1" ht="24" x14ac:dyDescent="0.2">
      <c r="A28" s="270">
        <v>8191</v>
      </c>
      <c r="B28" s="258" t="s">
        <v>163</v>
      </c>
      <c r="C28" s="307">
        <v>9320</v>
      </c>
      <c r="D28" s="278"/>
      <c r="E28" s="273">
        <f>E30+E31</f>
        <v>49696.700000000004</v>
      </c>
      <c r="F28" s="314"/>
    </row>
    <row r="29" spans="1:9" s="1" customFormat="1" x14ac:dyDescent="0.2">
      <c r="A29" s="271"/>
      <c r="B29" s="244" t="s">
        <v>196</v>
      </c>
      <c r="C29" s="280"/>
      <c r="D29" s="73"/>
      <c r="E29" s="72"/>
      <c r="F29" s="58"/>
    </row>
    <row r="30" spans="1:9" s="1" customFormat="1" ht="35.25" customHeight="1" x14ac:dyDescent="0.2">
      <c r="A30" s="271">
        <v>8192</v>
      </c>
      <c r="B30" s="230" t="s">
        <v>194</v>
      </c>
      <c r="C30" s="280"/>
      <c r="D30" s="73"/>
      <c r="E30" s="72">
        <v>843.3</v>
      </c>
      <c r="F30" s="303"/>
    </row>
    <row r="31" spans="1:9" s="1" customFormat="1" ht="24.75" thickBot="1" x14ac:dyDescent="0.25">
      <c r="A31" s="271">
        <v>8193</v>
      </c>
      <c r="B31" s="230" t="s">
        <v>113</v>
      </c>
      <c r="C31" s="280"/>
      <c r="D31" s="73"/>
      <c r="E31" s="450">
        <v>48853.4</v>
      </c>
      <c r="F31" s="303"/>
    </row>
    <row r="32" spans="1:9" s="1" customFormat="1" ht="24.75" thickBot="1" x14ac:dyDescent="0.25">
      <c r="A32" s="271">
        <v>8194</v>
      </c>
      <c r="B32" s="275" t="s">
        <v>114</v>
      </c>
      <c r="C32" s="308">
        <v>9330</v>
      </c>
      <c r="D32" s="272"/>
      <c r="E32" s="294"/>
      <c r="F32" s="272"/>
    </row>
    <row r="33" spans="1:6" s="1" customFormat="1" ht="13.5" thickBot="1" x14ac:dyDescent="0.25">
      <c r="A33" s="271"/>
      <c r="B33" s="244" t="s">
        <v>196</v>
      </c>
      <c r="C33" s="308"/>
      <c r="D33" s="238"/>
      <c r="E33" s="294"/>
      <c r="F33" s="58"/>
    </row>
    <row r="34" spans="1:6" s="1" customFormat="1" ht="36.75" thickBot="1" x14ac:dyDescent="0.25">
      <c r="A34" s="271">
        <v>8195</v>
      </c>
      <c r="B34" s="230" t="s">
        <v>164</v>
      </c>
      <c r="C34" s="308"/>
      <c r="D34" s="272"/>
      <c r="E34" s="451"/>
      <c r="F34" s="272">
        <v>11004.6</v>
      </c>
    </row>
    <row r="35" spans="1:6" s="1" customFormat="1" ht="36" x14ac:dyDescent="0.2">
      <c r="A35" s="298">
        <v>8196</v>
      </c>
      <c r="B35" s="230" t="s">
        <v>30</v>
      </c>
      <c r="C35" s="308"/>
      <c r="D35" s="73"/>
      <c r="E35" s="294"/>
      <c r="F35" s="58">
        <f>E31</f>
        <v>48853.4</v>
      </c>
    </row>
    <row r="36" spans="1:6" s="1" customFormat="1" ht="36" x14ac:dyDescent="0.2">
      <c r="A36" s="271">
        <v>8197</v>
      </c>
      <c r="B36" s="297" t="s">
        <v>160</v>
      </c>
      <c r="C36" s="299"/>
      <c r="D36" s="305" t="s">
        <v>321</v>
      </c>
      <c r="E36" s="319" t="s">
        <v>321</v>
      </c>
      <c r="F36" s="318" t="s">
        <v>321</v>
      </c>
    </row>
    <row r="37" spans="1:6" s="1" customFormat="1" ht="36" x14ac:dyDescent="0.2">
      <c r="A37" s="271">
        <v>8198</v>
      </c>
      <c r="B37" s="301" t="s">
        <v>161</v>
      </c>
      <c r="C37" s="281"/>
      <c r="D37" s="305" t="s">
        <v>321</v>
      </c>
      <c r="E37" s="234"/>
      <c r="F37" s="58"/>
    </row>
    <row r="38" spans="1:6" s="1" customFormat="1" ht="60" x14ac:dyDescent="0.2">
      <c r="A38" s="271">
        <v>8199</v>
      </c>
      <c r="B38" s="315" t="s">
        <v>279</v>
      </c>
      <c r="C38" s="281"/>
      <c r="D38" s="68"/>
      <c r="E38" s="234"/>
      <c r="F38" s="58"/>
    </row>
    <row r="39" spans="1:6" s="1" customFormat="1" ht="24" x14ac:dyDescent="0.2">
      <c r="A39" s="271" t="s">
        <v>115</v>
      </c>
      <c r="B39" s="316" t="s">
        <v>162</v>
      </c>
      <c r="C39" s="281"/>
      <c r="D39" s="238"/>
      <c r="E39" s="319"/>
      <c r="F39" s="58"/>
    </row>
    <row r="40" spans="1:6" s="1" customFormat="1" ht="30" customHeight="1" x14ac:dyDescent="0.2">
      <c r="A40" s="220">
        <v>8200</v>
      </c>
      <c r="B40" s="293" t="s">
        <v>280</v>
      </c>
      <c r="C40" s="280"/>
      <c r="D40" s="73"/>
      <c r="E40" s="72"/>
      <c r="F40" s="58"/>
    </row>
    <row r="41" spans="1:6" s="1" customFormat="1" x14ac:dyDescent="0.2">
      <c r="A41" s="220"/>
      <c r="B41" s="225" t="s">
        <v>195</v>
      </c>
      <c r="C41" s="280"/>
      <c r="D41" s="73"/>
      <c r="E41" s="72"/>
      <c r="F41" s="58"/>
    </row>
    <row r="42" spans="1:6" s="1" customFormat="1" ht="24" x14ac:dyDescent="0.2">
      <c r="A42" s="220">
        <v>8210</v>
      </c>
      <c r="B42" s="320" t="s">
        <v>116</v>
      </c>
      <c r="C42" s="280"/>
      <c r="D42" s="73">
        <f>E42+F42</f>
        <v>0</v>
      </c>
      <c r="E42" s="234">
        <f>E48</f>
        <v>0</v>
      </c>
      <c r="F42" s="58">
        <f>F44+F48</f>
        <v>0</v>
      </c>
    </row>
    <row r="43" spans="1:6" s="1" customFormat="1" x14ac:dyDescent="0.2">
      <c r="A43" s="219"/>
      <c r="B43" s="230" t="s">
        <v>195</v>
      </c>
      <c r="C43" s="280"/>
      <c r="D43" s="73"/>
      <c r="E43" s="234"/>
      <c r="F43" s="58"/>
    </row>
    <row r="44" spans="1:6" s="1" customFormat="1" ht="48" x14ac:dyDescent="0.2">
      <c r="A44" s="220">
        <v>8211</v>
      </c>
      <c r="B44" s="228" t="s">
        <v>281</v>
      </c>
      <c r="C44" s="280"/>
      <c r="D44" s="73">
        <f>F44</f>
        <v>0</v>
      </c>
      <c r="E44" s="294" t="s">
        <v>321</v>
      </c>
      <c r="F44" s="58">
        <f>F46+F47</f>
        <v>0</v>
      </c>
    </row>
    <row r="45" spans="1:6" s="1" customFormat="1" x14ac:dyDescent="0.2">
      <c r="A45" s="220"/>
      <c r="B45" s="244" t="s">
        <v>196</v>
      </c>
      <c r="C45" s="280"/>
      <c r="D45" s="73"/>
      <c r="E45" s="294"/>
      <c r="F45" s="58"/>
    </row>
    <row r="46" spans="1:6" s="1" customFormat="1" x14ac:dyDescent="0.2">
      <c r="A46" s="220">
        <v>8212</v>
      </c>
      <c r="B46" s="229" t="s">
        <v>202</v>
      </c>
      <c r="C46" s="285" t="s">
        <v>206</v>
      </c>
      <c r="D46" s="73">
        <f>F46</f>
        <v>0</v>
      </c>
      <c r="E46" s="294" t="s">
        <v>321</v>
      </c>
      <c r="F46" s="58"/>
    </row>
    <row r="47" spans="1:6" s="1" customFormat="1" x14ac:dyDescent="0.2">
      <c r="A47" s="220">
        <v>8213</v>
      </c>
      <c r="B47" s="229" t="s">
        <v>198</v>
      </c>
      <c r="C47" s="285" t="s">
        <v>207</v>
      </c>
      <c r="D47" s="73">
        <f>F47</f>
        <v>0</v>
      </c>
      <c r="E47" s="294" t="s">
        <v>321</v>
      </c>
      <c r="F47" s="58"/>
    </row>
    <row r="48" spans="1:6" ht="24" x14ac:dyDescent="0.2">
      <c r="A48" s="220">
        <v>8220</v>
      </c>
      <c r="B48" s="228" t="s">
        <v>282</v>
      </c>
      <c r="C48" s="282"/>
      <c r="D48" s="150">
        <f>E48+F48</f>
        <v>0</v>
      </c>
      <c r="E48" s="304">
        <f>E54</f>
        <v>0</v>
      </c>
      <c r="F48" s="157">
        <f>F50+F54</f>
        <v>0</v>
      </c>
    </row>
    <row r="49" spans="1:6" x14ac:dyDescent="0.2">
      <c r="A49" s="220"/>
      <c r="B49" s="244" t="s">
        <v>195</v>
      </c>
      <c r="C49" s="282"/>
      <c r="D49" s="150"/>
      <c r="E49" s="304"/>
      <c r="F49" s="157"/>
    </row>
    <row r="50" spans="1:6" ht="24" x14ac:dyDescent="0.2">
      <c r="A50" s="220">
        <v>8221</v>
      </c>
      <c r="B50" s="228" t="s">
        <v>283</v>
      </c>
      <c r="C50" s="282"/>
      <c r="D50" s="150">
        <f>F50</f>
        <v>0</v>
      </c>
      <c r="E50" s="294" t="s">
        <v>321</v>
      </c>
      <c r="F50" s="157">
        <f>F52+F53</f>
        <v>0</v>
      </c>
    </row>
    <row r="51" spans="1:6" x14ac:dyDescent="0.2">
      <c r="A51" s="220"/>
      <c r="B51" s="244" t="s">
        <v>212</v>
      </c>
      <c r="C51" s="282"/>
      <c r="D51" s="150"/>
      <c r="E51" s="294"/>
      <c r="F51" s="157"/>
    </row>
    <row r="52" spans="1:6" x14ac:dyDescent="0.2">
      <c r="A52" s="219">
        <v>8222</v>
      </c>
      <c r="B52" s="230" t="s">
        <v>219</v>
      </c>
      <c r="C52" s="285" t="s">
        <v>208</v>
      </c>
      <c r="D52" s="150">
        <f>F52</f>
        <v>0</v>
      </c>
      <c r="E52" s="294" t="s">
        <v>321</v>
      </c>
      <c r="F52" s="157"/>
    </row>
    <row r="53" spans="1:6" x14ac:dyDescent="0.2">
      <c r="A53" s="219">
        <v>8230</v>
      </c>
      <c r="B53" s="230" t="s">
        <v>221</v>
      </c>
      <c r="C53" s="285" t="s">
        <v>209</v>
      </c>
      <c r="D53" s="150">
        <f>F53</f>
        <v>0</v>
      </c>
      <c r="E53" s="294" t="s">
        <v>321</v>
      </c>
      <c r="F53" s="157"/>
    </row>
    <row r="54" spans="1:6" ht="24" x14ac:dyDescent="0.2">
      <c r="A54" s="219">
        <v>8240</v>
      </c>
      <c r="B54" s="228" t="s">
        <v>284</v>
      </c>
      <c r="C54" s="282"/>
      <c r="D54" s="150">
        <f>E54+F54</f>
        <v>0</v>
      </c>
      <c r="E54" s="304">
        <f>E56+E57</f>
        <v>0</v>
      </c>
      <c r="F54" s="304">
        <f>F56+F57</f>
        <v>0</v>
      </c>
    </row>
    <row r="55" spans="1:6" x14ac:dyDescent="0.2">
      <c r="A55" s="220"/>
      <c r="B55" s="244" t="s">
        <v>212</v>
      </c>
      <c r="C55" s="282"/>
      <c r="D55" s="150"/>
      <c r="E55" s="304"/>
      <c r="F55" s="157"/>
    </row>
    <row r="56" spans="1:6" x14ac:dyDescent="0.2">
      <c r="A56" s="219">
        <v>8241</v>
      </c>
      <c r="B56" s="230" t="s">
        <v>240</v>
      </c>
      <c r="C56" s="285" t="s">
        <v>208</v>
      </c>
      <c r="D56" s="150">
        <f>E56+F56</f>
        <v>0</v>
      </c>
      <c r="E56" s="149"/>
      <c r="F56" s="157"/>
    </row>
    <row r="57" spans="1:6" ht="13.5" thickBot="1" x14ac:dyDescent="0.25">
      <c r="A57" s="257">
        <v>8250</v>
      </c>
      <c r="B57" s="292" t="s">
        <v>227</v>
      </c>
      <c r="C57" s="290" t="s">
        <v>209</v>
      </c>
      <c r="D57" s="279">
        <f>E57+F57</f>
        <v>0</v>
      </c>
      <c r="E57" s="277"/>
      <c r="F57" s="268"/>
    </row>
    <row r="58" spans="1:6" x14ac:dyDescent="0.2">
      <c r="C58" s="283"/>
    </row>
    <row r="59" spans="1:6" x14ac:dyDescent="0.2">
      <c r="C59" s="283"/>
    </row>
    <row r="60" spans="1:6" x14ac:dyDescent="0.2">
      <c r="C60" s="283"/>
    </row>
    <row r="61" spans="1:6" x14ac:dyDescent="0.2">
      <c r="C61" s="283"/>
    </row>
    <row r="62" spans="1:6" x14ac:dyDescent="0.2">
      <c r="C62" s="283"/>
    </row>
    <row r="63" spans="1:6" x14ac:dyDescent="0.2">
      <c r="C63" s="283"/>
    </row>
    <row r="64" spans="1:6" x14ac:dyDescent="0.2">
      <c r="C64" s="283"/>
    </row>
    <row r="65" spans="3:3" x14ac:dyDescent="0.2">
      <c r="C65" s="283"/>
    </row>
    <row r="66" spans="3:3" x14ac:dyDescent="0.2">
      <c r="C66" s="283"/>
    </row>
    <row r="67" spans="3:3" x14ac:dyDescent="0.2">
      <c r="C67" s="283"/>
    </row>
    <row r="68" spans="3:3" x14ac:dyDescent="0.2">
      <c r="C68" s="283"/>
    </row>
    <row r="69" spans="3:3" x14ac:dyDescent="0.2">
      <c r="C69" s="283"/>
    </row>
    <row r="70" spans="3:3" x14ac:dyDescent="0.2">
      <c r="C70" s="283"/>
    </row>
    <row r="71" spans="3:3" x14ac:dyDescent="0.2">
      <c r="C71" s="283"/>
    </row>
    <row r="72" spans="3:3" x14ac:dyDescent="0.2">
      <c r="C72" s="283"/>
    </row>
    <row r="73" spans="3:3" x14ac:dyDescent="0.2">
      <c r="C73" s="283"/>
    </row>
    <row r="74" spans="3:3" x14ac:dyDescent="0.2">
      <c r="C74" s="283"/>
    </row>
    <row r="75" spans="3:3" x14ac:dyDescent="0.2">
      <c r="C75" s="283"/>
    </row>
    <row r="76" spans="3:3" x14ac:dyDescent="0.2">
      <c r="C76" s="283"/>
    </row>
    <row r="77" spans="3:3" x14ac:dyDescent="0.2">
      <c r="C77" s="283"/>
    </row>
    <row r="78" spans="3:3" x14ac:dyDescent="0.2">
      <c r="C78" s="283"/>
    </row>
    <row r="79" spans="3:3" x14ac:dyDescent="0.2">
      <c r="C79" s="283"/>
    </row>
    <row r="80" spans="3:3" x14ac:dyDescent="0.2">
      <c r="C80" s="283"/>
    </row>
    <row r="81" spans="3:3" x14ac:dyDescent="0.2">
      <c r="C81" s="283"/>
    </row>
    <row r="82" spans="3:3" x14ac:dyDescent="0.2">
      <c r="C82" s="283"/>
    </row>
    <row r="83" spans="3:3" x14ac:dyDescent="0.2">
      <c r="C83" s="283"/>
    </row>
    <row r="84" spans="3:3" x14ac:dyDescent="0.2">
      <c r="C84" s="283"/>
    </row>
    <row r="85" spans="3:3" x14ac:dyDescent="0.2">
      <c r="C85" s="283"/>
    </row>
    <row r="86" spans="3:3" x14ac:dyDescent="0.2">
      <c r="C86" s="283"/>
    </row>
    <row r="87" spans="3:3" x14ac:dyDescent="0.2">
      <c r="C87" s="283"/>
    </row>
    <row r="88" spans="3:3" x14ac:dyDescent="0.2">
      <c r="C88" s="283"/>
    </row>
    <row r="89" spans="3:3" x14ac:dyDescent="0.2">
      <c r="C89" s="283"/>
    </row>
    <row r="90" spans="3:3" x14ac:dyDescent="0.2">
      <c r="C90" s="283"/>
    </row>
    <row r="91" spans="3:3" x14ac:dyDescent="0.2">
      <c r="C91" s="283"/>
    </row>
    <row r="92" spans="3:3" x14ac:dyDescent="0.2">
      <c r="C92" s="283"/>
    </row>
    <row r="93" spans="3:3" x14ac:dyDescent="0.2">
      <c r="C93" s="283"/>
    </row>
    <row r="94" spans="3:3" x14ac:dyDescent="0.2">
      <c r="C94" s="283"/>
    </row>
    <row r="95" spans="3:3" x14ac:dyDescent="0.2">
      <c r="C95" s="283"/>
    </row>
    <row r="96" spans="3:3" x14ac:dyDescent="0.2">
      <c r="C96" s="283"/>
    </row>
    <row r="97" spans="3:3" x14ac:dyDescent="0.2">
      <c r="C97" s="283"/>
    </row>
    <row r="98" spans="3:3" x14ac:dyDescent="0.2">
      <c r="C98" s="283"/>
    </row>
    <row r="99" spans="3:3" x14ac:dyDescent="0.2">
      <c r="C99" s="283"/>
    </row>
    <row r="100" spans="3:3" x14ac:dyDescent="0.2">
      <c r="C100" s="283"/>
    </row>
    <row r="101" spans="3:3" x14ac:dyDescent="0.2">
      <c r="C101" s="283"/>
    </row>
    <row r="102" spans="3:3" x14ac:dyDescent="0.2">
      <c r="C102" s="283"/>
    </row>
    <row r="103" spans="3:3" x14ac:dyDescent="0.2">
      <c r="C103" s="283"/>
    </row>
    <row r="104" spans="3:3" x14ac:dyDescent="0.2">
      <c r="C104" s="283"/>
    </row>
    <row r="105" spans="3:3" x14ac:dyDescent="0.2">
      <c r="C105" s="283"/>
    </row>
    <row r="106" spans="3:3" x14ac:dyDescent="0.2">
      <c r="C106" s="283"/>
    </row>
    <row r="107" spans="3:3" x14ac:dyDescent="0.2">
      <c r="C107" s="283"/>
    </row>
    <row r="108" spans="3:3" x14ac:dyDescent="0.2">
      <c r="C108" s="283"/>
    </row>
    <row r="109" spans="3:3" x14ac:dyDescent="0.2">
      <c r="C109" s="283"/>
    </row>
    <row r="110" spans="3:3" x14ac:dyDescent="0.2">
      <c r="C110" s="283"/>
    </row>
    <row r="111" spans="3:3" x14ac:dyDescent="0.2">
      <c r="C111" s="283"/>
    </row>
    <row r="112" spans="3:3" x14ac:dyDescent="0.2">
      <c r="C112" s="283"/>
    </row>
    <row r="113" spans="3:3" x14ac:dyDescent="0.2">
      <c r="C113" s="283"/>
    </row>
    <row r="114" spans="3:3" x14ac:dyDescent="0.2">
      <c r="C114" s="283"/>
    </row>
    <row r="115" spans="3:3" x14ac:dyDescent="0.2">
      <c r="C115" s="283"/>
    </row>
    <row r="116" spans="3:3" x14ac:dyDescent="0.2">
      <c r="C116" s="283"/>
    </row>
    <row r="117" spans="3:3" x14ac:dyDescent="0.2">
      <c r="C117" s="283"/>
    </row>
    <row r="118" spans="3:3" x14ac:dyDescent="0.2">
      <c r="C118" s="283"/>
    </row>
    <row r="119" spans="3:3" x14ac:dyDescent="0.2">
      <c r="C119" s="283"/>
    </row>
    <row r="120" spans="3:3" x14ac:dyDescent="0.2">
      <c r="C120" s="283"/>
    </row>
    <row r="121" spans="3:3" x14ac:dyDescent="0.2">
      <c r="C121" s="283"/>
    </row>
    <row r="122" spans="3:3" x14ac:dyDescent="0.2">
      <c r="C122" s="283"/>
    </row>
    <row r="123" spans="3:3" x14ac:dyDescent="0.2">
      <c r="C123" s="283"/>
    </row>
    <row r="124" spans="3:3" x14ac:dyDescent="0.2">
      <c r="C124" s="283"/>
    </row>
    <row r="125" spans="3:3" x14ac:dyDescent="0.2">
      <c r="C125" s="283"/>
    </row>
    <row r="126" spans="3:3" x14ac:dyDescent="0.2">
      <c r="C126" s="283"/>
    </row>
    <row r="127" spans="3:3" x14ac:dyDescent="0.2">
      <c r="C127" s="283"/>
    </row>
    <row r="128" spans="3:3" x14ac:dyDescent="0.2">
      <c r="C128" s="283"/>
    </row>
    <row r="129" spans="3:3" x14ac:dyDescent="0.2">
      <c r="C129" s="283"/>
    </row>
    <row r="130" spans="3:3" x14ac:dyDescent="0.2">
      <c r="C130" s="283"/>
    </row>
    <row r="131" spans="3:3" x14ac:dyDescent="0.2">
      <c r="C131" s="283"/>
    </row>
    <row r="132" spans="3:3" x14ac:dyDescent="0.2">
      <c r="C132" s="283"/>
    </row>
    <row r="133" spans="3:3" x14ac:dyDescent="0.2">
      <c r="C133" s="283"/>
    </row>
    <row r="134" spans="3:3" x14ac:dyDescent="0.2">
      <c r="C134" s="283"/>
    </row>
    <row r="135" spans="3:3" x14ac:dyDescent="0.2">
      <c r="C135" s="283"/>
    </row>
    <row r="136" spans="3:3" x14ac:dyDescent="0.2">
      <c r="C136" s="283"/>
    </row>
    <row r="137" spans="3:3" x14ac:dyDescent="0.2">
      <c r="C137" s="283"/>
    </row>
    <row r="138" spans="3:3" x14ac:dyDescent="0.2">
      <c r="C138" s="283"/>
    </row>
    <row r="139" spans="3:3" x14ac:dyDescent="0.2">
      <c r="C139" s="283"/>
    </row>
    <row r="140" spans="3:3" x14ac:dyDescent="0.2">
      <c r="C140" s="283"/>
    </row>
    <row r="141" spans="3:3" x14ac:dyDescent="0.2">
      <c r="C141" s="283"/>
    </row>
    <row r="142" spans="3:3" x14ac:dyDescent="0.2">
      <c r="C142" s="283"/>
    </row>
    <row r="143" spans="3:3" x14ac:dyDescent="0.2">
      <c r="C143" s="283"/>
    </row>
    <row r="144" spans="3:3" x14ac:dyDescent="0.2">
      <c r="C144" s="283"/>
    </row>
    <row r="145" spans="3:3" x14ac:dyDescent="0.2">
      <c r="C145" s="283"/>
    </row>
    <row r="146" spans="3:3" x14ac:dyDescent="0.2">
      <c r="C146" s="283"/>
    </row>
    <row r="147" spans="3:3" x14ac:dyDescent="0.2">
      <c r="C147" s="283"/>
    </row>
    <row r="148" spans="3:3" x14ac:dyDescent="0.2">
      <c r="C148" s="283"/>
    </row>
    <row r="149" spans="3:3" x14ac:dyDescent="0.2">
      <c r="C149" s="283"/>
    </row>
    <row r="150" spans="3:3" x14ac:dyDescent="0.2">
      <c r="C150" s="283"/>
    </row>
    <row r="151" spans="3:3" x14ac:dyDescent="0.2">
      <c r="C151" s="283"/>
    </row>
    <row r="152" spans="3:3" x14ac:dyDescent="0.2">
      <c r="C152" s="283"/>
    </row>
    <row r="153" spans="3:3" x14ac:dyDescent="0.2">
      <c r="C153" s="283"/>
    </row>
    <row r="154" spans="3:3" x14ac:dyDescent="0.2">
      <c r="C154" s="283"/>
    </row>
    <row r="155" spans="3:3" x14ac:dyDescent="0.2">
      <c r="C155" s="283"/>
    </row>
    <row r="156" spans="3:3" x14ac:dyDescent="0.2">
      <c r="C156" s="283"/>
    </row>
    <row r="157" spans="3:3" x14ac:dyDescent="0.2">
      <c r="C157" s="283"/>
    </row>
    <row r="158" spans="3:3" x14ac:dyDescent="0.2">
      <c r="C158" s="283"/>
    </row>
    <row r="159" spans="3:3" x14ac:dyDescent="0.2">
      <c r="C159" s="283"/>
    </row>
    <row r="160" spans="3:3" x14ac:dyDescent="0.2">
      <c r="C160" s="283"/>
    </row>
    <row r="161" spans="3:3" x14ac:dyDescent="0.2">
      <c r="C161" s="283"/>
    </row>
    <row r="162" spans="3:3" x14ac:dyDescent="0.2">
      <c r="C162" s="283"/>
    </row>
    <row r="163" spans="3:3" x14ac:dyDescent="0.2">
      <c r="C163" s="283"/>
    </row>
    <row r="164" spans="3:3" x14ac:dyDescent="0.2">
      <c r="C164" s="283"/>
    </row>
    <row r="165" spans="3:3" x14ac:dyDescent="0.2">
      <c r="C165" s="283"/>
    </row>
    <row r="166" spans="3:3" x14ac:dyDescent="0.2">
      <c r="C166" s="283"/>
    </row>
    <row r="167" spans="3:3" x14ac:dyDescent="0.2">
      <c r="C167" s="283"/>
    </row>
    <row r="168" spans="3:3" x14ac:dyDescent="0.2">
      <c r="C168" s="283"/>
    </row>
    <row r="169" spans="3:3" x14ac:dyDescent="0.2">
      <c r="C169" s="283"/>
    </row>
    <row r="170" spans="3:3" x14ac:dyDescent="0.2">
      <c r="C170" s="283"/>
    </row>
    <row r="171" spans="3:3" x14ac:dyDescent="0.2">
      <c r="C171" s="283"/>
    </row>
    <row r="172" spans="3:3" x14ac:dyDescent="0.2">
      <c r="C172" s="283"/>
    </row>
    <row r="173" spans="3:3" x14ac:dyDescent="0.2">
      <c r="C173" s="283"/>
    </row>
    <row r="174" spans="3:3" x14ac:dyDescent="0.2">
      <c r="C174" s="283"/>
    </row>
    <row r="175" spans="3:3" x14ac:dyDescent="0.2">
      <c r="C175" s="283"/>
    </row>
    <row r="176" spans="3:3" x14ac:dyDescent="0.2">
      <c r="C176" s="283"/>
    </row>
    <row r="177" spans="3:3" x14ac:dyDescent="0.2">
      <c r="C177" s="283"/>
    </row>
    <row r="178" spans="3:3" x14ac:dyDescent="0.2">
      <c r="C178" s="283"/>
    </row>
    <row r="179" spans="3:3" x14ac:dyDescent="0.2">
      <c r="C179" s="283"/>
    </row>
    <row r="180" spans="3:3" x14ac:dyDescent="0.2">
      <c r="C180" s="283"/>
    </row>
    <row r="181" spans="3:3" x14ac:dyDescent="0.2">
      <c r="C181" s="283"/>
    </row>
    <row r="182" spans="3:3" x14ac:dyDescent="0.2">
      <c r="C182" s="283"/>
    </row>
    <row r="183" spans="3:3" x14ac:dyDescent="0.2">
      <c r="C183" s="283"/>
    </row>
    <row r="184" spans="3:3" x14ac:dyDescent="0.2">
      <c r="C184" s="283"/>
    </row>
    <row r="185" spans="3:3" x14ac:dyDescent="0.2">
      <c r="C185" s="283"/>
    </row>
    <row r="186" spans="3:3" x14ac:dyDescent="0.2">
      <c r="C186" s="283"/>
    </row>
    <row r="187" spans="3:3" x14ac:dyDescent="0.2">
      <c r="C187" s="283"/>
    </row>
    <row r="188" spans="3:3" x14ac:dyDescent="0.2">
      <c r="C188" s="283"/>
    </row>
    <row r="189" spans="3:3" x14ac:dyDescent="0.2">
      <c r="C189" s="283"/>
    </row>
    <row r="190" spans="3:3" x14ac:dyDescent="0.2">
      <c r="C190" s="283"/>
    </row>
    <row r="191" spans="3:3" x14ac:dyDescent="0.2">
      <c r="C191" s="283"/>
    </row>
    <row r="192" spans="3:3" x14ac:dyDescent="0.2">
      <c r="C192" s="283"/>
    </row>
    <row r="193" spans="3:3" x14ac:dyDescent="0.2">
      <c r="C193" s="283"/>
    </row>
    <row r="194" spans="3:3" x14ac:dyDescent="0.2">
      <c r="C194" s="283"/>
    </row>
    <row r="195" spans="3:3" x14ac:dyDescent="0.2">
      <c r="C195" s="283"/>
    </row>
    <row r="196" spans="3:3" x14ac:dyDescent="0.2">
      <c r="C196" s="283"/>
    </row>
    <row r="197" spans="3:3" x14ac:dyDescent="0.2">
      <c r="C197" s="283"/>
    </row>
    <row r="198" spans="3:3" x14ac:dyDescent="0.2">
      <c r="C198" s="283"/>
    </row>
    <row r="199" spans="3:3" x14ac:dyDescent="0.2">
      <c r="C199" s="283"/>
    </row>
    <row r="200" spans="3:3" x14ac:dyDescent="0.2">
      <c r="C200" s="283"/>
    </row>
    <row r="201" spans="3:3" x14ac:dyDescent="0.2">
      <c r="C201" s="283"/>
    </row>
    <row r="202" spans="3:3" x14ac:dyDescent="0.2">
      <c r="C202" s="283"/>
    </row>
    <row r="203" spans="3:3" x14ac:dyDescent="0.2">
      <c r="C203" s="283"/>
    </row>
    <row r="204" spans="3:3" x14ac:dyDescent="0.2">
      <c r="C204" s="283"/>
    </row>
    <row r="205" spans="3:3" x14ac:dyDescent="0.2">
      <c r="C205" s="283"/>
    </row>
    <row r="206" spans="3:3" x14ac:dyDescent="0.2">
      <c r="C206" s="283"/>
    </row>
    <row r="207" spans="3:3" x14ac:dyDescent="0.2">
      <c r="C207" s="283"/>
    </row>
    <row r="208" spans="3:3" x14ac:dyDescent="0.2">
      <c r="C208" s="283"/>
    </row>
    <row r="209" spans="3:3" x14ac:dyDescent="0.2">
      <c r="C209" s="283"/>
    </row>
    <row r="210" spans="3:3" x14ac:dyDescent="0.2">
      <c r="C210" s="283"/>
    </row>
    <row r="211" spans="3:3" x14ac:dyDescent="0.2">
      <c r="C211" s="283"/>
    </row>
    <row r="212" spans="3:3" x14ac:dyDescent="0.2">
      <c r="C212" s="283"/>
    </row>
    <row r="213" spans="3:3" x14ac:dyDescent="0.2">
      <c r="C213" s="283"/>
    </row>
    <row r="214" spans="3:3" x14ac:dyDescent="0.2">
      <c r="C214" s="283"/>
    </row>
    <row r="215" spans="3:3" x14ac:dyDescent="0.2">
      <c r="C215" s="283"/>
    </row>
    <row r="216" spans="3:3" x14ac:dyDescent="0.2">
      <c r="C216" s="283"/>
    </row>
    <row r="217" spans="3:3" x14ac:dyDescent="0.2">
      <c r="C217" s="283"/>
    </row>
    <row r="218" spans="3:3" x14ac:dyDescent="0.2">
      <c r="C218" s="283"/>
    </row>
    <row r="219" spans="3:3" x14ac:dyDescent="0.2">
      <c r="C219" s="283"/>
    </row>
    <row r="220" spans="3:3" x14ac:dyDescent="0.2">
      <c r="C220" s="283"/>
    </row>
    <row r="221" spans="3:3" x14ac:dyDescent="0.2">
      <c r="C221" s="283"/>
    </row>
    <row r="222" spans="3:3" x14ac:dyDescent="0.2">
      <c r="C222" s="283"/>
    </row>
    <row r="223" spans="3:3" x14ac:dyDescent="0.2">
      <c r="C223" s="283"/>
    </row>
    <row r="224" spans="3:3" x14ac:dyDescent="0.2">
      <c r="C224" s="283"/>
    </row>
  </sheetData>
  <mergeCells count="3">
    <mergeCell ref="D2:D3"/>
    <mergeCell ref="E2:F2"/>
    <mergeCell ref="A2:A3"/>
  </mergeCells>
  <phoneticPr fontId="5" type="noConversion"/>
  <pageMargins left="0.75" right="0.25" top="0.5" bottom="0.5" header="0.3" footer="0.3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51"/>
  <sheetViews>
    <sheetView workbookViewId="0">
      <selection sqref="A1:J1"/>
    </sheetView>
  </sheetViews>
  <sheetFormatPr defaultColWidth="9.140625" defaultRowHeight="15" x14ac:dyDescent="0.2"/>
  <cols>
    <col min="1" max="1" width="5.140625" style="4" customWidth="1"/>
    <col min="2" max="2" width="4.140625" style="5" customWidth="1"/>
    <col min="3" max="3" width="4.42578125" style="6" customWidth="1"/>
    <col min="4" max="4" width="3.5703125" style="7" customWidth="1"/>
    <col min="5" max="5" width="48.42578125" style="25" customWidth="1"/>
    <col min="6" max="6" width="47.5703125" style="12" hidden="1" customWidth="1"/>
    <col min="7" max="7" width="11" style="12" customWidth="1"/>
    <col min="8" max="8" width="10.85546875" style="8" customWidth="1"/>
    <col min="9" max="9" width="10.42578125" style="8" customWidth="1"/>
    <col min="10" max="10" width="10.28515625" style="8" customWidth="1"/>
    <col min="11" max="11" width="10.85546875" style="8" bestFit="1" customWidth="1"/>
    <col min="12" max="12" width="9.5703125" style="8" bestFit="1" customWidth="1"/>
    <col min="13" max="13" width="12.85546875" style="8" bestFit="1" customWidth="1"/>
    <col min="14" max="16384" width="9.140625" style="8"/>
  </cols>
  <sheetData>
    <row r="1" spans="1:11" ht="18" x14ac:dyDescent="0.25">
      <c r="A1" s="679" t="s">
        <v>287</v>
      </c>
      <c r="B1" s="679"/>
      <c r="C1" s="679"/>
      <c r="D1" s="679"/>
      <c r="E1" s="679"/>
      <c r="F1" s="679"/>
      <c r="G1" s="679"/>
      <c r="H1" s="679"/>
      <c r="I1" s="679"/>
      <c r="J1" s="679"/>
    </row>
    <row r="2" spans="1:11" ht="36" customHeight="1" x14ac:dyDescent="0.2">
      <c r="A2" s="680" t="s">
        <v>288</v>
      </c>
      <c r="B2" s="680"/>
      <c r="C2" s="680"/>
      <c r="D2" s="680"/>
      <c r="E2" s="680"/>
      <c r="F2" s="680"/>
      <c r="G2" s="680"/>
      <c r="H2" s="680"/>
      <c r="I2" s="680"/>
      <c r="J2" s="680"/>
    </row>
    <row r="3" spans="1:11" ht="5.25" customHeight="1" x14ac:dyDescent="0.2">
      <c r="A3" s="1" t="s">
        <v>298</v>
      </c>
      <c r="B3" s="51"/>
      <c r="C3" s="52"/>
      <c r="D3" s="52"/>
      <c r="E3" s="53"/>
      <c r="F3" s="1"/>
      <c r="G3" s="1"/>
      <c r="H3" s="1"/>
    </row>
    <row r="4" spans="1:11" ht="15.75" thickBot="1" x14ac:dyDescent="0.25">
      <c r="B4" s="9"/>
      <c r="C4" s="10"/>
      <c r="D4" s="10"/>
      <c r="E4" s="11"/>
      <c r="I4" s="681" t="s">
        <v>300</v>
      </c>
      <c r="J4" s="681"/>
    </row>
    <row r="5" spans="1:11" s="13" customFormat="1" ht="15.75" thickBot="1" x14ac:dyDescent="0.25">
      <c r="A5" s="682" t="s">
        <v>295</v>
      </c>
      <c r="B5" s="690" t="s">
        <v>26</v>
      </c>
      <c r="C5" s="692" t="s">
        <v>531</v>
      </c>
      <c r="D5" s="693" t="s">
        <v>532</v>
      </c>
      <c r="E5" s="684" t="s">
        <v>825</v>
      </c>
      <c r="F5" s="686" t="s">
        <v>530</v>
      </c>
      <c r="G5" s="629"/>
      <c r="H5" s="688" t="s">
        <v>990</v>
      </c>
      <c r="I5" s="695" t="s">
        <v>405</v>
      </c>
      <c r="J5" s="696"/>
    </row>
    <row r="6" spans="1:11" s="14" customFormat="1" ht="48" customHeight="1" thickBot="1" x14ac:dyDescent="0.25">
      <c r="A6" s="683"/>
      <c r="B6" s="691"/>
      <c r="C6" s="691"/>
      <c r="D6" s="694"/>
      <c r="E6" s="685"/>
      <c r="F6" s="687"/>
      <c r="G6" s="630"/>
      <c r="H6" s="689"/>
      <c r="I6" s="646" t="s">
        <v>521</v>
      </c>
      <c r="J6" s="132" t="s">
        <v>522</v>
      </c>
    </row>
    <row r="7" spans="1:11" s="54" customFormat="1" ht="15.75" thickBot="1" x14ac:dyDescent="0.25">
      <c r="A7" s="110">
        <v>1</v>
      </c>
      <c r="B7" s="111">
        <v>2</v>
      </c>
      <c r="C7" s="111">
        <v>3</v>
      </c>
      <c r="D7" s="112">
        <v>4</v>
      </c>
      <c r="E7" s="113">
        <v>5</v>
      </c>
      <c r="F7" s="114"/>
      <c r="G7" s="639"/>
      <c r="H7" s="113">
        <v>6</v>
      </c>
      <c r="I7" s="647">
        <v>7</v>
      </c>
      <c r="J7" s="116">
        <v>8</v>
      </c>
    </row>
    <row r="8" spans="1:11" s="122" customFormat="1" ht="36.75" thickBot="1" x14ac:dyDescent="0.25">
      <c r="A8" s="133">
        <v>2000</v>
      </c>
      <c r="B8" s="134" t="s">
        <v>533</v>
      </c>
      <c r="C8" s="135" t="s">
        <v>534</v>
      </c>
      <c r="D8" s="136" t="s">
        <v>534</v>
      </c>
      <c r="E8" s="137" t="s">
        <v>33</v>
      </c>
      <c r="F8" s="138"/>
      <c r="G8" s="640">
        <v>238021.7</v>
      </c>
      <c r="H8" s="447">
        <f>I8+J8</f>
        <v>298722.978</v>
      </c>
      <c r="I8" s="648">
        <f>I9+I217+I227+I254+I271+I296+I332+I340+I312</f>
        <v>238864.959</v>
      </c>
      <c r="J8" s="447">
        <f>J9+J271+J296+J312</f>
        <v>59858.019</v>
      </c>
      <c r="K8" s="517"/>
    </row>
    <row r="9" spans="1:11" s="121" customFormat="1" ht="57.75" customHeight="1" x14ac:dyDescent="0.2">
      <c r="A9" s="123">
        <v>2100</v>
      </c>
      <c r="B9" s="33" t="s">
        <v>347</v>
      </c>
      <c r="C9" s="34">
        <v>0</v>
      </c>
      <c r="D9" s="78">
        <v>0</v>
      </c>
      <c r="E9" s="109" t="s">
        <v>34</v>
      </c>
      <c r="F9" s="124" t="s">
        <v>535</v>
      </c>
      <c r="G9" s="641">
        <v>97441.7</v>
      </c>
      <c r="H9" s="436">
        <f>I9</f>
        <v>97841.7</v>
      </c>
      <c r="I9" s="649">
        <f>I11+I52+I39</f>
        <v>97841.7</v>
      </c>
      <c r="J9" s="436">
        <f>J11+J52</f>
        <v>29611.3</v>
      </c>
    </row>
    <row r="10" spans="1:11" ht="11.25" customHeight="1" x14ac:dyDescent="0.2">
      <c r="A10" s="90"/>
      <c r="B10" s="33"/>
      <c r="C10" s="34"/>
      <c r="D10" s="78"/>
      <c r="E10" s="83" t="s">
        <v>195</v>
      </c>
      <c r="F10" s="15"/>
      <c r="G10" s="631"/>
      <c r="H10" s="106"/>
      <c r="I10" s="650"/>
      <c r="J10" s="91"/>
    </row>
    <row r="11" spans="1:11" s="17" customFormat="1" ht="48" x14ac:dyDescent="0.2">
      <c r="A11" s="92">
        <v>2110</v>
      </c>
      <c r="B11" s="33" t="s">
        <v>347</v>
      </c>
      <c r="C11" s="35">
        <v>1</v>
      </c>
      <c r="D11" s="79">
        <v>0</v>
      </c>
      <c r="E11" s="84" t="s">
        <v>27</v>
      </c>
      <c r="F11" s="16" t="s">
        <v>536</v>
      </c>
      <c r="G11" s="635">
        <v>87458</v>
      </c>
      <c r="H11" s="438">
        <f>J11+I11</f>
        <v>92423</v>
      </c>
      <c r="I11" s="649">
        <f>I13</f>
        <v>87558</v>
      </c>
      <c r="J11" s="436">
        <f>J13</f>
        <v>4865</v>
      </c>
    </row>
    <row r="12" spans="1:11" s="17" customFormat="1" ht="10.5" customHeight="1" x14ac:dyDescent="0.2">
      <c r="A12" s="92"/>
      <c r="B12" s="33"/>
      <c r="C12" s="35"/>
      <c r="D12" s="79"/>
      <c r="E12" s="83" t="s">
        <v>196</v>
      </c>
      <c r="F12" s="16"/>
      <c r="G12" s="635"/>
      <c r="H12" s="107"/>
      <c r="I12" s="651"/>
      <c r="J12" s="93"/>
    </row>
    <row r="13" spans="1:11" ht="24" x14ac:dyDescent="0.2">
      <c r="A13" s="92">
        <v>2111</v>
      </c>
      <c r="B13" s="36" t="s">
        <v>347</v>
      </c>
      <c r="C13" s="37">
        <v>1</v>
      </c>
      <c r="D13" s="80">
        <v>1</v>
      </c>
      <c r="E13" s="504" t="s">
        <v>31</v>
      </c>
      <c r="F13" s="18" t="s">
        <v>537</v>
      </c>
      <c r="G13" s="632">
        <v>87458</v>
      </c>
      <c r="H13" s="438">
        <f>J13+I13</f>
        <v>92423</v>
      </c>
      <c r="I13" s="649">
        <f>I15+I16+I17+I18+I19+I20+I21+I22+I23+I24+I25+I26+I27+I28+I29+I30+I31+I32+I33</f>
        <v>87558</v>
      </c>
      <c r="J13" s="436">
        <f>J35+J37+J38</f>
        <v>4865</v>
      </c>
    </row>
    <row r="14" spans="1:11" ht="25.5" customHeight="1" x14ac:dyDescent="0.2">
      <c r="A14" s="92"/>
      <c r="B14" s="36"/>
      <c r="C14" s="37"/>
      <c r="D14" s="80"/>
      <c r="E14" s="83" t="s">
        <v>289</v>
      </c>
      <c r="F14" s="18"/>
      <c r="G14" s="632"/>
      <c r="H14" s="438"/>
      <c r="I14" s="652"/>
      <c r="J14" s="502"/>
    </row>
    <row r="15" spans="1:11" x14ac:dyDescent="0.2">
      <c r="A15" s="92"/>
      <c r="B15" s="36"/>
      <c r="C15" s="37"/>
      <c r="D15" s="80"/>
      <c r="E15" s="534" t="s">
        <v>134</v>
      </c>
      <c r="F15" s="18"/>
      <c r="G15" s="632">
        <v>72168</v>
      </c>
      <c r="H15" s="444">
        <f>I15</f>
        <v>72168</v>
      </c>
      <c r="I15" s="548">
        <v>72168</v>
      </c>
      <c r="J15" s="94"/>
    </row>
    <row r="16" spans="1:11" ht="15" customHeight="1" x14ac:dyDescent="0.2">
      <c r="A16" s="92"/>
      <c r="B16" s="36"/>
      <c r="C16" s="37"/>
      <c r="D16" s="80"/>
      <c r="E16" s="530" t="s">
        <v>970</v>
      </c>
      <c r="F16" s="18"/>
      <c r="G16" s="632">
        <v>2400</v>
      </c>
      <c r="H16" s="444">
        <f t="shared" ref="H16:H79" si="0">I16</f>
        <v>2400</v>
      </c>
      <c r="I16" s="548">
        <v>2400</v>
      </c>
      <c r="J16" s="502"/>
    </row>
    <row r="17" spans="1:10" x14ac:dyDescent="0.2">
      <c r="A17" s="92"/>
      <c r="B17" s="36"/>
      <c r="C17" s="37"/>
      <c r="D17" s="80"/>
      <c r="E17" s="534" t="s">
        <v>138</v>
      </c>
      <c r="F17" s="18"/>
      <c r="G17" s="632">
        <v>700</v>
      </c>
      <c r="H17" s="444">
        <f t="shared" si="0"/>
        <v>700</v>
      </c>
      <c r="I17" s="652">
        <v>700</v>
      </c>
      <c r="J17" s="502"/>
    </row>
    <row r="18" spans="1:10" x14ac:dyDescent="0.2">
      <c r="A18" s="92"/>
      <c r="B18" s="36"/>
      <c r="C18" s="37"/>
      <c r="D18" s="80"/>
      <c r="E18" s="534" t="s">
        <v>139</v>
      </c>
      <c r="F18" s="167" t="s">
        <v>392</v>
      </c>
      <c r="G18" s="636">
        <v>1200</v>
      </c>
      <c r="H18" s="444">
        <f t="shared" si="0"/>
        <v>1300</v>
      </c>
      <c r="I18" s="652">
        <v>1300</v>
      </c>
      <c r="J18" s="502"/>
    </row>
    <row r="19" spans="1:10" x14ac:dyDescent="0.2">
      <c r="A19" s="92"/>
      <c r="B19" s="36"/>
      <c r="C19" s="37"/>
      <c r="D19" s="80"/>
      <c r="E19" s="534" t="s">
        <v>144</v>
      </c>
      <c r="F19" s="167"/>
      <c r="G19" s="636">
        <v>0</v>
      </c>
      <c r="H19" s="444">
        <f t="shared" si="0"/>
        <v>0</v>
      </c>
      <c r="I19" s="652"/>
      <c r="J19" s="502"/>
    </row>
    <row r="20" spans="1:10" x14ac:dyDescent="0.2">
      <c r="A20" s="92"/>
      <c r="B20" s="36"/>
      <c r="C20" s="37"/>
      <c r="D20" s="80"/>
      <c r="E20" s="534" t="s">
        <v>143</v>
      </c>
      <c r="F20" s="18"/>
      <c r="G20" s="632">
        <v>50</v>
      </c>
      <c r="H20" s="444">
        <f t="shared" si="0"/>
        <v>50</v>
      </c>
      <c r="I20" s="652">
        <v>50</v>
      </c>
      <c r="J20" s="502"/>
    </row>
    <row r="21" spans="1:10" x14ac:dyDescent="0.2">
      <c r="A21" s="92"/>
      <c r="B21" s="36"/>
      <c r="C21" s="37"/>
      <c r="D21" s="80"/>
      <c r="E21" s="534" t="s">
        <v>146</v>
      </c>
      <c r="F21" s="18"/>
      <c r="G21" s="632">
        <v>1200</v>
      </c>
      <c r="H21" s="444">
        <f t="shared" si="0"/>
        <v>1200</v>
      </c>
      <c r="I21" s="652">
        <v>1200</v>
      </c>
      <c r="J21" s="502"/>
    </row>
    <row r="22" spans="1:10" x14ac:dyDescent="0.2">
      <c r="A22" s="92"/>
      <c r="B22" s="36"/>
      <c r="C22" s="37"/>
      <c r="D22" s="80"/>
      <c r="E22" s="534" t="s">
        <v>150</v>
      </c>
      <c r="F22" s="18"/>
      <c r="G22" s="632">
        <v>0</v>
      </c>
      <c r="H22" s="444">
        <f t="shared" si="0"/>
        <v>0</v>
      </c>
      <c r="I22" s="653"/>
      <c r="J22" s="94"/>
    </row>
    <row r="23" spans="1:10" x14ac:dyDescent="0.2">
      <c r="A23" s="92"/>
      <c r="B23" s="36"/>
      <c r="C23" s="37"/>
      <c r="D23" s="80"/>
      <c r="E23" s="534" t="s">
        <v>152</v>
      </c>
      <c r="F23" s="18"/>
      <c r="G23" s="632">
        <v>1400</v>
      </c>
      <c r="H23" s="444">
        <f t="shared" si="0"/>
        <v>1400</v>
      </c>
      <c r="I23" s="652">
        <v>1400</v>
      </c>
      <c r="J23" s="502"/>
    </row>
    <row r="24" spans="1:10" ht="15.75" thickBot="1" x14ac:dyDescent="0.25">
      <c r="A24" s="92"/>
      <c r="B24" s="36"/>
      <c r="C24" s="37"/>
      <c r="D24" s="80"/>
      <c r="E24" s="531" t="s">
        <v>156</v>
      </c>
      <c r="F24" s="18"/>
      <c r="G24" s="632">
        <v>0</v>
      </c>
      <c r="H24" s="444">
        <f t="shared" si="0"/>
        <v>0</v>
      </c>
      <c r="I24" s="652">
        <v>0</v>
      </c>
      <c r="J24" s="502"/>
    </row>
    <row r="25" spans="1:10" x14ac:dyDescent="0.2">
      <c r="A25" s="92"/>
      <c r="B25" s="36"/>
      <c r="C25" s="37"/>
      <c r="D25" s="80"/>
      <c r="E25" s="534" t="s">
        <v>157</v>
      </c>
      <c r="F25" s="18"/>
      <c r="G25" s="632">
        <v>1800</v>
      </c>
      <c r="H25" s="444">
        <f t="shared" si="0"/>
        <v>1800</v>
      </c>
      <c r="I25" s="652">
        <v>1800</v>
      </c>
      <c r="J25" s="502"/>
    </row>
    <row r="26" spans="1:10" x14ac:dyDescent="0.2">
      <c r="A26" s="92"/>
      <c r="B26" s="36"/>
      <c r="C26" s="37"/>
      <c r="D26" s="80"/>
      <c r="E26" s="534" t="s">
        <v>155</v>
      </c>
      <c r="F26" s="18"/>
      <c r="G26" s="632">
        <v>600</v>
      </c>
      <c r="H26" s="444">
        <f t="shared" si="0"/>
        <v>600</v>
      </c>
      <c r="I26" s="652">
        <v>600</v>
      </c>
      <c r="J26" s="502"/>
    </row>
    <row r="27" spans="1:10" ht="24.75" thickBot="1" x14ac:dyDescent="0.25">
      <c r="A27" s="92"/>
      <c r="B27" s="36"/>
      <c r="C27" s="37"/>
      <c r="D27" s="80"/>
      <c r="E27" s="531" t="s">
        <v>159</v>
      </c>
      <c r="F27" s="18"/>
      <c r="G27" s="632">
        <v>994</v>
      </c>
      <c r="H27" s="444">
        <f t="shared" si="0"/>
        <v>994</v>
      </c>
      <c r="I27" s="652">
        <v>994</v>
      </c>
      <c r="J27" s="502"/>
    </row>
    <row r="28" spans="1:10" x14ac:dyDescent="0.2">
      <c r="A28" s="92"/>
      <c r="B28" s="36"/>
      <c r="C28" s="37"/>
      <c r="D28" s="80"/>
      <c r="E28" s="534" t="s">
        <v>167</v>
      </c>
      <c r="F28" s="18"/>
      <c r="G28" s="632">
        <v>990</v>
      </c>
      <c r="H28" s="444">
        <f t="shared" si="0"/>
        <v>990</v>
      </c>
      <c r="I28" s="652">
        <v>990</v>
      </c>
      <c r="J28" s="502"/>
    </row>
    <row r="29" spans="1:10" x14ac:dyDescent="0.2">
      <c r="A29" s="92"/>
      <c r="B29" s="36"/>
      <c r="C29" s="37"/>
      <c r="D29" s="80"/>
      <c r="E29" s="197" t="s">
        <v>169</v>
      </c>
      <c r="F29" s="18"/>
      <c r="G29" s="632">
        <v>3200</v>
      </c>
      <c r="H29" s="444">
        <f t="shared" si="0"/>
        <v>3200</v>
      </c>
      <c r="I29" s="652">
        <v>3200</v>
      </c>
      <c r="J29" s="502"/>
    </row>
    <row r="30" spans="1:10" x14ac:dyDescent="0.2">
      <c r="A30" s="92"/>
      <c r="B30" s="36"/>
      <c r="C30" s="37"/>
      <c r="D30" s="80"/>
      <c r="E30" s="197" t="s">
        <v>172</v>
      </c>
      <c r="F30" s="18"/>
      <c r="G30" s="632">
        <v>450</v>
      </c>
      <c r="H30" s="444">
        <f t="shared" si="0"/>
        <v>450</v>
      </c>
      <c r="I30" s="652">
        <v>450</v>
      </c>
      <c r="J30" s="502"/>
    </row>
    <row r="31" spans="1:10" ht="15.75" thickBot="1" x14ac:dyDescent="0.25">
      <c r="A31" s="92"/>
      <c r="B31" s="36"/>
      <c r="C31" s="37"/>
      <c r="D31" s="80"/>
      <c r="E31" s="532" t="s">
        <v>173</v>
      </c>
      <c r="F31" s="18"/>
      <c r="G31" s="632">
        <v>300</v>
      </c>
      <c r="H31" s="444">
        <f t="shared" si="0"/>
        <v>300</v>
      </c>
      <c r="I31" s="652">
        <v>300</v>
      </c>
      <c r="J31" s="502"/>
    </row>
    <row r="32" spans="1:10" ht="24" x14ac:dyDescent="0.2">
      <c r="A32" s="92"/>
      <c r="B32" s="36"/>
      <c r="C32" s="37"/>
      <c r="D32" s="80"/>
      <c r="E32" s="536" t="s">
        <v>963</v>
      </c>
      <c r="F32" s="18"/>
      <c r="G32" s="632"/>
      <c r="H32" s="444"/>
      <c r="I32" s="652"/>
      <c r="J32" s="502"/>
    </row>
    <row r="33" spans="1:10" x14ac:dyDescent="0.2">
      <c r="A33" s="92"/>
      <c r="B33" s="36"/>
      <c r="C33" s="37"/>
      <c r="D33" s="80"/>
      <c r="E33" s="537" t="s">
        <v>964</v>
      </c>
      <c r="F33" s="18"/>
      <c r="G33" s="632">
        <v>6</v>
      </c>
      <c r="H33" s="444">
        <f t="shared" si="0"/>
        <v>6</v>
      </c>
      <c r="I33" s="652">
        <v>6</v>
      </c>
      <c r="J33" s="502"/>
    </row>
    <row r="34" spans="1:10" x14ac:dyDescent="0.2">
      <c r="A34" s="92"/>
      <c r="B34" s="36"/>
      <c r="C34" s="37"/>
      <c r="D34" s="37"/>
      <c r="E34" s="197" t="s">
        <v>253</v>
      </c>
      <c r="F34" s="18"/>
      <c r="G34" s="632"/>
      <c r="H34" s="444"/>
      <c r="I34" s="652"/>
      <c r="J34" s="502"/>
    </row>
    <row r="35" spans="1:10" x14ac:dyDescent="0.2">
      <c r="A35" s="92"/>
      <c r="B35" s="36"/>
      <c r="C35" s="37"/>
      <c r="D35" s="37"/>
      <c r="E35" s="197" t="s">
        <v>254</v>
      </c>
      <c r="F35" s="18"/>
      <c r="G35" s="632">
        <v>0</v>
      </c>
      <c r="H35" s="444">
        <f>I35+J35</f>
        <v>4200</v>
      </c>
      <c r="I35" s="652"/>
      <c r="J35" s="505">
        <v>4200</v>
      </c>
    </row>
    <row r="36" spans="1:10" x14ac:dyDescent="0.2">
      <c r="A36" s="92"/>
      <c r="B36" s="36"/>
      <c r="C36" s="37"/>
      <c r="D36" s="80"/>
      <c r="E36" s="197" t="s">
        <v>249</v>
      </c>
      <c r="F36" s="18"/>
      <c r="G36" s="632"/>
      <c r="H36" s="444"/>
      <c r="I36" s="653"/>
      <c r="J36" s="502"/>
    </row>
    <row r="37" spans="1:10" x14ac:dyDescent="0.2">
      <c r="A37" s="92"/>
      <c r="B37" s="36"/>
      <c r="C37" s="37"/>
      <c r="D37" s="80"/>
      <c r="E37" s="197" t="s">
        <v>250</v>
      </c>
      <c r="F37" s="18"/>
      <c r="G37" s="632">
        <v>0</v>
      </c>
      <c r="H37" s="444">
        <f t="shared" ref="H37" si="1">I37+J37</f>
        <v>365</v>
      </c>
      <c r="I37" s="653"/>
      <c r="J37" s="502">
        <v>365</v>
      </c>
    </row>
    <row r="38" spans="1:10" x14ac:dyDescent="0.2">
      <c r="A38" s="92"/>
      <c r="B38" s="36"/>
      <c r="C38" s="37"/>
      <c r="D38" s="80"/>
      <c r="E38" s="197" t="s">
        <v>248</v>
      </c>
      <c r="F38" s="18"/>
      <c r="G38" s="632"/>
      <c r="H38" s="444"/>
      <c r="I38" s="653"/>
      <c r="J38" s="546">
        <v>300</v>
      </c>
    </row>
    <row r="39" spans="1:10" x14ac:dyDescent="0.2">
      <c r="A39" s="92">
        <v>2130</v>
      </c>
      <c r="B39" s="33" t="s">
        <v>347</v>
      </c>
      <c r="C39" s="127" t="s">
        <v>133</v>
      </c>
      <c r="D39" s="128" t="s">
        <v>256</v>
      </c>
      <c r="E39" s="84" t="s">
        <v>549</v>
      </c>
      <c r="F39" s="20" t="s">
        <v>550</v>
      </c>
      <c r="G39" s="633">
        <v>1415.7</v>
      </c>
      <c r="H39" s="444">
        <f t="shared" si="0"/>
        <v>1715.7</v>
      </c>
      <c r="I39" s="652">
        <f>I43</f>
        <v>1715.7</v>
      </c>
      <c r="J39" s="104"/>
    </row>
    <row r="40" spans="1:10" s="17" customFormat="1" ht="10.5" customHeight="1" x14ac:dyDescent="0.2">
      <c r="A40" s="92"/>
      <c r="B40" s="33"/>
      <c r="C40" s="127"/>
      <c r="D40" s="128"/>
      <c r="E40" s="83" t="s">
        <v>196</v>
      </c>
      <c r="F40" s="16"/>
      <c r="G40" s="635"/>
      <c r="H40" s="444"/>
      <c r="I40" s="651"/>
      <c r="J40" s="93"/>
    </row>
    <row r="41" spans="1:10" ht="24" x14ac:dyDescent="0.2">
      <c r="A41" s="92">
        <v>2131</v>
      </c>
      <c r="B41" s="36" t="s">
        <v>347</v>
      </c>
      <c r="C41" s="377" t="s">
        <v>133</v>
      </c>
      <c r="D41" s="378" t="s">
        <v>257</v>
      </c>
      <c r="E41" s="83" t="s">
        <v>551</v>
      </c>
      <c r="F41" s="18" t="s">
        <v>552</v>
      </c>
      <c r="G41" s="632"/>
      <c r="H41" s="444"/>
      <c r="I41" s="653"/>
      <c r="J41" s="94"/>
    </row>
    <row r="42" spans="1:10" ht="14.25" customHeight="1" x14ac:dyDescent="0.2">
      <c r="A42" s="92">
        <v>2132</v>
      </c>
      <c r="B42" s="36" t="s">
        <v>347</v>
      </c>
      <c r="C42" s="377">
        <v>3</v>
      </c>
      <c r="D42" s="378">
        <v>2</v>
      </c>
      <c r="E42" s="83" t="s">
        <v>553</v>
      </c>
      <c r="F42" s="18" t="s">
        <v>554</v>
      </c>
      <c r="G42" s="632"/>
      <c r="H42" s="444"/>
      <c r="I42" s="653"/>
      <c r="J42" s="94"/>
    </row>
    <row r="43" spans="1:10" x14ac:dyDescent="0.2">
      <c r="A43" s="92">
        <v>2133</v>
      </c>
      <c r="B43" s="36" t="s">
        <v>347</v>
      </c>
      <c r="C43" s="377">
        <v>3</v>
      </c>
      <c r="D43" s="378">
        <v>3</v>
      </c>
      <c r="E43" s="83" t="s">
        <v>555</v>
      </c>
      <c r="F43" s="18" t="s">
        <v>556</v>
      </c>
      <c r="G43" s="632">
        <v>1415.7</v>
      </c>
      <c r="H43" s="444">
        <f t="shared" si="0"/>
        <v>1715.7</v>
      </c>
      <c r="I43" s="652">
        <f>I45+I46+I47+I48+I49+I50+I51</f>
        <v>1715.7</v>
      </c>
      <c r="J43" s="94"/>
    </row>
    <row r="44" spans="1:10" ht="25.5" customHeight="1" x14ac:dyDescent="0.2">
      <c r="A44" s="92"/>
      <c r="B44" s="36"/>
      <c r="C44" s="37"/>
      <c r="D44" s="80"/>
      <c r="E44" s="83" t="s">
        <v>289</v>
      </c>
      <c r="F44" s="18"/>
      <c r="G44" s="632"/>
      <c r="H44" s="444"/>
      <c r="I44" s="653"/>
      <c r="J44" s="94"/>
    </row>
    <row r="45" spans="1:10" x14ac:dyDescent="0.2">
      <c r="A45" s="92"/>
      <c r="B45" s="36"/>
      <c r="C45" s="37"/>
      <c r="D45" s="80"/>
      <c r="E45" s="534" t="s">
        <v>139</v>
      </c>
      <c r="F45" s="18"/>
      <c r="G45" s="632"/>
      <c r="H45" s="444"/>
      <c r="I45" s="653"/>
      <c r="J45" s="94"/>
    </row>
    <row r="46" spans="1:10" x14ac:dyDescent="0.2">
      <c r="A46" s="92"/>
      <c r="B46" s="36"/>
      <c r="C46" s="37"/>
      <c r="D46" s="80"/>
      <c r="E46" s="534" t="s">
        <v>150</v>
      </c>
      <c r="F46" s="18"/>
      <c r="G46" s="632">
        <v>600</v>
      </c>
      <c r="H46" s="444">
        <f t="shared" si="0"/>
        <v>900</v>
      </c>
      <c r="I46" s="652">
        <v>900</v>
      </c>
      <c r="J46" s="94"/>
    </row>
    <row r="47" spans="1:10" ht="15.75" thickBot="1" x14ac:dyDescent="0.25">
      <c r="A47" s="92"/>
      <c r="B47" s="36"/>
      <c r="C47" s="37"/>
      <c r="D47" s="80"/>
      <c r="E47" s="531" t="s">
        <v>156</v>
      </c>
      <c r="F47" s="18"/>
      <c r="G47" s="632">
        <v>315.7</v>
      </c>
      <c r="H47" s="444">
        <f t="shared" si="0"/>
        <v>315.7</v>
      </c>
      <c r="I47" s="653">
        <v>315.7</v>
      </c>
      <c r="J47" s="94"/>
    </row>
    <row r="48" spans="1:10" x14ac:dyDescent="0.2">
      <c r="A48" s="92"/>
      <c r="B48" s="36"/>
      <c r="C48" s="37"/>
      <c r="D48" s="80"/>
      <c r="E48" s="534" t="s">
        <v>157</v>
      </c>
      <c r="F48" s="18"/>
      <c r="G48" s="632"/>
      <c r="H48" s="444"/>
      <c r="I48" s="653"/>
      <c r="J48" s="94"/>
    </row>
    <row r="49" spans="1:15" x14ac:dyDescent="0.2">
      <c r="A49" s="92"/>
      <c r="B49" s="36"/>
      <c r="C49" s="37"/>
      <c r="D49" s="80"/>
      <c r="E49" s="534" t="s">
        <v>167</v>
      </c>
      <c r="F49" s="18"/>
      <c r="G49" s="632"/>
      <c r="H49" s="444"/>
      <c r="I49" s="653"/>
      <c r="J49" s="94"/>
    </row>
    <row r="50" spans="1:15" x14ac:dyDescent="0.2">
      <c r="A50" s="92"/>
      <c r="B50" s="36"/>
      <c r="C50" s="37"/>
      <c r="D50" s="80"/>
      <c r="E50" s="549" t="s">
        <v>173</v>
      </c>
      <c r="F50" s="18"/>
      <c r="G50" s="632">
        <v>500</v>
      </c>
      <c r="H50" s="444">
        <f t="shared" si="0"/>
        <v>500</v>
      </c>
      <c r="I50" s="653">
        <v>500</v>
      </c>
      <c r="J50" s="94"/>
    </row>
    <row r="51" spans="1:15" x14ac:dyDescent="0.2">
      <c r="A51" s="92"/>
      <c r="B51" s="36"/>
      <c r="C51" s="37"/>
      <c r="D51" s="80"/>
      <c r="E51" s="550" t="s">
        <v>980</v>
      </c>
      <c r="F51" s="18"/>
      <c r="G51" s="632"/>
      <c r="H51" s="444"/>
      <c r="I51" s="653"/>
      <c r="J51" s="94"/>
    </row>
    <row r="52" spans="1:15" ht="28.5" x14ac:dyDescent="0.2">
      <c r="A52" s="92">
        <v>2160</v>
      </c>
      <c r="B52" s="33" t="s">
        <v>347</v>
      </c>
      <c r="C52" s="35">
        <v>6</v>
      </c>
      <c r="D52" s="79">
        <v>0</v>
      </c>
      <c r="E52" s="84" t="s">
        <v>565</v>
      </c>
      <c r="F52" s="16" t="s">
        <v>566</v>
      </c>
      <c r="G52" s="635">
        <v>8568</v>
      </c>
      <c r="H52" s="444">
        <f>I52+J52</f>
        <v>33314.300000000003</v>
      </c>
      <c r="I52" s="652">
        <f>I56+I57+I58+I59+I60+I61+I62+I63+I64</f>
        <v>8568</v>
      </c>
      <c r="J52" s="446">
        <f>J54</f>
        <v>24746.3</v>
      </c>
    </row>
    <row r="53" spans="1:15" s="17" customFormat="1" ht="10.5" customHeight="1" x14ac:dyDescent="0.2">
      <c r="A53" s="92"/>
      <c r="B53" s="33"/>
      <c r="C53" s="35"/>
      <c r="D53" s="79"/>
      <c r="E53" s="83" t="s">
        <v>196</v>
      </c>
      <c r="F53" s="16"/>
      <c r="G53" s="635"/>
      <c r="H53" s="444"/>
      <c r="I53" s="651"/>
      <c r="J53" s="93"/>
    </row>
    <row r="54" spans="1:15" ht="24" x14ac:dyDescent="0.2">
      <c r="A54" s="92">
        <v>2161</v>
      </c>
      <c r="B54" s="36" t="s">
        <v>347</v>
      </c>
      <c r="C54" s="37">
        <v>6</v>
      </c>
      <c r="D54" s="80">
        <v>1</v>
      </c>
      <c r="E54" s="504" t="s">
        <v>567</v>
      </c>
      <c r="F54" s="18" t="s">
        <v>568</v>
      </c>
      <c r="G54" s="632">
        <v>8568</v>
      </c>
      <c r="H54" s="444">
        <f>I54+J54</f>
        <v>33314.300000000003</v>
      </c>
      <c r="I54" s="652">
        <f>I56+I58+I60+I61+I62+I63+I64</f>
        <v>8568</v>
      </c>
      <c r="J54" s="502">
        <f>J65+J66+J68</f>
        <v>24746.3</v>
      </c>
    </row>
    <row r="55" spans="1:15" ht="26.25" customHeight="1" x14ac:dyDescent="0.2">
      <c r="A55" s="92"/>
      <c r="B55" s="36"/>
      <c r="C55" s="37"/>
      <c r="D55" s="80"/>
      <c r="E55" s="83" t="s">
        <v>289</v>
      </c>
      <c r="F55" s="18"/>
      <c r="G55" s="632"/>
      <c r="H55" s="444"/>
      <c r="I55" s="653"/>
      <c r="J55" s="94"/>
    </row>
    <row r="56" spans="1:15" x14ac:dyDescent="0.2">
      <c r="A56" s="92"/>
      <c r="B56" s="36"/>
      <c r="C56" s="37"/>
      <c r="D56" s="80"/>
      <c r="E56" s="530" t="s">
        <v>970</v>
      </c>
      <c r="F56" s="18"/>
      <c r="G56" s="632">
        <v>628</v>
      </c>
      <c r="H56" s="444">
        <f t="shared" si="0"/>
        <v>628</v>
      </c>
      <c r="I56" s="653">
        <v>628</v>
      </c>
      <c r="J56" s="94"/>
    </row>
    <row r="57" spans="1:15" x14ac:dyDescent="0.2">
      <c r="A57" s="92"/>
      <c r="B57" s="36"/>
      <c r="C57" s="37"/>
      <c r="D57" s="80"/>
      <c r="E57" s="534" t="s">
        <v>143</v>
      </c>
      <c r="F57" s="18"/>
      <c r="G57" s="632"/>
      <c r="H57" s="444"/>
      <c r="I57" s="653"/>
      <c r="J57" s="94"/>
    </row>
    <row r="58" spans="1:15" ht="15.75" customHeight="1" thickBot="1" x14ac:dyDescent="0.25">
      <c r="A58" s="92"/>
      <c r="B58" s="36"/>
      <c r="C58" s="37"/>
      <c r="D58" s="80"/>
      <c r="E58" s="531" t="s">
        <v>156</v>
      </c>
      <c r="F58" s="18"/>
      <c r="G58" s="632">
        <v>980</v>
      </c>
      <c r="H58" s="444">
        <f t="shared" si="0"/>
        <v>980</v>
      </c>
      <c r="I58" s="652">
        <v>980</v>
      </c>
      <c r="J58" s="94"/>
    </row>
    <row r="59" spans="1:15" ht="13.5" customHeight="1" x14ac:dyDescent="0.2">
      <c r="A59" s="92"/>
      <c r="B59" s="36"/>
      <c r="C59" s="37"/>
      <c r="D59" s="80"/>
      <c r="E59" s="197" t="s">
        <v>169</v>
      </c>
      <c r="F59" s="18"/>
      <c r="G59" s="632"/>
      <c r="H59" s="444"/>
      <c r="I59" s="654"/>
      <c r="J59" s="94"/>
      <c r="K59" s="121"/>
      <c r="L59" s="121"/>
      <c r="M59" s="121"/>
      <c r="N59" s="121"/>
      <c r="O59" s="121"/>
    </row>
    <row r="60" spans="1:15" x14ac:dyDescent="0.2">
      <c r="A60" s="92"/>
      <c r="B60" s="36"/>
      <c r="C60" s="37"/>
      <c r="D60" s="80"/>
      <c r="E60" s="534" t="s">
        <v>157</v>
      </c>
      <c r="F60" s="18"/>
      <c r="G60" s="632">
        <v>1800</v>
      </c>
      <c r="H60" s="444">
        <f t="shared" si="0"/>
        <v>1800</v>
      </c>
      <c r="I60" s="655">
        <v>1800</v>
      </c>
      <c r="J60" s="94"/>
    </row>
    <row r="61" spans="1:15" ht="15.75" thickBot="1" x14ac:dyDescent="0.25">
      <c r="A61" s="92"/>
      <c r="B61" s="36"/>
      <c r="C61" s="37"/>
      <c r="D61" s="80"/>
      <c r="E61" s="532" t="s">
        <v>173</v>
      </c>
      <c r="F61" s="18"/>
      <c r="G61" s="632">
        <v>900</v>
      </c>
      <c r="H61" s="444">
        <f t="shared" si="0"/>
        <v>900</v>
      </c>
      <c r="I61" s="655">
        <v>900</v>
      </c>
      <c r="J61" s="94"/>
    </row>
    <row r="62" spans="1:15" x14ac:dyDescent="0.2">
      <c r="A62" s="92"/>
      <c r="B62" s="36"/>
      <c r="C62" s="37"/>
      <c r="D62" s="80"/>
      <c r="E62" s="197" t="s">
        <v>980</v>
      </c>
      <c r="F62" s="18"/>
      <c r="G62" s="632">
        <v>3000</v>
      </c>
      <c r="H62" s="444">
        <f t="shared" si="0"/>
        <v>3000</v>
      </c>
      <c r="I62" s="655">
        <v>3000</v>
      </c>
      <c r="J62" s="94"/>
      <c r="K62" s="17"/>
      <c r="L62" s="17"/>
      <c r="M62" s="17"/>
      <c r="N62" s="17"/>
      <c r="O62" s="17"/>
    </row>
    <row r="63" spans="1:15" ht="24" x14ac:dyDescent="0.2">
      <c r="A63" s="92"/>
      <c r="B63" s="36"/>
      <c r="C63" s="37"/>
      <c r="D63" s="80"/>
      <c r="E63" s="536" t="s">
        <v>965</v>
      </c>
      <c r="F63" s="18"/>
      <c r="G63" s="632">
        <v>910</v>
      </c>
      <c r="H63" s="444">
        <f t="shared" si="0"/>
        <v>910</v>
      </c>
      <c r="I63" s="655">
        <v>910</v>
      </c>
      <c r="J63" s="94"/>
    </row>
    <row r="64" spans="1:15" x14ac:dyDescent="0.2">
      <c r="A64" s="92"/>
      <c r="B64" s="36"/>
      <c r="C64" s="37"/>
      <c r="D64" s="80"/>
      <c r="E64" s="197" t="s">
        <v>452</v>
      </c>
      <c r="F64" s="18"/>
      <c r="G64" s="632">
        <v>350</v>
      </c>
      <c r="H64" s="444">
        <f t="shared" si="0"/>
        <v>350</v>
      </c>
      <c r="I64" s="652">
        <v>350</v>
      </c>
      <c r="J64" s="94"/>
    </row>
    <row r="65" spans="1:15" ht="13.5" customHeight="1" x14ac:dyDescent="0.2">
      <c r="A65" s="92"/>
      <c r="B65" s="36"/>
      <c r="C65" s="37"/>
      <c r="D65" s="80"/>
      <c r="E65" s="197" t="s">
        <v>253</v>
      </c>
      <c r="F65" s="18"/>
      <c r="G65" s="632"/>
      <c r="H65" s="444"/>
      <c r="I65" s="652"/>
      <c r="J65" s="444">
        <v>4500</v>
      </c>
    </row>
    <row r="66" spans="1:15" x14ac:dyDescent="0.2">
      <c r="A66" s="92"/>
      <c r="B66" s="36"/>
      <c r="C66" s="37"/>
      <c r="D66" s="80"/>
      <c r="E66" s="197" t="s">
        <v>254</v>
      </c>
      <c r="F66" s="18"/>
      <c r="G66" s="632"/>
      <c r="H66" s="444"/>
      <c r="I66" s="653"/>
      <c r="J66" s="108">
        <v>19746.3</v>
      </c>
    </row>
    <row r="67" spans="1:15" x14ac:dyDescent="0.2">
      <c r="A67" s="92"/>
      <c r="B67" s="36"/>
      <c r="C67" s="37"/>
      <c r="D67" s="80"/>
      <c r="E67" s="197" t="s">
        <v>249</v>
      </c>
      <c r="F67" s="18"/>
      <c r="G67" s="632"/>
      <c r="H67" s="444"/>
      <c r="I67" s="653"/>
      <c r="J67" s="108"/>
    </row>
    <row r="68" spans="1:15" x14ac:dyDescent="0.2">
      <c r="A68" s="92"/>
      <c r="B68" s="36"/>
      <c r="C68" s="37"/>
      <c r="D68" s="80"/>
      <c r="E68" s="197" t="s">
        <v>248</v>
      </c>
      <c r="F68" s="18"/>
      <c r="G68" s="632"/>
      <c r="H68" s="444"/>
      <c r="I68" s="653"/>
      <c r="J68" s="94">
        <v>500</v>
      </c>
    </row>
    <row r="69" spans="1:15" ht="36" hidden="1" x14ac:dyDescent="0.2">
      <c r="A69" s="92"/>
      <c r="B69" s="36"/>
      <c r="C69" s="37"/>
      <c r="D69" s="80"/>
      <c r="E69" s="83" t="s">
        <v>289</v>
      </c>
      <c r="F69" s="18"/>
      <c r="G69" s="632">
        <v>0</v>
      </c>
      <c r="H69" s="444">
        <f t="shared" si="0"/>
        <v>0</v>
      </c>
      <c r="I69" s="653"/>
      <c r="J69" s="94"/>
    </row>
    <row r="70" spans="1:15" hidden="1" x14ac:dyDescent="0.2">
      <c r="A70" s="92"/>
      <c r="B70" s="36"/>
      <c r="C70" s="37"/>
      <c r="D70" s="80"/>
      <c r="E70" s="83" t="s">
        <v>290</v>
      </c>
      <c r="F70" s="18"/>
      <c r="G70" s="632">
        <v>0</v>
      </c>
      <c r="H70" s="444">
        <f t="shared" si="0"/>
        <v>0</v>
      </c>
      <c r="I70" s="653"/>
      <c r="J70" s="94"/>
    </row>
    <row r="71" spans="1:15" hidden="1" x14ac:dyDescent="0.2">
      <c r="A71" s="92"/>
      <c r="B71" s="36"/>
      <c r="C71" s="37"/>
      <c r="D71" s="80"/>
      <c r="E71" s="83" t="s">
        <v>290</v>
      </c>
      <c r="F71" s="18"/>
      <c r="G71" s="632">
        <v>0</v>
      </c>
      <c r="H71" s="444">
        <f t="shared" si="0"/>
        <v>0</v>
      </c>
      <c r="I71" s="653"/>
      <c r="J71" s="94"/>
    </row>
    <row r="72" spans="1:15" hidden="1" x14ac:dyDescent="0.2">
      <c r="A72" s="92">
        <v>2120</v>
      </c>
      <c r="B72" s="33" t="s">
        <v>347</v>
      </c>
      <c r="C72" s="35">
        <v>2</v>
      </c>
      <c r="D72" s="79">
        <v>0</v>
      </c>
      <c r="E72" s="84" t="s">
        <v>544</v>
      </c>
      <c r="F72" s="19" t="s">
        <v>545</v>
      </c>
      <c r="G72" s="635">
        <v>0</v>
      </c>
      <c r="H72" s="444">
        <f t="shared" si="0"/>
        <v>0</v>
      </c>
      <c r="I72" s="653"/>
      <c r="J72" s="94"/>
      <c r="K72" s="17"/>
      <c r="L72" s="17"/>
      <c r="M72" s="17"/>
      <c r="N72" s="17"/>
      <c r="O72" s="17"/>
    </row>
    <row r="73" spans="1:15" s="17" customFormat="1" ht="10.5" hidden="1" customHeight="1" x14ac:dyDescent="0.2">
      <c r="A73" s="92"/>
      <c r="B73" s="33"/>
      <c r="C73" s="35"/>
      <c r="D73" s="79"/>
      <c r="E73" s="83" t="s">
        <v>196</v>
      </c>
      <c r="F73" s="16"/>
      <c r="G73" s="635">
        <v>0</v>
      </c>
      <c r="H73" s="444">
        <f t="shared" si="0"/>
        <v>0</v>
      </c>
      <c r="I73" s="651"/>
      <c r="J73" s="93"/>
      <c r="K73" s="8"/>
      <c r="L73" s="8"/>
      <c r="M73" s="8"/>
      <c r="N73" s="8"/>
      <c r="O73" s="8"/>
    </row>
    <row r="74" spans="1:15" ht="16.5" hidden="1" customHeight="1" x14ac:dyDescent="0.2">
      <c r="A74" s="92">
        <v>2121</v>
      </c>
      <c r="B74" s="36" t="s">
        <v>347</v>
      </c>
      <c r="C74" s="37">
        <v>2</v>
      </c>
      <c r="D74" s="80">
        <v>1</v>
      </c>
      <c r="E74" s="85" t="s">
        <v>32</v>
      </c>
      <c r="F74" s="18" t="s">
        <v>546</v>
      </c>
      <c r="G74" s="632">
        <v>0</v>
      </c>
      <c r="H74" s="444">
        <f t="shared" si="0"/>
        <v>0</v>
      </c>
      <c r="I74" s="653"/>
      <c r="J74" s="94"/>
    </row>
    <row r="75" spans="1:15" ht="36" hidden="1" x14ac:dyDescent="0.2">
      <c r="A75" s="92"/>
      <c r="B75" s="36"/>
      <c r="C75" s="37"/>
      <c r="D75" s="80"/>
      <c r="E75" s="83" t="s">
        <v>289</v>
      </c>
      <c r="F75" s="18"/>
      <c r="G75" s="632">
        <v>0</v>
      </c>
      <c r="H75" s="444">
        <f t="shared" si="0"/>
        <v>0</v>
      </c>
      <c r="I75" s="653"/>
      <c r="J75" s="94"/>
    </row>
    <row r="76" spans="1:15" hidden="1" x14ac:dyDescent="0.2">
      <c r="A76" s="92"/>
      <c r="B76" s="36"/>
      <c r="C76" s="37"/>
      <c r="D76" s="80"/>
      <c r="E76" s="83" t="s">
        <v>290</v>
      </c>
      <c r="F76" s="18"/>
      <c r="G76" s="632">
        <v>0</v>
      </c>
      <c r="H76" s="444">
        <f t="shared" si="0"/>
        <v>0</v>
      </c>
      <c r="I76" s="653"/>
      <c r="J76" s="94"/>
    </row>
    <row r="77" spans="1:15" hidden="1" x14ac:dyDescent="0.2">
      <c r="A77" s="92"/>
      <c r="B77" s="36"/>
      <c r="C77" s="37"/>
      <c r="D77" s="80"/>
      <c r="E77" s="83" t="s">
        <v>290</v>
      </c>
      <c r="F77" s="18"/>
      <c r="G77" s="632">
        <v>0</v>
      </c>
      <c r="H77" s="444">
        <f t="shared" si="0"/>
        <v>0</v>
      </c>
      <c r="I77" s="653"/>
      <c r="J77" s="94"/>
      <c r="K77" s="543"/>
    </row>
    <row r="78" spans="1:15" ht="28.5" hidden="1" x14ac:dyDescent="0.2">
      <c r="A78" s="92">
        <v>2122</v>
      </c>
      <c r="B78" s="36" t="s">
        <v>347</v>
      </c>
      <c r="C78" s="37">
        <v>2</v>
      </c>
      <c r="D78" s="80">
        <v>2</v>
      </c>
      <c r="E78" s="83" t="s">
        <v>547</v>
      </c>
      <c r="F78" s="18" t="s">
        <v>548</v>
      </c>
      <c r="G78" s="632">
        <v>0</v>
      </c>
      <c r="H78" s="444">
        <f t="shared" si="0"/>
        <v>0</v>
      </c>
      <c r="I78" s="653"/>
      <c r="J78" s="94"/>
    </row>
    <row r="79" spans="1:15" ht="36" hidden="1" x14ac:dyDescent="0.2">
      <c r="A79" s="92"/>
      <c r="B79" s="36"/>
      <c r="C79" s="37"/>
      <c r="D79" s="80"/>
      <c r="E79" s="83" t="s">
        <v>289</v>
      </c>
      <c r="F79" s="18"/>
      <c r="G79" s="632">
        <v>0</v>
      </c>
      <c r="H79" s="444">
        <f t="shared" si="0"/>
        <v>0</v>
      </c>
      <c r="I79" s="653"/>
      <c r="J79" s="94"/>
    </row>
    <row r="80" spans="1:15" hidden="1" x14ac:dyDescent="0.2">
      <c r="A80" s="92"/>
      <c r="B80" s="36"/>
      <c r="C80" s="37"/>
      <c r="D80" s="80"/>
      <c r="E80" s="83" t="s">
        <v>290</v>
      </c>
      <c r="F80" s="18"/>
      <c r="G80" s="632">
        <v>0</v>
      </c>
      <c r="H80" s="444">
        <f t="shared" ref="H80:H143" si="2">I80</f>
        <v>0</v>
      </c>
      <c r="I80" s="653"/>
      <c r="J80" s="94"/>
    </row>
    <row r="81" spans="1:15" hidden="1" x14ac:dyDescent="0.2">
      <c r="A81" s="92"/>
      <c r="B81" s="36"/>
      <c r="C81" s="37"/>
      <c r="D81" s="80"/>
      <c r="E81" s="83" t="s">
        <v>290</v>
      </c>
      <c r="F81" s="18"/>
      <c r="G81" s="632">
        <v>0</v>
      </c>
      <c r="H81" s="444">
        <f t="shared" si="2"/>
        <v>0</v>
      </c>
      <c r="I81" s="653"/>
      <c r="J81" s="94"/>
    </row>
    <row r="82" spans="1:15" hidden="1" x14ac:dyDescent="0.2">
      <c r="A82" s="92">
        <v>2130</v>
      </c>
      <c r="B82" s="33" t="s">
        <v>347</v>
      </c>
      <c r="C82" s="35">
        <v>3</v>
      </c>
      <c r="D82" s="79">
        <v>0</v>
      </c>
      <c r="E82" s="84" t="s">
        <v>549</v>
      </c>
      <c r="F82" s="20" t="s">
        <v>550</v>
      </c>
      <c r="G82" s="633">
        <v>0</v>
      </c>
      <c r="H82" s="444">
        <f t="shared" si="2"/>
        <v>0</v>
      </c>
      <c r="I82" s="653"/>
      <c r="J82" s="94"/>
      <c r="K82" s="121"/>
      <c r="L82" s="121"/>
      <c r="M82" s="121"/>
      <c r="N82" s="121"/>
      <c r="O82" s="121"/>
    </row>
    <row r="83" spans="1:15" s="17" customFormat="1" ht="10.5" hidden="1" customHeight="1" x14ac:dyDescent="0.2">
      <c r="A83" s="92"/>
      <c r="B83" s="33"/>
      <c r="C83" s="35"/>
      <c r="D83" s="79"/>
      <c r="E83" s="83" t="s">
        <v>196</v>
      </c>
      <c r="F83" s="16"/>
      <c r="G83" s="635">
        <v>0</v>
      </c>
      <c r="H83" s="444">
        <f t="shared" si="2"/>
        <v>0</v>
      </c>
      <c r="I83" s="651"/>
      <c r="J83" s="93"/>
      <c r="K83" s="8"/>
      <c r="L83" s="8"/>
      <c r="M83" s="8"/>
      <c r="N83" s="8"/>
      <c r="O83" s="8"/>
    </row>
    <row r="84" spans="1:15" ht="24" hidden="1" x14ac:dyDescent="0.2">
      <c r="A84" s="92">
        <v>2131</v>
      </c>
      <c r="B84" s="36" t="s">
        <v>347</v>
      </c>
      <c r="C84" s="37">
        <v>3</v>
      </c>
      <c r="D84" s="80">
        <v>1</v>
      </c>
      <c r="E84" s="83" t="s">
        <v>551</v>
      </c>
      <c r="F84" s="18" t="s">
        <v>552</v>
      </c>
      <c r="G84" s="632">
        <v>0</v>
      </c>
      <c r="H84" s="444">
        <f t="shared" si="2"/>
        <v>0</v>
      </c>
      <c r="I84" s="653"/>
      <c r="J84" s="94"/>
    </row>
    <row r="85" spans="1:15" ht="36" hidden="1" x14ac:dyDescent="0.2">
      <c r="A85" s="92"/>
      <c r="B85" s="36"/>
      <c r="C85" s="37"/>
      <c r="D85" s="80"/>
      <c r="E85" s="83" t="s">
        <v>289</v>
      </c>
      <c r="F85" s="18"/>
      <c r="G85" s="632">
        <v>0</v>
      </c>
      <c r="H85" s="444">
        <f t="shared" si="2"/>
        <v>0</v>
      </c>
      <c r="I85" s="653"/>
      <c r="J85" s="94"/>
      <c r="K85" s="17"/>
      <c r="L85" s="17"/>
      <c r="M85" s="17"/>
      <c r="N85" s="17"/>
      <c r="O85" s="17"/>
    </row>
    <row r="86" spans="1:15" hidden="1" x14ac:dyDescent="0.2">
      <c r="A86" s="92"/>
      <c r="B86" s="36"/>
      <c r="C86" s="37"/>
      <c r="D86" s="80"/>
      <c r="E86" s="83" t="s">
        <v>290</v>
      </c>
      <c r="F86" s="18"/>
      <c r="G86" s="632">
        <v>0</v>
      </c>
      <c r="H86" s="444">
        <f t="shared" si="2"/>
        <v>0</v>
      </c>
      <c r="I86" s="653"/>
      <c r="J86" s="94"/>
    </row>
    <row r="87" spans="1:15" hidden="1" x14ac:dyDescent="0.2">
      <c r="A87" s="92"/>
      <c r="B87" s="36"/>
      <c r="C87" s="37"/>
      <c r="D87" s="80"/>
      <c r="E87" s="83" t="s">
        <v>290</v>
      </c>
      <c r="F87" s="18"/>
      <c r="G87" s="632">
        <v>0</v>
      </c>
      <c r="H87" s="444">
        <f t="shared" si="2"/>
        <v>0</v>
      </c>
      <c r="I87" s="653"/>
      <c r="J87" s="94"/>
    </row>
    <row r="88" spans="1:15" ht="14.25" hidden="1" customHeight="1" x14ac:dyDescent="0.2">
      <c r="A88" s="92">
        <v>2132</v>
      </c>
      <c r="B88" s="36" t="s">
        <v>347</v>
      </c>
      <c r="C88" s="37">
        <v>3</v>
      </c>
      <c r="D88" s="80">
        <v>2</v>
      </c>
      <c r="E88" s="83" t="s">
        <v>553</v>
      </c>
      <c r="F88" s="18" t="s">
        <v>554</v>
      </c>
      <c r="G88" s="632">
        <v>0</v>
      </c>
      <c r="H88" s="444">
        <f t="shared" si="2"/>
        <v>0</v>
      </c>
      <c r="I88" s="653"/>
      <c r="J88" s="94"/>
    </row>
    <row r="89" spans="1:15" ht="36" hidden="1" x14ac:dyDescent="0.2">
      <c r="A89" s="92"/>
      <c r="B89" s="36"/>
      <c r="C89" s="37"/>
      <c r="D89" s="80"/>
      <c r="E89" s="83" t="s">
        <v>289</v>
      </c>
      <c r="F89" s="18"/>
      <c r="G89" s="632">
        <v>0</v>
      </c>
      <c r="H89" s="444">
        <f t="shared" si="2"/>
        <v>0</v>
      </c>
      <c r="I89" s="653"/>
      <c r="J89" s="94"/>
    </row>
    <row r="90" spans="1:15" hidden="1" x14ac:dyDescent="0.2">
      <c r="A90" s="92"/>
      <c r="B90" s="36"/>
      <c r="C90" s="37"/>
      <c r="D90" s="80"/>
      <c r="E90" s="83" t="s">
        <v>290</v>
      </c>
      <c r="F90" s="18"/>
      <c r="G90" s="632">
        <v>0</v>
      </c>
      <c r="H90" s="444">
        <f t="shared" si="2"/>
        <v>0</v>
      </c>
      <c r="I90" s="653"/>
      <c r="J90" s="94"/>
    </row>
    <row r="91" spans="1:15" hidden="1" x14ac:dyDescent="0.2">
      <c r="A91" s="92"/>
      <c r="B91" s="36"/>
      <c r="C91" s="37"/>
      <c r="D91" s="80"/>
      <c r="E91" s="83" t="s">
        <v>290</v>
      </c>
      <c r="F91" s="18"/>
      <c r="G91" s="632">
        <v>0</v>
      </c>
      <c r="H91" s="444">
        <f t="shared" si="2"/>
        <v>0</v>
      </c>
      <c r="I91" s="653"/>
      <c r="J91" s="94"/>
    </row>
    <row r="92" spans="1:15" hidden="1" x14ac:dyDescent="0.2">
      <c r="A92" s="92">
        <v>2133</v>
      </c>
      <c r="B92" s="36" t="s">
        <v>347</v>
      </c>
      <c r="C92" s="37">
        <v>3</v>
      </c>
      <c r="D92" s="80">
        <v>3</v>
      </c>
      <c r="E92" s="83" t="s">
        <v>555</v>
      </c>
      <c r="F92" s="18" t="s">
        <v>556</v>
      </c>
      <c r="G92" s="632">
        <v>0</v>
      </c>
      <c r="H92" s="444">
        <f t="shared" si="2"/>
        <v>0</v>
      </c>
      <c r="I92" s="653"/>
      <c r="J92" s="94"/>
      <c r="K92" s="121"/>
      <c r="L92" s="121"/>
      <c r="M92" s="121"/>
      <c r="N92" s="121"/>
      <c r="O92" s="121"/>
    </row>
    <row r="93" spans="1:15" ht="36" hidden="1" x14ac:dyDescent="0.2">
      <c r="A93" s="92"/>
      <c r="B93" s="36"/>
      <c r="C93" s="37"/>
      <c r="D93" s="80"/>
      <c r="E93" s="83" t="s">
        <v>289</v>
      </c>
      <c r="F93" s="18"/>
      <c r="G93" s="632">
        <v>0</v>
      </c>
      <c r="H93" s="444">
        <f t="shared" si="2"/>
        <v>0</v>
      </c>
      <c r="I93" s="653"/>
      <c r="J93" s="94"/>
    </row>
    <row r="94" spans="1:15" hidden="1" x14ac:dyDescent="0.2">
      <c r="A94" s="92"/>
      <c r="B94" s="36"/>
      <c r="C94" s="37"/>
      <c r="D94" s="80"/>
      <c r="E94" s="83" t="s">
        <v>290</v>
      </c>
      <c r="F94" s="18"/>
      <c r="G94" s="632">
        <v>0</v>
      </c>
      <c r="H94" s="444">
        <f t="shared" si="2"/>
        <v>0</v>
      </c>
      <c r="I94" s="653"/>
      <c r="J94" s="94"/>
      <c r="K94" s="17"/>
      <c r="L94" s="17"/>
      <c r="M94" s="17"/>
      <c r="N94" s="17"/>
      <c r="O94" s="17"/>
    </row>
    <row r="95" spans="1:15" hidden="1" x14ac:dyDescent="0.2">
      <c r="A95" s="92"/>
      <c r="B95" s="36"/>
      <c r="C95" s="37"/>
      <c r="D95" s="80"/>
      <c r="E95" s="83" t="s">
        <v>290</v>
      </c>
      <c r="F95" s="18"/>
      <c r="G95" s="632">
        <v>0</v>
      </c>
      <c r="H95" s="444">
        <f t="shared" si="2"/>
        <v>0</v>
      </c>
      <c r="I95" s="653"/>
      <c r="J95" s="94"/>
      <c r="K95" s="17"/>
      <c r="L95" s="17"/>
      <c r="M95" s="17"/>
      <c r="N95" s="17"/>
      <c r="O95" s="17"/>
    </row>
    <row r="96" spans="1:15" ht="12.75" hidden="1" customHeight="1" x14ac:dyDescent="0.2">
      <c r="A96" s="92">
        <v>2140</v>
      </c>
      <c r="B96" s="33" t="s">
        <v>347</v>
      </c>
      <c r="C96" s="35">
        <v>4</v>
      </c>
      <c r="D96" s="79">
        <v>0</v>
      </c>
      <c r="E96" s="84" t="s">
        <v>557</v>
      </c>
      <c r="F96" s="16" t="s">
        <v>558</v>
      </c>
      <c r="G96" s="635">
        <v>0</v>
      </c>
      <c r="H96" s="444">
        <f t="shared" si="2"/>
        <v>0</v>
      </c>
      <c r="I96" s="653"/>
      <c r="J96" s="94"/>
      <c r="K96" s="17"/>
      <c r="L96" s="17"/>
      <c r="M96" s="17"/>
      <c r="N96" s="17"/>
      <c r="O96" s="17"/>
    </row>
    <row r="97" spans="1:15" s="17" customFormat="1" ht="10.5" hidden="1" customHeight="1" x14ac:dyDescent="0.2">
      <c r="A97" s="92"/>
      <c r="B97" s="33"/>
      <c r="C97" s="35"/>
      <c r="D97" s="79"/>
      <c r="E97" s="83" t="s">
        <v>196</v>
      </c>
      <c r="F97" s="16"/>
      <c r="G97" s="635">
        <v>0</v>
      </c>
      <c r="H97" s="444">
        <f t="shared" si="2"/>
        <v>0</v>
      </c>
      <c r="I97" s="651"/>
      <c r="J97" s="93"/>
    </row>
    <row r="98" spans="1:15" hidden="1" x14ac:dyDescent="0.2">
      <c r="A98" s="92">
        <v>2141</v>
      </c>
      <c r="B98" s="36" t="s">
        <v>347</v>
      </c>
      <c r="C98" s="37">
        <v>4</v>
      </c>
      <c r="D98" s="80">
        <v>1</v>
      </c>
      <c r="E98" s="83" t="s">
        <v>559</v>
      </c>
      <c r="F98" s="21" t="s">
        <v>560</v>
      </c>
      <c r="G98" s="632">
        <v>0</v>
      </c>
      <c r="H98" s="444">
        <f t="shared" si="2"/>
        <v>0</v>
      </c>
      <c r="I98" s="653"/>
      <c r="J98" s="94"/>
      <c r="K98" s="17"/>
      <c r="L98" s="17"/>
      <c r="M98" s="17"/>
      <c r="N98" s="17"/>
      <c r="O98" s="17"/>
    </row>
    <row r="99" spans="1:15" ht="36" hidden="1" x14ac:dyDescent="0.2">
      <c r="A99" s="92"/>
      <c r="B99" s="36"/>
      <c r="C99" s="37"/>
      <c r="D99" s="80"/>
      <c r="E99" s="83" t="s">
        <v>289</v>
      </c>
      <c r="F99" s="18"/>
      <c r="G99" s="632">
        <v>0</v>
      </c>
      <c r="H99" s="444">
        <f t="shared" si="2"/>
        <v>0</v>
      </c>
      <c r="I99" s="653"/>
      <c r="J99" s="94"/>
    </row>
    <row r="100" spans="1:15" hidden="1" x14ac:dyDescent="0.2">
      <c r="A100" s="92"/>
      <c r="B100" s="36"/>
      <c r="C100" s="37"/>
      <c r="D100" s="80"/>
      <c r="E100" s="83" t="s">
        <v>290</v>
      </c>
      <c r="F100" s="18"/>
      <c r="G100" s="632">
        <v>0</v>
      </c>
      <c r="H100" s="444">
        <f t="shared" si="2"/>
        <v>0</v>
      </c>
      <c r="I100" s="653"/>
      <c r="J100" s="94"/>
    </row>
    <row r="101" spans="1:15" hidden="1" x14ac:dyDescent="0.2">
      <c r="A101" s="92"/>
      <c r="B101" s="36"/>
      <c r="C101" s="37"/>
      <c r="D101" s="80"/>
      <c r="E101" s="83" t="s">
        <v>290</v>
      </c>
      <c r="F101" s="18"/>
      <c r="G101" s="632">
        <v>0</v>
      </c>
      <c r="H101" s="444">
        <f t="shared" si="2"/>
        <v>0</v>
      </c>
      <c r="I101" s="653"/>
      <c r="J101" s="94"/>
    </row>
    <row r="102" spans="1:15" ht="36" hidden="1" x14ac:dyDescent="0.2">
      <c r="A102" s="92">
        <v>2150</v>
      </c>
      <c r="B102" s="33" t="s">
        <v>347</v>
      </c>
      <c r="C102" s="35">
        <v>5</v>
      </c>
      <c r="D102" s="79">
        <v>0</v>
      </c>
      <c r="E102" s="84" t="s">
        <v>561</v>
      </c>
      <c r="F102" s="16" t="s">
        <v>562</v>
      </c>
      <c r="G102" s="635">
        <v>0</v>
      </c>
      <c r="H102" s="444">
        <f t="shared" si="2"/>
        <v>0</v>
      </c>
      <c r="I102" s="653"/>
      <c r="J102" s="94"/>
    </row>
    <row r="103" spans="1:15" s="17" customFormat="1" ht="10.5" hidden="1" customHeight="1" x14ac:dyDescent="0.2">
      <c r="A103" s="92"/>
      <c r="B103" s="33"/>
      <c r="C103" s="35"/>
      <c r="D103" s="79"/>
      <c r="E103" s="83" t="s">
        <v>196</v>
      </c>
      <c r="F103" s="16"/>
      <c r="G103" s="635">
        <v>0</v>
      </c>
      <c r="H103" s="444">
        <f t="shared" si="2"/>
        <v>0</v>
      </c>
      <c r="I103" s="651"/>
      <c r="J103" s="93"/>
      <c r="K103" s="8"/>
      <c r="L103" s="8"/>
      <c r="M103" s="8"/>
      <c r="N103" s="8"/>
      <c r="O103" s="8"/>
    </row>
    <row r="104" spans="1:15" ht="24" hidden="1" x14ac:dyDescent="0.2">
      <c r="A104" s="92">
        <v>2151</v>
      </c>
      <c r="B104" s="36" t="s">
        <v>347</v>
      </c>
      <c r="C104" s="37">
        <v>5</v>
      </c>
      <c r="D104" s="80">
        <v>1</v>
      </c>
      <c r="E104" s="83" t="s">
        <v>563</v>
      </c>
      <c r="F104" s="21" t="s">
        <v>564</v>
      </c>
      <c r="G104" s="632">
        <v>0</v>
      </c>
      <c r="H104" s="444">
        <f t="shared" si="2"/>
        <v>0</v>
      </c>
      <c r="I104" s="653"/>
      <c r="J104" s="94"/>
    </row>
    <row r="105" spans="1:15" ht="36" hidden="1" x14ac:dyDescent="0.2">
      <c r="A105" s="92"/>
      <c r="B105" s="36"/>
      <c r="C105" s="37"/>
      <c r="D105" s="80"/>
      <c r="E105" s="83" t="s">
        <v>289</v>
      </c>
      <c r="F105" s="18"/>
      <c r="G105" s="632">
        <v>0</v>
      </c>
      <c r="H105" s="444">
        <f t="shared" si="2"/>
        <v>0</v>
      </c>
      <c r="I105" s="653"/>
      <c r="J105" s="94"/>
    </row>
    <row r="106" spans="1:15" hidden="1" x14ac:dyDescent="0.2">
      <c r="A106" s="92"/>
      <c r="B106" s="36"/>
      <c r="C106" s="37"/>
      <c r="D106" s="80"/>
      <c r="E106" s="83" t="s">
        <v>290</v>
      </c>
      <c r="F106" s="18"/>
      <c r="G106" s="632">
        <v>0</v>
      </c>
      <c r="H106" s="444">
        <f t="shared" si="2"/>
        <v>0</v>
      </c>
      <c r="I106" s="653"/>
      <c r="J106" s="94"/>
    </row>
    <row r="107" spans="1:15" hidden="1" x14ac:dyDescent="0.2">
      <c r="A107" s="92"/>
      <c r="B107" s="36"/>
      <c r="C107" s="37"/>
      <c r="D107" s="80"/>
      <c r="E107" s="83" t="s">
        <v>290</v>
      </c>
      <c r="F107" s="18"/>
      <c r="G107" s="632">
        <v>0</v>
      </c>
      <c r="H107" s="444">
        <f t="shared" si="2"/>
        <v>0</v>
      </c>
      <c r="I107" s="653"/>
      <c r="J107" s="94"/>
    </row>
    <row r="108" spans="1:15" ht="28.5" hidden="1" x14ac:dyDescent="0.2">
      <c r="A108" s="92">
        <v>2160</v>
      </c>
      <c r="B108" s="33" t="s">
        <v>347</v>
      </c>
      <c r="C108" s="35">
        <v>6</v>
      </c>
      <c r="D108" s="79">
        <v>0</v>
      </c>
      <c r="E108" s="84" t="s">
        <v>565</v>
      </c>
      <c r="F108" s="16" t="s">
        <v>566</v>
      </c>
      <c r="G108" s="635">
        <v>0</v>
      </c>
      <c r="H108" s="444">
        <f t="shared" si="2"/>
        <v>0</v>
      </c>
      <c r="I108" s="653"/>
      <c r="J108" s="94"/>
    </row>
    <row r="109" spans="1:15" s="17" customFormat="1" ht="10.5" hidden="1" customHeight="1" x14ac:dyDescent="0.2">
      <c r="A109" s="92"/>
      <c r="B109" s="33"/>
      <c r="C109" s="35"/>
      <c r="D109" s="79"/>
      <c r="E109" s="83" t="s">
        <v>196</v>
      </c>
      <c r="F109" s="16"/>
      <c r="G109" s="635">
        <v>0</v>
      </c>
      <c r="H109" s="444">
        <f t="shared" si="2"/>
        <v>0</v>
      </c>
      <c r="I109" s="651"/>
      <c r="J109" s="93"/>
      <c r="K109" s="8"/>
      <c r="L109" s="8"/>
      <c r="M109" s="8"/>
      <c r="N109" s="8"/>
      <c r="O109" s="8"/>
    </row>
    <row r="110" spans="1:15" ht="24" hidden="1" x14ac:dyDescent="0.2">
      <c r="A110" s="92">
        <v>2161</v>
      </c>
      <c r="B110" s="36" t="s">
        <v>347</v>
      </c>
      <c r="C110" s="37">
        <v>6</v>
      </c>
      <c r="D110" s="80">
        <v>1</v>
      </c>
      <c r="E110" s="83" t="s">
        <v>567</v>
      </c>
      <c r="F110" s="18" t="s">
        <v>568</v>
      </c>
      <c r="G110" s="632">
        <v>0</v>
      </c>
      <c r="H110" s="444">
        <f t="shared" si="2"/>
        <v>0</v>
      </c>
      <c r="I110" s="653"/>
      <c r="J110" s="94"/>
      <c r="K110" s="17"/>
      <c r="L110" s="17"/>
      <c r="M110" s="17"/>
      <c r="N110" s="17"/>
      <c r="O110" s="17"/>
    </row>
    <row r="111" spans="1:15" ht="36" hidden="1" x14ac:dyDescent="0.2">
      <c r="A111" s="92"/>
      <c r="B111" s="36"/>
      <c r="C111" s="37"/>
      <c r="D111" s="80"/>
      <c r="E111" s="83" t="s">
        <v>289</v>
      </c>
      <c r="F111" s="18"/>
      <c r="G111" s="632">
        <v>0</v>
      </c>
      <c r="H111" s="444">
        <f t="shared" si="2"/>
        <v>0</v>
      </c>
      <c r="I111" s="653"/>
      <c r="J111" s="94"/>
    </row>
    <row r="112" spans="1:15" hidden="1" x14ac:dyDescent="0.2">
      <c r="A112" s="92"/>
      <c r="B112" s="36"/>
      <c r="C112" s="37"/>
      <c r="D112" s="80"/>
      <c r="E112" s="83" t="s">
        <v>290</v>
      </c>
      <c r="F112" s="18"/>
      <c r="G112" s="632">
        <v>0</v>
      </c>
      <c r="H112" s="444">
        <f t="shared" si="2"/>
        <v>0</v>
      </c>
      <c r="I112" s="653"/>
      <c r="J112" s="94"/>
    </row>
    <row r="113" spans="1:15" hidden="1" x14ac:dyDescent="0.2">
      <c r="A113" s="92"/>
      <c r="B113" s="36"/>
      <c r="C113" s="37"/>
      <c r="D113" s="80"/>
      <c r="E113" s="83" t="s">
        <v>290</v>
      </c>
      <c r="F113" s="18"/>
      <c r="G113" s="632">
        <v>0</v>
      </c>
      <c r="H113" s="444">
        <f t="shared" si="2"/>
        <v>0</v>
      </c>
      <c r="I113" s="653"/>
      <c r="J113" s="94"/>
    </row>
    <row r="114" spans="1:15" hidden="1" x14ac:dyDescent="0.2">
      <c r="A114" s="92">
        <v>2170</v>
      </c>
      <c r="B114" s="33" t="s">
        <v>347</v>
      </c>
      <c r="C114" s="35">
        <v>7</v>
      </c>
      <c r="D114" s="79">
        <v>0</v>
      </c>
      <c r="E114" s="84" t="s">
        <v>397</v>
      </c>
      <c r="F114" s="18"/>
      <c r="G114" s="632">
        <v>0</v>
      </c>
      <c r="H114" s="444">
        <f t="shared" si="2"/>
        <v>0</v>
      </c>
      <c r="I114" s="653"/>
      <c r="J114" s="94"/>
    </row>
    <row r="115" spans="1:15" s="17" customFormat="1" ht="10.5" hidden="1" customHeight="1" x14ac:dyDescent="0.2">
      <c r="A115" s="92"/>
      <c r="B115" s="33"/>
      <c r="C115" s="35"/>
      <c r="D115" s="79"/>
      <c r="E115" s="83" t="s">
        <v>196</v>
      </c>
      <c r="F115" s="16"/>
      <c r="G115" s="635">
        <v>0</v>
      </c>
      <c r="H115" s="444">
        <f t="shared" si="2"/>
        <v>0</v>
      </c>
      <c r="I115" s="651"/>
      <c r="J115" s="93"/>
      <c r="K115" s="121"/>
      <c r="L115" s="121"/>
      <c r="M115" s="121"/>
      <c r="N115" s="121"/>
      <c r="O115" s="121"/>
    </row>
    <row r="116" spans="1:15" hidden="1" x14ac:dyDescent="0.2">
      <c r="A116" s="92">
        <v>2171</v>
      </c>
      <c r="B116" s="36" t="s">
        <v>347</v>
      </c>
      <c r="C116" s="37">
        <v>7</v>
      </c>
      <c r="D116" s="80">
        <v>1</v>
      </c>
      <c r="E116" s="83" t="s">
        <v>397</v>
      </c>
      <c r="F116" s="18"/>
      <c r="G116" s="632">
        <v>0</v>
      </c>
      <c r="H116" s="444">
        <f t="shared" si="2"/>
        <v>0</v>
      </c>
      <c r="I116" s="653"/>
      <c r="J116" s="94"/>
      <c r="K116" s="121"/>
      <c r="L116" s="121"/>
      <c r="M116" s="121"/>
      <c r="N116" s="121"/>
      <c r="O116" s="121"/>
    </row>
    <row r="117" spans="1:15" ht="36" hidden="1" x14ac:dyDescent="0.2">
      <c r="A117" s="92"/>
      <c r="B117" s="36"/>
      <c r="C117" s="37"/>
      <c r="D117" s="80"/>
      <c r="E117" s="83" t="s">
        <v>289</v>
      </c>
      <c r="F117" s="18"/>
      <c r="G117" s="632">
        <v>0</v>
      </c>
      <c r="H117" s="444">
        <f t="shared" si="2"/>
        <v>0</v>
      </c>
      <c r="I117" s="653"/>
      <c r="J117" s="94"/>
      <c r="K117" s="121"/>
      <c r="L117" s="121"/>
      <c r="M117" s="121"/>
      <c r="N117" s="121"/>
      <c r="O117" s="121"/>
    </row>
    <row r="118" spans="1:15" hidden="1" x14ac:dyDescent="0.2">
      <c r="A118" s="92"/>
      <c r="B118" s="36"/>
      <c r="C118" s="37"/>
      <c r="D118" s="80"/>
      <c r="E118" s="83" t="s">
        <v>290</v>
      </c>
      <c r="F118" s="18"/>
      <c r="G118" s="632">
        <v>0</v>
      </c>
      <c r="H118" s="444">
        <f t="shared" si="2"/>
        <v>0</v>
      </c>
      <c r="I118" s="653"/>
      <c r="J118" s="94"/>
    </row>
    <row r="119" spans="1:15" hidden="1" x14ac:dyDescent="0.2">
      <c r="A119" s="92"/>
      <c r="B119" s="36"/>
      <c r="C119" s="37"/>
      <c r="D119" s="80"/>
      <c r="E119" s="83" t="s">
        <v>290</v>
      </c>
      <c r="F119" s="18"/>
      <c r="G119" s="632">
        <v>0</v>
      </c>
      <c r="H119" s="444">
        <f t="shared" si="2"/>
        <v>0</v>
      </c>
      <c r="I119" s="653"/>
      <c r="J119" s="94"/>
    </row>
    <row r="120" spans="1:15" ht="29.25" hidden="1" customHeight="1" x14ac:dyDescent="0.2">
      <c r="A120" s="92">
        <v>2180</v>
      </c>
      <c r="B120" s="33" t="s">
        <v>347</v>
      </c>
      <c r="C120" s="35">
        <v>8</v>
      </c>
      <c r="D120" s="79">
        <v>0</v>
      </c>
      <c r="E120" s="84" t="s">
        <v>569</v>
      </c>
      <c r="F120" s="16" t="s">
        <v>570</v>
      </c>
      <c r="G120" s="635">
        <v>0</v>
      </c>
      <c r="H120" s="444">
        <f t="shared" si="2"/>
        <v>0</v>
      </c>
      <c r="I120" s="653"/>
      <c r="J120" s="94"/>
      <c r="K120" s="17"/>
      <c r="L120" s="17"/>
      <c r="M120" s="17"/>
      <c r="N120" s="17"/>
      <c r="O120" s="17"/>
    </row>
    <row r="121" spans="1:15" s="17" customFormat="1" ht="10.5" hidden="1" customHeight="1" x14ac:dyDescent="0.2">
      <c r="A121" s="92"/>
      <c r="B121" s="33"/>
      <c r="C121" s="35"/>
      <c r="D121" s="79"/>
      <c r="E121" s="83" t="s">
        <v>196</v>
      </c>
      <c r="F121" s="16"/>
      <c r="G121" s="635">
        <v>0</v>
      </c>
      <c r="H121" s="444">
        <f t="shared" si="2"/>
        <v>0</v>
      </c>
      <c r="I121" s="651"/>
      <c r="J121" s="93"/>
      <c r="K121" s="8"/>
      <c r="L121" s="8"/>
      <c r="M121" s="8"/>
      <c r="N121" s="8"/>
      <c r="O121" s="8"/>
    </row>
    <row r="122" spans="1:15" ht="28.5" hidden="1" x14ac:dyDescent="0.2">
      <c r="A122" s="92">
        <v>2181</v>
      </c>
      <c r="B122" s="36" t="s">
        <v>347</v>
      </c>
      <c r="C122" s="37">
        <v>8</v>
      </c>
      <c r="D122" s="80">
        <v>1</v>
      </c>
      <c r="E122" s="83" t="s">
        <v>569</v>
      </c>
      <c r="F122" s="21" t="s">
        <v>571</v>
      </c>
      <c r="G122" s="632">
        <v>0</v>
      </c>
      <c r="H122" s="444">
        <f t="shared" si="2"/>
        <v>0</v>
      </c>
      <c r="I122" s="653"/>
      <c r="J122" s="94"/>
    </row>
    <row r="123" spans="1:15" hidden="1" x14ac:dyDescent="0.2">
      <c r="A123" s="92"/>
      <c r="B123" s="36"/>
      <c r="C123" s="37"/>
      <c r="D123" s="80"/>
      <c r="E123" s="153" t="s">
        <v>196</v>
      </c>
      <c r="F123" s="21"/>
      <c r="G123" s="632">
        <v>0</v>
      </c>
      <c r="H123" s="444">
        <f t="shared" si="2"/>
        <v>0</v>
      </c>
      <c r="I123" s="653"/>
      <c r="J123" s="94"/>
    </row>
    <row r="124" spans="1:15" hidden="1" x14ac:dyDescent="0.2">
      <c r="A124" s="92">
        <v>2182</v>
      </c>
      <c r="B124" s="36" t="s">
        <v>347</v>
      </c>
      <c r="C124" s="37">
        <v>8</v>
      </c>
      <c r="D124" s="80">
        <v>1</v>
      </c>
      <c r="E124" s="153" t="s">
        <v>204</v>
      </c>
      <c r="F124" s="21"/>
      <c r="G124" s="632">
        <v>0</v>
      </c>
      <c r="H124" s="444">
        <f t="shared" si="2"/>
        <v>0</v>
      </c>
      <c r="I124" s="653"/>
      <c r="J124" s="94"/>
    </row>
    <row r="125" spans="1:15" hidden="1" x14ac:dyDescent="0.2">
      <c r="A125" s="92">
        <v>2183</v>
      </c>
      <c r="B125" s="36" t="s">
        <v>347</v>
      </c>
      <c r="C125" s="37">
        <v>8</v>
      </c>
      <c r="D125" s="80">
        <v>1</v>
      </c>
      <c r="E125" s="153" t="s">
        <v>205</v>
      </c>
      <c r="F125" s="21"/>
      <c r="G125" s="632">
        <v>0</v>
      </c>
      <c r="H125" s="444">
        <f t="shared" si="2"/>
        <v>0</v>
      </c>
      <c r="I125" s="653"/>
      <c r="J125" s="94"/>
    </row>
    <row r="126" spans="1:15" ht="24" hidden="1" x14ac:dyDescent="0.2">
      <c r="A126" s="92">
        <v>2184</v>
      </c>
      <c r="B126" s="36" t="s">
        <v>347</v>
      </c>
      <c r="C126" s="37">
        <v>8</v>
      </c>
      <c r="D126" s="80">
        <v>1</v>
      </c>
      <c r="E126" s="153" t="s">
        <v>210</v>
      </c>
      <c r="F126" s="21"/>
      <c r="G126" s="632">
        <v>0</v>
      </c>
      <c r="H126" s="444">
        <f t="shared" si="2"/>
        <v>0</v>
      </c>
      <c r="I126" s="653"/>
      <c r="J126" s="94"/>
    </row>
    <row r="127" spans="1:15" ht="36" hidden="1" x14ac:dyDescent="0.2">
      <c r="A127" s="92"/>
      <c r="B127" s="36"/>
      <c r="C127" s="37"/>
      <c r="D127" s="80"/>
      <c r="E127" s="83" t="s">
        <v>289</v>
      </c>
      <c r="F127" s="18"/>
      <c r="G127" s="632">
        <v>0</v>
      </c>
      <c r="H127" s="444">
        <f t="shared" si="2"/>
        <v>0</v>
      </c>
      <c r="I127" s="653"/>
      <c r="J127" s="94"/>
    </row>
    <row r="128" spans="1:15" hidden="1" x14ac:dyDescent="0.2">
      <c r="A128" s="92"/>
      <c r="B128" s="36"/>
      <c r="C128" s="37"/>
      <c r="D128" s="80"/>
      <c r="E128" s="83" t="s">
        <v>290</v>
      </c>
      <c r="F128" s="18"/>
      <c r="G128" s="632">
        <v>0</v>
      </c>
      <c r="H128" s="444">
        <f t="shared" si="2"/>
        <v>0</v>
      </c>
      <c r="I128" s="653"/>
      <c r="J128" s="94"/>
    </row>
    <row r="129" spans="1:15" hidden="1" x14ac:dyDescent="0.2">
      <c r="A129" s="92"/>
      <c r="B129" s="36"/>
      <c r="C129" s="37"/>
      <c r="D129" s="80"/>
      <c r="E129" s="83" t="s">
        <v>290</v>
      </c>
      <c r="F129" s="18"/>
      <c r="G129" s="632">
        <v>0</v>
      </c>
      <c r="H129" s="444">
        <f t="shared" si="2"/>
        <v>0</v>
      </c>
      <c r="I129" s="653"/>
      <c r="J129" s="94"/>
    </row>
    <row r="130" spans="1:15" hidden="1" x14ac:dyDescent="0.2">
      <c r="A130" s="92">
        <v>2185</v>
      </c>
      <c r="B130" s="36" t="s">
        <v>356</v>
      </c>
      <c r="C130" s="37">
        <v>8</v>
      </c>
      <c r="D130" s="80">
        <v>1</v>
      </c>
      <c r="E130" s="153"/>
      <c r="F130" s="21"/>
      <c r="G130" s="632">
        <v>0</v>
      </c>
      <c r="H130" s="444">
        <f t="shared" si="2"/>
        <v>0</v>
      </c>
      <c r="I130" s="653"/>
      <c r="J130" s="94"/>
      <c r="K130" s="121"/>
      <c r="L130" s="121"/>
      <c r="M130" s="121"/>
      <c r="N130" s="121"/>
      <c r="O130" s="121"/>
    </row>
    <row r="131" spans="1:15" s="121" customFormat="1" ht="40.5" hidden="1" customHeight="1" x14ac:dyDescent="0.2">
      <c r="A131" s="117">
        <v>2200</v>
      </c>
      <c r="B131" s="33" t="s">
        <v>348</v>
      </c>
      <c r="C131" s="35">
        <v>0</v>
      </c>
      <c r="D131" s="79">
        <v>0</v>
      </c>
      <c r="E131" s="109" t="s">
        <v>35</v>
      </c>
      <c r="F131" s="118" t="s">
        <v>572</v>
      </c>
      <c r="G131" s="637">
        <v>0</v>
      </c>
      <c r="H131" s="444">
        <f t="shared" si="2"/>
        <v>0</v>
      </c>
      <c r="I131" s="656"/>
      <c r="J131" s="120"/>
      <c r="K131" s="8"/>
      <c r="L131" s="8"/>
      <c r="M131" s="8"/>
      <c r="N131" s="8"/>
      <c r="O131" s="8"/>
    </row>
    <row r="132" spans="1:15" ht="11.25" hidden="1" customHeight="1" x14ac:dyDescent="0.2">
      <c r="A132" s="90"/>
      <c r="B132" s="33"/>
      <c r="C132" s="34"/>
      <c r="D132" s="78"/>
      <c r="E132" s="83" t="s">
        <v>195</v>
      </c>
      <c r="F132" s="15"/>
      <c r="G132" s="631">
        <v>0</v>
      </c>
      <c r="H132" s="444">
        <f t="shared" si="2"/>
        <v>0</v>
      </c>
      <c r="I132" s="650"/>
      <c r="J132" s="91"/>
    </row>
    <row r="133" spans="1:15" hidden="1" x14ac:dyDescent="0.2">
      <c r="A133" s="92">
        <v>2210</v>
      </c>
      <c r="B133" s="33" t="s">
        <v>348</v>
      </c>
      <c r="C133" s="37">
        <v>1</v>
      </c>
      <c r="D133" s="80">
        <v>0</v>
      </c>
      <c r="E133" s="84" t="s">
        <v>573</v>
      </c>
      <c r="F133" s="22" t="s">
        <v>574</v>
      </c>
      <c r="G133" s="633">
        <v>0</v>
      </c>
      <c r="H133" s="444">
        <f t="shared" si="2"/>
        <v>0</v>
      </c>
      <c r="I133" s="653"/>
      <c r="J133" s="94"/>
    </row>
    <row r="134" spans="1:15" s="17" customFormat="1" ht="10.5" hidden="1" customHeight="1" x14ac:dyDescent="0.2">
      <c r="A134" s="92"/>
      <c r="B134" s="33"/>
      <c r="C134" s="35"/>
      <c r="D134" s="79"/>
      <c r="E134" s="83" t="s">
        <v>196</v>
      </c>
      <c r="F134" s="16"/>
      <c r="G134" s="635">
        <v>0</v>
      </c>
      <c r="H134" s="444">
        <f t="shared" si="2"/>
        <v>0</v>
      </c>
      <c r="I134" s="651"/>
      <c r="J134" s="93"/>
    </row>
    <row r="135" spans="1:15" hidden="1" x14ac:dyDescent="0.2">
      <c r="A135" s="92">
        <v>2211</v>
      </c>
      <c r="B135" s="36" t="s">
        <v>348</v>
      </c>
      <c r="C135" s="37">
        <v>1</v>
      </c>
      <c r="D135" s="80">
        <v>1</v>
      </c>
      <c r="E135" s="83" t="s">
        <v>575</v>
      </c>
      <c r="F135" s="21" t="s">
        <v>576</v>
      </c>
      <c r="G135" s="632">
        <v>0</v>
      </c>
      <c r="H135" s="444">
        <f t="shared" si="2"/>
        <v>0</v>
      </c>
      <c r="I135" s="653"/>
      <c r="J135" s="94"/>
    </row>
    <row r="136" spans="1:15" ht="36" hidden="1" x14ac:dyDescent="0.2">
      <c r="A136" s="92"/>
      <c r="B136" s="36"/>
      <c r="C136" s="37"/>
      <c r="D136" s="80"/>
      <c r="E136" s="83" t="s">
        <v>289</v>
      </c>
      <c r="F136" s="18"/>
      <c r="G136" s="632">
        <v>0</v>
      </c>
      <c r="H136" s="444">
        <f t="shared" si="2"/>
        <v>0</v>
      </c>
      <c r="I136" s="653"/>
      <c r="J136" s="94"/>
    </row>
    <row r="137" spans="1:15" hidden="1" x14ac:dyDescent="0.2">
      <c r="A137" s="92"/>
      <c r="B137" s="36"/>
      <c r="C137" s="37"/>
      <c r="D137" s="80"/>
      <c r="E137" s="83" t="s">
        <v>290</v>
      </c>
      <c r="F137" s="18"/>
      <c r="G137" s="632">
        <v>0</v>
      </c>
      <c r="H137" s="444">
        <f t="shared" si="2"/>
        <v>0</v>
      </c>
      <c r="I137" s="653"/>
      <c r="J137" s="94"/>
    </row>
    <row r="138" spans="1:15" hidden="1" x14ac:dyDescent="0.2">
      <c r="A138" s="92"/>
      <c r="B138" s="36"/>
      <c r="C138" s="37"/>
      <c r="D138" s="80"/>
      <c r="E138" s="83" t="s">
        <v>290</v>
      </c>
      <c r="F138" s="18"/>
      <c r="G138" s="632">
        <v>0</v>
      </c>
      <c r="H138" s="444">
        <f t="shared" si="2"/>
        <v>0</v>
      </c>
      <c r="I138" s="653"/>
      <c r="J138" s="94"/>
    </row>
    <row r="139" spans="1:15" hidden="1" x14ac:dyDescent="0.2">
      <c r="A139" s="92">
        <v>2220</v>
      </c>
      <c r="B139" s="33" t="s">
        <v>348</v>
      </c>
      <c r="C139" s="35">
        <v>2</v>
      </c>
      <c r="D139" s="79">
        <v>0</v>
      </c>
      <c r="E139" s="84" t="s">
        <v>577</v>
      </c>
      <c r="F139" s="22" t="s">
        <v>578</v>
      </c>
      <c r="G139" s="633">
        <v>0</v>
      </c>
      <c r="H139" s="444">
        <f t="shared" si="2"/>
        <v>0</v>
      </c>
      <c r="I139" s="653"/>
      <c r="J139" s="94"/>
      <c r="K139" s="17"/>
      <c r="L139" s="17"/>
      <c r="M139" s="17"/>
      <c r="N139" s="17"/>
      <c r="O139" s="17"/>
    </row>
    <row r="140" spans="1:15" s="17" customFormat="1" ht="10.5" hidden="1" customHeight="1" x14ac:dyDescent="0.2">
      <c r="A140" s="92"/>
      <c r="B140" s="33"/>
      <c r="C140" s="35"/>
      <c r="D140" s="79"/>
      <c r="E140" s="83" t="s">
        <v>196</v>
      </c>
      <c r="F140" s="16"/>
      <c r="G140" s="635">
        <v>0</v>
      </c>
      <c r="H140" s="444">
        <f t="shared" si="2"/>
        <v>0</v>
      </c>
      <c r="I140" s="651"/>
      <c r="J140" s="93"/>
      <c r="K140" s="8"/>
      <c r="L140" s="8"/>
      <c r="M140" s="8"/>
      <c r="N140" s="8"/>
      <c r="O140" s="8"/>
    </row>
    <row r="141" spans="1:15" hidden="1" x14ac:dyDescent="0.2">
      <c r="A141" s="92">
        <v>2221</v>
      </c>
      <c r="B141" s="36" t="s">
        <v>348</v>
      </c>
      <c r="C141" s="37">
        <v>2</v>
      </c>
      <c r="D141" s="80">
        <v>1</v>
      </c>
      <c r="E141" s="83" t="s">
        <v>579</v>
      </c>
      <c r="F141" s="21" t="s">
        <v>580</v>
      </c>
      <c r="G141" s="632">
        <v>0</v>
      </c>
      <c r="H141" s="444">
        <f t="shared" si="2"/>
        <v>0</v>
      </c>
      <c r="I141" s="653"/>
      <c r="J141" s="94"/>
    </row>
    <row r="142" spans="1:15" ht="36" hidden="1" x14ac:dyDescent="0.2">
      <c r="A142" s="92"/>
      <c r="B142" s="36"/>
      <c r="C142" s="37"/>
      <c r="D142" s="80"/>
      <c r="E142" s="83" t="s">
        <v>289</v>
      </c>
      <c r="F142" s="18"/>
      <c r="G142" s="632">
        <v>0</v>
      </c>
      <c r="H142" s="444">
        <f t="shared" si="2"/>
        <v>0</v>
      </c>
      <c r="I142" s="653"/>
      <c r="J142" s="94"/>
    </row>
    <row r="143" spans="1:15" hidden="1" x14ac:dyDescent="0.2">
      <c r="A143" s="92"/>
      <c r="B143" s="36"/>
      <c r="C143" s="37"/>
      <c r="D143" s="80"/>
      <c r="E143" s="83" t="s">
        <v>290</v>
      </c>
      <c r="F143" s="18"/>
      <c r="G143" s="632">
        <v>0</v>
      </c>
      <c r="H143" s="444">
        <f t="shared" si="2"/>
        <v>0</v>
      </c>
      <c r="I143" s="653"/>
      <c r="J143" s="94"/>
    </row>
    <row r="144" spans="1:15" hidden="1" x14ac:dyDescent="0.2">
      <c r="A144" s="92"/>
      <c r="B144" s="36"/>
      <c r="C144" s="37"/>
      <c r="D144" s="80"/>
      <c r="E144" s="83" t="s">
        <v>290</v>
      </c>
      <c r="F144" s="18"/>
      <c r="G144" s="632">
        <v>0</v>
      </c>
      <c r="H144" s="444">
        <f t="shared" ref="H144:H207" si="3">I144</f>
        <v>0</v>
      </c>
      <c r="I144" s="653"/>
      <c r="J144" s="94"/>
      <c r="K144" s="121"/>
      <c r="L144" s="121"/>
      <c r="M144" s="121"/>
      <c r="N144" s="121"/>
      <c r="O144" s="121"/>
    </row>
    <row r="145" spans="1:15" hidden="1" x14ac:dyDescent="0.2">
      <c r="A145" s="92">
        <v>2230</v>
      </c>
      <c r="B145" s="33" t="s">
        <v>348</v>
      </c>
      <c r="C145" s="37">
        <v>3</v>
      </c>
      <c r="D145" s="80">
        <v>0</v>
      </c>
      <c r="E145" s="84" t="s">
        <v>581</v>
      </c>
      <c r="F145" s="22" t="s">
        <v>582</v>
      </c>
      <c r="G145" s="633">
        <v>0</v>
      </c>
      <c r="H145" s="444">
        <f t="shared" si="3"/>
        <v>0</v>
      </c>
      <c r="I145" s="653"/>
      <c r="J145" s="94"/>
    </row>
    <row r="146" spans="1:15" s="17" customFormat="1" ht="10.5" hidden="1" customHeight="1" x14ac:dyDescent="0.2">
      <c r="A146" s="92"/>
      <c r="B146" s="33"/>
      <c r="C146" s="35"/>
      <c r="D146" s="79"/>
      <c r="E146" s="83" t="s">
        <v>196</v>
      </c>
      <c r="F146" s="16"/>
      <c r="G146" s="635">
        <v>0</v>
      </c>
      <c r="H146" s="444">
        <f t="shared" si="3"/>
        <v>0</v>
      </c>
      <c r="I146" s="651"/>
      <c r="J146" s="93"/>
    </row>
    <row r="147" spans="1:15" hidden="1" x14ac:dyDescent="0.2">
      <c r="A147" s="92">
        <v>2231</v>
      </c>
      <c r="B147" s="36" t="s">
        <v>348</v>
      </c>
      <c r="C147" s="37">
        <v>3</v>
      </c>
      <c r="D147" s="80">
        <v>1</v>
      </c>
      <c r="E147" s="83" t="s">
        <v>583</v>
      </c>
      <c r="F147" s="21" t="s">
        <v>584</v>
      </c>
      <c r="G147" s="632">
        <v>0</v>
      </c>
      <c r="H147" s="444">
        <f t="shared" si="3"/>
        <v>0</v>
      </c>
      <c r="I147" s="653"/>
      <c r="J147" s="94"/>
    </row>
    <row r="148" spans="1:15" ht="36" hidden="1" x14ac:dyDescent="0.2">
      <c r="A148" s="92"/>
      <c r="B148" s="36"/>
      <c r="C148" s="37"/>
      <c r="D148" s="80"/>
      <c r="E148" s="83" t="s">
        <v>289</v>
      </c>
      <c r="F148" s="18"/>
      <c r="G148" s="632">
        <v>0</v>
      </c>
      <c r="H148" s="444">
        <f t="shared" si="3"/>
        <v>0</v>
      </c>
      <c r="I148" s="653"/>
      <c r="J148" s="94"/>
    </row>
    <row r="149" spans="1:15" hidden="1" x14ac:dyDescent="0.2">
      <c r="A149" s="92"/>
      <c r="B149" s="36"/>
      <c r="C149" s="37"/>
      <c r="D149" s="80"/>
      <c r="E149" s="83" t="s">
        <v>290</v>
      </c>
      <c r="F149" s="18"/>
      <c r="G149" s="632">
        <v>0</v>
      </c>
      <c r="H149" s="444">
        <f t="shared" si="3"/>
        <v>0</v>
      </c>
      <c r="I149" s="653"/>
      <c r="J149" s="94"/>
    </row>
    <row r="150" spans="1:15" hidden="1" x14ac:dyDescent="0.2">
      <c r="A150" s="92"/>
      <c r="B150" s="36"/>
      <c r="C150" s="37"/>
      <c r="D150" s="80"/>
      <c r="E150" s="83" t="s">
        <v>290</v>
      </c>
      <c r="F150" s="18"/>
      <c r="G150" s="632">
        <v>0</v>
      </c>
      <c r="H150" s="444">
        <f t="shared" si="3"/>
        <v>0</v>
      </c>
      <c r="I150" s="653"/>
      <c r="J150" s="94"/>
    </row>
    <row r="151" spans="1:15" ht="24" hidden="1" x14ac:dyDescent="0.2">
      <c r="A151" s="92">
        <v>2240</v>
      </c>
      <c r="B151" s="33" t="s">
        <v>348</v>
      </c>
      <c r="C151" s="35">
        <v>4</v>
      </c>
      <c r="D151" s="79">
        <v>0</v>
      </c>
      <c r="E151" s="84" t="s">
        <v>585</v>
      </c>
      <c r="F151" s="16" t="s">
        <v>586</v>
      </c>
      <c r="G151" s="635">
        <v>0</v>
      </c>
      <c r="H151" s="444">
        <f t="shared" si="3"/>
        <v>0</v>
      </c>
      <c r="I151" s="653"/>
      <c r="J151" s="94"/>
    </row>
    <row r="152" spans="1:15" s="17" customFormat="1" ht="10.5" hidden="1" customHeight="1" x14ac:dyDescent="0.2">
      <c r="A152" s="92"/>
      <c r="B152" s="33"/>
      <c r="C152" s="35"/>
      <c r="D152" s="79"/>
      <c r="E152" s="83" t="s">
        <v>196</v>
      </c>
      <c r="F152" s="16"/>
      <c r="G152" s="635">
        <v>0</v>
      </c>
      <c r="H152" s="444">
        <f t="shared" si="3"/>
        <v>0</v>
      </c>
      <c r="I152" s="651"/>
      <c r="J152" s="93"/>
      <c r="K152" s="8"/>
      <c r="L152" s="8"/>
      <c r="M152" s="8"/>
      <c r="N152" s="8"/>
      <c r="O152" s="8"/>
    </row>
    <row r="153" spans="1:15" ht="24" hidden="1" x14ac:dyDescent="0.2">
      <c r="A153" s="92">
        <v>2241</v>
      </c>
      <c r="B153" s="36" t="s">
        <v>348</v>
      </c>
      <c r="C153" s="37">
        <v>4</v>
      </c>
      <c r="D153" s="80">
        <v>1</v>
      </c>
      <c r="E153" s="83" t="s">
        <v>585</v>
      </c>
      <c r="F153" s="21" t="s">
        <v>586</v>
      </c>
      <c r="G153" s="632">
        <v>0</v>
      </c>
      <c r="H153" s="444">
        <f t="shared" si="3"/>
        <v>0</v>
      </c>
      <c r="I153" s="653"/>
      <c r="J153" s="94"/>
    </row>
    <row r="154" spans="1:15" s="17" customFormat="1" ht="10.5" hidden="1" customHeight="1" x14ac:dyDescent="0.2">
      <c r="A154" s="92"/>
      <c r="B154" s="33"/>
      <c r="C154" s="35"/>
      <c r="D154" s="79"/>
      <c r="E154" s="83" t="s">
        <v>196</v>
      </c>
      <c r="F154" s="16"/>
      <c r="G154" s="635">
        <v>0</v>
      </c>
      <c r="H154" s="444">
        <f t="shared" si="3"/>
        <v>0</v>
      </c>
      <c r="I154" s="651"/>
      <c r="J154" s="93"/>
      <c r="K154" s="8"/>
      <c r="L154" s="8"/>
      <c r="M154" s="8"/>
      <c r="N154" s="8"/>
      <c r="O154" s="8"/>
    </row>
    <row r="155" spans="1:15" hidden="1" x14ac:dyDescent="0.2">
      <c r="A155" s="92">
        <v>2250</v>
      </c>
      <c r="B155" s="33" t="s">
        <v>348</v>
      </c>
      <c r="C155" s="35">
        <v>5</v>
      </c>
      <c r="D155" s="79">
        <v>0</v>
      </c>
      <c r="E155" s="84" t="s">
        <v>587</v>
      </c>
      <c r="F155" s="16" t="s">
        <v>588</v>
      </c>
      <c r="G155" s="635">
        <v>0</v>
      </c>
      <c r="H155" s="444">
        <f t="shared" si="3"/>
        <v>0</v>
      </c>
      <c r="I155" s="653"/>
      <c r="J155" s="94"/>
    </row>
    <row r="156" spans="1:15" s="17" customFormat="1" ht="10.5" hidden="1" customHeight="1" x14ac:dyDescent="0.2">
      <c r="A156" s="92"/>
      <c r="B156" s="33"/>
      <c r="C156" s="35"/>
      <c r="D156" s="79"/>
      <c r="E156" s="83" t="s">
        <v>196</v>
      </c>
      <c r="F156" s="16"/>
      <c r="G156" s="635">
        <v>0</v>
      </c>
      <c r="H156" s="444">
        <f t="shared" si="3"/>
        <v>0</v>
      </c>
      <c r="I156" s="651"/>
      <c r="J156" s="93"/>
    </row>
    <row r="157" spans="1:15" hidden="1" x14ac:dyDescent="0.2">
      <c r="A157" s="92">
        <v>2251</v>
      </c>
      <c r="B157" s="36" t="s">
        <v>348</v>
      </c>
      <c r="C157" s="37">
        <v>5</v>
      </c>
      <c r="D157" s="80">
        <v>1</v>
      </c>
      <c r="E157" s="83" t="s">
        <v>587</v>
      </c>
      <c r="F157" s="21" t="s">
        <v>589</v>
      </c>
      <c r="G157" s="632">
        <v>0</v>
      </c>
      <c r="H157" s="444">
        <f t="shared" si="3"/>
        <v>0</v>
      </c>
      <c r="I157" s="653"/>
      <c r="J157" s="94"/>
      <c r="K157" s="17"/>
      <c r="L157" s="17"/>
      <c r="M157" s="17"/>
      <c r="N157" s="17"/>
      <c r="O157" s="17"/>
    </row>
    <row r="158" spans="1:15" ht="36" hidden="1" x14ac:dyDescent="0.2">
      <c r="A158" s="92"/>
      <c r="B158" s="36"/>
      <c r="C158" s="37"/>
      <c r="D158" s="80"/>
      <c r="E158" s="83" t="s">
        <v>289</v>
      </c>
      <c r="F158" s="18"/>
      <c r="G158" s="632">
        <v>0</v>
      </c>
      <c r="H158" s="444">
        <f t="shared" si="3"/>
        <v>0</v>
      </c>
      <c r="I158" s="653"/>
      <c r="J158" s="94"/>
      <c r="K158" s="17"/>
      <c r="L158" s="17"/>
      <c r="M158" s="17"/>
      <c r="N158" s="17"/>
      <c r="O158" s="17"/>
    </row>
    <row r="159" spans="1:15" hidden="1" x14ac:dyDescent="0.2">
      <c r="A159" s="92"/>
      <c r="B159" s="36"/>
      <c r="C159" s="37"/>
      <c r="D159" s="80"/>
      <c r="E159" s="83" t="s">
        <v>290</v>
      </c>
      <c r="F159" s="18"/>
      <c r="G159" s="632">
        <v>0</v>
      </c>
      <c r="H159" s="444">
        <f t="shared" si="3"/>
        <v>0</v>
      </c>
      <c r="I159" s="653"/>
      <c r="J159" s="94"/>
    </row>
    <row r="160" spans="1:15" hidden="1" x14ac:dyDescent="0.2">
      <c r="A160" s="92"/>
      <c r="B160" s="36"/>
      <c r="C160" s="37"/>
      <c r="D160" s="80"/>
      <c r="E160" s="83" t="s">
        <v>290</v>
      </c>
      <c r="F160" s="18"/>
      <c r="G160" s="632">
        <v>0</v>
      </c>
      <c r="H160" s="444">
        <f t="shared" si="3"/>
        <v>0</v>
      </c>
      <c r="I160" s="653"/>
      <c r="J160" s="94"/>
    </row>
    <row r="161" spans="1:15" s="121" customFormat="1" ht="58.5" hidden="1" customHeight="1" x14ac:dyDescent="0.2">
      <c r="A161" s="117">
        <v>2300</v>
      </c>
      <c r="B161" s="38" t="s">
        <v>349</v>
      </c>
      <c r="C161" s="35">
        <v>0</v>
      </c>
      <c r="D161" s="79">
        <v>0</v>
      </c>
      <c r="E161" s="125" t="s">
        <v>36</v>
      </c>
      <c r="F161" s="118" t="s">
        <v>590</v>
      </c>
      <c r="G161" s="637">
        <v>0</v>
      </c>
      <c r="H161" s="444">
        <f t="shared" si="3"/>
        <v>0</v>
      </c>
      <c r="I161" s="656"/>
      <c r="J161" s="120"/>
      <c r="K161" s="8"/>
      <c r="L161" s="8"/>
      <c r="M161" s="8"/>
      <c r="N161" s="8"/>
      <c r="O161" s="8"/>
    </row>
    <row r="162" spans="1:15" ht="11.25" hidden="1" customHeight="1" x14ac:dyDescent="0.2">
      <c r="A162" s="90"/>
      <c r="B162" s="33"/>
      <c r="C162" s="34"/>
      <c r="D162" s="78"/>
      <c r="E162" s="83" t="s">
        <v>195</v>
      </c>
      <c r="F162" s="15"/>
      <c r="G162" s="631">
        <v>0</v>
      </c>
      <c r="H162" s="444">
        <f t="shared" si="3"/>
        <v>0</v>
      </c>
      <c r="I162" s="650"/>
      <c r="J162" s="91"/>
    </row>
    <row r="163" spans="1:15" hidden="1" x14ac:dyDescent="0.2">
      <c r="A163" s="92">
        <v>2310</v>
      </c>
      <c r="B163" s="38" t="s">
        <v>349</v>
      </c>
      <c r="C163" s="35">
        <v>1</v>
      </c>
      <c r="D163" s="79">
        <v>0</v>
      </c>
      <c r="E163" s="84" t="s">
        <v>117</v>
      </c>
      <c r="F163" s="16" t="s">
        <v>592</v>
      </c>
      <c r="G163" s="635">
        <v>0</v>
      </c>
      <c r="H163" s="444">
        <f t="shared" si="3"/>
        <v>0</v>
      </c>
      <c r="I163" s="653"/>
      <c r="J163" s="94"/>
    </row>
    <row r="164" spans="1:15" s="17" customFormat="1" ht="10.5" hidden="1" customHeight="1" x14ac:dyDescent="0.2">
      <c r="A164" s="92"/>
      <c r="B164" s="33"/>
      <c r="C164" s="35"/>
      <c r="D164" s="79"/>
      <c r="E164" s="83" t="s">
        <v>196</v>
      </c>
      <c r="F164" s="16"/>
      <c r="G164" s="635">
        <v>0</v>
      </c>
      <c r="H164" s="444">
        <f t="shared" si="3"/>
        <v>0</v>
      </c>
      <c r="I164" s="651"/>
      <c r="J164" s="93"/>
      <c r="K164" s="8"/>
      <c r="L164" s="8"/>
      <c r="M164" s="8"/>
      <c r="N164" s="8"/>
      <c r="O164" s="8"/>
    </row>
    <row r="165" spans="1:15" hidden="1" x14ac:dyDescent="0.2">
      <c r="A165" s="92">
        <v>2311</v>
      </c>
      <c r="B165" s="39" t="s">
        <v>349</v>
      </c>
      <c r="C165" s="37">
        <v>1</v>
      </c>
      <c r="D165" s="80">
        <v>1</v>
      </c>
      <c r="E165" s="83" t="s">
        <v>591</v>
      </c>
      <c r="F165" s="21" t="s">
        <v>593</v>
      </c>
      <c r="G165" s="632">
        <v>0</v>
      </c>
      <c r="H165" s="444">
        <f t="shared" si="3"/>
        <v>0</v>
      </c>
      <c r="I165" s="653"/>
      <c r="J165" s="94"/>
    </row>
    <row r="166" spans="1:15" ht="36" hidden="1" x14ac:dyDescent="0.2">
      <c r="A166" s="92"/>
      <c r="B166" s="36"/>
      <c r="C166" s="37"/>
      <c r="D166" s="80"/>
      <c r="E166" s="83" t="s">
        <v>289</v>
      </c>
      <c r="F166" s="18"/>
      <c r="G166" s="632">
        <v>0</v>
      </c>
      <c r="H166" s="444">
        <f t="shared" si="3"/>
        <v>0</v>
      </c>
      <c r="I166" s="653"/>
      <c r="J166" s="94"/>
    </row>
    <row r="167" spans="1:15" hidden="1" x14ac:dyDescent="0.2">
      <c r="A167" s="92"/>
      <c r="B167" s="36"/>
      <c r="C167" s="37"/>
      <c r="D167" s="80"/>
      <c r="E167" s="83" t="s">
        <v>290</v>
      </c>
      <c r="F167" s="18"/>
      <c r="G167" s="632">
        <v>0</v>
      </c>
      <c r="H167" s="444">
        <f t="shared" si="3"/>
        <v>0</v>
      </c>
      <c r="I167" s="653"/>
      <c r="J167" s="94"/>
      <c r="K167" s="17"/>
      <c r="L167" s="17"/>
      <c r="M167" s="17"/>
      <c r="N167" s="17"/>
      <c r="O167" s="17"/>
    </row>
    <row r="168" spans="1:15" hidden="1" x14ac:dyDescent="0.2">
      <c r="A168" s="92"/>
      <c r="B168" s="36"/>
      <c r="C168" s="37"/>
      <c r="D168" s="80"/>
      <c r="E168" s="83" t="s">
        <v>290</v>
      </c>
      <c r="F168" s="18"/>
      <c r="G168" s="632">
        <v>0</v>
      </c>
      <c r="H168" s="444">
        <f t="shared" si="3"/>
        <v>0</v>
      </c>
      <c r="I168" s="653"/>
      <c r="J168" s="94"/>
    </row>
    <row r="169" spans="1:15" hidden="1" x14ac:dyDescent="0.2">
      <c r="A169" s="92">
        <v>2312</v>
      </c>
      <c r="B169" s="39" t="s">
        <v>349</v>
      </c>
      <c r="C169" s="37">
        <v>1</v>
      </c>
      <c r="D169" s="80">
        <v>2</v>
      </c>
      <c r="E169" s="83" t="s">
        <v>118</v>
      </c>
      <c r="F169" s="21"/>
      <c r="G169" s="632">
        <v>0</v>
      </c>
      <c r="H169" s="444">
        <f t="shared" si="3"/>
        <v>0</v>
      </c>
      <c r="I169" s="653"/>
      <c r="J169" s="94"/>
    </row>
    <row r="170" spans="1:15" ht="36" hidden="1" x14ac:dyDescent="0.2">
      <c r="A170" s="92"/>
      <c r="B170" s="36"/>
      <c r="C170" s="37"/>
      <c r="D170" s="80"/>
      <c r="E170" s="83" t="s">
        <v>289</v>
      </c>
      <c r="F170" s="18"/>
      <c r="G170" s="632">
        <v>0</v>
      </c>
      <c r="H170" s="444">
        <f t="shared" si="3"/>
        <v>0</v>
      </c>
      <c r="I170" s="653"/>
      <c r="J170" s="94"/>
    </row>
    <row r="171" spans="1:15" hidden="1" x14ac:dyDescent="0.2">
      <c r="A171" s="92"/>
      <c r="B171" s="36"/>
      <c r="C171" s="37"/>
      <c r="D171" s="80"/>
      <c r="E171" s="83" t="s">
        <v>290</v>
      </c>
      <c r="F171" s="18"/>
      <c r="G171" s="632">
        <v>0</v>
      </c>
      <c r="H171" s="444">
        <f t="shared" si="3"/>
        <v>0</v>
      </c>
      <c r="I171" s="653"/>
      <c r="J171" s="94"/>
    </row>
    <row r="172" spans="1:15" hidden="1" x14ac:dyDescent="0.2">
      <c r="A172" s="92"/>
      <c r="B172" s="36"/>
      <c r="C172" s="37"/>
      <c r="D172" s="80"/>
      <c r="E172" s="83" t="s">
        <v>290</v>
      </c>
      <c r="F172" s="18"/>
      <c r="G172" s="632">
        <v>0</v>
      </c>
      <c r="H172" s="444">
        <f t="shared" si="3"/>
        <v>0</v>
      </c>
      <c r="I172" s="653"/>
      <c r="J172" s="94"/>
    </row>
    <row r="173" spans="1:15" hidden="1" x14ac:dyDescent="0.2">
      <c r="A173" s="92">
        <v>2313</v>
      </c>
      <c r="B173" s="39" t="s">
        <v>349</v>
      </c>
      <c r="C173" s="37">
        <v>1</v>
      </c>
      <c r="D173" s="80">
        <v>3</v>
      </c>
      <c r="E173" s="83" t="s">
        <v>119</v>
      </c>
      <c r="F173" s="21"/>
      <c r="G173" s="632">
        <v>0</v>
      </c>
      <c r="H173" s="444">
        <f t="shared" si="3"/>
        <v>0</v>
      </c>
      <c r="I173" s="653"/>
      <c r="J173" s="94"/>
    </row>
    <row r="174" spans="1:15" ht="36" hidden="1" x14ac:dyDescent="0.2">
      <c r="A174" s="92"/>
      <c r="B174" s="36"/>
      <c r="C174" s="37"/>
      <c r="D174" s="80"/>
      <c r="E174" s="83" t="s">
        <v>289</v>
      </c>
      <c r="F174" s="18"/>
      <c r="G174" s="632">
        <v>0</v>
      </c>
      <c r="H174" s="444">
        <f t="shared" si="3"/>
        <v>0</v>
      </c>
      <c r="I174" s="653"/>
      <c r="J174" s="94"/>
    </row>
    <row r="175" spans="1:15" hidden="1" x14ac:dyDescent="0.2">
      <c r="A175" s="92"/>
      <c r="B175" s="36"/>
      <c r="C175" s="37"/>
      <c r="D175" s="80"/>
      <c r="E175" s="83" t="s">
        <v>290</v>
      </c>
      <c r="F175" s="18"/>
      <c r="G175" s="632">
        <v>0</v>
      </c>
      <c r="H175" s="444">
        <f t="shared" si="3"/>
        <v>0</v>
      </c>
      <c r="I175" s="653"/>
      <c r="J175" s="94"/>
    </row>
    <row r="176" spans="1:15" hidden="1" x14ac:dyDescent="0.2">
      <c r="A176" s="92"/>
      <c r="B176" s="36"/>
      <c r="C176" s="37"/>
      <c r="D176" s="80"/>
      <c r="E176" s="83" t="s">
        <v>290</v>
      </c>
      <c r="F176" s="18"/>
      <c r="G176" s="632">
        <v>0</v>
      </c>
      <c r="H176" s="444">
        <f t="shared" si="3"/>
        <v>0</v>
      </c>
      <c r="I176" s="653"/>
      <c r="J176" s="94"/>
    </row>
    <row r="177" spans="1:15" hidden="1" x14ac:dyDescent="0.2">
      <c r="A177" s="92">
        <v>2320</v>
      </c>
      <c r="B177" s="38" t="s">
        <v>349</v>
      </c>
      <c r="C177" s="35">
        <v>2</v>
      </c>
      <c r="D177" s="79">
        <v>0</v>
      </c>
      <c r="E177" s="84" t="s">
        <v>120</v>
      </c>
      <c r="F177" s="16" t="s">
        <v>594</v>
      </c>
      <c r="G177" s="635">
        <v>0</v>
      </c>
      <c r="H177" s="444">
        <f t="shared" si="3"/>
        <v>0</v>
      </c>
      <c r="I177" s="653"/>
      <c r="J177" s="94"/>
    </row>
    <row r="178" spans="1:15" s="17" customFormat="1" ht="10.5" hidden="1" customHeight="1" x14ac:dyDescent="0.2">
      <c r="A178" s="92"/>
      <c r="B178" s="33"/>
      <c r="C178" s="35"/>
      <c r="D178" s="79"/>
      <c r="E178" s="83" t="s">
        <v>196</v>
      </c>
      <c r="F178" s="16"/>
      <c r="G178" s="635">
        <v>0</v>
      </c>
      <c r="H178" s="444">
        <f t="shared" si="3"/>
        <v>0</v>
      </c>
      <c r="I178" s="651"/>
      <c r="J178" s="93"/>
      <c r="K178" s="8"/>
      <c r="L178" s="8"/>
      <c r="M178" s="8"/>
      <c r="N178" s="8"/>
      <c r="O178" s="8"/>
    </row>
    <row r="179" spans="1:15" hidden="1" x14ac:dyDescent="0.2">
      <c r="A179" s="92">
        <v>2321</v>
      </c>
      <c r="B179" s="39" t="s">
        <v>349</v>
      </c>
      <c r="C179" s="37">
        <v>2</v>
      </c>
      <c r="D179" s="80">
        <v>1</v>
      </c>
      <c r="E179" s="83" t="s">
        <v>121</v>
      </c>
      <c r="F179" s="21" t="s">
        <v>595</v>
      </c>
      <c r="G179" s="632">
        <v>0</v>
      </c>
      <c r="H179" s="444">
        <f t="shared" si="3"/>
        <v>0</v>
      </c>
      <c r="I179" s="653"/>
      <c r="J179" s="94"/>
    </row>
    <row r="180" spans="1:15" ht="36" hidden="1" x14ac:dyDescent="0.2">
      <c r="A180" s="92"/>
      <c r="B180" s="36"/>
      <c r="C180" s="37"/>
      <c r="D180" s="80"/>
      <c r="E180" s="83" t="s">
        <v>289</v>
      </c>
      <c r="F180" s="18"/>
      <c r="G180" s="632">
        <v>0</v>
      </c>
      <c r="H180" s="444">
        <f t="shared" si="3"/>
        <v>0</v>
      </c>
      <c r="I180" s="653"/>
      <c r="J180" s="94"/>
    </row>
    <row r="181" spans="1:15" hidden="1" x14ac:dyDescent="0.2">
      <c r="A181" s="92"/>
      <c r="B181" s="36"/>
      <c r="C181" s="37"/>
      <c r="D181" s="80"/>
      <c r="E181" s="83" t="s">
        <v>290</v>
      </c>
      <c r="F181" s="18"/>
      <c r="G181" s="632">
        <v>0</v>
      </c>
      <c r="H181" s="444">
        <f t="shared" si="3"/>
        <v>0</v>
      </c>
      <c r="I181" s="653"/>
      <c r="J181" s="94"/>
    </row>
    <row r="182" spans="1:15" hidden="1" x14ac:dyDescent="0.2">
      <c r="A182" s="92"/>
      <c r="B182" s="36"/>
      <c r="C182" s="37"/>
      <c r="D182" s="80"/>
      <c r="E182" s="83" t="s">
        <v>290</v>
      </c>
      <c r="F182" s="18"/>
      <c r="G182" s="632">
        <v>0</v>
      </c>
      <c r="H182" s="444">
        <f t="shared" si="3"/>
        <v>0</v>
      </c>
      <c r="I182" s="653"/>
      <c r="J182" s="94"/>
    </row>
    <row r="183" spans="1:15" ht="24" hidden="1" x14ac:dyDescent="0.2">
      <c r="A183" s="92">
        <v>2330</v>
      </c>
      <c r="B183" s="38" t="s">
        <v>349</v>
      </c>
      <c r="C183" s="35">
        <v>3</v>
      </c>
      <c r="D183" s="79">
        <v>0</v>
      </c>
      <c r="E183" s="84" t="s">
        <v>122</v>
      </c>
      <c r="F183" s="16" t="s">
        <v>596</v>
      </c>
      <c r="G183" s="635">
        <v>0</v>
      </c>
      <c r="H183" s="444">
        <f t="shared" si="3"/>
        <v>0</v>
      </c>
      <c r="I183" s="653"/>
      <c r="J183" s="94"/>
    </row>
    <row r="184" spans="1:15" s="17" customFormat="1" ht="10.5" hidden="1" customHeight="1" x14ac:dyDescent="0.2">
      <c r="A184" s="92"/>
      <c r="B184" s="33"/>
      <c r="C184" s="35"/>
      <c r="D184" s="79"/>
      <c r="E184" s="83" t="s">
        <v>196</v>
      </c>
      <c r="F184" s="16"/>
      <c r="G184" s="635">
        <v>0</v>
      </c>
      <c r="H184" s="444">
        <f t="shared" si="3"/>
        <v>0</v>
      </c>
      <c r="I184" s="651"/>
      <c r="J184" s="93"/>
      <c r="K184" s="8"/>
      <c r="L184" s="8"/>
      <c r="M184" s="8"/>
      <c r="N184" s="8"/>
      <c r="O184" s="8"/>
    </row>
    <row r="185" spans="1:15" hidden="1" x14ac:dyDescent="0.2">
      <c r="A185" s="92">
        <v>2331</v>
      </c>
      <c r="B185" s="39" t="s">
        <v>349</v>
      </c>
      <c r="C185" s="37">
        <v>3</v>
      </c>
      <c r="D185" s="80">
        <v>1</v>
      </c>
      <c r="E185" s="83" t="s">
        <v>597</v>
      </c>
      <c r="F185" s="21" t="s">
        <v>598</v>
      </c>
      <c r="G185" s="632">
        <v>0</v>
      </c>
      <c r="H185" s="444">
        <f t="shared" si="3"/>
        <v>0</v>
      </c>
      <c r="I185" s="653"/>
      <c r="J185" s="94"/>
    </row>
    <row r="186" spans="1:15" ht="36" hidden="1" x14ac:dyDescent="0.2">
      <c r="A186" s="92"/>
      <c r="B186" s="36"/>
      <c r="C186" s="37"/>
      <c r="D186" s="80"/>
      <c r="E186" s="83" t="s">
        <v>289</v>
      </c>
      <c r="F186" s="18"/>
      <c r="G186" s="632">
        <v>0</v>
      </c>
      <c r="H186" s="444">
        <f t="shared" si="3"/>
        <v>0</v>
      </c>
      <c r="I186" s="653"/>
      <c r="J186" s="94"/>
    </row>
    <row r="187" spans="1:15" hidden="1" x14ac:dyDescent="0.2">
      <c r="A187" s="92"/>
      <c r="B187" s="36"/>
      <c r="C187" s="37"/>
      <c r="D187" s="80"/>
      <c r="E187" s="83" t="s">
        <v>290</v>
      </c>
      <c r="F187" s="18"/>
      <c r="G187" s="632">
        <v>0</v>
      </c>
      <c r="H187" s="444">
        <f t="shared" si="3"/>
        <v>0</v>
      </c>
      <c r="I187" s="653"/>
      <c r="J187" s="94"/>
    </row>
    <row r="188" spans="1:15" hidden="1" x14ac:dyDescent="0.2">
      <c r="A188" s="92"/>
      <c r="B188" s="36"/>
      <c r="C188" s="37"/>
      <c r="D188" s="80"/>
      <c r="E188" s="83" t="s">
        <v>290</v>
      </c>
      <c r="F188" s="18"/>
      <c r="G188" s="632">
        <v>0</v>
      </c>
      <c r="H188" s="444">
        <f t="shared" si="3"/>
        <v>0</v>
      </c>
      <c r="I188" s="653"/>
      <c r="J188" s="94"/>
    </row>
    <row r="189" spans="1:15" hidden="1" x14ac:dyDescent="0.2">
      <c r="A189" s="92">
        <v>2332</v>
      </c>
      <c r="B189" s="39" t="s">
        <v>349</v>
      </c>
      <c r="C189" s="37">
        <v>3</v>
      </c>
      <c r="D189" s="80">
        <v>2</v>
      </c>
      <c r="E189" s="83" t="s">
        <v>123</v>
      </c>
      <c r="F189" s="21"/>
      <c r="G189" s="632">
        <v>0</v>
      </c>
      <c r="H189" s="444">
        <f t="shared" si="3"/>
        <v>0</v>
      </c>
      <c r="I189" s="653"/>
      <c r="J189" s="94"/>
    </row>
    <row r="190" spans="1:15" ht="36" hidden="1" x14ac:dyDescent="0.2">
      <c r="A190" s="92"/>
      <c r="B190" s="36"/>
      <c r="C190" s="37"/>
      <c r="D190" s="80"/>
      <c r="E190" s="83" t="s">
        <v>289</v>
      </c>
      <c r="F190" s="18"/>
      <c r="G190" s="632">
        <v>0</v>
      </c>
      <c r="H190" s="444">
        <f t="shared" si="3"/>
        <v>0</v>
      </c>
      <c r="I190" s="653"/>
      <c r="J190" s="94"/>
    </row>
    <row r="191" spans="1:15" hidden="1" x14ac:dyDescent="0.2">
      <c r="A191" s="92"/>
      <c r="B191" s="36"/>
      <c r="C191" s="37"/>
      <c r="D191" s="80"/>
      <c r="E191" s="83" t="s">
        <v>290</v>
      </c>
      <c r="F191" s="18"/>
      <c r="G191" s="632">
        <v>0</v>
      </c>
      <c r="H191" s="444">
        <f t="shared" si="3"/>
        <v>0</v>
      </c>
      <c r="I191" s="653"/>
      <c r="J191" s="94"/>
    </row>
    <row r="192" spans="1:15" hidden="1" x14ac:dyDescent="0.2">
      <c r="A192" s="92"/>
      <c r="B192" s="36"/>
      <c r="C192" s="37"/>
      <c r="D192" s="80"/>
      <c r="E192" s="83" t="s">
        <v>290</v>
      </c>
      <c r="F192" s="18"/>
      <c r="G192" s="632">
        <v>0</v>
      </c>
      <c r="H192" s="444">
        <f t="shared" si="3"/>
        <v>0</v>
      </c>
      <c r="I192" s="653"/>
      <c r="J192" s="94"/>
    </row>
    <row r="193" spans="1:15" hidden="1" x14ac:dyDescent="0.2">
      <c r="A193" s="92">
        <v>2340</v>
      </c>
      <c r="B193" s="38" t="s">
        <v>349</v>
      </c>
      <c r="C193" s="35">
        <v>4</v>
      </c>
      <c r="D193" s="79">
        <v>0</v>
      </c>
      <c r="E193" s="84" t="s">
        <v>124</v>
      </c>
      <c r="F193" s="21"/>
      <c r="G193" s="632">
        <v>0</v>
      </c>
      <c r="H193" s="444">
        <f t="shared" si="3"/>
        <v>0</v>
      </c>
      <c r="I193" s="653"/>
      <c r="J193" s="94"/>
    </row>
    <row r="194" spans="1:15" s="17" customFormat="1" ht="10.5" hidden="1" customHeight="1" x14ac:dyDescent="0.2">
      <c r="A194" s="92"/>
      <c r="B194" s="33"/>
      <c r="C194" s="35"/>
      <c r="D194" s="79"/>
      <c r="E194" s="83" t="s">
        <v>196</v>
      </c>
      <c r="F194" s="16"/>
      <c r="G194" s="635">
        <v>0</v>
      </c>
      <c r="H194" s="444">
        <f t="shared" si="3"/>
        <v>0</v>
      </c>
      <c r="I194" s="651"/>
      <c r="J194" s="93"/>
      <c r="K194" s="8"/>
      <c r="L194" s="8"/>
      <c r="M194" s="8"/>
      <c r="N194" s="8"/>
      <c r="O194" s="8"/>
    </row>
    <row r="195" spans="1:15" hidden="1" x14ac:dyDescent="0.2">
      <c r="A195" s="92">
        <v>2341</v>
      </c>
      <c r="B195" s="39" t="s">
        <v>349</v>
      </c>
      <c r="C195" s="37">
        <v>4</v>
      </c>
      <c r="D195" s="80">
        <v>1</v>
      </c>
      <c r="E195" s="83" t="s">
        <v>124</v>
      </c>
      <c r="F195" s="21"/>
      <c r="G195" s="632">
        <v>0</v>
      </c>
      <c r="H195" s="444">
        <f t="shared" si="3"/>
        <v>0</v>
      </c>
      <c r="I195" s="653"/>
      <c r="J195" s="94"/>
    </row>
    <row r="196" spans="1:15" ht="36" hidden="1" x14ac:dyDescent="0.2">
      <c r="A196" s="92"/>
      <c r="B196" s="36"/>
      <c r="C196" s="37"/>
      <c r="D196" s="80"/>
      <c r="E196" s="83" t="s">
        <v>289</v>
      </c>
      <c r="F196" s="18"/>
      <c r="G196" s="632">
        <v>0</v>
      </c>
      <c r="H196" s="444">
        <f t="shared" si="3"/>
        <v>0</v>
      </c>
      <c r="I196" s="653"/>
      <c r="J196" s="94"/>
    </row>
    <row r="197" spans="1:15" hidden="1" x14ac:dyDescent="0.2">
      <c r="A197" s="92"/>
      <c r="B197" s="36"/>
      <c r="C197" s="37"/>
      <c r="D197" s="80"/>
      <c r="E197" s="83" t="s">
        <v>290</v>
      </c>
      <c r="F197" s="18"/>
      <c r="G197" s="632">
        <v>0</v>
      </c>
      <c r="H197" s="444">
        <f t="shared" si="3"/>
        <v>0</v>
      </c>
      <c r="I197" s="653"/>
      <c r="J197" s="94"/>
    </row>
    <row r="198" spans="1:15" hidden="1" x14ac:dyDescent="0.2">
      <c r="A198" s="92"/>
      <c r="B198" s="36"/>
      <c r="C198" s="37"/>
      <c r="D198" s="80"/>
      <c r="E198" s="83" t="s">
        <v>290</v>
      </c>
      <c r="F198" s="18"/>
      <c r="G198" s="632">
        <v>0</v>
      </c>
      <c r="H198" s="444">
        <f t="shared" si="3"/>
        <v>0</v>
      </c>
      <c r="I198" s="653"/>
      <c r="J198" s="94"/>
    </row>
    <row r="199" spans="1:15" hidden="1" x14ac:dyDescent="0.2">
      <c r="A199" s="92">
        <v>2350</v>
      </c>
      <c r="B199" s="38" t="s">
        <v>349</v>
      </c>
      <c r="C199" s="35">
        <v>5</v>
      </c>
      <c r="D199" s="79">
        <v>0</v>
      </c>
      <c r="E199" s="84" t="s">
        <v>599</v>
      </c>
      <c r="F199" s="16" t="s">
        <v>600</v>
      </c>
      <c r="G199" s="635">
        <v>0</v>
      </c>
      <c r="H199" s="444">
        <f t="shared" si="3"/>
        <v>0</v>
      </c>
      <c r="I199" s="653"/>
      <c r="J199" s="94"/>
    </row>
    <row r="200" spans="1:15" s="17" customFormat="1" ht="10.5" hidden="1" customHeight="1" x14ac:dyDescent="0.2">
      <c r="A200" s="92"/>
      <c r="B200" s="33"/>
      <c r="C200" s="35"/>
      <c r="D200" s="79"/>
      <c r="E200" s="83" t="s">
        <v>196</v>
      </c>
      <c r="F200" s="16"/>
      <c r="G200" s="635">
        <v>0</v>
      </c>
      <c r="H200" s="444">
        <f t="shared" si="3"/>
        <v>0</v>
      </c>
      <c r="I200" s="651"/>
      <c r="J200" s="93"/>
      <c r="K200" s="8"/>
      <c r="L200" s="8"/>
      <c r="M200" s="8"/>
      <c r="N200" s="8"/>
      <c r="O200" s="8"/>
    </row>
    <row r="201" spans="1:15" hidden="1" x14ac:dyDescent="0.2">
      <c r="A201" s="92">
        <v>2351</v>
      </c>
      <c r="B201" s="39" t="s">
        <v>349</v>
      </c>
      <c r="C201" s="37">
        <v>5</v>
      </c>
      <c r="D201" s="80">
        <v>1</v>
      </c>
      <c r="E201" s="83" t="s">
        <v>601</v>
      </c>
      <c r="F201" s="21" t="s">
        <v>600</v>
      </c>
      <c r="G201" s="632">
        <v>0</v>
      </c>
      <c r="H201" s="444">
        <f t="shared" si="3"/>
        <v>0</v>
      </c>
      <c r="I201" s="653"/>
      <c r="J201" s="94"/>
    </row>
    <row r="202" spans="1:15" ht="36" hidden="1" x14ac:dyDescent="0.2">
      <c r="A202" s="92"/>
      <c r="B202" s="36"/>
      <c r="C202" s="37"/>
      <c r="D202" s="80"/>
      <c r="E202" s="83" t="s">
        <v>289</v>
      </c>
      <c r="F202" s="18"/>
      <c r="G202" s="632">
        <v>0</v>
      </c>
      <c r="H202" s="444">
        <f t="shared" si="3"/>
        <v>0</v>
      </c>
      <c r="I202" s="653"/>
      <c r="J202" s="94"/>
    </row>
    <row r="203" spans="1:15" hidden="1" x14ac:dyDescent="0.2">
      <c r="A203" s="92"/>
      <c r="B203" s="36"/>
      <c r="C203" s="37"/>
      <c r="D203" s="80"/>
      <c r="E203" s="83" t="s">
        <v>290</v>
      </c>
      <c r="F203" s="18"/>
      <c r="G203" s="632">
        <v>0</v>
      </c>
      <c r="H203" s="444">
        <f t="shared" si="3"/>
        <v>0</v>
      </c>
      <c r="I203" s="653"/>
      <c r="J203" s="94"/>
    </row>
    <row r="204" spans="1:15" hidden="1" x14ac:dyDescent="0.2">
      <c r="A204" s="92"/>
      <c r="B204" s="36"/>
      <c r="C204" s="37"/>
      <c r="D204" s="80"/>
      <c r="E204" s="83" t="s">
        <v>290</v>
      </c>
      <c r="F204" s="18"/>
      <c r="G204" s="632">
        <v>0</v>
      </c>
      <c r="H204" s="444">
        <f t="shared" si="3"/>
        <v>0</v>
      </c>
      <c r="I204" s="653"/>
      <c r="J204" s="94"/>
    </row>
    <row r="205" spans="1:15" ht="36" hidden="1" x14ac:dyDescent="0.2">
      <c r="A205" s="92">
        <v>2360</v>
      </c>
      <c r="B205" s="38" t="s">
        <v>349</v>
      </c>
      <c r="C205" s="35">
        <v>6</v>
      </c>
      <c r="D205" s="79">
        <v>0</v>
      </c>
      <c r="E205" s="84" t="s">
        <v>229</v>
      </c>
      <c r="F205" s="16" t="s">
        <v>602</v>
      </c>
      <c r="G205" s="635">
        <v>0</v>
      </c>
      <c r="H205" s="444">
        <f t="shared" si="3"/>
        <v>0</v>
      </c>
      <c r="I205" s="653"/>
      <c r="J205" s="94"/>
    </row>
    <row r="206" spans="1:15" s="17" customFormat="1" ht="10.5" hidden="1" customHeight="1" x14ac:dyDescent="0.2">
      <c r="A206" s="92"/>
      <c r="B206" s="33"/>
      <c r="C206" s="35"/>
      <c r="D206" s="79"/>
      <c r="E206" s="83" t="s">
        <v>196</v>
      </c>
      <c r="F206" s="16"/>
      <c r="G206" s="635">
        <v>0</v>
      </c>
      <c r="H206" s="444">
        <f t="shared" si="3"/>
        <v>0</v>
      </c>
      <c r="I206" s="651"/>
      <c r="J206" s="93"/>
      <c r="K206" s="8"/>
      <c r="L206" s="8"/>
      <c r="M206" s="8"/>
      <c r="N206" s="8"/>
      <c r="O206" s="8"/>
    </row>
    <row r="207" spans="1:15" ht="24" hidden="1" x14ac:dyDescent="0.2">
      <c r="A207" s="92">
        <v>2361</v>
      </c>
      <c r="B207" s="39" t="s">
        <v>349</v>
      </c>
      <c r="C207" s="37">
        <v>6</v>
      </c>
      <c r="D207" s="80">
        <v>1</v>
      </c>
      <c r="E207" s="83" t="s">
        <v>229</v>
      </c>
      <c r="F207" s="21" t="s">
        <v>603</v>
      </c>
      <c r="G207" s="632">
        <v>0</v>
      </c>
      <c r="H207" s="444">
        <f t="shared" si="3"/>
        <v>0</v>
      </c>
      <c r="I207" s="653"/>
      <c r="J207" s="94"/>
    </row>
    <row r="208" spans="1:15" ht="36" hidden="1" x14ac:dyDescent="0.2">
      <c r="A208" s="92"/>
      <c r="B208" s="36"/>
      <c r="C208" s="37"/>
      <c r="D208" s="80"/>
      <c r="E208" s="83" t="s">
        <v>289</v>
      </c>
      <c r="F208" s="18"/>
      <c r="G208" s="632">
        <v>0</v>
      </c>
      <c r="H208" s="444">
        <f t="shared" ref="H208:H281" si="4">I208</f>
        <v>0</v>
      </c>
      <c r="I208" s="653"/>
      <c r="J208" s="94"/>
    </row>
    <row r="209" spans="1:15" hidden="1" x14ac:dyDescent="0.2">
      <c r="A209" s="92"/>
      <c r="B209" s="36"/>
      <c r="C209" s="37"/>
      <c r="D209" s="80"/>
      <c r="E209" s="83" t="s">
        <v>290</v>
      </c>
      <c r="F209" s="18"/>
      <c r="G209" s="632">
        <v>0</v>
      </c>
      <c r="H209" s="444">
        <f t="shared" si="4"/>
        <v>0</v>
      </c>
      <c r="I209" s="653"/>
      <c r="J209" s="94"/>
    </row>
    <row r="210" spans="1:15" hidden="1" x14ac:dyDescent="0.2">
      <c r="A210" s="92"/>
      <c r="B210" s="36"/>
      <c r="C210" s="37"/>
      <c r="D210" s="80"/>
      <c r="E210" s="83" t="s">
        <v>290</v>
      </c>
      <c r="F210" s="18"/>
      <c r="G210" s="632">
        <v>0</v>
      </c>
      <c r="H210" s="444">
        <f t="shared" si="4"/>
        <v>0</v>
      </c>
      <c r="I210" s="653"/>
      <c r="J210" s="94"/>
    </row>
    <row r="211" spans="1:15" ht="28.5" hidden="1" x14ac:dyDescent="0.2">
      <c r="A211" s="92">
        <v>2370</v>
      </c>
      <c r="B211" s="38" t="s">
        <v>349</v>
      </c>
      <c r="C211" s="35">
        <v>7</v>
      </c>
      <c r="D211" s="79">
        <v>0</v>
      </c>
      <c r="E211" s="84" t="s">
        <v>231</v>
      </c>
      <c r="F211" s="16" t="s">
        <v>604</v>
      </c>
      <c r="G211" s="635">
        <v>0</v>
      </c>
      <c r="H211" s="444">
        <f t="shared" si="4"/>
        <v>0</v>
      </c>
      <c r="I211" s="653"/>
      <c r="J211" s="94"/>
    </row>
    <row r="212" spans="1:15" s="17" customFormat="1" ht="10.5" hidden="1" customHeight="1" x14ac:dyDescent="0.2">
      <c r="A212" s="92"/>
      <c r="B212" s="33"/>
      <c r="C212" s="35"/>
      <c r="D212" s="79"/>
      <c r="E212" s="83" t="s">
        <v>196</v>
      </c>
      <c r="F212" s="16"/>
      <c r="G212" s="635">
        <v>0</v>
      </c>
      <c r="H212" s="444">
        <f t="shared" si="4"/>
        <v>0</v>
      </c>
      <c r="I212" s="651"/>
      <c r="J212" s="93"/>
      <c r="K212" s="8"/>
      <c r="L212" s="8"/>
      <c r="M212" s="8"/>
      <c r="N212" s="8"/>
      <c r="O212" s="8"/>
    </row>
    <row r="213" spans="1:15" ht="24" hidden="1" x14ac:dyDescent="0.2">
      <c r="A213" s="92">
        <v>2371</v>
      </c>
      <c r="B213" s="39" t="s">
        <v>349</v>
      </c>
      <c r="C213" s="37">
        <v>7</v>
      </c>
      <c r="D213" s="80">
        <v>1</v>
      </c>
      <c r="E213" s="83" t="s">
        <v>231</v>
      </c>
      <c r="F213" s="21" t="s">
        <v>605</v>
      </c>
      <c r="G213" s="632">
        <v>0</v>
      </c>
      <c r="H213" s="444">
        <f t="shared" si="4"/>
        <v>0</v>
      </c>
      <c r="I213" s="653"/>
      <c r="J213" s="94"/>
    </row>
    <row r="214" spans="1:15" ht="36" hidden="1" x14ac:dyDescent="0.2">
      <c r="A214" s="92"/>
      <c r="B214" s="36"/>
      <c r="C214" s="37"/>
      <c r="D214" s="80"/>
      <c r="E214" s="83" t="s">
        <v>289</v>
      </c>
      <c r="F214" s="18"/>
      <c r="G214" s="632">
        <v>0</v>
      </c>
      <c r="H214" s="444">
        <f t="shared" si="4"/>
        <v>0</v>
      </c>
      <c r="I214" s="653"/>
      <c r="J214" s="94"/>
    </row>
    <row r="215" spans="1:15" hidden="1" x14ac:dyDescent="0.2">
      <c r="A215" s="92"/>
      <c r="B215" s="36"/>
      <c r="C215" s="37"/>
      <c r="D215" s="80"/>
      <c r="E215" s="83" t="s">
        <v>290</v>
      </c>
      <c r="F215" s="18"/>
      <c r="G215" s="632">
        <v>0</v>
      </c>
      <c r="H215" s="444">
        <f t="shared" si="4"/>
        <v>0</v>
      </c>
      <c r="I215" s="653"/>
      <c r="J215" s="94"/>
    </row>
    <row r="216" spans="1:15" hidden="1" x14ac:dyDescent="0.2">
      <c r="A216" s="92"/>
      <c r="B216" s="36"/>
      <c r="C216" s="37"/>
      <c r="D216" s="80"/>
      <c r="E216" s="83" t="s">
        <v>290</v>
      </c>
      <c r="F216" s="18"/>
      <c r="G216" s="632">
        <v>0</v>
      </c>
      <c r="H216" s="444">
        <f t="shared" si="4"/>
        <v>0</v>
      </c>
      <c r="I216" s="653"/>
      <c r="J216" s="94"/>
    </row>
    <row r="217" spans="1:15" s="121" customFormat="1" ht="31.5" customHeight="1" x14ac:dyDescent="0.2">
      <c r="A217" s="117">
        <v>2200</v>
      </c>
      <c r="B217" s="33" t="s">
        <v>348</v>
      </c>
      <c r="C217" s="127">
        <v>0</v>
      </c>
      <c r="D217" s="128">
        <v>0</v>
      </c>
      <c r="E217" s="109" t="s">
        <v>35</v>
      </c>
      <c r="F217" s="118" t="s">
        <v>572</v>
      </c>
      <c r="G217" s="637">
        <v>3090</v>
      </c>
      <c r="H217" s="444">
        <f t="shared" si="4"/>
        <v>3090</v>
      </c>
      <c r="I217" s="657">
        <f>I219</f>
        <v>3090</v>
      </c>
      <c r="J217" s="119"/>
      <c r="K217" s="8"/>
      <c r="L217" s="8"/>
      <c r="M217" s="8"/>
      <c r="N217" s="8"/>
      <c r="O217" s="8"/>
    </row>
    <row r="218" spans="1:15" ht="11.25" customHeight="1" x14ac:dyDescent="0.2">
      <c r="A218" s="90"/>
      <c r="B218" s="33"/>
      <c r="C218" s="375"/>
      <c r="D218" s="376"/>
      <c r="E218" s="83" t="s">
        <v>195</v>
      </c>
      <c r="F218" s="15"/>
      <c r="G218" s="631"/>
      <c r="H218" s="444"/>
      <c r="I218" s="658"/>
      <c r="J218" s="91"/>
    </row>
    <row r="219" spans="1:15" x14ac:dyDescent="0.2">
      <c r="A219" s="92">
        <v>2220</v>
      </c>
      <c r="B219" s="33" t="s">
        <v>348</v>
      </c>
      <c r="C219" s="127">
        <v>2</v>
      </c>
      <c r="D219" s="128">
        <v>0</v>
      </c>
      <c r="E219" s="84" t="s">
        <v>577</v>
      </c>
      <c r="F219" s="22" t="s">
        <v>578</v>
      </c>
      <c r="G219" s="633">
        <v>3090</v>
      </c>
      <c r="H219" s="444">
        <f t="shared" si="4"/>
        <v>3090</v>
      </c>
      <c r="I219" s="657">
        <f>I221</f>
        <v>3090</v>
      </c>
      <c r="J219" s="104"/>
    </row>
    <row r="220" spans="1:15" s="17" customFormat="1" ht="10.5" customHeight="1" x14ac:dyDescent="0.2">
      <c r="A220" s="92"/>
      <c r="B220" s="33"/>
      <c r="C220" s="127"/>
      <c r="D220" s="128"/>
      <c r="E220" s="83" t="s">
        <v>196</v>
      </c>
      <c r="F220" s="16"/>
      <c r="G220" s="635"/>
      <c r="H220" s="444"/>
      <c r="I220" s="659"/>
      <c r="J220" s="93"/>
      <c r="K220" s="8"/>
      <c r="L220" s="8"/>
      <c r="M220" s="8"/>
      <c r="N220" s="8"/>
      <c r="O220" s="8"/>
    </row>
    <row r="221" spans="1:15" x14ac:dyDescent="0.2">
      <c r="A221" s="92">
        <v>2221</v>
      </c>
      <c r="B221" s="36" t="s">
        <v>348</v>
      </c>
      <c r="C221" s="377">
        <v>2</v>
      </c>
      <c r="D221" s="378">
        <v>1</v>
      </c>
      <c r="E221" s="83" t="s">
        <v>579</v>
      </c>
      <c r="F221" s="21" t="s">
        <v>580</v>
      </c>
      <c r="G221" s="632">
        <v>3090</v>
      </c>
      <c r="H221" s="444">
        <f t="shared" si="4"/>
        <v>3090</v>
      </c>
      <c r="I221" s="657">
        <f>I223+I224+I225+I226</f>
        <v>3090</v>
      </c>
      <c r="J221" s="94"/>
    </row>
    <row r="222" spans="1:15" ht="26.25" customHeight="1" x14ac:dyDescent="0.2">
      <c r="A222" s="92"/>
      <c r="B222" s="36"/>
      <c r="C222" s="377"/>
      <c r="D222" s="378"/>
      <c r="E222" s="83" t="s">
        <v>289</v>
      </c>
      <c r="F222" s="21"/>
      <c r="G222" s="632"/>
      <c r="H222" s="444"/>
      <c r="I222" s="660"/>
      <c r="J222" s="94"/>
    </row>
    <row r="223" spans="1:15" ht="15.75" thickBot="1" x14ac:dyDescent="0.25">
      <c r="A223" s="92"/>
      <c r="B223" s="36"/>
      <c r="C223" s="37"/>
      <c r="D223" s="80"/>
      <c r="E223" s="531" t="s">
        <v>156</v>
      </c>
      <c r="F223" s="18"/>
      <c r="G223" s="632">
        <v>830</v>
      </c>
      <c r="H223" s="444">
        <f t="shared" ref="H223" si="5">I223</f>
        <v>830</v>
      </c>
      <c r="I223" s="653">
        <v>830</v>
      </c>
      <c r="J223" s="94"/>
    </row>
    <row r="224" spans="1:15" x14ac:dyDescent="0.2">
      <c r="A224" s="92"/>
      <c r="B224" s="36"/>
      <c r="C224" s="377"/>
      <c r="D224" s="378"/>
      <c r="E224" s="182" t="s">
        <v>157</v>
      </c>
      <c r="F224" s="21"/>
      <c r="G224" s="632">
        <v>200</v>
      </c>
      <c r="H224" s="444">
        <f t="shared" si="4"/>
        <v>200</v>
      </c>
      <c r="I224" s="654">
        <v>200</v>
      </c>
      <c r="J224" s="94"/>
    </row>
    <row r="225" spans="1:15" x14ac:dyDescent="0.2">
      <c r="A225" s="92"/>
      <c r="B225" s="36"/>
      <c r="C225" s="377"/>
      <c r="D225" s="378"/>
      <c r="E225" s="197" t="s">
        <v>169</v>
      </c>
      <c r="F225" s="21"/>
      <c r="G225" s="632">
        <v>560</v>
      </c>
      <c r="H225" s="444">
        <f>I225</f>
        <v>560</v>
      </c>
      <c r="I225" s="654">
        <v>560</v>
      </c>
      <c r="J225" s="94"/>
    </row>
    <row r="226" spans="1:15" ht="15.75" thickBot="1" x14ac:dyDescent="0.25">
      <c r="A226" s="92"/>
      <c r="B226" s="36"/>
      <c r="C226" s="377"/>
      <c r="D226" s="378"/>
      <c r="E226" s="191" t="s">
        <v>173</v>
      </c>
      <c r="F226" s="21"/>
      <c r="G226" s="632">
        <v>1500</v>
      </c>
      <c r="H226" s="444">
        <f t="shared" si="4"/>
        <v>1500</v>
      </c>
      <c r="I226" s="654">
        <v>1500</v>
      </c>
      <c r="J226" s="94"/>
    </row>
    <row r="227" spans="1:15" s="121" customFormat="1" ht="42" customHeight="1" x14ac:dyDescent="0.2">
      <c r="A227" s="117">
        <v>2400</v>
      </c>
      <c r="B227" s="38" t="s">
        <v>353</v>
      </c>
      <c r="C227" s="35">
        <v>0</v>
      </c>
      <c r="D227" s="79">
        <v>0</v>
      </c>
      <c r="E227" s="125" t="s">
        <v>37</v>
      </c>
      <c r="F227" s="118" t="s">
        <v>606</v>
      </c>
      <c r="G227" s="637">
        <v>35100</v>
      </c>
      <c r="H227" s="542">
        <f t="shared" si="4"/>
        <v>35100</v>
      </c>
      <c r="I227" s="661">
        <f>I239+I249+I245</f>
        <v>35100</v>
      </c>
      <c r="J227" s="503"/>
      <c r="K227" s="8"/>
      <c r="L227" s="8"/>
      <c r="M227" s="8"/>
      <c r="N227" s="8"/>
      <c r="O227" s="8"/>
    </row>
    <row r="228" spans="1:15" ht="11.25" customHeight="1" x14ac:dyDescent="0.2">
      <c r="A228" s="90"/>
      <c r="B228" s="33"/>
      <c r="C228" s="34"/>
      <c r="D228" s="78"/>
      <c r="E228" s="83" t="s">
        <v>195</v>
      </c>
      <c r="F228" s="15"/>
      <c r="G228" s="631"/>
      <c r="H228" s="444"/>
      <c r="I228" s="650"/>
      <c r="J228" s="91"/>
    </row>
    <row r="229" spans="1:15" ht="28.5" hidden="1" x14ac:dyDescent="0.2">
      <c r="A229" s="92">
        <v>2410</v>
      </c>
      <c r="B229" s="38" t="s">
        <v>353</v>
      </c>
      <c r="C229" s="35">
        <v>1</v>
      </c>
      <c r="D229" s="79">
        <v>0</v>
      </c>
      <c r="E229" s="84" t="s">
        <v>607</v>
      </c>
      <c r="F229" s="16" t="s">
        <v>610</v>
      </c>
      <c r="G229" s="635">
        <v>0</v>
      </c>
      <c r="H229" s="444">
        <f t="shared" si="4"/>
        <v>0</v>
      </c>
      <c r="I229" s="653"/>
      <c r="J229" s="94"/>
    </row>
    <row r="230" spans="1:15" s="17" customFormat="1" ht="10.5" hidden="1" customHeight="1" x14ac:dyDescent="0.2">
      <c r="A230" s="92"/>
      <c r="B230" s="33"/>
      <c r="C230" s="35"/>
      <c r="D230" s="79"/>
      <c r="E230" s="83" t="s">
        <v>196</v>
      </c>
      <c r="F230" s="16"/>
      <c r="G230" s="635">
        <v>0</v>
      </c>
      <c r="H230" s="444">
        <f t="shared" si="4"/>
        <v>0</v>
      </c>
      <c r="I230" s="651"/>
      <c r="J230" s="93"/>
      <c r="K230" s="8"/>
      <c r="L230" s="8"/>
      <c r="M230" s="8"/>
      <c r="N230" s="8"/>
      <c r="O230" s="8"/>
    </row>
    <row r="231" spans="1:15" ht="24" hidden="1" x14ac:dyDescent="0.2">
      <c r="A231" s="92">
        <v>2411</v>
      </c>
      <c r="B231" s="39" t="s">
        <v>353</v>
      </c>
      <c r="C231" s="37">
        <v>1</v>
      </c>
      <c r="D231" s="80">
        <v>1</v>
      </c>
      <c r="E231" s="83" t="s">
        <v>611</v>
      </c>
      <c r="F231" s="18" t="s">
        <v>612</v>
      </c>
      <c r="G231" s="632">
        <v>0</v>
      </c>
      <c r="H231" s="444">
        <f t="shared" si="4"/>
        <v>0</v>
      </c>
      <c r="I231" s="653"/>
      <c r="J231" s="94"/>
    </row>
    <row r="232" spans="1:15" ht="36" hidden="1" x14ac:dyDescent="0.2">
      <c r="A232" s="92"/>
      <c r="B232" s="36"/>
      <c r="C232" s="37"/>
      <c r="D232" s="80"/>
      <c r="E232" s="83" t="s">
        <v>289</v>
      </c>
      <c r="F232" s="18"/>
      <c r="G232" s="632">
        <v>0</v>
      </c>
      <c r="H232" s="444">
        <f t="shared" si="4"/>
        <v>0</v>
      </c>
      <c r="I232" s="653"/>
      <c r="J232" s="94"/>
    </row>
    <row r="233" spans="1:15" hidden="1" x14ac:dyDescent="0.2">
      <c r="A233" s="92"/>
      <c r="B233" s="36"/>
      <c r="C233" s="37"/>
      <c r="D233" s="80"/>
      <c r="E233" s="83" t="s">
        <v>290</v>
      </c>
      <c r="F233" s="18"/>
      <c r="G233" s="632">
        <v>0</v>
      </c>
      <c r="H233" s="444">
        <f t="shared" si="4"/>
        <v>0</v>
      </c>
      <c r="I233" s="653"/>
      <c r="J233" s="94"/>
    </row>
    <row r="234" spans="1:15" hidden="1" x14ac:dyDescent="0.2">
      <c r="A234" s="92"/>
      <c r="B234" s="36"/>
      <c r="C234" s="37"/>
      <c r="D234" s="80"/>
      <c r="E234" s="83" t="s">
        <v>290</v>
      </c>
      <c r="F234" s="18"/>
      <c r="G234" s="632">
        <v>0</v>
      </c>
      <c r="H234" s="444">
        <f t="shared" si="4"/>
        <v>0</v>
      </c>
      <c r="I234" s="653"/>
      <c r="J234" s="94"/>
    </row>
    <row r="235" spans="1:15" ht="24" hidden="1" x14ac:dyDescent="0.2">
      <c r="A235" s="92">
        <v>2412</v>
      </c>
      <c r="B235" s="39" t="s">
        <v>353</v>
      </c>
      <c r="C235" s="37">
        <v>1</v>
      </c>
      <c r="D235" s="80">
        <v>2</v>
      </c>
      <c r="E235" s="83" t="s">
        <v>613</v>
      </c>
      <c r="F235" s="21" t="s">
        <v>614</v>
      </c>
      <c r="G235" s="632">
        <v>0</v>
      </c>
      <c r="H235" s="444">
        <f t="shared" si="4"/>
        <v>0</v>
      </c>
      <c r="I235" s="653"/>
      <c r="J235" s="94"/>
    </row>
    <row r="236" spans="1:15" ht="36" hidden="1" x14ac:dyDescent="0.2">
      <c r="A236" s="92"/>
      <c r="B236" s="36"/>
      <c r="C236" s="37"/>
      <c r="D236" s="80"/>
      <c r="E236" s="83" t="s">
        <v>289</v>
      </c>
      <c r="F236" s="18"/>
      <c r="G236" s="632">
        <v>0</v>
      </c>
      <c r="H236" s="444">
        <f t="shared" si="4"/>
        <v>0</v>
      </c>
      <c r="I236" s="653"/>
      <c r="J236" s="94"/>
    </row>
    <row r="237" spans="1:15" hidden="1" x14ac:dyDescent="0.2">
      <c r="A237" s="92"/>
      <c r="B237" s="36"/>
      <c r="C237" s="37"/>
      <c r="D237" s="80"/>
      <c r="E237" s="83" t="s">
        <v>290</v>
      </c>
      <c r="F237" s="18"/>
      <c r="G237" s="632">
        <v>0</v>
      </c>
      <c r="H237" s="444">
        <f t="shared" si="4"/>
        <v>0</v>
      </c>
      <c r="I237" s="653"/>
      <c r="J237" s="94"/>
    </row>
    <row r="238" spans="1:15" hidden="1" x14ac:dyDescent="0.2">
      <c r="A238" s="92"/>
      <c r="B238" s="36"/>
      <c r="C238" s="37"/>
      <c r="D238" s="80"/>
      <c r="E238" s="83" t="s">
        <v>290</v>
      </c>
      <c r="F238" s="18"/>
      <c r="G238" s="632">
        <v>0</v>
      </c>
      <c r="H238" s="444">
        <f t="shared" si="4"/>
        <v>0</v>
      </c>
      <c r="I238" s="653"/>
      <c r="J238" s="94"/>
    </row>
    <row r="239" spans="1:15" ht="24" x14ac:dyDescent="0.2">
      <c r="A239" s="92">
        <v>2420</v>
      </c>
      <c r="B239" s="38" t="s">
        <v>353</v>
      </c>
      <c r="C239" s="127">
        <v>2</v>
      </c>
      <c r="D239" s="128">
        <v>0</v>
      </c>
      <c r="E239" s="84" t="s">
        <v>615</v>
      </c>
      <c r="F239" s="16" t="s">
        <v>616</v>
      </c>
      <c r="G239" s="635">
        <v>8300</v>
      </c>
      <c r="H239" s="444">
        <f t="shared" si="4"/>
        <v>8300</v>
      </c>
      <c r="I239" s="652">
        <f>I241</f>
        <v>8300</v>
      </c>
      <c r="J239" s="104"/>
    </row>
    <row r="240" spans="1:15" s="17" customFormat="1" ht="10.5" customHeight="1" x14ac:dyDescent="0.2">
      <c r="A240" s="92"/>
      <c r="B240" s="33"/>
      <c r="C240" s="127"/>
      <c r="D240" s="128"/>
      <c r="E240" s="83" t="s">
        <v>196</v>
      </c>
      <c r="F240" s="16"/>
      <c r="G240" s="635"/>
      <c r="H240" s="444"/>
      <c r="I240" s="662"/>
      <c r="J240" s="93"/>
      <c r="K240" s="8"/>
      <c r="L240" s="8"/>
      <c r="M240" s="8"/>
      <c r="N240" s="8"/>
      <c r="O240" s="8"/>
    </row>
    <row r="241" spans="1:15" x14ac:dyDescent="0.2">
      <c r="A241" s="92">
        <v>2421</v>
      </c>
      <c r="B241" s="39" t="s">
        <v>353</v>
      </c>
      <c r="C241" s="377">
        <v>2</v>
      </c>
      <c r="D241" s="378">
        <v>1</v>
      </c>
      <c r="E241" s="504" t="s">
        <v>617</v>
      </c>
      <c r="F241" s="21" t="s">
        <v>618</v>
      </c>
      <c r="G241" s="632">
        <v>8300</v>
      </c>
      <c r="H241" s="444">
        <f t="shared" si="4"/>
        <v>8300</v>
      </c>
      <c r="I241" s="652">
        <v>8300</v>
      </c>
      <c r="J241" s="94"/>
    </row>
    <row r="242" spans="1:15" ht="27" customHeight="1" x14ac:dyDescent="0.2">
      <c r="A242" s="92"/>
      <c r="B242" s="39"/>
      <c r="C242" s="377"/>
      <c r="D242" s="378"/>
      <c r="E242" s="83" t="s">
        <v>289</v>
      </c>
      <c r="F242" s="21"/>
      <c r="G242" s="632"/>
      <c r="H242" s="444"/>
      <c r="I242" s="653"/>
      <c r="J242" s="533"/>
    </row>
    <row r="243" spans="1:15" ht="24" x14ac:dyDescent="0.2">
      <c r="A243" s="92"/>
      <c r="B243" s="39"/>
      <c r="C243" s="377"/>
      <c r="D243" s="378"/>
      <c r="E243" s="197" t="s">
        <v>182</v>
      </c>
      <c r="F243" s="21"/>
      <c r="G243" s="632">
        <v>2300</v>
      </c>
      <c r="H243" s="444">
        <f t="shared" si="4"/>
        <v>2300</v>
      </c>
      <c r="I243" s="652">
        <v>2300</v>
      </c>
      <c r="J243" s="533"/>
    </row>
    <row r="244" spans="1:15" ht="15.75" thickBot="1" x14ac:dyDescent="0.25">
      <c r="A244" s="92"/>
      <c r="B244" s="39"/>
      <c r="C244" s="377"/>
      <c r="D244" s="378"/>
      <c r="E244" s="531" t="s">
        <v>980</v>
      </c>
      <c r="F244" s="21"/>
      <c r="G244" s="632">
        <v>6000</v>
      </c>
      <c r="H244" s="444">
        <f>I244</f>
        <v>6000</v>
      </c>
      <c r="I244" s="652">
        <v>6000</v>
      </c>
      <c r="J244" s="533"/>
    </row>
    <row r="245" spans="1:15" x14ac:dyDescent="0.2">
      <c r="A245" s="92">
        <v>2430</v>
      </c>
      <c r="B245" s="38" t="s">
        <v>353</v>
      </c>
      <c r="C245" s="127">
        <v>3</v>
      </c>
      <c r="D245" s="128">
        <v>0</v>
      </c>
      <c r="E245" s="84" t="s">
        <v>623</v>
      </c>
      <c r="F245" s="16" t="s">
        <v>624</v>
      </c>
      <c r="G245" s="635">
        <v>3000</v>
      </c>
      <c r="H245" s="108">
        <v>3000</v>
      </c>
      <c r="I245" s="653">
        <v>3000</v>
      </c>
      <c r="J245" s="104"/>
    </row>
    <row r="246" spans="1:15" x14ac:dyDescent="0.2">
      <c r="A246" s="92">
        <v>2436</v>
      </c>
      <c r="B246" s="39" t="s">
        <v>353</v>
      </c>
      <c r="C246" s="377">
        <v>3</v>
      </c>
      <c r="D246" s="378">
        <v>6</v>
      </c>
      <c r="E246" s="83" t="s">
        <v>635</v>
      </c>
      <c r="F246" s="21" t="s">
        <v>636</v>
      </c>
      <c r="G246" s="632">
        <v>3000</v>
      </c>
      <c r="H246" s="108">
        <v>3000</v>
      </c>
      <c r="I246" s="653">
        <v>3000</v>
      </c>
      <c r="J246" s="94"/>
    </row>
    <row r="247" spans="1:15" ht="27" customHeight="1" x14ac:dyDescent="0.2">
      <c r="A247" s="92"/>
      <c r="B247" s="39"/>
      <c r="C247" s="377"/>
      <c r="D247" s="378"/>
      <c r="E247" s="83" t="s">
        <v>289</v>
      </c>
      <c r="F247" s="21"/>
      <c r="G247" s="632"/>
      <c r="H247" s="108"/>
      <c r="I247" s="653"/>
      <c r="J247" s="533"/>
    </row>
    <row r="248" spans="1:15" ht="15.75" thickBot="1" x14ac:dyDescent="0.25">
      <c r="A248" s="92"/>
      <c r="B248" s="39"/>
      <c r="C248" s="377"/>
      <c r="D248" s="378"/>
      <c r="E248" s="531" t="s">
        <v>980</v>
      </c>
      <c r="F248" s="21"/>
      <c r="G248" s="632">
        <v>3000</v>
      </c>
      <c r="H248" s="108">
        <v>3000</v>
      </c>
      <c r="I248" s="653">
        <v>3000</v>
      </c>
      <c r="J248" s="533"/>
    </row>
    <row r="249" spans="1:15" x14ac:dyDescent="0.2">
      <c r="A249" s="92">
        <v>2450</v>
      </c>
      <c r="B249" s="38" t="s">
        <v>353</v>
      </c>
      <c r="C249" s="35">
        <v>5</v>
      </c>
      <c r="D249" s="79">
        <v>0</v>
      </c>
      <c r="E249" s="84" t="s">
        <v>645</v>
      </c>
      <c r="F249" s="22" t="s">
        <v>646</v>
      </c>
      <c r="G249" s="633">
        <v>23800</v>
      </c>
      <c r="H249" s="444">
        <f t="shared" si="4"/>
        <v>23800</v>
      </c>
      <c r="I249" s="652">
        <f>I250</f>
        <v>23800</v>
      </c>
      <c r="J249" s="444"/>
    </row>
    <row r="250" spans="1:15" x14ac:dyDescent="0.2">
      <c r="A250" s="92">
        <v>2451</v>
      </c>
      <c r="B250" s="39" t="s">
        <v>353</v>
      </c>
      <c r="C250" s="377" t="s">
        <v>355</v>
      </c>
      <c r="D250" s="378" t="s">
        <v>347</v>
      </c>
      <c r="E250" s="504" t="s">
        <v>966</v>
      </c>
      <c r="F250" s="21"/>
      <c r="G250" s="632">
        <v>23800</v>
      </c>
      <c r="H250" s="444">
        <f t="shared" si="4"/>
        <v>23800</v>
      </c>
      <c r="I250" s="655">
        <f>I252+I251+I253</f>
        <v>23800</v>
      </c>
      <c r="J250" s="444"/>
    </row>
    <row r="251" spans="1:15" x14ac:dyDescent="0.2">
      <c r="A251" s="92"/>
      <c r="B251" s="39"/>
      <c r="C251" s="377"/>
      <c r="D251" s="378"/>
      <c r="E251" s="197" t="s">
        <v>143</v>
      </c>
      <c r="F251" s="21"/>
      <c r="G251" s="632">
        <v>280</v>
      </c>
      <c r="H251" s="444">
        <v>280</v>
      </c>
      <c r="I251" s="654">
        <v>300</v>
      </c>
      <c r="J251" s="444"/>
    </row>
    <row r="252" spans="1:15" ht="24" x14ac:dyDescent="0.2">
      <c r="A252" s="92"/>
      <c r="B252" s="39"/>
      <c r="C252" s="377"/>
      <c r="D252" s="378"/>
      <c r="E252" s="197" t="s">
        <v>182</v>
      </c>
      <c r="F252" s="21"/>
      <c r="G252" s="632">
        <v>17500</v>
      </c>
      <c r="H252" s="444">
        <f t="shared" si="4"/>
        <v>17500</v>
      </c>
      <c r="I252" s="652">
        <v>17500</v>
      </c>
      <c r="J252" s="444"/>
    </row>
    <row r="253" spans="1:15" x14ac:dyDescent="0.2">
      <c r="A253" s="92"/>
      <c r="B253" s="39"/>
      <c r="C253" s="377"/>
      <c r="D253" s="378"/>
      <c r="E253" s="534" t="s">
        <v>980</v>
      </c>
      <c r="F253" s="21"/>
      <c r="G253" s="632">
        <v>6000</v>
      </c>
      <c r="H253" s="444">
        <f t="shared" si="4"/>
        <v>6000</v>
      </c>
      <c r="I253" s="652">
        <v>6000</v>
      </c>
      <c r="J253" s="505"/>
    </row>
    <row r="254" spans="1:15" s="121" customFormat="1" ht="34.5" customHeight="1" x14ac:dyDescent="0.2">
      <c r="A254" s="117">
        <v>2500</v>
      </c>
      <c r="B254" s="38" t="s">
        <v>355</v>
      </c>
      <c r="C254" s="35">
        <v>0</v>
      </c>
      <c r="D254" s="79">
        <v>0</v>
      </c>
      <c r="E254" s="125" t="s">
        <v>38</v>
      </c>
      <c r="F254" s="118" t="s">
        <v>712</v>
      </c>
      <c r="G254" s="637">
        <v>14910</v>
      </c>
      <c r="H254" s="542">
        <f t="shared" si="4"/>
        <v>14910</v>
      </c>
      <c r="I254" s="663">
        <f>I256+I264</f>
        <v>14910</v>
      </c>
      <c r="J254" s="120"/>
      <c r="K254" s="8"/>
      <c r="L254" s="8"/>
      <c r="M254" s="8"/>
      <c r="N254" s="8"/>
      <c r="O254" s="8"/>
    </row>
    <row r="255" spans="1:15" ht="11.25" customHeight="1" x14ac:dyDescent="0.2">
      <c r="A255" s="90"/>
      <c r="B255" s="33"/>
      <c r="C255" s="34"/>
      <c r="D255" s="78"/>
      <c r="E255" s="83" t="s">
        <v>195</v>
      </c>
      <c r="F255" s="15"/>
      <c r="G255" s="631"/>
      <c r="H255" s="444"/>
      <c r="I255" s="650"/>
      <c r="J255" s="91"/>
    </row>
    <row r="256" spans="1:15" x14ac:dyDescent="0.2">
      <c r="A256" s="92">
        <v>2510</v>
      </c>
      <c r="B256" s="38" t="s">
        <v>355</v>
      </c>
      <c r="C256" s="35">
        <v>1</v>
      </c>
      <c r="D256" s="79">
        <v>0</v>
      </c>
      <c r="E256" s="84" t="s">
        <v>713</v>
      </c>
      <c r="F256" s="16" t="s">
        <v>714</v>
      </c>
      <c r="G256" s="635">
        <v>12410</v>
      </c>
      <c r="H256" s="444">
        <f>H258</f>
        <v>12410</v>
      </c>
      <c r="I256" s="652">
        <f>I258</f>
        <v>12410</v>
      </c>
      <c r="J256" s="94"/>
    </row>
    <row r="257" spans="1:15" s="17" customFormat="1" ht="10.5" customHeight="1" x14ac:dyDescent="0.2">
      <c r="A257" s="92"/>
      <c r="B257" s="33"/>
      <c r="C257" s="35"/>
      <c r="D257" s="79"/>
      <c r="E257" s="83" t="s">
        <v>196</v>
      </c>
      <c r="F257" s="16"/>
      <c r="G257" s="635"/>
      <c r="H257" s="444"/>
      <c r="I257" s="651"/>
      <c r="J257" s="93"/>
      <c r="K257" s="8"/>
      <c r="L257" s="8"/>
      <c r="M257" s="8"/>
      <c r="N257" s="8"/>
      <c r="O257" s="8"/>
    </row>
    <row r="258" spans="1:15" x14ac:dyDescent="0.2">
      <c r="A258" s="92">
        <v>2511</v>
      </c>
      <c r="B258" s="39" t="s">
        <v>355</v>
      </c>
      <c r="C258" s="37">
        <v>1</v>
      </c>
      <c r="D258" s="80">
        <v>1</v>
      </c>
      <c r="E258" s="83" t="s">
        <v>713</v>
      </c>
      <c r="F258" s="21" t="s">
        <v>715</v>
      </c>
      <c r="G258" s="632">
        <v>12410</v>
      </c>
      <c r="H258" s="444">
        <f t="shared" si="4"/>
        <v>12410</v>
      </c>
      <c r="I258" s="652">
        <f>I260+I261+I262+I263</f>
        <v>12410</v>
      </c>
      <c r="J258" s="94"/>
    </row>
    <row r="259" spans="1:15" ht="36" x14ac:dyDescent="0.2">
      <c r="A259" s="92"/>
      <c r="B259" s="36"/>
      <c r="C259" s="37"/>
      <c r="D259" s="80"/>
      <c r="E259" s="83" t="s">
        <v>289</v>
      </c>
      <c r="F259" s="18"/>
      <c r="G259" s="632"/>
      <c r="H259" s="444"/>
      <c r="I259" s="653"/>
      <c r="J259" s="94"/>
    </row>
    <row r="260" spans="1:15" ht="24" x14ac:dyDescent="0.2">
      <c r="A260" s="92"/>
      <c r="B260" s="36"/>
      <c r="C260" s="37"/>
      <c r="D260" s="80"/>
      <c r="E260" s="529" t="s">
        <v>170</v>
      </c>
      <c r="F260" s="18"/>
      <c r="G260" s="632">
        <v>150</v>
      </c>
      <c r="H260" s="444">
        <f t="shared" si="4"/>
        <v>150</v>
      </c>
      <c r="I260" s="652">
        <v>150</v>
      </c>
      <c r="J260" s="94"/>
    </row>
    <row r="261" spans="1:15" x14ac:dyDescent="0.2">
      <c r="A261" s="92"/>
      <c r="B261" s="36"/>
      <c r="C261" s="37"/>
      <c r="D261" s="80"/>
      <c r="E261" s="197" t="s">
        <v>172</v>
      </c>
      <c r="F261" s="18"/>
      <c r="G261" s="632">
        <v>100</v>
      </c>
      <c r="H261" s="444">
        <f t="shared" si="4"/>
        <v>100</v>
      </c>
      <c r="I261" s="653">
        <v>100</v>
      </c>
      <c r="J261" s="94"/>
    </row>
    <row r="262" spans="1:15" ht="24" x14ac:dyDescent="0.2">
      <c r="A262" s="92"/>
      <c r="B262" s="36"/>
      <c r="C262" s="37"/>
      <c r="D262" s="80"/>
      <c r="E262" s="197" t="s">
        <v>182</v>
      </c>
      <c r="F262" s="18"/>
      <c r="G262" s="632">
        <v>11800</v>
      </c>
      <c r="H262" s="444">
        <f t="shared" si="4"/>
        <v>11800</v>
      </c>
      <c r="I262" s="653">
        <v>11800</v>
      </c>
      <c r="J262" s="94"/>
    </row>
    <row r="263" spans="1:15" x14ac:dyDescent="0.2">
      <c r="A263" s="92"/>
      <c r="B263" s="36"/>
      <c r="C263" s="37"/>
      <c r="D263" s="80"/>
      <c r="E263" s="537" t="s">
        <v>964</v>
      </c>
      <c r="F263" s="18"/>
      <c r="G263" s="632">
        <v>360</v>
      </c>
      <c r="H263" s="444">
        <f t="shared" si="4"/>
        <v>360</v>
      </c>
      <c r="I263" s="653">
        <v>360</v>
      </c>
      <c r="J263" s="535"/>
    </row>
    <row r="264" spans="1:15" s="121" customFormat="1" ht="25.5" customHeight="1" x14ac:dyDescent="0.2">
      <c r="A264" s="92">
        <v>2560</v>
      </c>
      <c r="B264" s="38" t="s">
        <v>355</v>
      </c>
      <c r="C264" s="127">
        <v>6</v>
      </c>
      <c r="D264" s="128">
        <v>0</v>
      </c>
      <c r="E264" s="84" t="s">
        <v>729</v>
      </c>
      <c r="F264" s="16" t="s">
        <v>730</v>
      </c>
      <c r="G264" s="635">
        <v>2500</v>
      </c>
      <c r="H264" s="444">
        <f t="shared" si="4"/>
        <v>2500</v>
      </c>
      <c r="I264" s="653">
        <f>I266</f>
        <v>2500</v>
      </c>
      <c r="J264" s="104"/>
      <c r="K264" s="8"/>
      <c r="L264" s="8"/>
      <c r="M264" s="8"/>
      <c r="N264" s="8"/>
      <c r="O264" s="8"/>
    </row>
    <row r="265" spans="1:15" x14ac:dyDescent="0.2">
      <c r="A265" s="92"/>
      <c r="B265" s="33"/>
      <c r="C265" s="127"/>
      <c r="D265" s="128"/>
      <c r="E265" s="83" t="s">
        <v>196</v>
      </c>
      <c r="F265" s="16"/>
      <c r="G265" s="635"/>
      <c r="H265" s="444"/>
      <c r="I265" s="651"/>
      <c r="J265" s="93"/>
    </row>
    <row r="266" spans="1:15" s="17" customFormat="1" ht="27.75" customHeight="1" x14ac:dyDescent="0.2">
      <c r="A266" s="92">
        <v>2561</v>
      </c>
      <c r="B266" s="39" t="s">
        <v>355</v>
      </c>
      <c r="C266" s="377">
        <v>6</v>
      </c>
      <c r="D266" s="378">
        <v>1</v>
      </c>
      <c r="E266" s="83" t="s">
        <v>729</v>
      </c>
      <c r="F266" s="21" t="s">
        <v>731</v>
      </c>
      <c r="G266" s="632">
        <v>2500</v>
      </c>
      <c r="H266" s="444">
        <f t="shared" si="4"/>
        <v>2500</v>
      </c>
      <c r="I266" s="652">
        <f>I268+I269+I270</f>
        <v>2500</v>
      </c>
      <c r="J266" s="94"/>
      <c r="K266" s="8"/>
      <c r="L266" s="8"/>
      <c r="M266" s="8"/>
      <c r="N266" s="8"/>
      <c r="O266" s="8"/>
    </row>
    <row r="267" spans="1:15" s="17" customFormat="1" ht="27.75" customHeight="1" x14ac:dyDescent="0.2">
      <c r="A267" s="92"/>
      <c r="B267" s="36"/>
      <c r="C267" s="37"/>
      <c r="D267" s="80"/>
      <c r="E267" s="83" t="s">
        <v>289</v>
      </c>
      <c r="F267" s="18"/>
      <c r="G267" s="632">
        <v>0</v>
      </c>
      <c r="H267" s="444">
        <f t="shared" si="4"/>
        <v>0</v>
      </c>
      <c r="I267" s="653"/>
      <c r="J267" s="94"/>
      <c r="K267" s="8"/>
      <c r="L267" s="8"/>
      <c r="M267" s="8"/>
      <c r="N267" s="8"/>
      <c r="O267" s="8"/>
    </row>
    <row r="268" spans="1:15" s="17" customFormat="1" ht="27.75" customHeight="1" x14ac:dyDescent="0.2">
      <c r="A268" s="92"/>
      <c r="B268" s="36"/>
      <c r="C268" s="37"/>
      <c r="D268" s="80"/>
      <c r="E268" s="529" t="s">
        <v>170</v>
      </c>
      <c r="F268" s="18"/>
      <c r="G268" s="632">
        <v>100</v>
      </c>
      <c r="H268" s="444">
        <f t="shared" si="4"/>
        <v>100</v>
      </c>
      <c r="I268" s="652">
        <v>100</v>
      </c>
      <c r="J268" s="94"/>
      <c r="K268" s="8"/>
      <c r="L268" s="8"/>
      <c r="M268" s="8"/>
      <c r="N268" s="8"/>
      <c r="O268" s="8"/>
    </row>
    <row r="269" spans="1:15" s="17" customFormat="1" ht="17.25" customHeight="1" x14ac:dyDescent="0.2">
      <c r="A269" s="92"/>
      <c r="B269" s="36"/>
      <c r="C269" s="37"/>
      <c r="D269" s="80"/>
      <c r="E269" s="197" t="s">
        <v>172</v>
      </c>
      <c r="F269" s="18"/>
      <c r="G269" s="632">
        <v>100</v>
      </c>
      <c r="H269" s="444">
        <f t="shared" si="4"/>
        <v>100</v>
      </c>
      <c r="I269" s="653">
        <v>100</v>
      </c>
      <c r="J269" s="94"/>
      <c r="K269" s="8"/>
      <c r="L269" s="8"/>
      <c r="M269" s="8"/>
      <c r="N269" s="8"/>
      <c r="O269" s="8"/>
    </row>
    <row r="270" spans="1:15" s="17" customFormat="1" ht="27.75" customHeight="1" x14ac:dyDescent="0.2">
      <c r="A270" s="92"/>
      <c r="B270" s="36"/>
      <c r="C270" s="37"/>
      <c r="D270" s="80"/>
      <c r="E270" s="197" t="s">
        <v>182</v>
      </c>
      <c r="F270" s="18"/>
      <c r="G270" s="632">
        <v>2300</v>
      </c>
      <c r="H270" s="444">
        <f t="shared" si="4"/>
        <v>2300</v>
      </c>
      <c r="I270" s="653">
        <v>2300</v>
      </c>
      <c r="J270" s="94"/>
      <c r="K270" s="8"/>
      <c r="L270" s="8"/>
      <c r="M270" s="8"/>
      <c r="N270" s="8"/>
      <c r="O270" s="8"/>
    </row>
    <row r="271" spans="1:15" ht="34.5" x14ac:dyDescent="0.2">
      <c r="A271" s="117">
        <v>2600</v>
      </c>
      <c r="B271" s="38" t="s">
        <v>356</v>
      </c>
      <c r="C271" s="127">
        <v>0</v>
      </c>
      <c r="D271" s="128">
        <v>0</v>
      </c>
      <c r="E271" s="125" t="s">
        <v>396</v>
      </c>
      <c r="F271" s="118" t="s">
        <v>732</v>
      </c>
      <c r="G271" s="637">
        <v>14090</v>
      </c>
      <c r="H271" s="444">
        <f>I271+J271</f>
        <v>29637.582999999999</v>
      </c>
      <c r="I271" s="652">
        <f>I273+I291+I284</f>
        <v>14533.259</v>
      </c>
      <c r="J271" s="446">
        <v>15104.324000000001</v>
      </c>
    </row>
    <row r="272" spans="1:15" x14ac:dyDescent="0.2">
      <c r="A272" s="92"/>
      <c r="B272" s="36"/>
      <c r="C272" s="37"/>
      <c r="D272" s="80"/>
      <c r="E272" s="83"/>
      <c r="F272" s="18"/>
      <c r="G272" s="632"/>
      <c r="H272" s="444"/>
      <c r="I272" s="652"/>
      <c r="J272" s="509"/>
    </row>
    <row r="273" spans="1:15" x14ac:dyDescent="0.2">
      <c r="A273" s="92">
        <v>2630</v>
      </c>
      <c r="B273" s="38" t="s">
        <v>356</v>
      </c>
      <c r="C273" s="35">
        <v>3</v>
      </c>
      <c r="D273" s="79">
        <v>0</v>
      </c>
      <c r="E273" s="84" t="s">
        <v>740</v>
      </c>
      <c r="F273" s="16" t="s">
        <v>741</v>
      </c>
      <c r="G273" s="635">
        <v>7150</v>
      </c>
      <c r="H273" s="444">
        <f>I273+J273</f>
        <v>22254.324000000001</v>
      </c>
      <c r="I273" s="652">
        <f>I275</f>
        <v>7150</v>
      </c>
      <c r="J273" s="507">
        <v>15104.324000000001</v>
      </c>
    </row>
    <row r="274" spans="1:15" x14ac:dyDescent="0.2">
      <c r="A274" s="92"/>
      <c r="B274" s="33"/>
      <c r="C274" s="35"/>
      <c r="D274" s="79"/>
      <c r="E274" s="83" t="s">
        <v>196</v>
      </c>
      <c r="F274" s="16"/>
      <c r="G274" s="635">
        <v>0</v>
      </c>
      <c r="H274" s="444">
        <f t="shared" si="4"/>
        <v>0</v>
      </c>
      <c r="I274" s="662"/>
      <c r="J274" s="508"/>
    </row>
    <row r="275" spans="1:15" x14ac:dyDescent="0.2">
      <c r="A275" s="92">
        <v>2631</v>
      </c>
      <c r="B275" s="39" t="s">
        <v>356</v>
      </c>
      <c r="C275" s="37">
        <v>3</v>
      </c>
      <c r="D275" s="80">
        <v>1</v>
      </c>
      <c r="E275" s="83" t="s">
        <v>742</v>
      </c>
      <c r="F275" s="24" t="s">
        <v>743</v>
      </c>
      <c r="G275" s="638">
        <v>7150</v>
      </c>
      <c r="H275" s="444">
        <f>I275+J275</f>
        <v>7150</v>
      </c>
      <c r="I275" s="652">
        <f>I277+I278+I279+I280+I281</f>
        <v>7150</v>
      </c>
      <c r="J275" s="507"/>
    </row>
    <row r="276" spans="1:15" ht="27" customHeight="1" x14ac:dyDescent="0.2">
      <c r="A276" s="92"/>
      <c r="B276" s="36"/>
      <c r="C276" s="37"/>
      <c r="D276" s="80"/>
      <c r="E276" s="83" t="s">
        <v>289</v>
      </c>
      <c r="F276" s="18"/>
      <c r="G276" s="632"/>
      <c r="H276" s="444"/>
      <c r="I276" s="652"/>
      <c r="J276" s="509"/>
    </row>
    <row r="277" spans="1:15" x14ac:dyDescent="0.2">
      <c r="A277" s="92"/>
      <c r="B277" s="36"/>
      <c r="C277" s="37"/>
      <c r="D277" s="80"/>
      <c r="E277" s="530" t="s">
        <v>970</v>
      </c>
      <c r="F277" s="18"/>
      <c r="G277" s="632">
        <v>1200</v>
      </c>
      <c r="H277" s="444">
        <f t="shared" si="4"/>
        <v>1200</v>
      </c>
      <c r="I277" s="652">
        <v>1200</v>
      </c>
      <c r="J277" s="509"/>
    </row>
    <row r="278" spans="1:15" x14ac:dyDescent="0.2">
      <c r="A278" s="92"/>
      <c r="B278" s="36"/>
      <c r="C278" s="37"/>
      <c r="D278" s="80"/>
      <c r="E278" s="551" t="s">
        <v>156</v>
      </c>
      <c r="F278" s="18"/>
      <c r="G278" s="632">
        <v>200</v>
      </c>
      <c r="H278" s="444">
        <f t="shared" si="4"/>
        <v>200</v>
      </c>
      <c r="I278" s="652">
        <v>200</v>
      </c>
      <c r="J278" s="509"/>
    </row>
    <row r="279" spans="1:15" x14ac:dyDescent="0.2">
      <c r="A279" s="92"/>
      <c r="B279" s="36"/>
      <c r="C279" s="37"/>
      <c r="D279" s="80"/>
      <c r="E279" s="552" t="s">
        <v>981</v>
      </c>
      <c r="F279" s="18"/>
      <c r="G279" s="632">
        <v>750</v>
      </c>
      <c r="H279" s="444">
        <f>I279</f>
        <v>750</v>
      </c>
      <c r="I279" s="652">
        <v>750</v>
      </c>
      <c r="J279" s="509"/>
    </row>
    <row r="280" spans="1:15" x14ac:dyDescent="0.2">
      <c r="A280" s="92"/>
      <c r="B280" s="36"/>
      <c r="C280" s="37"/>
      <c r="D280" s="80"/>
      <c r="E280" s="553" t="s">
        <v>173</v>
      </c>
      <c r="F280" s="18"/>
      <c r="G280" s="632">
        <v>900</v>
      </c>
      <c r="H280" s="444">
        <f t="shared" si="4"/>
        <v>900</v>
      </c>
      <c r="I280" s="652">
        <v>900</v>
      </c>
      <c r="J280" s="509"/>
    </row>
    <row r="281" spans="1:15" ht="24" x14ac:dyDescent="0.2">
      <c r="A281" s="92"/>
      <c r="B281" s="36"/>
      <c r="C281" s="37"/>
      <c r="D281" s="80"/>
      <c r="E281" s="537" t="s">
        <v>182</v>
      </c>
      <c r="F281" s="18"/>
      <c r="G281" s="632">
        <v>4100</v>
      </c>
      <c r="H281" s="444">
        <f t="shared" si="4"/>
        <v>4100</v>
      </c>
      <c r="I281" s="652">
        <v>4100</v>
      </c>
      <c r="J281" s="509"/>
    </row>
    <row r="282" spans="1:15" s="17" customFormat="1" ht="16.5" customHeight="1" x14ac:dyDescent="0.2">
      <c r="A282" s="92"/>
      <c r="B282" s="36"/>
      <c r="C282" s="37"/>
      <c r="D282" s="80"/>
      <c r="E282" s="197" t="s">
        <v>253</v>
      </c>
      <c r="F282" s="18"/>
      <c r="G282" s="632"/>
      <c r="H282" s="444"/>
      <c r="I282" s="652"/>
      <c r="J282" s="507"/>
      <c r="K282" s="8"/>
      <c r="L282" s="8"/>
      <c r="M282" s="8"/>
      <c r="N282" s="8"/>
    </row>
    <row r="283" spans="1:15" x14ac:dyDescent="0.2">
      <c r="A283" s="92"/>
      <c r="B283" s="36"/>
      <c r="C283" s="37"/>
      <c r="D283" s="80"/>
      <c r="E283" s="197" t="s">
        <v>254</v>
      </c>
      <c r="F283" s="18"/>
      <c r="G283" s="632"/>
      <c r="H283" s="548">
        <f>5277.624+100+158.7+4284+5284</f>
        <v>15104.324000000001</v>
      </c>
      <c r="I283" s="653"/>
      <c r="J283" s="507">
        <v>15104.324000000001</v>
      </c>
    </row>
    <row r="284" spans="1:15" x14ac:dyDescent="0.2">
      <c r="A284" s="92">
        <v>2640</v>
      </c>
      <c r="B284" s="38" t="s">
        <v>356</v>
      </c>
      <c r="C284" s="35">
        <v>4</v>
      </c>
      <c r="D284" s="79">
        <v>0</v>
      </c>
      <c r="E284" s="515" t="s">
        <v>744</v>
      </c>
      <c r="F284" s="16" t="s">
        <v>745</v>
      </c>
      <c r="G284" s="635">
        <v>5940</v>
      </c>
      <c r="H284" s="444">
        <f t="shared" ref="H284:H346" si="6">I284</f>
        <v>6383.259</v>
      </c>
      <c r="I284" s="652">
        <f>I286</f>
        <v>6383.259</v>
      </c>
      <c r="J284" s="502"/>
    </row>
    <row r="285" spans="1:15" x14ac:dyDescent="0.2">
      <c r="A285" s="92"/>
      <c r="B285" s="33"/>
      <c r="C285" s="35"/>
      <c r="D285" s="79"/>
      <c r="E285" s="83" t="s">
        <v>196</v>
      </c>
      <c r="F285" s="16"/>
      <c r="G285" s="635">
        <v>0</v>
      </c>
      <c r="H285" s="444">
        <f t="shared" si="6"/>
        <v>0</v>
      </c>
      <c r="I285" s="651"/>
      <c r="J285" s="93"/>
    </row>
    <row r="286" spans="1:15" x14ac:dyDescent="0.2">
      <c r="A286" s="92">
        <v>2641</v>
      </c>
      <c r="B286" s="39" t="s">
        <v>356</v>
      </c>
      <c r="C286" s="37">
        <v>4</v>
      </c>
      <c r="D286" s="80">
        <v>1</v>
      </c>
      <c r="E286" s="83" t="s">
        <v>746</v>
      </c>
      <c r="F286" s="21" t="s">
        <v>747</v>
      </c>
      <c r="G286" s="632">
        <v>5940</v>
      </c>
      <c r="H286" s="444">
        <f t="shared" si="6"/>
        <v>6383.259</v>
      </c>
      <c r="I286" s="652">
        <f>I288+I289+I290</f>
        <v>6383.259</v>
      </c>
      <c r="J286" s="502"/>
    </row>
    <row r="287" spans="1:15" s="121" customFormat="1" ht="26.25" customHeight="1" x14ac:dyDescent="0.2">
      <c r="A287" s="92"/>
      <c r="B287" s="36"/>
      <c r="C287" s="37"/>
      <c r="D287" s="80"/>
      <c r="E287" s="83" t="s">
        <v>289</v>
      </c>
      <c r="F287" s="18"/>
      <c r="G287" s="632">
        <v>0</v>
      </c>
      <c r="H287" s="444">
        <f t="shared" si="6"/>
        <v>0</v>
      </c>
      <c r="I287" s="653"/>
      <c r="J287" s="94"/>
      <c r="K287" s="8"/>
      <c r="L287" s="8"/>
      <c r="M287" s="8"/>
      <c r="N287" s="8"/>
      <c r="O287" s="8"/>
    </row>
    <row r="288" spans="1:15" s="121" customFormat="1" ht="15.75" customHeight="1" x14ac:dyDescent="0.2">
      <c r="A288" s="92"/>
      <c r="B288" s="36"/>
      <c r="C288" s="37"/>
      <c r="D288" s="80"/>
      <c r="E288" s="530" t="s">
        <v>970</v>
      </c>
      <c r="F288" s="18"/>
      <c r="G288" s="632">
        <v>3850</v>
      </c>
      <c r="H288" s="444">
        <f t="shared" si="6"/>
        <v>4293.259</v>
      </c>
      <c r="I288" s="652">
        <v>4293.259</v>
      </c>
      <c r="J288" s="94"/>
      <c r="K288" s="8"/>
      <c r="L288" s="8"/>
      <c r="M288" s="8"/>
      <c r="N288" s="8"/>
      <c r="O288" s="8"/>
    </row>
    <row r="289" spans="1:15" s="121" customFormat="1" ht="15.75" customHeight="1" x14ac:dyDescent="0.2">
      <c r="A289" s="92"/>
      <c r="B289" s="36"/>
      <c r="C289" s="37"/>
      <c r="D289" s="80"/>
      <c r="E289" s="197" t="s">
        <v>169</v>
      </c>
      <c r="F289" s="18"/>
      <c r="G289" s="632">
        <v>90</v>
      </c>
      <c r="H289" s="444">
        <f t="shared" si="6"/>
        <v>90</v>
      </c>
      <c r="I289" s="664">
        <v>90</v>
      </c>
      <c r="J289" s="94"/>
      <c r="K289" s="8"/>
      <c r="L289" s="8"/>
      <c r="M289" s="8"/>
      <c r="N289" s="8"/>
      <c r="O289" s="8"/>
    </row>
    <row r="290" spans="1:15" ht="16.5" customHeight="1" thickBot="1" x14ac:dyDescent="0.25">
      <c r="A290" s="92"/>
      <c r="B290" s="36"/>
      <c r="C290" s="37"/>
      <c r="D290" s="80"/>
      <c r="E290" s="532" t="s">
        <v>173</v>
      </c>
      <c r="F290" s="18"/>
      <c r="G290" s="632">
        <v>2000</v>
      </c>
      <c r="H290" s="444">
        <f t="shared" si="6"/>
        <v>2000</v>
      </c>
      <c r="I290" s="665">
        <v>2000</v>
      </c>
      <c r="J290" s="502"/>
    </row>
    <row r="291" spans="1:15" ht="28.5" x14ac:dyDescent="0.2">
      <c r="A291" s="92">
        <v>2660</v>
      </c>
      <c r="B291" s="38" t="s">
        <v>356</v>
      </c>
      <c r="C291" s="127">
        <v>6</v>
      </c>
      <c r="D291" s="128">
        <v>0</v>
      </c>
      <c r="E291" s="84" t="s">
        <v>758</v>
      </c>
      <c r="F291" s="22" t="s">
        <v>759</v>
      </c>
      <c r="G291" s="633">
        <v>1000</v>
      </c>
      <c r="H291" s="438">
        <f>H293</f>
        <v>1000</v>
      </c>
      <c r="I291" s="666">
        <f>I293</f>
        <v>1000</v>
      </c>
      <c r="J291" s="104"/>
    </row>
    <row r="292" spans="1:15" s="17" customFormat="1" ht="10.5" customHeight="1" x14ac:dyDescent="0.2">
      <c r="A292" s="92"/>
      <c r="B292" s="33"/>
      <c r="C292" s="127"/>
      <c r="D292" s="128"/>
      <c r="E292" s="83" t="s">
        <v>196</v>
      </c>
      <c r="F292" s="16"/>
      <c r="G292" s="635"/>
      <c r="H292" s="439"/>
      <c r="I292" s="651"/>
      <c r="J292" s="93"/>
      <c r="K292" s="8"/>
      <c r="L292" s="8"/>
      <c r="M292" s="8"/>
      <c r="N292" s="8"/>
      <c r="O292" s="8"/>
    </row>
    <row r="293" spans="1:15" ht="28.5" x14ac:dyDescent="0.2">
      <c r="A293" s="92">
        <v>2661</v>
      </c>
      <c r="B293" s="39" t="s">
        <v>356</v>
      </c>
      <c r="C293" s="377">
        <v>6</v>
      </c>
      <c r="D293" s="378">
        <v>1</v>
      </c>
      <c r="E293" s="83" t="s">
        <v>758</v>
      </c>
      <c r="F293" s="21" t="s">
        <v>760</v>
      </c>
      <c r="G293" s="632">
        <v>1000</v>
      </c>
      <c r="H293" s="438">
        <f>I293</f>
        <v>1000</v>
      </c>
      <c r="I293" s="666">
        <f>I295</f>
        <v>1000</v>
      </c>
      <c r="J293" s="94"/>
    </row>
    <row r="294" spans="1:15" ht="24.75" customHeight="1" x14ac:dyDescent="0.2">
      <c r="A294" s="92"/>
      <c r="B294" s="36"/>
      <c r="C294" s="37"/>
      <c r="D294" s="80"/>
      <c r="E294" s="83" t="s">
        <v>289</v>
      </c>
      <c r="F294" s="18"/>
      <c r="G294" s="632"/>
      <c r="H294" s="444"/>
      <c r="I294" s="664"/>
      <c r="J294" s="509"/>
    </row>
    <row r="295" spans="1:15" ht="24" x14ac:dyDescent="0.2">
      <c r="A295" s="92"/>
      <c r="B295" s="36"/>
      <c r="C295" s="37"/>
      <c r="D295" s="80"/>
      <c r="E295" s="197" t="s">
        <v>182</v>
      </c>
      <c r="F295" s="18"/>
      <c r="G295" s="632">
        <v>1000</v>
      </c>
      <c r="H295" s="444">
        <f>I295</f>
        <v>1000</v>
      </c>
      <c r="I295" s="664">
        <v>1000</v>
      </c>
      <c r="J295" s="509"/>
    </row>
    <row r="296" spans="1:15" ht="22.5" x14ac:dyDescent="0.2">
      <c r="A296" s="117">
        <v>2800</v>
      </c>
      <c r="B296" s="38" t="s">
        <v>360</v>
      </c>
      <c r="C296" s="127">
        <v>0</v>
      </c>
      <c r="D296" s="128">
        <v>0</v>
      </c>
      <c r="E296" s="125" t="s">
        <v>40</v>
      </c>
      <c r="F296" s="118" t="s">
        <v>797</v>
      </c>
      <c r="G296" s="637">
        <v>6140</v>
      </c>
      <c r="H296" s="542">
        <f>I296+J296</f>
        <v>11540</v>
      </c>
      <c r="I296" s="663">
        <f>I297+I306</f>
        <v>6140</v>
      </c>
      <c r="J296" s="503">
        <v>5400</v>
      </c>
    </row>
    <row r="297" spans="1:15" x14ac:dyDescent="0.2">
      <c r="A297" s="92">
        <v>2820</v>
      </c>
      <c r="B297" s="38" t="s">
        <v>360</v>
      </c>
      <c r="C297" s="127">
        <v>2</v>
      </c>
      <c r="D297" s="128">
        <v>0</v>
      </c>
      <c r="E297" s="84" t="s">
        <v>801</v>
      </c>
      <c r="F297" s="16" t="s">
        <v>802</v>
      </c>
      <c r="G297" s="635">
        <v>5290</v>
      </c>
      <c r="H297" s="444">
        <f>I297+J297</f>
        <v>10690</v>
      </c>
      <c r="I297" s="663">
        <f>I299</f>
        <v>5290</v>
      </c>
      <c r="J297" s="502">
        <v>5400</v>
      </c>
    </row>
    <row r="298" spans="1:15" x14ac:dyDescent="0.2">
      <c r="A298" s="92"/>
      <c r="B298" s="33"/>
      <c r="C298" s="127"/>
      <c r="D298" s="128"/>
      <c r="E298" s="83" t="s">
        <v>196</v>
      </c>
      <c r="F298" s="16"/>
      <c r="G298" s="635">
        <v>0</v>
      </c>
      <c r="H298" s="444">
        <f t="shared" si="6"/>
        <v>0</v>
      </c>
      <c r="I298" s="651"/>
      <c r="J298" s="510"/>
    </row>
    <row r="299" spans="1:15" x14ac:dyDescent="0.2">
      <c r="A299" s="92">
        <v>2824</v>
      </c>
      <c r="B299" s="39" t="s">
        <v>360</v>
      </c>
      <c r="C299" s="377">
        <v>2</v>
      </c>
      <c r="D299" s="378">
        <v>4</v>
      </c>
      <c r="E299" s="83" t="s">
        <v>363</v>
      </c>
      <c r="F299" s="21"/>
      <c r="G299" s="632">
        <v>5290</v>
      </c>
      <c r="H299" s="444">
        <f>I299+J299</f>
        <v>5290</v>
      </c>
      <c r="I299" s="663">
        <f>I300+I301+I302+I303</f>
        <v>5290</v>
      </c>
      <c r="J299" s="502"/>
    </row>
    <row r="300" spans="1:15" ht="15.75" customHeight="1" x14ac:dyDescent="0.2">
      <c r="A300" s="92"/>
      <c r="B300" s="39"/>
      <c r="C300" s="377"/>
      <c r="D300" s="378"/>
      <c r="E300" s="534" t="s">
        <v>155</v>
      </c>
      <c r="F300" s="21"/>
      <c r="G300" s="632">
        <v>700</v>
      </c>
      <c r="H300" s="444">
        <f t="shared" si="6"/>
        <v>700</v>
      </c>
      <c r="I300" s="664">
        <v>700</v>
      </c>
      <c r="J300" s="502"/>
    </row>
    <row r="301" spans="1:15" ht="16.5" customHeight="1" thickBot="1" x14ac:dyDescent="0.25">
      <c r="A301" s="92"/>
      <c r="B301" s="39"/>
      <c r="C301" s="377"/>
      <c r="D301" s="378"/>
      <c r="E301" s="531" t="s">
        <v>156</v>
      </c>
      <c r="F301" s="21"/>
      <c r="G301" s="632">
        <v>990</v>
      </c>
      <c r="H301" s="542">
        <f t="shared" si="6"/>
        <v>990</v>
      </c>
      <c r="I301" s="663">
        <v>990</v>
      </c>
      <c r="J301" s="502"/>
    </row>
    <row r="302" spans="1:15" s="121" customFormat="1" ht="18" customHeight="1" thickBot="1" x14ac:dyDescent="0.25">
      <c r="A302" s="92" t="s">
        <v>413</v>
      </c>
      <c r="B302" s="39"/>
      <c r="C302" s="377"/>
      <c r="D302" s="378"/>
      <c r="E302" s="532" t="s">
        <v>173</v>
      </c>
      <c r="F302" s="21"/>
      <c r="G302" s="632">
        <v>2600</v>
      </c>
      <c r="H302" s="542">
        <f t="shared" si="6"/>
        <v>2600</v>
      </c>
      <c r="I302" s="663">
        <v>2600</v>
      </c>
      <c r="J302" s="502"/>
      <c r="K302" s="8"/>
      <c r="M302" s="8"/>
      <c r="N302" s="8"/>
      <c r="O302" s="8"/>
    </row>
    <row r="303" spans="1:15" ht="17.25" customHeight="1" thickBot="1" x14ac:dyDescent="0.25">
      <c r="A303" s="92"/>
      <c r="B303" s="39"/>
      <c r="C303" s="377"/>
      <c r="D303" s="378"/>
      <c r="E303" s="531" t="s">
        <v>982</v>
      </c>
      <c r="F303" s="21"/>
      <c r="G303" s="632">
        <v>1000</v>
      </c>
      <c r="H303" s="444">
        <f t="shared" si="6"/>
        <v>1000</v>
      </c>
      <c r="I303" s="664">
        <v>1000</v>
      </c>
      <c r="J303" s="502"/>
    </row>
    <row r="304" spans="1:15" x14ac:dyDescent="0.2">
      <c r="A304" s="92"/>
      <c r="B304" s="39"/>
      <c r="C304" s="377"/>
      <c r="D304" s="378"/>
      <c r="E304" s="197" t="s">
        <v>254</v>
      </c>
      <c r="F304" s="21"/>
      <c r="G304" s="632"/>
      <c r="H304" s="444">
        <f>I304+J304</f>
        <v>5000</v>
      </c>
      <c r="I304" s="664"/>
      <c r="J304" s="502">
        <v>5000</v>
      </c>
    </row>
    <row r="305" spans="1:15" x14ac:dyDescent="0.2">
      <c r="A305" s="92"/>
      <c r="B305" s="39"/>
      <c r="C305" s="377"/>
      <c r="D305" s="378"/>
      <c r="E305" s="49" t="s">
        <v>248</v>
      </c>
      <c r="F305" s="21"/>
      <c r="G305" s="632"/>
      <c r="H305" s="444">
        <f>J305</f>
        <v>400</v>
      </c>
      <c r="I305" s="664"/>
      <c r="J305" s="528">
        <v>400</v>
      </c>
    </row>
    <row r="306" spans="1:15" ht="19.5" customHeight="1" x14ac:dyDescent="0.2">
      <c r="A306" s="92">
        <v>2840</v>
      </c>
      <c r="B306" s="38" t="s">
        <v>360</v>
      </c>
      <c r="C306" s="127">
        <v>4</v>
      </c>
      <c r="D306" s="128">
        <v>0</v>
      </c>
      <c r="E306" s="84" t="s">
        <v>409</v>
      </c>
      <c r="F306" s="22" t="s">
        <v>807</v>
      </c>
      <c r="G306" s="633">
        <v>850</v>
      </c>
      <c r="H306" s="444">
        <f t="shared" si="6"/>
        <v>850</v>
      </c>
      <c r="I306" s="663">
        <f>I308</f>
        <v>850</v>
      </c>
      <c r="J306" s="104"/>
    </row>
    <row r="307" spans="1:15" s="17" customFormat="1" ht="19.5" customHeight="1" x14ac:dyDescent="0.2">
      <c r="A307" s="92"/>
      <c r="B307" s="33"/>
      <c r="C307" s="127"/>
      <c r="D307" s="128"/>
      <c r="E307" s="83" t="s">
        <v>196</v>
      </c>
      <c r="F307" s="16"/>
      <c r="G307" s="635">
        <v>0</v>
      </c>
      <c r="H307" s="444">
        <f t="shared" si="6"/>
        <v>0</v>
      </c>
      <c r="I307" s="667"/>
      <c r="J307" s="93"/>
      <c r="K307" s="8"/>
      <c r="L307" s="8"/>
      <c r="M307" s="8"/>
      <c r="N307" s="8"/>
      <c r="O307" s="8"/>
    </row>
    <row r="308" spans="1:15" ht="19.5" customHeight="1" x14ac:dyDescent="0.2">
      <c r="A308" s="92">
        <v>2841</v>
      </c>
      <c r="B308" s="39" t="s">
        <v>360</v>
      </c>
      <c r="C308" s="377">
        <v>4</v>
      </c>
      <c r="D308" s="378">
        <v>1</v>
      </c>
      <c r="E308" s="504" t="s">
        <v>410</v>
      </c>
      <c r="F308" s="22"/>
      <c r="G308" s="633">
        <v>850</v>
      </c>
      <c r="H308" s="444">
        <f t="shared" si="6"/>
        <v>850</v>
      </c>
      <c r="I308" s="663">
        <f>I310+I311</f>
        <v>850</v>
      </c>
      <c r="J308" s="94"/>
    </row>
    <row r="309" spans="1:15" ht="30" customHeight="1" x14ac:dyDescent="0.2">
      <c r="A309" s="92"/>
      <c r="B309" s="39"/>
      <c r="C309" s="377"/>
      <c r="D309" s="378"/>
      <c r="E309" s="83" t="s">
        <v>289</v>
      </c>
      <c r="F309" s="22"/>
      <c r="G309" s="633">
        <v>0</v>
      </c>
      <c r="H309" s="444">
        <f t="shared" si="6"/>
        <v>0</v>
      </c>
      <c r="I309" s="668"/>
      <c r="J309" s="94"/>
    </row>
    <row r="310" spans="1:15" ht="17.25" customHeight="1" x14ac:dyDescent="0.2">
      <c r="A310" s="92"/>
      <c r="B310" s="39"/>
      <c r="C310" s="377"/>
      <c r="D310" s="378"/>
      <c r="E310" s="83" t="s">
        <v>972</v>
      </c>
      <c r="F310" s="22"/>
      <c r="G310" s="633">
        <v>850</v>
      </c>
      <c r="H310" s="444">
        <v>850</v>
      </c>
      <c r="I310" s="668">
        <v>850</v>
      </c>
      <c r="J310" s="94"/>
    </row>
    <row r="311" spans="1:15" ht="17.25" customHeight="1" x14ac:dyDescent="0.2">
      <c r="A311" s="92"/>
      <c r="B311" s="39"/>
      <c r="C311" s="377"/>
      <c r="D311" s="378"/>
      <c r="E311" s="83" t="s">
        <v>971</v>
      </c>
      <c r="F311" s="22"/>
      <c r="G311" s="633">
        <v>0</v>
      </c>
      <c r="H311" s="444">
        <f t="shared" si="6"/>
        <v>0</v>
      </c>
      <c r="I311" s="668"/>
      <c r="J311" s="94"/>
    </row>
    <row r="312" spans="1:15" s="17" customFormat="1" ht="32.25" customHeight="1" x14ac:dyDescent="0.2">
      <c r="A312" s="117">
        <v>2900</v>
      </c>
      <c r="B312" s="38" t="s">
        <v>367</v>
      </c>
      <c r="C312" s="35">
        <v>0</v>
      </c>
      <c r="D312" s="79">
        <v>0</v>
      </c>
      <c r="E312" s="125" t="s">
        <v>41</v>
      </c>
      <c r="F312" s="118" t="s">
        <v>935</v>
      </c>
      <c r="G312" s="637">
        <v>49500</v>
      </c>
      <c r="H312" s="542">
        <f>I312+J312</f>
        <v>59242.395000000004</v>
      </c>
      <c r="I312" s="669">
        <f>I316</f>
        <v>49500</v>
      </c>
      <c r="J312" s="506">
        <v>9742.3950000000004</v>
      </c>
      <c r="K312" s="8"/>
      <c r="L312" s="8"/>
      <c r="M312" s="8"/>
      <c r="N312" s="8"/>
      <c r="O312" s="8"/>
    </row>
    <row r="313" spans="1:15" x14ac:dyDescent="0.2">
      <c r="A313" s="90"/>
      <c r="B313" s="33"/>
      <c r="C313" s="34"/>
      <c r="D313" s="78"/>
      <c r="E313" s="83" t="s">
        <v>195</v>
      </c>
      <c r="F313" s="15"/>
      <c r="G313" s="631"/>
      <c r="H313" s="444"/>
      <c r="I313" s="650"/>
      <c r="J313" s="120"/>
    </row>
    <row r="314" spans="1:15" ht="24" x14ac:dyDescent="0.2">
      <c r="A314" s="92">
        <v>2910</v>
      </c>
      <c r="B314" s="38" t="s">
        <v>367</v>
      </c>
      <c r="C314" s="35">
        <v>1</v>
      </c>
      <c r="D314" s="79">
        <v>0</v>
      </c>
      <c r="E314" s="84" t="s">
        <v>400</v>
      </c>
      <c r="F314" s="16" t="s">
        <v>936</v>
      </c>
      <c r="G314" s="635"/>
      <c r="H314" s="444"/>
      <c r="I314" s="669"/>
      <c r="J314" s="506"/>
    </row>
    <row r="315" spans="1:15" x14ac:dyDescent="0.2">
      <c r="A315" s="92"/>
      <c r="B315" s="33"/>
      <c r="C315" s="35"/>
      <c r="D315" s="79"/>
      <c r="E315" s="83" t="s">
        <v>196</v>
      </c>
      <c r="F315" s="16"/>
      <c r="G315" s="635"/>
      <c r="H315" s="444"/>
      <c r="I315" s="651"/>
      <c r="J315" s="94"/>
    </row>
    <row r="316" spans="1:15" x14ac:dyDescent="0.2">
      <c r="A316" s="92">
        <v>2911</v>
      </c>
      <c r="B316" s="39" t="s">
        <v>367</v>
      </c>
      <c r="C316" s="37">
        <v>1</v>
      </c>
      <c r="D316" s="80">
        <v>1</v>
      </c>
      <c r="E316" s="83" t="s">
        <v>937</v>
      </c>
      <c r="F316" s="21" t="s">
        <v>938</v>
      </c>
      <c r="G316" s="632">
        <v>49500</v>
      </c>
      <c r="H316" s="438">
        <f>I316+J316</f>
        <v>59242.395000000004</v>
      </c>
      <c r="I316" s="669">
        <f>I328+I329</f>
        <v>49500</v>
      </c>
      <c r="J316" s="506">
        <v>9742.3950000000004</v>
      </c>
    </row>
    <row r="317" spans="1:15" s="121" customFormat="1" ht="26.25" customHeight="1" x14ac:dyDescent="0.2">
      <c r="A317" s="92"/>
      <c r="B317" s="36"/>
      <c r="C317" s="37"/>
      <c r="D317" s="80"/>
      <c r="E317" s="83" t="s">
        <v>289</v>
      </c>
      <c r="F317" s="18"/>
      <c r="G317" s="632"/>
      <c r="H317" s="438">
        <f t="shared" si="6"/>
        <v>0</v>
      </c>
      <c r="I317" s="670"/>
      <c r="J317" s="94"/>
      <c r="K317" s="8"/>
      <c r="L317" s="8"/>
      <c r="M317" s="8"/>
      <c r="N317" s="8"/>
      <c r="O317" s="8"/>
    </row>
    <row r="318" spans="1:15" ht="24" hidden="1" x14ac:dyDescent="0.2">
      <c r="A318" s="92"/>
      <c r="B318" s="36"/>
      <c r="C318" s="37"/>
      <c r="D318" s="80"/>
      <c r="E318" s="189" t="s">
        <v>182</v>
      </c>
      <c r="F318" s="18"/>
      <c r="G318" s="632">
        <v>0</v>
      </c>
      <c r="H318" s="438">
        <f t="shared" si="6"/>
        <v>0</v>
      </c>
      <c r="I318" s="669"/>
      <c r="J318" s="94"/>
    </row>
    <row r="319" spans="1:15" s="17" customFormat="1" ht="10.5" hidden="1" customHeight="1" x14ac:dyDescent="0.2">
      <c r="A319" s="92"/>
      <c r="B319" s="36"/>
      <c r="C319" s="37"/>
      <c r="D319" s="80"/>
      <c r="E319" s="189" t="s">
        <v>254</v>
      </c>
      <c r="F319" s="18"/>
      <c r="G319" s="632">
        <v>0</v>
      </c>
      <c r="H319" s="438">
        <f t="shared" si="6"/>
        <v>0</v>
      </c>
      <c r="I319" s="669"/>
      <c r="J319" s="502"/>
      <c r="K319" s="8"/>
      <c r="L319" s="8"/>
      <c r="M319" s="8"/>
      <c r="N319" s="8"/>
      <c r="O319" s="8"/>
    </row>
    <row r="320" spans="1:15" ht="17.25" hidden="1" customHeight="1" x14ac:dyDescent="0.2">
      <c r="A320" s="117">
        <v>3000</v>
      </c>
      <c r="B320" s="38" t="s">
        <v>380</v>
      </c>
      <c r="C320" s="35">
        <v>0</v>
      </c>
      <c r="D320" s="79">
        <v>0</v>
      </c>
      <c r="E320" s="125" t="s">
        <v>42</v>
      </c>
      <c r="F320" s="118" t="s">
        <v>960</v>
      </c>
      <c r="G320" s="637">
        <v>0</v>
      </c>
      <c r="H320" s="438">
        <f t="shared" si="6"/>
        <v>0</v>
      </c>
      <c r="I320" s="671"/>
      <c r="J320" s="94"/>
    </row>
    <row r="321" spans="1:15" hidden="1" x14ac:dyDescent="0.2">
      <c r="A321" s="92"/>
      <c r="B321" s="36"/>
      <c r="C321" s="37"/>
      <c r="D321" s="80"/>
      <c r="E321" s="83" t="s">
        <v>290</v>
      </c>
      <c r="F321" s="18"/>
      <c r="G321" s="632">
        <v>0</v>
      </c>
      <c r="H321" s="438">
        <f t="shared" si="6"/>
        <v>0</v>
      </c>
      <c r="I321" s="670"/>
      <c r="J321" s="120"/>
    </row>
    <row r="322" spans="1:15" hidden="1" x14ac:dyDescent="0.2">
      <c r="A322" s="92"/>
      <c r="B322" s="33"/>
      <c r="C322" s="35"/>
      <c r="D322" s="79"/>
      <c r="E322" s="83" t="s">
        <v>196</v>
      </c>
      <c r="F322" s="16"/>
      <c r="G322" s="635">
        <v>0</v>
      </c>
      <c r="H322" s="438">
        <f t="shared" si="6"/>
        <v>0</v>
      </c>
      <c r="I322" s="651"/>
      <c r="J322" s="94"/>
    </row>
    <row r="323" spans="1:15" ht="24" hidden="1" x14ac:dyDescent="0.2">
      <c r="A323" s="95">
        <v>3091</v>
      </c>
      <c r="B323" s="39" t="s">
        <v>380</v>
      </c>
      <c r="C323" s="40">
        <v>9</v>
      </c>
      <c r="D323" s="81">
        <v>1</v>
      </c>
      <c r="E323" s="88" t="s">
        <v>23</v>
      </c>
      <c r="F323" s="26" t="s">
        <v>25</v>
      </c>
      <c r="G323" s="634">
        <v>0</v>
      </c>
      <c r="H323" s="438">
        <f t="shared" si="6"/>
        <v>0</v>
      </c>
      <c r="I323" s="672"/>
      <c r="J323" s="93"/>
    </row>
    <row r="324" spans="1:15" ht="30" hidden="1" customHeight="1" x14ac:dyDescent="0.2">
      <c r="A324" s="92"/>
      <c r="B324" s="36"/>
      <c r="C324" s="37"/>
      <c r="D324" s="80"/>
      <c r="E324" s="83" t="s">
        <v>289</v>
      </c>
      <c r="F324" s="18"/>
      <c r="G324" s="632">
        <v>0</v>
      </c>
      <c r="H324" s="438">
        <f t="shared" si="6"/>
        <v>0</v>
      </c>
      <c r="I324" s="670"/>
      <c r="J324" s="96"/>
    </row>
    <row r="325" spans="1:15" hidden="1" x14ac:dyDescent="0.2">
      <c r="A325" s="92"/>
      <c r="B325" s="36"/>
      <c r="C325" s="37"/>
      <c r="D325" s="80"/>
      <c r="E325" s="83" t="s">
        <v>290</v>
      </c>
      <c r="F325" s="18"/>
      <c r="G325" s="632">
        <v>0</v>
      </c>
      <c r="H325" s="438">
        <f t="shared" si="6"/>
        <v>0</v>
      </c>
      <c r="I325" s="670"/>
      <c r="J325" s="94"/>
    </row>
    <row r="326" spans="1:15" hidden="1" x14ac:dyDescent="0.2">
      <c r="A326" s="92"/>
      <c r="B326" s="36"/>
      <c r="C326" s="37"/>
      <c r="D326" s="80"/>
      <c r="E326" s="83" t="s">
        <v>290</v>
      </c>
      <c r="F326" s="18"/>
      <c r="G326" s="632">
        <v>0</v>
      </c>
      <c r="H326" s="438">
        <f t="shared" si="6"/>
        <v>0</v>
      </c>
      <c r="I326" s="670"/>
      <c r="J326" s="94"/>
    </row>
    <row r="327" spans="1:15" ht="24" hidden="1" x14ac:dyDescent="0.2">
      <c r="A327" s="95">
        <v>3092</v>
      </c>
      <c r="B327" s="39" t="s">
        <v>380</v>
      </c>
      <c r="C327" s="40">
        <v>9</v>
      </c>
      <c r="D327" s="81">
        <v>2</v>
      </c>
      <c r="E327" s="88" t="s">
        <v>401</v>
      </c>
      <c r="F327" s="26"/>
      <c r="G327" s="634">
        <v>0</v>
      </c>
      <c r="H327" s="438">
        <f t="shared" si="6"/>
        <v>0</v>
      </c>
      <c r="I327" s="672"/>
      <c r="J327" s="94"/>
    </row>
    <row r="328" spans="1:15" ht="24" x14ac:dyDescent="0.2">
      <c r="A328" s="92"/>
      <c r="B328" s="36"/>
      <c r="C328" s="37"/>
      <c r="D328" s="80"/>
      <c r="E328" s="197" t="s">
        <v>182</v>
      </c>
      <c r="F328" s="18"/>
      <c r="G328" s="632">
        <v>49500</v>
      </c>
      <c r="H328" s="438">
        <f t="shared" si="6"/>
        <v>49500</v>
      </c>
      <c r="I328" s="649">
        <v>49500</v>
      </c>
      <c r="J328" s="96"/>
    </row>
    <row r="329" spans="1:15" s="17" customFormat="1" ht="19.5" customHeight="1" x14ac:dyDescent="0.2">
      <c r="A329" s="92"/>
      <c r="B329" s="36"/>
      <c r="C329" s="37"/>
      <c r="D329" s="80"/>
      <c r="E329" s="83" t="s">
        <v>969</v>
      </c>
      <c r="F329" s="18"/>
      <c r="G329" s="632"/>
      <c r="H329" s="444"/>
      <c r="I329" s="653"/>
      <c r="J329" s="94"/>
      <c r="K329" s="8"/>
      <c r="L329" s="8"/>
      <c r="M329" s="8"/>
      <c r="N329" s="8"/>
      <c r="O329" s="8"/>
    </row>
    <row r="330" spans="1:15" s="17" customFormat="1" ht="15" customHeight="1" x14ac:dyDescent="0.2">
      <c r="A330" s="92"/>
      <c r="B330" s="36"/>
      <c r="C330" s="37"/>
      <c r="D330" s="80"/>
      <c r="E330" s="83" t="s">
        <v>973</v>
      </c>
      <c r="F330" s="18"/>
      <c r="G330" s="632"/>
      <c r="H330" s="444">
        <f>J330</f>
        <v>9742.3950000000004</v>
      </c>
      <c r="I330" s="653"/>
      <c r="J330" s="546">
        <v>9742.3950000000004</v>
      </c>
      <c r="K330" s="8"/>
      <c r="L330" s="8"/>
      <c r="M330" s="8"/>
      <c r="N330" s="8"/>
      <c r="O330" s="8"/>
    </row>
    <row r="331" spans="1:15" s="17" customFormat="1" ht="19.5" customHeight="1" x14ac:dyDescent="0.2">
      <c r="A331" s="92"/>
      <c r="B331" s="36"/>
      <c r="C331" s="37"/>
      <c r="D331" s="80"/>
      <c r="E331" s="83" t="s">
        <v>974</v>
      </c>
      <c r="F331" s="18"/>
      <c r="G331" s="632"/>
      <c r="H331" s="444">
        <f>J331</f>
        <v>0</v>
      </c>
      <c r="I331" s="653"/>
      <c r="J331" s="535"/>
      <c r="K331" s="8"/>
      <c r="L331" s="8"/>
      <c r="M331" s="8"/>
      <c r="N331" s="8"/>
      <c r="O331" s="8"/>
    </row>
    <row r="332" spans="1:15" ht="33" x14ac:dyDescent="0.2">
      <c r="A332" s="117">
        <v>3000</v>
      </c>
      <c r="B332" s="38" t="s">
        <v>380</v>
      </c>
      <c r="C332" s="127">
        <v>0</v>
      </c>
      <c r="D332" s="128">
        <v>0</v>
      </c>
      <c r="E332" s="125" t="s">
        <v>42</v>
      </c>
      <c r="F332" s="118" t="s">
        <v>960</v>
      </c>
      <c r="G332" s="637">
        <v>5750</v>
      </c>
      <c r="H332" s="542">
        <f t="shared" si="6"/>
        <v>5750</v>
      </c>
      <c r="I332" s="671">
        <f>I333</f>
        <v>5750</v>
      </c>
      <c r="J332" s="119"/>
    </row>
    <row r="333" spans="1:15" ht="28.5" x14ac:dyDescent="0.2">
      <c r="A333" s="92">
        <v>3070</v>
      </c>
      <c r="B333" s="38" t="s">
        <v>380</v>
      </c>
      <c r="C333" s="35">
        <v>7</v>
      </c>
      <c r="D333" s="79">
        <v>0</v>
      </c>
      <c r="E333" s="84" t="s">
        <v>16</v>
      </c>
      <c r="F333" s="16" t="s">
        <v>17</v>
      </c>
      <c r="G333" s="635">
        <v>5750</v>
      </c>
      <c r="H333" s="542">
        <f t="shared" si="6"/>
        <v>5750</v>
      </c>
      <c r="I333" s="666">
        <f>I335</f>
        <v>5750</v>
      </c>
      <c r="J333" s="94"/>
    </row>
    <row r="334" spans="1:15" x14ac:dyDescent="0.2">
      <c r="A334" s="92"/>
      <c r="B334" s="33"/>
      <c r="C334" s="35"/>
      <c r="D334" s="79"/>
      <c r="E334" s="83" t="s">
        <v>196</v>
      </c>
      <c r="F334" s="16"/>
      <c r="G334" s="635">
        <v>0</v>
      </c>
      <c r="H334" s="444">
        <f t="shared" si="6"/>
        <v>0</v>
      </c>
      <c r="I334" s="673"/>
      <c r="J334" s="94"/>
    </row>
    <row r="335" spans="1:15" ht="24" x14ac:dyDescent="0.2">
      <c r="A335" s="92">
        <v>3071</v>
      </c>
      <c r="B335" s="39" t="s">
        <v>380</v>
      </c>
      <c r="C335" s="37">
        <v>7</v>
      </c>
      <c r="D335" s="80">
        <v>1</v>
      </c>
      <c r="E335" s="83" t="s">
        <v>16</v>
      </c>
      <c r="F335" s="21" t="s">
        <v>19</v>
      </c>
      <c r="G335" s="632">
        <v>5750</v>
      </c>
      <c r="H335" s="444">
        <f t="shared" si="6"/>
        <v>5750</v>
      </c>
      <c r="I335" s="666">
        <f>I337+I338+I339</f>
        <v>5750</v>
      </c>
      <c r="J335" s="93"/>
    </row>
    <row r="336" spans="1:15" ht="27" customHeight="1" x14ac:dyDescent="0.2">
      <c r="A336" s="92"/>
      <c r="B336" s="36"/>
      <c r="C336" s="37"/>
      <c r="D336" s="80"/>
      <c r="E336" s="83" t="s">
        <v>289</v>
      </c>
      <c r="F336" s="18"/>
      <c r="G336" s="632">
        <v>0</v>
      </c>
      <c r="H336" s="444">
        <f t="shared" si="6"/>
        <v>0</v>
      </c>
      <c r="I336" s="664"/>
      <c r="J336" s="94"/>
    </row>
    <row r="337" spans="1:15" ht="18" customHeight="1" x14ac:dyDescent="0.2">
      <c r="A337" s="92"/>
      <c r="B337" s="36"/>
      <c r="C337" s="37"/>
      <c r="D337" s="37"/>
      <c r="E337" s="392" t="s">
        <v>428</v>
      </c>
      <c r="F337" s="18"/>
      <c r="G337" s="632">
        <v>4550</v>
      </c>
      <c r="H337" s="444">
        <f t="shared" si="6"/>
        <v>4550</v>
      </c>
      <c r="I337" s="666">
        <v>4550</v>
      </c>
      <c r="J337" s="94"/>
    </row>
    <row r="338" spans="1:15" ht="15.75" customHeight="1" x14ac:dyDescent="0.2">
      <c r="A338" s="92"/>
      <c r="B338" s="36"/>
      <c r="C338" s="37"/>
      <c r="D338" s="80"/>
      <c r="E338" s="182" t="s">
        <v>968</v>
      </c>
      <c r="F338" s="18"/>
      <c r="G338" s="632">
        <v>1000</v>
      </c>
      <c r="H338" s="444">
        <f t="shared" si="6"/>
        <v>1000</v>
      </c>
      <c r="I338" s="666">
        <v>1000</v>
      </c>
      <c r="J338" s="94"/>
    </row>
    <row r="339" spans="1:15" x14ac:dyDescent="0.2">
      <c r="A339" s="95"/>
      <c r="B339" s="36"/>
      <c r="C339" s="37"/>
      <c r="D339" s="80"/>
      <c r="E339" s="182" t="s">
        <v>975</v>
      </c>
      <c r="F339" s="18"/>
      <c r="G339" s="632">
        <v>200</v>
      </c>
      <c r="H339" s="444">
        <f t="shared" si="6"/>
        <v>200</v>
      </c>
      <c r="I339" s="666">
        <v>200</v>
      </c>
      <c r="J339" s="94"/>
    </row>
    <row r="340" spans="1:15" s="17" customFormat="1" ht="24" customHeight="1" x14ac:dyDescent="0.2">
      <c r="A340" s="126">
        <v>3100</v>
      </c>
      <c r="B340" s="127" t="s">
        <v>381</v>
      </c>
      <c r="C340" s="127">
        <v>0</v>
      </c>
      <c r="D340" s="128">
        <v>0</v>
      </c>
      <c r="E340" s="129" t="s">
        <v>43</v>
      </c>
      <c r="F340" s="130"/>
      <c r="G340" s="632">
        <v>12000</v>
      </c>
      <c r="H340" s="542">
        <f t="shared" si="6"/>
        <v>12000</v>
      </c>
      <c r="I340" s="669">
        <f>I344</f>
        <v>12000</v>
      </c>
      <c r="J340" s="94"/>
      <c r="K340" s="8"/>
      <c r="L340" s="8"/>
      <c r="M340" s="8"/>
      <c r="N340" s="8"/>
      <c r="O340" s="8"/>
    </row>
    <row r="341" spans="1:15" x14ac:dyDescent="0.2">
      <c r="A341" s="95"/>
      <c r="B341" s="33"/>
      <c r="C341" s="34"/>
      <c r="D341" s="78"/>
      <c r="E341" s="83" t="s">
        <v>195</v>
      </c>
      <c r="F341" s="15"/>
      <c r="G341" s="631">
        <v>0</v>
      </c>
      <c r="H341" s="444">
        <f t="shared" si="6"/>
        <v>0</v>
      </c>
      <c r="I341" s="665"/>
      <c r="J341" s="120"/>
    </row>
    <row r="342" spans="1:15" ht="24" x14ac:dyDescent="0.2">
      <c r="A342" s="95">
        <v>3110</v>
      </c>
      <c r="B342" s="41" t="s">
        <v>381</v>
      </c>
      <c r="C342" s="41">
        <v>1</v>
      </c>
      <c r="D342" s="82">
        <v>0</v>
      </c>
      <c r="E342" s="86" t="s">
        <v>127</v>
      </c>
      <c r="F342" s="21"/>
      <c r="G342" s="632">
        <v>0</v>
      </c>
      <c r="H342" s="444">
        <f t="shared" si="6"/>
        <v>0</v>
      </c>
      <c r="I342" s="669"/>
      <c r="J342" s="91"/>
    </row>
    <row r="343" spans="1:15" x14ac:dyDescent="0.2">
      <c r="A343" s="95"/>
      <c r="B343" s="33"/>
      <c r="C343" s="35"/>
      <c r="D343" s="79"/>
      <c r="E343" s="83" t="s">
        <v>196</v>
      </c>
      <c r="F343" s="16"/>
      <c r="G343" s="635">
        <v>0</v>
      </c>
      <c r="H343" s="444">
        <f t="shared" si="6"/>
        <v>0</v>
      </c>
      <c r="I343" s="674"/>
      <c r="J343" s="94"/>
    </row>
    <row r="344" spans="1:15" ht="15.75" thickBot="1" x14ac:dyDescent="0.25">
      <c r="A344" s="97">
        <v>3112</v>
      </c>
      <c r="B344" s="98" t="s">
        <v>381</v>
      </c>
      <c r="C344" s="98">
        <v>1</v>
      </c>
      <c r="D344" s="99">
        <v>2</v>
      </c>
      <c r="E344" s="89" t="s">
        <v>128</v>
      </c>
      <c r="F344" s="101"/>
      <c r="G344" s="634">
        <v>12000</v>
      </c>
      <c r="H344" s="444">
        <f t="shared" si="6"/>
        <v>12000</v>
      </c>
      <c r="I344" s="669">
        <f>I346</f>
        <v>12000</v>
      </c>
      <c r="J344" s="93"/>
    </row>
    <row r="345" spans="1:15" ht="28.5" customHeight="1" thickBot="1" x14ac:dyDescent="0.25">
      <c r="A345" s="92"/>
      <c r="B345" s="36"/>
      <c r="C345" s="37"/>
      <c r="D345" s="80"/>
      <c r="E345" s="83" t="s">
        <v>289</v>
      </c>
      <c r="F345" s="18"/>
      <c r="G345" s="632">
        <v>0</v>
      </c>
      <c r="H345" s="444">
        <f t="shared" si="6"/>
        <v>0</v>
      </c>
      <c r="I345" s="665"/>
      <c r="J345" s="100"/>
    </row>
    <row r="346" spans="1:15" x14ac:dyDescent="0.2">
      <c r="A346" s="92"/>
      <c r="B346" s="36"/>
      <c r="C346" s="37"/>
      <c r="D346" s="80"/>
      <c r="E346" s="189" t="s">
        <v>466</v>
      </c>
      <c r="F346" s="18"/>
      <c r="G346" s="632">
        <v>12000</v>
      </c>
      <c r="H346" s="444">
        <f t="shared" si="6"/>
        <v>12000</v>
      </c>
      <c r="I346" s="669">
        <v>12000</v>
      </c>
      <c r="J346" s="94"/>
    </row>
    <row r="347" spans="1:15" x14ac:dyDescent="0.2">
      <c r="A347" s="92"/>
      <c r="B347" s="36"/>
      <c r="C347" s="37"/>
      <c r="D347" s="80"/>
      <c r="E347" s="83" t="s">
        <v>290</v>
      </c>
      <c r="F347" s="18"/>
      <c r="G347" s="632"/>
      <c r="H347" s="108"/>
      <c r="I347" s="665"/>
      <c r="J347" s="94"/>
    </row>
    <row r="348" spans="1:15" x14ac:dyDescent="0.2">
      <c r="B348" s="42"/>
      <c r="C348" s="43"/>
      <c r="D348" s="44"/>
    </row>
    <row r="349" spans="1:15" x14ac:dyDescent="0.2">
      <c r="B349" s="45"/>
      <c r="C349" s="43"/>
      <c r="D349" s="44"/>
    </row>
    <row r="350" spans="1:15" x14ac:dyDescent="0.2">
      <c r="B350" s="45"/>
      <c r="C350" s="43"/>
      <c r="D350" s="44"/>
      <c r="E350" s="8"/>
    </row>
    <row r="351" spans="1:15" x14ac:dyDescent="0.2">
      <c r="B351" s="45"/>
      <c r="C351" s="46"/>
      <c r="D351" s="8"/>
      <c r="E351" s="8"/>
      <c r="F351" s="8"/>
      <c r="G351" s="8"/>
    </row>
  </sheetData>
  <mergeCells count="11">
    <mergeCell ref="F5:F6"/>
    <mergeCell ref="H5:H6"/>
    <mergeCell ref="I5:J5"/>
    <mergeCell ref="A1:J1"/>
    <mergeCell ref="A2:J2"/>
    <mergeCell ref="I4:J4"/>
    <mergeCell ref="A5:A6"/>
    <mergeCell ref="B5:B6"/>
    <mergeCell ref="C5:C6"/>
    <mergeCell ref="D5:D6"/>
    <mergeCell ref="E5:E6"/>
  </mergeCells>
  <pageMargins left="0.75" right="0.25" top="0.5" bottom="0.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Лист1</vt:lpstr>
      <vt:lpstr>Sheet1!Print_Area</vt:lpstr>
      <vt:lpstr>Sheet1!Print_Titles</vt:lpstr>
      <vt:lpstr>Sheet2!Print_Titles</vt:lpstr>
      <vt:lpstr>Sheet3!Print_Titles</vt:lpstr>
      <vt:lpstr>Sheet5!Print_Titles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Tex</dc:creator>
  <cp:lastModifiedBy>Lusine Khazarian</cp:lastModifiedBy>
  <cp:lastPrinted>2002-05-24T17:39:41Z</cp:lastPrinted>
  <dcterms:created xsi:type="dcterms:W3CDTF">1996-10-14T23:33:28Z</dcterms:created>
  <dcterms:modified xsi:type="dcterms:W3CDTF">2022-09-20T06:21:09Z</dcterms:modified>
</cp:coreProperties>
</file>