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ՆՈՐԸՆՏԻՐ\1-ԻՆ ՆՍՏԱՇՐՋԱՆ\ՏԵՂ-ավագանու 1-3 նիստ\56-բյուջե\2022 թ բյուջեի նախագիծ\"/>
    </mc:Choice>
  </mc:AlternateContent>
  <bookViews>
    <workbookView xWindow="0" yWindow="0" windowWidth="15480" windowHeight="11640"/>
  </bookViews>
  <sheets>
    <sheet name="Sheet1" sheetId="2" r:id="rId1"/>
    <sheet name="Sheet2" sheetId="3" r:id="rId2"/>
    <sheet name="Sheet3" sheetId="4" r:id="rId3"/>
    <sheet name="Sheet4" sheetId="5" r:id="rId4"/>
    <sheet name="Sheet5" sheetId="6" r:id="rId5"/>
    <sheet name="Лист1" sheetId="8" r:id="rId6"/>
  </sheets>
  <definedNames>
    <definedName name="_xlnm.Print_Area" localSheetId="0">Sheet1!$A$1:$F$141</definedName>
    <definedName name="_xlnm.Print_Titles" localSheetId="0">Sheet1!$4:$7</definedName>
    <definedName name="_xlnm.Print_Titles" localSheetId="1">Sheet2!$5:$7</definedName>
    <definedName name="_xlnm.Print_Titles" localSheetId="2">Sheet3!$5:$7</definedName>
    <definedName name="_xlnm.Print_Titles" localSheetId="4">Sheet5!$2:$4</definedName>
  </definedNames>
  <calcPr calcId="162913" calcMode="autoNoTable"/>
</workbook>
</file>

<file path=xl/calcChain.xml><?xml version="1.0" encoding="utf-8"?>
<calcChain xmlns="http://schemas.openxmlformats.org/spreadsheetml/2006/main">
  <c r="E10" i="4" l="1"/>
  <c r="D147" i="4"/>
  <c r="D133" i="4"/>
  <c r="D64" i="4"/>
  <c r="D66" i="4"/>
  <c r="D56" i="4"/>
  <c r="H173" i="3"/>
  <c r="H54" i="8"/>
  <c r="H221" i="8"/>
  <c r="G223" i="8"/>
  <c r="H299" i="8"/>
  <c r="H297" i="8" s="1"/>
  <c r="H275" i="8"/>
  <c r="G279" i="8"/>
  <c r="H286" i="8"/>
  <c r="H43" i="8"/>
  <c r="H39" i="8" s="1"/>
  <c r="G62" i="8"/>
  <c r="H13" i="8" l="1"/>
  <c r="D118" i="2"/>
  <c r="D119" i="2"/>
  <c r="D117" i="2"/>
  <c r="E115" i="2"/>
  <c r="E13" i="2"/>
  <c r="H293" i="8" l="1"/>
  <c r="G293" i="8" s="1"/>
  <c r="G295" i="8"/>
  <c r="G181" i="3"/>
  <c r="H343" i="8" l="1"/>
  <c r="H339" i="8" s="1"/>
  <c r="H334" i="8"/>
  <c r="H332" i="8" s="1"/>
  <c r="G332" i="8" s="1"/>
  <c r="H315" i="8"/>
  <c r="G330" i="8"/>
  <c r="G329" i="8"/>
  <c r="H291" i="8"/>
  <c r="G291" i="8"/>
  <c r="H307" i="8"/>
  <c r="G304" i="8"/>
  <c r="H284" i="8"/>
  <c r="G289" i="8"/>
  <c r="H273" i="8"/>
  <c r="H266" i="8"/>
  <c r="H258" i="8"/>
  <c r="H256" i="8" s="1"/>
  <c r="H250" i="8"/>
  <c r="H249" i="8" s="1"/>
  <c r="G249" i="8" s="1"/>
  <c r="H271" i="8" l="1"/>
  <c r="G271" i="8" s="1"/>
  <c r="G315" i="8"/>
  <c r="G299" i="8"/>
  <c r="G275" i="8"/>
  <c r="G273" i="8"/>
  <c r="G253" i="8" l="1"/>
  <c r="G263" i="8"/>
  <c r="G221" i="8"/>
  <c r="G225" i="8"/>
  <c r="G54" i="8"/>
  <c r="G43" i="8"/>
  <c r="G37" i="8"/>
  <c r="G35" i="8"/>
  <c r="H11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3" i="8"/>
  <c r="G39" i="8"/>
  <c r="G46" i="8"/>
  <c r="G47" i="8"/>
  <c r="G50" i="8"/>
  <c r="G56" i="8"/>
  <c r="G58" i="8"/>
  <c r="G60" i="8"/>
  <c r="G61" i="8"/>
  <c r="G63" i="8"/>
  <c r="G64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24" i="8"/>
  <c r="G226" i="8"/>
  <c r="G229" i="8"/>
  <c r="G230" i="8"/>
  <c r="G231" i="8"/>
  <c r="G232" i="8"/>
  <c r="G233" i="8"/>
  <c r="G234" i="8"/>
  <c r="G235" i="8"/>
  <c r="G236" i="8"/>
  <c r="G237" i="8"/>
  <c r="G238" i="8"/>
  <c r="G241" i="8"/>
  <c r="G244" i="8"/>
  <c r="G243" i="8"/>
  <c r="G252" i="8"/>
  <c r="G260" i="8"/>
  <c r="G261" i="8"/>
  <c r="G262" i="8"/>
  <c r="G266" i="8"/>
  <c r="G267" i="8"/>
  <c r="G268" i="8"/>
  <c r="G269" i="8"/>
  <c r="G270" i="8"/>
  <c r="G274" i="8"/>
  <c r="G277" i="8"/>
  <c r="G278" i="8"/>
  <c r="G280" i="8"/>
  <c r="G281" i="8"/>
  <c r="G284" i="8"/>
  <c r="G285" i="8"/>
  <c r="G286" i="8"/>
  <c r="G287" i="8"/>
  <c r="G288" i="8"/>
  <c r="G290" i="8"/>
  <c r="G298" i="8"/>
  <c r="G300" i="8"/>
  <c r="G301" i="8"/>
  <c r="G302" i="8"/>
  <c r="G303" i="8"/>
  <c r="G306" i="8"/>
  <c r="G307" i="8"/>
  <c r="G308" i="8"/>
  <c r="G310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15" i="8"/>
  <c r="H52" i="8"/>
  <c r="H331" i="8"/>
  <c r="G331" i="8" s="1"/>
  <c r="H311" i="8"/>
  <c r="G311" i="8" s="1"/>
  <c r="H305" i="8"/>
  <c r="H296" i="8" s="1"/>
  <c r="G297" i="8"/>
  <c r="H264" i="8"/>
  <c r="H254" i="8" s="1"/>
  <c r="G258" i="8"/>
  <c r="G256" i="8" s="1"/>
  <c r="H239" i="8"/>
  <c r="H227" i="8" s="1"/>
  <c r="G239" i="8" l="1"/>
  <c r="H9" i="8"/>
  <c r="G264" i="8"/>
  <c r="G227" i="8"/>
  <c r="G52" i="8"/>
  <c r="G305" i="8"/>
  <c r="H219" i="8"/>
  <c r="G250" i="8"/>
  <c r="G13" i="8"/>
  <c r="G11" i="8"/>
  <c r="G254" i="8"/>
  <c r="G9" i="8" l="1"/>
  <c r="G296" i="8"/>
  <c r="H217" i="8"/>
  <c r="G217" i="8" s="1"/>
  <c r="G219" i="8"/>
  <c r="H8" i="8" l="1"/>
  <c r="G8" i="8" s="1"/>
  <c r="D138" i="4" l="1"/>
  <c r="D49" i="4"/>
  <c r="I211" i="3"/>
  <c r="H179" i="3"/>
  <c r="G179" i="3"/>
  <c r="D115" i="2"/>
  <c r="D112" i="2" s="1"/>
  <c r="E71" i="2"/>
  <c r="D31" i="2"/>
  <c r="E33" i="2"/>
  <c r="D33" i="2" s="1"/>
  <c r="E20" i="2"/>
  <c r="D20" i="2" s="1"/>
  <c r="D23" i="2"/>
  <c r="D16" i="2"/>
  <c r="D13" i="2"/>
  <c r="H114" i="3"/>
  <c r="G114" i="3" s="1"/>
  <c r="D60" i="4"/>
  <c r="D63" i="4"/>
  <c r="E18" i="2"/>
  <c r="E41" i="4"/>
  <c r="D41" i="4" s="1"/>
  <c r="E27" i="4"/>
  <c r="E58" i="4"/>
  <c r="D58" i="4" s="1"/>
  <c r="E127" i="4"/>
  <c r="D127" i="4" s="1"/>
  <c r="D175" i="4"/>
  <c r="D183" i="4"/>
  <c r="D180" i="4" s="1"/>
  <c r="D179" i="4"/>
  <c r="D178" i="4"/>
  <c r="D167" i="4"/>
  <c r="D164" i="4" s="1"/>
  <c r="E167" i="4"/>
  <c r="E164" i="4" s="1"/>
  <c r="D148" i="4"/>
  <c r="D152" i="4"/>
  <c r="E85" i="4"/>
  <c r="D87" i="4"/>
  <c r="D67" i="4"/>
  <c r="D57" i="4"/>
  <c r="D54" i="4" s="1"/>
  <c r="E51" i="4"/>
  <c r="D51" i="4" s="1"/>
  <c r="D53" i="4"/>
  <c r="D50" i="4"/>
  <c r="D46" i="4"/>
  <c r="D44" i="4"/>
  <c r="D31" i="4"/>
  <c r="D32" i="4"/>
  <c r="D33" i="4"/>
  <c r="D34" i="4"/>
  <c r="D30" i="4"/>
  <c r="D38" i="4"/>
  <c r="D36" i="4"/>
  <c r="H170" i="3"/>
  <c r="H243" i="3"/>
  <c r="H241" i="3" s="1"/>
  <c r="I89" i="3"/>
  <c r="G308" i="3"/>
  <c r="H306" i="3"/>
  <c r="G306" i="3" s="1"/>
  <c r="H304" i="3"/>
  <c r="G304" i="3"/>
  <c r="G295" i="3"/>
  <c r="G293" i="3" s="1"/>
  <c r="H293" i="3"/>
  <c r="H272" i="3" s="1"/>
  <c r="G272" i="3" s="1"/>
  <c r="H230" i="3"/>
  <c r="G230" i="3" s="1"/>
  <c r="H216" i="3"/>
  <c r="G216" i="3" s="1"/>
  <c r="G172" i="3"/>
  <c r="H159" i="3"/>
  <c r="H142" i="3" s="1"/>
  <c r="G161" i="3"/>
  <c r="G159" i="3" s="1"/>
  <c r="G146" i="3"/>
  <c r="G144" i="3" s="1"/>
  <c r="G116" i="3"/>
  <c r="G95" i="3"/>
  <c r="H95" i="3"/>
  <c r="E112" i="2"/>
  <c r="E138" i="2"/>
  <c r="D138" i="2" s="1"/>
  <c r="D141" i="2"/>
  <c r="D102" i="2"/>
  <c r="D100" i="2" s="1"/>
  <c r="D104" i="2"/>
  <c r="D57" i="2"/>
  <c r="D19" i="2"/>
  <c r="D18" i="2" s="1"/>
  <c r="G221" i="3"/>
  <c r="G245" i="3"/>
  <c r="G173" i="3"/>
  <c r="G175" i="3"/>
  <c r="E100" i="2"/>
  <c r="E144" i="4"/>
  <c r="D144" i="4"/>
  <c r="E54" i="4"/>
  <c r="D134" i="2"/>
  <c r="F56" i="2"/>
  <c r="D57" i="6"/>
  <c r="D56" i="6"/>
  <c r="D53" i="6"/>
  <c r="D52" i="6"/>
  <c r="D47" i="6"/>
  <c r="D46" i="6"/>
  <c r="D25" i="6"/>
  <c r="D24" i="6"/>
  <c r="D21" i="6"/>
  <c r="D20" i="6"/>
  <c r="D19" i="6"/>
  <c r="D38" i="5"/>
  <c r="D37" i="5"/>
  <c r="D34" i="5"/>
  <c r="D33" i="5"/>
  <c r="D26" i="5"/>
  <c r="D25" i="5"/>
  <c r="F54" i="6"/>
  <c r="F48" i="6" s="1"/>
  <c r="F42" i="6" s="1"/>
  <c r="F50" i="6"/>
  <c r="D50" i="6" s="1"/>
  <c r="F44" i="6"/>
  <c r="D44" i="6" s="1"/>
  <c r="F22" i="6"/>
  <c r="F17" i="6"/>
  <c r="D17" i="6" s="1"/>
  <c r="F35" i="5"/>
  <c r="D35" i="5"/>
  <c r="F31" i="5"/>
  <c r="F29" i="5" s="1"/>
  <c r="F23" i="5"/>
  <c r="D23" i="5"/>
  <c r="E54" i="6"/>
  <c r="E48" i="6" s="1"/>
  <c r="E22" i="6"/>
  <c r="D22" i="6" s="1"/>
  <c r="E27" i="5"/>
  <c r="E21" i="5" s="1"/>
  <c r="D173" i="4"/>
  <c r="E42" i="6" l="1"/>
  <c r="D42" i="6" s="1"/>
  <c r="D48" i="6"/>
  <c r="D29" i="5"/>
  <c r="F27" i="5"/>
  <c r="D54" i="6"/>
  <c r="D31" i="5"/>
  <c r="H89" i="3"/>
  <c r="D169" i="4"/>
  <c r="D85" i="4"/>
  <c r="D83" i="4" s="1"/>
  <c r="E83" i="4"/>
  <c r="G241" i="3"/>
  <c r="G243" i="3"/>
  <c r="E91" i="2"/>
  <c r="D91" i="2" s="1"/>
  <c r="D27" i="4"/>
  <c r="D25" i="4" s="1"/>
  <c r="G170" i="3"/>
  <c r="H162" i="3"/>
  <c r="G162" i="3" s="1"/>
  <c r="G89" i="3"/>
  <c r="H9" i="3"/>
  <c r="G9" i="3" s="1"/>
  <c r="D171" i="4"/>
  <c r="E142" i="4"/>
  <c r="D142" i="4"/>
  <c r="E25" i="4"/>
  <c r="E8" i="4" s="1"/>
  <c r="H211" i="3"/>
  <c r="G211" i="3" s="1"/>
  <c r="G142" i="3"/>
  <c r="D74" i="2"/>
  <c r="D71" i="2" s="1"/>
  <c r="E11" i="2"/>
  <c r="D11" i="2"/>
  <c r="D27" i="5" l="1"/>
  <c r="F21" i="5"/>
  <c r="D21" i="5" s="1"/>
  <c r="E8" i="2"/>
  <c r="D8" i="2"/>
  <c r="H8" i="3"/>
  <c r="G8" i="3" s="1"/>
  <c r="D8" i="4"/>
  <c r="D10" i="4"/>
</calcChain>
</file>

<file path=xl/sharedStrings.xml><?xml version="1.0" encoding="utf-8"?>
<sst xmlns="http://schemas.openxmlformats.org/spreadsheetml/2006/main" count="2313" uniqueCount="988">
  <si>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</si>
  <si>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</si>
  <si>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</si>
  <si>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</si>
  <si>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</si>
  <si>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</si>
  <si>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</si>
  <si>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</si>
  <si>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</si>
  <si>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</si>
  <si>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</si>
  <si>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</si>
  <si>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</si>
  <si>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</si>
  <si>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</si>
  <si>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</si>
  <si>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</si>
  <si>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</si>
  <si>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</si>
  <si>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</si>
  <si>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</si>
  <si>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</si>
  <si>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</si>
  <si>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</si>
  <si>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</si>
  <si>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</si>
  <si>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</si>
  <si>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</si>
  <si>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 -êáõµëÇ¹Ç³Ý»ñ áã å»ï³Ï³Ý (áã h³Ù³ÛÝù³ÛÇÝ) áã ýÇÝ³Ýë³Ï³Ý Ï³½Ù³Ï»ñåáõÃÛáõÝÝ»ñÇÝ </t>
  </si>
  <si>
    <t>2.3. Ð³Ù³ÛÝùÇ µÛáõç»Ç ÙÇçáóÝ»ñÇ ï³ñ»ëÏ½µÇ ³½³ï  ÙÝ³óáñ¹Á`  (ïáÕ 8191+ïáÕ 8194-ïáÕ 8193)</t>
  </si>
  <si>
    <t xml:space="preserve"> - í³ñã³Ï³Ý Ù³ëÇ ÙÇçáóÝ»ñÇ ï³ñ»ëÏ½µÇ ³½³ï ÙÝ³óáñ¹Çó ýáÝ¹³ÛÇÝ  Ù³ë Ùáõïù³·ñÙ³Ý »ÝÃ³Ï³ ·áõÙ³ñÁ (ïáÕ 8193)</t>
  </si>
  <si>
    <t xml:space="preserve">úñ»Ýë¹Çñ ¨ ·áñÍ³¹Çñ Ù³ñÙÇÝÝ»ñ,å»ï³Ï³Ý Ï³é³í³ñáõÙ </t>
  </si>
  <si>
    <t>²ñï³ùÇÝ ïÝï»ë³Ï³Ý ³ç³ÏóáõÃÛáõÝ</t>
  </si>
  <si>
    <r>
      <t>ÀÜ¸²ØºÜÀ Ì²Êêºð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</si>
  <si>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</si>
  <si>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Armenian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</si>
  <si>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Armenian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</si>
  <si>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Armenian"/>
        <family val="2"/>
      </rPr>
      <t>ïáÕ2410+ïáÕ2420+ïáÕ2430+ïáÕ2440+ïáÕ2450+ïáÕ2460+ïáÕ2470+ïáÕ2480+ïáÕ2490</t>
    </r>
    <r>
      <rPr>
        <b/>
        <sz val="9"/>
        <rFont val="Arial Armenian"/>
        <family val="2"/>
      </rPr>
      <t>)</t>
    </r>
  </si>
  <si>
    <r>
      <t xml:space="preserve">Þðæ²Î² ØÆæ²ì²ÚðÆ ä²Þîä²ÜàôÂÚàôÜ </t>
    </r>
    <r>
      <rPr>
        <sz val="8"/>
        <rFont val="Arial Armenian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</si>
  <si>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Armenian"/>
        <family val="2"/>
      </rPr>
      <t>ïáÕ2710+ïáÕ2720+ïáÕ2730+ïáÕ2740+ïáÕ2750+ïáÕ2760</t>
    </r>
    <r>
      <rPr>
        <b/>
        <sz val="9"/>
        <rFont val="Arial Armenian"/>
        <family val="2"/>
      </rPr>
      <t>)</t>
    </r>
  </si>
  <si>
    <r>
      <t xml:space="preserve">Ð²Ü¶Æêî, ØÞ²ÎàôÚÂ ºì ÎðàÜ </t>
    </r>
    <r>
      <rPr>
        <sz val="8"/>
        <rFont val="Arial Armenian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</si>
  <si>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Armenian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</si>
  <si>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</si>
  <si>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Armenian"/>
        <family val="2"/>
      </rPr>
      <t>(ïáÕ3110)</t>
    </r>
  </si>
  <si>
    <r>
      <t xml:space="preserve">1.1 ²ÞÊ²î²ÜøÆ ì²ðÒ²îðàôÂÚàôÜ 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</si>
  <si>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Armenian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</si>
  <si>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Armenian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</si>
  <si>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Armenian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</si>
  <si>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</si>
  <si>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Armenian"/>
        <family val="2"/>
      </rPr>
      <t>(ïáÕ4211+ïáÕ4212+ïáÕ4213+ïáÕ4214+ïáÕ4215+ïáÕ4216+ïáÕ4217)</t>
    </r>
  </si>
  <si>
    <r>
      <t xml:space="preserve"> ¶àðÌàôÔàôØÜºðÆ ºì Þðæ²¶²ÚàôÂÚàôÜÜºðÆ Ì²Êêºð </t>
    </r>
    <r>
      <rPr>
        <sz val="8"/>
        <rFont val="Arial Armenian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</si>
  <si>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Armenian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</si>
  <si>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Armenian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</si>
  <si>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Armenian"/>
        <family val="2"/>
      </rPr>
      <t>(ïáÕ4251+ïáÕ4252)</t>
    </r>
  </si>
  <si>
    <r>
      <t xml:space="preserve"> ÜÚàôÂºð </t>
    </r>
    <r>
      <rPr>
        <sz val="8"/>
        <rFont val="Arial Armenian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</si>
  <si>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Armenian"/>
        <family val="2"/>
      </rPr>
      <t xml:space="preserve">1.3 îàÎàê²ìÖ²ðÜºð </t>
    </r>
    <r>
      <rPr>
        <sz val="8"/>
        <color indexed="8"/>
        <rFont val="Arial Armenian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</si>
  <si>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Armenian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</si>
  <si>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</si>
  <si>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Armenian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</si>
  <si>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</si>
  <si>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Armenian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</si>
  <si>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</si>
  <si>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Armenian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</si>
  <si>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Armenian"/>
        <family val="2"/>
      </rPr>
      <t xml:space="preserve"> (ïáÕ4511+ïáÕ4512)</t>
    </r>
  </si>
  <si>
    <r>
      <t>¸ð²Ø²ÞÜàðÐÜºð ØÆæ²¼¶²ÚÆÜ Î²¼Ø²ÎºðäàôÂÚàôÜÜºðÆÜ</t>
    </r>
    <r>
      <rPr>
        <sz val="8"/>
        <color indexed="8"/>
        <rFont val="Arial Armenian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</si>
  <si>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</si>
  <si>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Armenian"/>
        <family val="2"/>
      </rPr>
      <t>(ïáÕ 4534+ïáÕ 4537 +ïáÕ 4538)</t>
    </r>
  </si>
  <si>
    <t xml:space="preserve"> - ï»Õ³Ï³Ý ÇÝùÝ³Ï³é³íñÙ³Ý Ù³ñÙÇÝÝ»ñÇÝ                                 (ïáÕ  4535+ïáÕ 4536)</t>
  </si>
  <si>
    <r>
      <t>Î²äÆî²È ¸ð²Ø²ÞÜàðÐÜºð äºî²Î²Ü Ð²îì²ÌÆ ²ÚÈ Ø²Î²ð¸²ÎÜºðÆÜ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</si>
  <si>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Armenian"/>
        <family val="2"/>
      </rPr>
      <t xml:space="preserve"> (ïáÕ 4544+ïáÕ 4547 +ïáÕ 4548)</t>
    </r>
  </si>
  <si>
    <t xml:space="preserve"> - ï»Õ³Ï³Ý ÇÝùÝ³Ï³é³íñÙ³Ý Ù³ñÙÇÝÝ»ñÇÝ                                 (ïáÕ  4545+ïáÕ 4546)</t>
  </si>
  <si>
    <r>
      <t xml:space="preserve">1.7 ²ÚÈ Ì²Êêºð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</si>
  <si>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</si>
  <si>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Armenian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</si>
  <si>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Armenian"/>
        <family val="2"/>
      </rPr>
      <t>(ïáÕ4731)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</si>
  <si>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Armenian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</si>
  <si>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Armenian"/>
        <family val="2"/>
      </rPr>
      <t xml:space="preserve"> </t>
    </r>
    <r>
      <rPr>
        <b/>
        <i/>
        <sz val="9"/>
        <color indexed="8"/>
        <rFont val="Arial Armenian"/>
        <family val="2"/>
      </rPr>
      <t xml:space="preserve">ìºð²Î²Ü¶ÜàôØ </t>
    </r>
    <r>
      <rPr>
        <sz val="8"/>
        <color indexed="8"/>
        <rFont val="Arial Armenian"/>
        <family val="2"/>
      </rPr>
      <t>(ïáÕ4751)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</si>
  <si>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²ÚÈ Ì²Êêºð </t>
    </r>
    <r>
      <rPr>
        <sz val="9"/>
        <color indexed="8"/>
        <rFont val="Arial Armenian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</si>
  <si>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Armenian"/>
        <family val="2"/>
      </rPr>
      <t>(ïáÕ4771)</t>
    </r>
  </si>
  <si>
    <r>
      <t xml:space="preserve">ÞºÜøºð ºì ÞÆÜàôÂÚàôÜÜºð                                       </t>
    </r>
    <r>
      <rPr>
        <sz val="8"/>
        <color indexed="8"/>
        <rFont val="Arial Armenian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</si>
  <si>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color indexed="8"/>
        <rFont val="Arial Armenian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</si>
  <si>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color indexed="8"/>
        <rFont val="Arial Armenian"/>
        <family val="2"/>
      </rPr>
      <t>(ïáÕ 5131+ïáÕ 5132+ïáÕ 5133+ ïáÕ5134)</t>
    </r>
  </si>
  <si>
    <r>
      <t xml:space="preserve">1.2 ä²Þ²ðÜºð </t>
    </r>
    <r>
      <rPr>
        <sz val="8"/>
        <color indexed="8"/>
        <rFont val="Arial Armenian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</si>
  <si>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Armenian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</si>
  <si>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Armenian"/>
        <family val="2"/>
      </rPr>
      <t>(ïáÕ 5411+ïáÕ 5421+ïáÕ 5431+ïáÕ5441)</t>
    </r>
  </si>
  <si>
    <t>6000</t>
  </si>
  <si>
    <t>6100</t>
  </si>
  <si>
    <r>
      <t>ÐÆØÜ²Î²Ü ØÆæàòÜºðÆ Æð²òàôØÆò Øàôîøºð</t>
    </r>
    <r>
      <rPr>
        <sz val="10"/>
        <rFont val="Arial Armenian"/>
        <family val="2"/>
      </rPr>
      <t xml:space="preserve"> (ïáÕ6110+ïáÕ6120+ïáÕ6130) </t>
    </r>
  </si>
  <si>
    <t>6110</t>
  </si>
  <si>
    <t>6120</t>
  </si>
  <si>
    <t>6130</t>
  </si>
  <si>
    <t>6200</t>
  </si>
  <si>
    <r>
      <t>ä²Þ²ðÜºðÆ Æð²òàôØÆò Øàôîøºð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</si>
  <si>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t>6210</t>
  </si>
  <si>
    <t>6220</t>
  </si>
  <si>
    <r>
      <t xml:space="preserve">²ÚÈ ä²Þ²ðÜºðÆ Æð²òàôØÆò Øàôîøºð </t>
    </r>
    <r>
      <rPr>
        <i/>
        <sz val="10"/>
        <rFont val="Arial Armenian"/>
        <family val="2"/>
      </rPr>
      <t>(ïáÕ6221+ïáÕ6222+ïáÕ6223)</t>
    </r>
  </si>
  <si>
    <t>6221</t>
  </si>
  <si>
    <t>6222</t>
  </si>
  <si>
    <t>6223</t>
  </si>
  <si>
    <t>6300</t>
  </si>
  <si>
    <r>
      <t xml:space="preserve">´²ðÒð²ðÄºø ²ÎîÆìÜºðÆ Æð²òàôØÆò Øàôîøºð </t>
    </r>
    <r>
      <rPr>
        <sz val="11"/>
        <rFont val="Arial Armenian"/>
        <family val="2"/>
      </rPr>
      <t xml:space="preserve"> </t>
    </r>
    <r>
      <rPr>
        <i/>
        <sz val="10"/>
        <rFont val="Arial Armenian"/>
        <family val="2"/>
      </rPr>
      <t xml:space="preserve"> </t>
    </r>
    <r>
      <rPr>
        <sz val="10"/>
        <rFont val="Arial Armenian"/>
        <family val="2"/>
      </rPr>
      <t>(ïáÕ 6310)</t>
    </r>
  </si>
  <si>
    <t>6310</t>
  </si>
  <si>
    <t>6400</t>
  </si>
  <si>
    <t>6410</t>
  </si>
  <si>
    <r>
      <t xml:space="preserve">1.6 êàòÆ²È²Î²Ü Üä²êîÜºð ºì ÎºÜê²ÂàÞ²ÎÜºð </t>
    </r>
    <r>
      <rPr>
        <sz val="8"/>
        <color indexed="8"/>
        <rFont val="Arial Armenian"/>
        <family val="2"/>
      </rPr>
      <t>(ïáÕ4610+ïáÕ4630+ïáÕ4640)</t>
    </r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</si>
  <si>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</si>
  <si>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</si>
  <si>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</si>
  <si>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</si>
  <si>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r>
      <t>â²ðî²¸ðì²Ì ²ÎîÆìÜºðÆ Æð²òàôØÆò Øàôîøºð</t>
    </r>
    <r>
      <rPr>
        <b/>
        <i/>
        <sz val="11"/>
        <rFont val="Arial Armenian"/>
        <family val="2"/>
      </rPr>
      <t xml:space="preserve">`                                                   </t>
    </r>
    <r>
      <rPr>
        <sz val="10"/>
        <rFont val="Arial Armenian"/>
        <family val="2"/>
      </rPr>
      <t>(ïáÕ6410+ïáÕ6420+ïáÕ6430+ïáÕ6440)</t>
    </r>
  </si>
  <si>
    <t>6420</t>
  </si>
  <si>
    <t>6430</t>
  </si>
  <si>
    <t>6440</t>
  </si>
  <si>
    <r>
      <t xml:space="preserve">                ². ÜºðøÆÜ ²Ô´ÚàôðÜºð                       </t>
    </r>
    <r>
      <rPr>
        <sz val="9"/>
        <rFont val="Arial Armenian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</si>
  <si>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Armenian"/>
        <family val="2"/>
      </rPr>
      <t>(ïáÕ 8111+ïáÕ 8120)</t>
    </r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</si>
  <si>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</si>
  <si>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</si>
  <si>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</si>
  <si>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r>
      <t xml:space="preserve">1. öàÊ²èàô ØÆæàòÜºð                                                                              </t>
    </r>
    <r>
      <rPr>
        <i/>
        <sz val="9"/>
        <rFont val="Arial Armenian"/>
        <family val="2"/>
      </rPr>
      <t>(ïáÕ 8211+ïáÕ 8220)</t>
    </r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</si>
  <si>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</si>
  <si>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</si>
  <si>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</si>
  <si>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</si>
  <si>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</si>
  <si>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</si>
  <si>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</si>
  <si>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</si>
  <si>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</si>
  <si>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</si>
  <si>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</si>
  <si>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</si>
  <si>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</si>
  <si>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</si>
  <si>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</si>
  <si>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</si>
  <si>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</si>
  <si>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</si>
  <si>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</si>
  <si>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</si>
  <si>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</si>
  <si>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</si>
  <si>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</si>
  <si>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>6</t>
  </si>
  <si>
    <t>7</t>
  </si>
  <si>
    <t>8</t>
  </si>
  <si>
    <t xml:space="preserve">  ÀÝ¹³Ù»ÝÁ ×ßïí³Í   (ë.7 +ë.8)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</si>
  <si>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</si>
  <si>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</si>
  <si>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</si>
  <si>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</si>
  <si>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</si>
  <si>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</si>
  <si>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</si>
  <si>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</si>
  <si>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</si>
  <si>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</si>
  <si>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</si>
  <si>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</si>
  <si>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</si>
  <si>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</si>
  <si>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</si>
  <si>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</si>
  <si>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</si>
  <si>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</si>
  <si>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</si>
  <si>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</si>
  <si>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</si>
  <si>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</si>
  <si>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>ÀÜ¸²ØºÜÀ Ð²ìºÈàôð¸À Î²Ø ¸ºüÆòÆîÀ (ä²Î²êàôð¸À)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</si>
  <si>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</si>
  <si>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</si>
  <si>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</si>
  <si>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</si>
  <si>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</si>
  <si>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</si>
  <si>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</si>
  <si>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</si>
  <si>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</si>
  <si>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</si>
  <si>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</si>
  <si>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</si>
  <si>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</si>
  <si>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</si>
  <si>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</si>
  <si>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</si>
  <si>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</si>
  <si>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</si>
  <si>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</si>
  <si>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</si>
  <si>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(ïáÕ 1261 + ïáÕ 1262)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</si>
  <si>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</si>
  <si>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</si>
  <si>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1145</t>
  </si>
  <si>
    <t>(ïáÕ 1132 + ïáÕ 1135 + ïáÕ 1136 + ïáÕ 1137 + ïáÕ 1138 + ïáÕ 1139 + ïáÕ 1140 + ïáÕ 1141 + ïáÕ 1142 + ïáÕ 1143 + ïáÕ 1144+ïáÕ 1145)</t>
  </si>
  <si>
    <t xml:space="preserve"> -êáõµëÇ¹Ç³Ý»ñ ýÇÝ³Ýë³Ï³Ý å»ï³Ï³Ý (h³Ù³ÛÝù³ÛÇÝ) Ï³½Ù³Ï»ñåáõÃÛáõÝÝ»ñÇÝ 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</si>
  <si>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</si>
  <si>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</si>
  <si>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</si>
  <si>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</si>
  <si>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</si>
  <si>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</si>
  <si>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</si>
  <si>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</si>
  <si>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</si>
  <si>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</si>
  <si>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  - ÃáÕ³ñÏáõÙÇó ¨ ï»Õ³µ³ßËáõÙÇó Ùáõïù»ñ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</si>
  <si>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</si>
  <si>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</si>
  <si>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</si>
  <si>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</si>
  <si>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</si>
  <si>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</si>
  <si>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</si>
  <si>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</si>
  <si>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</si>
  <si>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</si>
  <si>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</si>
  <si>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</si>
  <si>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</si>
  <si>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</si>
  <si>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</si>
  <si>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</si>
  <si>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</si>
  <si>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</si>
  <si>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</si>
  <si>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</si>
  <si>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</si>
  <si>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</si>
  <si>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</si>
  <si>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</si>
  <si>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</si>
  <si>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</si>
  <si>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</si>
  <si>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</si>
  <si>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</si>
  <si>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</si>
  <si>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</si>
  <si>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</si>
  <si>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</si>
  <si>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</si>
  <si>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</si>
  <si>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</si>
  <si>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</si>
  <si>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</si>
  <si>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</si>
  <si>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r>
      <t xml:space="preserve"> -</t>
    </r>
    <r>
      <rPr>
        <b/>
        <sz val="9"/>
        <color indexed="8"/>
        <rFont val="Arial Armenian"/>
        <family val="2"/>
      </rPr>
      <t>ÀÝÃ³óÇÏ ¹ñ³Ù³ßÝáñÑÝ»ñ ûï³ñ»ñÏñÛ³ Ï³é³í³ñáõÃÛáõÝÝ»ñÇÝ</t>
    </r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</si>
  <si>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</si>
  <si>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</si>
  <si>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</si>
  <si>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</si>
  <si>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</si>
  <si>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</si>
  <si>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</si>
  <si>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</si>
  <si>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</si>
  <si>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</si>
  <si>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</si>
  <si>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</si>
  <si>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-Î³åÇï³É ¹ñ³Ù³ßÝáñÑÝ»ñ ÙÇç³½·³ÛÇÝ Ï³½Ù³Ï»ñåáõÃÛáõÝÝ»ñÇÝ</t>
  </si>
  <si>
    <t>0</t>
  </si>
  <si>
    <t>1</t>
  </si>
  <si>
    <t>2</t>
  </si>
  <si>
    <t>êàòÆ²È²Î²Ü ²ä²ÐàìàôÂÚ²Ü Üä²êîÜºð</t>
  </si>
  <si>
    <t>4712</t>
  </si>
  <si>
    <r>
      <t xml:space="preserve"> ÎºÜê²ÂàÞ²ÎÜºð </t>
    </r>
    <r>
      <rPr>
        <sz val="8"/>
        <color indexed="8"/>
        <rFont val="Arial Armenian"/>
        <family val="2"/>
      </rPr>
      <t xml:space="preserve">(ïáÕ4641) 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</si>
  <si>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Armenian"/>
        <family val="2"/>
      </rPr>
      <t xml:space="preserve">(ïáÕ4631+ïáÕ4632+ïáÕ4633+ïáÕ4634) </t>
    </r>
  </si>
  <si>
    <t xml:space="preserve"> - êáóÇ³É³Ï³Ý ³å³ÑáíáõÃÛ³Ý µÝ»Õ»Ý Ýå³ëïÝ»ñ Í³é³ÛáõÃÛáõÝÝ»ñ Ù³ïáõóáÕÝ»ñÇÝ</t>
  </si>
  <si>
    <r>
      <t xml:space="preserve">                         ÀÜ¸²ØºÜÀ`                                </t>
    </r>
    <r>
      <rPr>
        <sz val="9"/>
        <rFont val="Arial Armenian"/>
        <family val="2"/>
      </rPr>
      <t xml:space="preserve"> (ïáÕ 8100+ïáÕ 8200), (ïáÕ 8000 Ñ³Ï³é³Ï Ýß³Ýáí)</t>
    </r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</si>
  <si>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</si>
  <si>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</si>
  <si>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</si>
  <si>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1.1. ²ñÅ»ÃÕÃ»ñ (µ³ó³éáõÃÛ³Ùµ µ³ÅÝ»ïáÙë»ñÇ ¨ Ï³åÇï³ÉáõÙ ³ÛÉ Ù³ëÝ³ÏóáõÃÛ³Ý)                                      ïáÕ 8112+ ïáÕ 8113</t>
  </si>
  <si>
    <r>
      <t>1.2. ì³ñÏ»ñ ¨ ÷áË³ïíáõÃÛáõÝÝ»ñ (ëï³óáõÙ ¨ Ù³ñáõÙ)                            (</t>
    </r>
    <r>
      <rPr>
        <sz val="9"/>
        <rFont val="Arial Armenian"/>
        <family val="2"/>
      </rPr>
      <t>ïáÕ 8121+ïáÕ8140)</t>
    </r>
    <r>
      <rPr>
        <b/>
        <sz val="9"/>
        <rFont val="Arial Armenian"/>
        <family val="2"/>
      </rPr>
      <t xml:space="preserve"> </t>
    </r>
  </si>
  <si>
    <t>1.2.1. ì³ñÏ»ñ                                          (ïáÕ 8122+ ïáÕ 8130)</t>
  </si>
  <si>
    <t xml:space="preserve">  - í³ñÏ»ñÇ ëï³óáõÙ                               (ïáÕ 8123+ ïáÕ 8124)</t>
  </si>
  <si>
    <t xml:space="preserve">  - ëï³óí³Í í³ñÏ»ñÇ ÑÇÙÝ³Ï³Ý  ·áõÙ³ñÇ Ù³ñáõÙ                                        (ïáÕ 8131+ ïáÕ 8132)</t>
  </si>
  <si>
    <t>1.2.2. öáË³ïíáõÃÛáõÝÝ»ñ                                                                  (ïáÕ 8141+ ïáÕ 8150)</t>
  </si>
  <si>
    <t xml:space="preserve">  - µÛáõç»ï³ÛÇÝ ÷áË³ïíáõÃÛáõÝÝ»ñÇ ëï³óáõÙ                                     (ïáÕ 8142+ ïáÕ 8143)          </t>
  </si>
  <si>
    <t xml:space="preserve">  - ëï³óí³Í ÷áË³ïíáõÃÛáõÝÝ»ñÇ ·áõÙ³ñÇ Ù³ñáõÙ                           (ïáÕ 8151+ ïáÕ 8152)</t>
  </si>
  <si>
    <t>2. üÆÜ²Üê²Î²Ü ²ÎîÆìÜºð                                                                      (ïáÕ8161+ïáÕ8170+ïáÕ8190-ïáÕ8197+ïáÕ8198+ïáÕ8199)</t>
  </si>
  <si>
    <t>2.1. ´³ÅÝ»ïáÙë»ñ ¨ Ï³åÇï³ÉáõÙ ³ÛÉ Ù³ëÝ³ÏóáõÃÛáõÝ                           (ïáÕ 8162+ ïáÕ 8163 + ïáÕ 8164)</t>
  </si>
  <si>
    <t>2.2. öáË³ïíáõÃÛáõÝÝ»ñ                                                                              (ïáÕ 8171+ ïáÕ 8172)</t>
  </si>
  <si>
    <r>
      <t xml:space="preserve">2.6. Ð³Ù³ÛÝùÇ µÛáõç»Ç Ñ³ßíáõÙ ÙÇçáóÝ»ñÇ ÙÝ³óáñ¹Ý»ñÁ Ñ³ßí»ïáõ Å³Ù³Ý³Ï³Ñ³ïí³ÍáõÙ                                                                           </t>
    </r>
    <r>
      <rPr>
        <sz val="9"/>
        <rFont val="Arial Armenian"/>
        <family val="2"/>
      </rPr>
      <t>(ïáÕ8010- ïáÕ 8110 - ïáÕ 8161 - ïáÕ 8170- ïáÕ 8190- ïáÕ 8197- ïáÕ 8198 - ïáÕ 8210)</t>
    </r>
  </si>
  <si>
    <r>
      <t xml:space="preserve">                       ´. ²ðî²øÆÜ ²Ô´ÚàôðÜºð                                                </t>
    </r>
    <r>
      <rPr>
        <sz val="9"/>
        <rFont val="Arial Armenian"/>
        <family val="2"/>
      </rPr>
      <t>(ïáÕ 8210)</t>
    </r>
  </si>
  <si>
    <t xml:space="preserve"> 1.1. ²ñÅ»ÃÕÃ»ñ (µ³ó³éáõÃÛ³Ùµ µ³ÅÝ»ïáÙë»ñÇ ¨ Ï³åÇï³ÉáõÙ ³ÛÉ Ù³ëÝ³ÏóáõÃÛ³Ý)                                                                                        ïáÕ 8212+ ïáÕ 8213</t>
  </si>
  <si>
    <r>
      <t xml:space="preserve">1.2. ì³ñÏ»ñ ¨ ÷áË³ïíáõÃÛáõÝÝ»ñ (ëï³óáõÙ ¨ Ù³ñáõÙ)                      </t>
    </r>
    <r>
      <rPr>
        <sz val="9"/>
        <rFont val="Arial Armenian"/>
        <family val="2"/>
      </rPr>
      <t>ïáÕ 8221+ïáÕ 8240</t>
    </r>
  </si>
  <si>
    <t>1.2.1. ì³ñÏ»ñ                                                                                             (ïáÕ 8222+ ïáÕ 8230)</t>
  </si>
  <si>
    <t>1.2.2. öáË³ïíáõÃÛáõÝÝ»ñ                                                                   (ïáÕ 8241+ ïáÕ 8250)</t>
  </si>
  <si>
    <r>
      <t xml:space="preserve"> ¶. àâ üÆÜ²Üê²Î²Ü ²ÎîÆìÜºðÆ Æð²òàôØÆò Øàôîøºð </t>
    </r>
    <r>
      <rPr>
        <b/>
        <sz val="10"/>
        <rFont val="Arial Armenian"/>
        <family val="2"/>
      </rPr>
      <t>(ïáÕ6100+ïáÕ6200+ïáÕ6300+ïáÕ6400)</t>
    </r>
  </si>
  <si>
    <t xml:space="preserve"> - ì»ñ³í³×³éùÇ Ñ³Ù³ñ Ý³Ë³ï»ëí³Í ³åñ³ÝùÝ»ñ</t>
  </si>
  <si>
    <r>
      <t xml:space="preserve"> </t>
    </r>
    <r>
      <rPr>
        <b/>
        <u/>
        <sz val="14"/>
        <rFont val="Arial Armenian"/>
        <family val="2"/>
      </rPr>
      <t>Ð²îì²Ì 6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</si>
  <si>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ºì îÜîºê²¶Æî²Î²Ü  ¸²ê²Î²ð¶Ø²Ü</t>
    </r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</si>
  <si>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</si>
  <si>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</si>
  <si>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</si>
  <si>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</si>
  <si>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</si>
  <si>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</si>
  <si>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</si>
  <si>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</si>
  <si>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r>
      <t xml:space="preserve"> </t>
    </r>
    <r>
      <rPr>
        <b/>
        <u/>
        <sz val="14"/>
        <rFont val="Arial Armenian"/>
        <family val="2"/>
      </rPr>
      <t>Ð²îì²Ì 2</t>
    </r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</si>
  <si>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</si>
  <si>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</si>
  <si>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>(Ñ³½³ñ ¹ñ³ÙÝ»ñáí)</t>
  </si>
  <si>
    <t xml:space="preserve">  ÀÝ¹³Ù»ÝÁ   (ë.7 +ë.8)</t>
  </si>
  <si>
    <t>Ð²îì²Ì 3</t>
  </si>
  <si>
    <r>
      <t xml:space="preserve">       </t>
    </r>
    <r>
      <rPr>
        <b/>
        <sz val="12"/>
        <rFont val="Arial"/>
        <family val="2"/>
        <charset val="204"/>
      </rPr>
      <t xml:space="preserve">        </t>
    </r>
    <r>
      <rPr>
        <b/>
        <sz val="12"/>
        <rFont val="Arial Armenian"/>
        <family val="2"/>
      </rPr>
      <t xml:space="preserve">  </t>
    </r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</si>
  <si>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</si>
  <si>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</si>
  <si>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</si>
  <si>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</si>
  <si>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</si>
  <si>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</si>
  <si>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</si>
  <si>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</si>
  <si>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</si>
  <si>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</si>
  <si>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</si>
  <si>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</si>
  <si>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</si>
  <si>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</si>
  <si>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</si>
  <si>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</si>
  <si>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</si>
  <si>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</si>
  <si>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</si>
  <si>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</si>
  <si>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</si>
  <si>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</si>
  <si>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</si>
  <si>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</si>
  <si>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</si>
  <si>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</si>
  <si>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</si>
  <si>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</si>
  <si>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</si>
  <si>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</si>
  <si>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</si>
  <si>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</si>
  <si>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</si>
  <si>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</si>
  <si>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</si>
  <si>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</si>
  <si>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</si>
  <si>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</si>
  <si>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</si>
  <si>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</si>
  <si>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</si>
  <si>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</si>
  <si>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</si>
  <si>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</si>
  <si>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</si>
  <si>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</si>
  <si>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</si>
  <si>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 xml:space="preserve">ºñ¨³Ý ù³Õ³ùÇ Ñ³Ù³ù³Õ³ù³ÛÇÝ Ýß³Ý³ÏáõÃÛ³Ý Í³Ëë»ñÇ ýÇÝ³Ýë³íáñÙ³Ý Ýå³ï³Ïáí Ó¨³íáñí³Í ÙÇçáóÝ»ñÇó 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</si>
  <si>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</si>
  <si>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</si>
  <si>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</si>
  <si>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</si>
  <si>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</si>
  <si>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</si>
  <si>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</si>
  <si>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</si>
  <si>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</si>
  <si>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</si>
  <si>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</si>
  <si>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</si>
  <si>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</si>
  <si>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</si>
  <si>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</si>
  <si>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</si>
  <si>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</si>
  <si>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</si>
  <si>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</si>
  <si>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</si>
  <si>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</si>
  <si>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</si>
  <si>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</si>
  <si>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</si>
  <si>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</si>
  <si>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</si>
  <si>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</si>
  <si>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</si>
  <si>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</si>
  <si>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</si>
  <si>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</si>
  <si>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</si>
  <si>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</si>
  <si>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</si>
  <si>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</si>
  <si>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</si>
  <si>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</si>
  <si>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</si>
  <si>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</si>
  <si>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</si>
  <si>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</si>
  <si>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</si>
  <si>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</si>
  <si>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</si>
  <si>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</si>
  <si>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r>
      <t xml:space="preserve">´Ü²Î²ð²Ü²ÚÆÜ ÞÆÜ²ð²ðàôÂÚàôÜ ºì ÎàØàôÜ²È Ì²è²ÚàôÂÚàôÜ </t>
    </r>
    <r>
      <rPr>
        <sz val="8"/>
        <rFont val="Arial Armenian"/>
        <family val="2"/>
      </rPr>
      <t>(ïáÕ3610+ïáÕ3620+ïáÕ3630+ïáÕ3640+ïáÕ3650+ïáÕ3660)</t>
    </r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</si>
  <si>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</si>
  <si>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</si>
  <si>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</si>
  <si>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</si>
  <si>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</si>
  <si>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</si>
  <si>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</si>
  <si>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</si>
  <si>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</si>
  <si>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</si>
  <si>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</si>
  <si>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</si>
  <si>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</si>
  <si>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</si>
  <si>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</si>
  <si>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r>
      <t xml:space="preserve"> -</t>
    </r>
    <r>
      <rPr>
        <b/>
        <sz val="9"/>
        <color indexed="8"/>
        <rFont val="Arial Armenian"/>
        <family val="2"/>
      </rPr>
      <t>¸³ï³ñ³ÝÝ»ñÇ ÏáÕÙÇó Ýß³Ý³Ïí³Í ïáõÛÅ»ñ ¨ ïáõ·³ÝùÝ»ñ</t>
    </r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</si>
  <si>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</si>
  <si>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</si>
  <si>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</si>
  <si>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</si>
  <si>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</si>
  <si>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</si>
  <si>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</si>
  <si>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</si>
  <si>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</si>
  <si>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</si>
  <si>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</si>
  <si>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</si>
  <si>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</si>
  <si>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</si>
  <si>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</si>
  <si>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</si>
  <si>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</si>
  <si>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</si>
  <si>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</si>
  <si>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</si>
  <si>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</si>
  <si>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</si>
  <si>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</si>
  <si>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</si>
  <si>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</si>
  <si>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</si>
  <si>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</si>
  <si>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</si>
  <si>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1342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</si>
  <si>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</si>
  <si>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</si>
  <si>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</si>
  <si>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</si>
  <si>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</si>
  <si>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</si>
  <si>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</si>
  <si>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</si>
  <si>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</si>
  <si>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</si>
  <si>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</si>
  <si>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</si>
  <si>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</si>
  <si>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</si>
  <si>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</si>
  <si>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</si>
  <si>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</si>
  <si>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</si>
  <si>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</si>
  <si>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</si>
  <si>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</si>
  <si>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</si>
  <si>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</si>
  <si>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</si>
  <si>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</si>
  <si>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</si>
  <si>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</si>
  <si>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</si>
  <si>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</si>
  <si>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</si>
  <si>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</si>
  <si>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</si>
  <si>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</si>
  <si>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</si>
  <si>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</si>
  <si>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</si>
  <si>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</si>
  <si>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</si>
  <si>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</si>
  <si>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</si>
  <si>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</si>
  <si>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</si>
  <si>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</si>
  <si>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</si>
  <si>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</si>
  <si>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</si>
  <si>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</si>
  <si>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</si>
  <si>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</si>
  <si>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</si>
  <si>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</si>
  <si>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</si>
  <si>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</si>
  <si>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</si>
  <si>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</si>
  <si>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</si>
  <si>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</si>
  <si>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</si>
  <si>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</si>
  <si>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</si>
  <si>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</si>
  <si>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</si>
  <si>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</si>
  <si>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</si>
  <si>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</si>
  <si>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</si>
  <si>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</si>
  <si>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</si>
  <si>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</si>
  <si>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</si>
  <si>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</si>
  <si>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</si>
  <si>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</si>
  <si>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</si>
  <si>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</si>
  <si>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</si>
  <si>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</si>
  <si>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</si>
  <si>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</si>
  <si>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</si>
  <si>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</si>
  <si>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</si>
  <si>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</si>
  <si>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</si>
  <si>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</si>
  <si>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</si>
  <si>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</si>
  <si>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</si>
  <si>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</si>
  <si>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</si>
  <si>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</si>
  <si>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</si>
  <si>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</si>
  <si>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</si>
  <si>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</si>
  <si>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</si>
  <si>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</si>
  <si>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</si>
  <si>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</si>
  <si>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</si>
  <si>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</si>
  <si>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</si>
  <si>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</si>
  <si>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</si>
  <si>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</si>
  <si>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</si>
  <si>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</si>
  <si>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</si>
  <si>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</si>
  <si>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</si>
  <si>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</si>
  <si>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</si>
  <si>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</si>
  <si>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</si>
  <si>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</si>
  <si>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</si>
  <si>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</si>
  <si>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</si>
  <si>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</si>
  <si>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</si>
  <si>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</si>
  <si>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</si>
  <si>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</si>
  <si>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</si>
  <si>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</si>
  <si>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</si>
  <si>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</si>
  <si>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</si>
  <si>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</si>
  <si>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</si>
  <si>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</si>
  <si>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</si>
  <si>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</si>
  <si>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</si>
  <si>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</si>
  <si>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</si>
  <si>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</si>
  <si>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</si>
  <si>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</si>
  <si>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</si>
  <si>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</si>
  <si>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</si>
  <si>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</si>
  <si>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</si>
  <si>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</si>
  <si>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</si>
  <si>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</si>
  <si>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</si>
  <si>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</si>
  <si>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</si>
  <si>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</si>
  <si>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</si>
  <si>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</si>
  <si>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</si>
  <si>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</si>
  <si>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</si>
  <si>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</si>
  <si>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</si>
  <si>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</si>
  <si>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</si>
  <si>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</si>
  <si>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</si>
  <si>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</si>
  <si>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</si>
  <si>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</si>
  <si>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</si>
  <si>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</si>
  <si>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</si>
  <si>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</si>
  <si>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</si>
  <si>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</si>
  <si>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</si>
  <si>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</si>
  <si>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</si>
  <si>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</si>
  <si>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</si>
  <si>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</si>
  <si>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</si>
  <si>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</si>
  <si>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</si>
  <si>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</si>
  <si>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</si>
  <si>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</si>
  <si>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</si>
  <si>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</si>
  <si>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</si>
  <si>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</si>
  <si>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</si>
  <si>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</si>
  <si>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</si>
  <si>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</si>
  <si>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</si>
  <si>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</si>
  <si>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</si>
  <si>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</si>
  <si>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</si>
  <si>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</si>
  <si>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</si>
  <si>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</si>
  <si>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</si>
  <si>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</si>
  <si>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</si>
  <si>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</si>
  <si>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</si>
  <si>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</si>
  <si>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</si>
  <si>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</si>
  <si>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</si>
  <si>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1.1 ¶áõÛù³ÛÇÝ Ñ³ñÏ»ñ ³Ýß³ñÅ ·áõÛùÇó                                    (ïáÕ 1111+ ïáÕ 1112)</t>
  </si>
  <si>
    <t>µ) ä»ï³Ï³Ý µÛáõç»Çó Ñ³Ù³ÛÝùÇ í³ñã³Ï³Ý µÛáõç»ÇÝ ïñ³Ù³¹ñíáÕ ³ÛÉ ¹áï³óÇ³Ý»ñ                                            (ïáÕ 1255+ ïáÕ 1256)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</si>
  <si>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</si>
  <si>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</si>
  <si>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</si>
  <si>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</si>
  <si>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</si>
  <si>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</si>
  <si>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</si>
  <si>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</si>
  <si>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</si>
  <si>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</si>
  <si>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</si>
  <si>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</si>
  <si>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</si>
  <si>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</si>
  <si>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</si>
  <si>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</si>
  <si>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</si>
  <si>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</si>
  <si>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</si>
  <si>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ÀÝ¹³Ù»ÝÁ ×ßïí³Í (ë.5+ë.6)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</si>
  <si>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</si>
  <si>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</si>
  <si>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</si>
  <si>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</si>
  <si>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</si>
  <si>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</si>
  <si>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</si>
  <si>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</si>
  <si>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</si>
  <si>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r>
      <t xml:space="preserve">ÀÜ¸²ØºÜÀ  ºÎ²ØàôîÜºð                          </t>
    </r>
    <r>
      <rPr>
        <sz val="10"/>
        <rFont val="Arial Armenian"/>
        <family val="2"/>
      </rPr>
      <t>(ïáÕ 1100 + ïáÕ 1200+ïáÕ 1300)</t>
    </r>
  </si>
  <si>
    <t>úñ»Ýùáí å»ï³Ï³Ý µÛáõç» ³Ùñ³·ñíáÕ Ñ³ñÏ»ñÇó ¨ ³ÛÉ å³ñï³¹Çñ í×³ñÝ»ñÇó  Ù³ëÑ³ÝáõÙÝ»ñ Ñ³Ù³ÛÝùÝ»ñÇ µÛáõç»Ý»ñ</t>
  </si>
  <si>
    <t>·) úñ»Ýùáí å»ï³Ï³Ý µÛáõç»ÇÝ ³Ùñ³·ñíáÕ ³ÛÉ Ñ³ñÏ»ñÇó ¨ å³ñï³¹Çñ í×³ñÝ»ñÇó Ï³ï³ñíáÕ Ù³ëÑ³ÝáõÙÝ»ñÁ` Ûáõñ³ù³ÝãÛáõñ ï³ñí³ å»ï³Ï³Ý µÛáõç»Ç Ù³ëÇÝ ûñ»Ýùáí ë³ÑÙ³ÝíáÕ ã³÷»ñáí</t>
  </si>
  <si>
    <t>µµ) ä»ï³Ï³Ý µÛáõç»Çó Ñ³Ù³ÛÝùÇ í³ñã³Ï³Ý µÛáõç»ÇÝ ïñ³Ù³¹ñíáÕ ³ÛÉ ¹áï³óÇ³Ý»ñ</t>
  </si>
  <si>
    <t>·) ä»ï³Ï³Ý µÛáõç»Çó Ñ³Ù³ÛÝùÇ í³ñã³Ï³Ý µÛáõç»ÇÝ ïñ³Ù³¹ñíáÕ Ýå³ï³Ï³ÛÇÝ Ñ³ïÏ³óáõÙÝ»ñ (ëáõµí»ÝóÇ³Ý»ñ)</t>
  </si>
  <si>
    <t>¹) ²ÛÉ Ñ³Ù³ÛÝùÝ»ñÇ µÛáõç»Ý»ñÇó ÁÝÃ³óÇÏ Í³Ëë»ñÇ ýÇÝ³Ýë³íáñÙ³Ý Ýå³ï³Ïáí ëï³óíáÕ å³ßïáÝ³Ï³Ý ¹ñ³Ù³ßÝáñÑÝ»ñ</t>
  </si>
  <si>
    <t>µ) ²ÛÉ Ñ³Ù³ÛÝùÝ»ñÇó Ï³åÇï³É Í³Ëë»ñÇ ýÇÝ³Ýë³íáñÙ³Ý Ýå³ï³Ïáí ëï³óíáÕ å³ßïáÝ³Ï³Ý ¹ñ³Ù³ßÝáñÑÝ»ñ</t>
  </si>
  <si>
    <t>(ïáÕ 1310 + ïáÕ 1320 + ïáÕ 1330 + ïáÕ 1340 + ïáÕ 1350 + ïáÕ 1360 + ïáÕ 1370 + ïáÕ 1380+ ïáÕ 1390)</t>
  </si>
  <si>
    <t>´³ÝÏ»ñáõÙ Ñ³Ù³ÛÝùÇ µÛáõç»Ç Å³Ù³Ý³Ï³íáñ ³½³ï ÙÇçáóÝ»ñÇ ï»Õ³µ³ßËáõÙÇó ¨ ¹»åá½ÇïÝ»ñÇó ëï³óí³Í ïáÏáë³í×³ñÝ»ñ</t>
  </si>
  <si>
    <t>´³ÅÝ»ïÇñ³Ï³Ý ÁÝÏ»ñáõÃÛáõÝÝ»ñáõÙ Ñ³Ù³ÛÝùÇ Ù³ëÝ³ÏóáõÃÛ³Ý ¹ÇÙ³ó Ñ³Ù³ÛÝùÇ µÛáõç» Ùáõïù³·ñíáÕ ß³Ñ³µ³ÅÇÝÝ»ñ</t>
  </si>
  <si>
    <t xml:space="preserve">Ð³Ù³ÛÝùÇ ë»÷³Ï³ÝáõÃÛáõÝ Ñ³Ù³ñíáÕ ÑáÕ»ñÇ í³ñÓ³í×³ñÝ»ñ </t>
  </si>
  <si>
    <t xml:space="preserve">Ð³Ù³ÛÝùÇ í³ñã³Ï³Ý ï³ñ³ÍùáõÙ ·ïÝíáÕ å»ï³Ï³Ý ë»÷³Ï³ÝáõÃÛáõÝ Ñ³Ù³ñíáÕ ÑáÕ»ñÇ í³ñÓ³í×³ñÝ»ñ </t>
  </si>
  <si>
    <t>(ïáÕ 1341 + ïáÕ 1342+ ïáÕ 1343)</t>
  </si>
  <si>
    <t>1343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</si>
  <si>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</si>
  <si>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(ïáÕ 1351 + ïáÕ 1352)</t>
  </si>
  <si>
    <t>Øáõïù»ñ Ñ³Ù³ÛÝùÇ µÛáõç»Ç ÝÏ³ïÙ³Ùµ ëï³ÝÓÝ³Í å³ÛÙ³Ý³·ñ³ÛÇÝ å³ñï³íáñáõÃÛáõÝÝ»ñÇ ãÏ³ï³ñÙ³Ý ¹ÇÙ³ó ·³ÝÓíáÕ ·Íáí ïáõÛÅ»ñÇó</t>
  </si>
  <si>
    <t>1372</t>
  </si>
  <si>
    <t>úñ»Ýùáí ¨ Çñ³í³Ï³Ý ³ÛÉ ³Ïï»ñáí ë³ÑÙ³Ýí³Í` Ñ³Ù³ÛÝùÇ µÛáõç» Ùáõïù³·ñÙ³Ý »ÝÃ³Ï³ ³ÛÉ »Ï³ÙáõïÝ»ñ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</si>
  <si>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</si>
  <si>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</si>
  <si>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</si>
  <si>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</si>
  <si>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</si>
  <si>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</si>
  <si>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 xml:space="preserve">  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</si>
  <si>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</si>
  <si>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</si>
  <si>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</si>
  <si>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</si>
  <si>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</si>
  <si>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</si>
  <si>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</si>
  <si>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</si>
  <si>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</si>
  <si>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</si>
  <si>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</si>
  <si>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</si>
  <si>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</si>
  <si>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</si>
  <si>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</si>
  <si>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</si>
  <si>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</si>
  <si>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</si>
  <si>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</si>
  <si>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</si>
  <si>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</si>
  <si>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</si>
  <si>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</si>
  <si>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</si>
  <si>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</si>
  <si>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</si>
  <si>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</si>
  <si>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</si>
  <si>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</si>
  <si>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</si>
  <si>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</si>
  <si>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</si>
  <si>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</si>
  <si>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</si>
  <si>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</si>
  <si>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</si>
  <si>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</si>
  <si>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</si>
  <si>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</si>
  <si>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</si>
  <si>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</si>
  <si>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1334</t>
  </si>
  <si>
    <t>1340</t>
  </si>
  <si>
    <t>1341</t>
  </si>
  <si>
    <r>
      <t xml:space="preserve">1.1. ÐÆØÜ²Î²Ü ØÆæàòÜºð                                 </t>
    </r>
    <r>
      <rPr>
        <sz val="8"/>
        <color indexed="8"/>
        <rFont val="Arial Armenian"/>
        <family val="2"/>
      </rPr>
      <t>(ïáÕ5110+ïáÕ5120+ïáÕ5130)</t>
    </r>
  </si>
  <si>
    <r>
      <t xml:space="preserve">´. àâ üÆÜ²Üê²Î²Ü ²ÎîÆìÜºðÆ ¶Ìàì Ì²Êêºð                     </t>
    </r>
    <r>
      <rPr>
        <sz val="10"/>
        <color indexed="8"/>
        <rFont val="Arial Armenian"/>
        <family val="2"/>
      </rPr>
      <t>(ïáÕ5100+ïáÕ5200+ïáÕ5300+ïáÕ5400)</t>
    </r>
  </si>
  <si>
    <r>
      <t xml:space="preserve">².   ÀÜÂ²òÆÎ  Ì²Êêºðª               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</si>
  <si>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r>
      <t xml:space="preserve">           </t>
    </r>
    <r>
      <rPr>
        <b/>
        <sz val="12"/>
        <rFont val="Arial Armenian"/>
        <family val="2"/>
      </rPr>
      <t xml:space="preserve">  ÀÜ¸²ØºÜÀ</t>
    </r>
    <r>
      <rPr>
        <b/>
        <sz val="11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Ì²Êêºð              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(ïáÕ4050+ïáÕ5000+ïáÕ 6000)</t>
    </r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</si>
  <si>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</si>
  <si>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</si>
  <si>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</si>
  <si>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</si>
  <si>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</si>
  <si>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</si>
  <si>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</si>
  <si>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</si>
  <si>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</si>
  <si>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</si>
  <si>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</si>
  <si>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</si>
  <si>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</si>
  <si>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</si>
  <si>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</si>
  <si>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</si>
  <si>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</si>
  <si>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</si>
  <si>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</si>
  <si>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</si>
  <si>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</si>
  <si>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</si>
  <si>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</si>
  <si>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</si>
  <si>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</si>
  <si>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</si>
  <si>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</si>
  <si>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</si>
  <si>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</si>
  <si>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</si>
  <si>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</si>
  <si>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</si>
  <si>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</si>
  <si>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</si>
  <si>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</si>
  <si>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</si>
  <si>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</si>
  <si>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</si>
  <si>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</si>
  <si>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</si>
  <si>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</si>
  <si>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</si>
  <si>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</si>
  <si>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</si>
  <si>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</si>
  <si>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</si>
  <si>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</si>
  <si>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</si>
  <si>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</si>
  <si>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</si>
  <si>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</si>
  <si>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</si>
  <si>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</si>
  <si>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</si>
  <si>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</si>
  <si>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</si>
  <si>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</si>
  <si>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</si>
  <si>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</si>
  <si>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</si>
  <si>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</si>
  <si>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</si>
  <si>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</si>
  <si>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</si>
  <si>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</si>
  <si>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</si>
  <si>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</si>
  <si>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</si>
  <si>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</si>
  <si>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</si>
  <si>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</si>
  <si>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</si>
  <si>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</si>
  <si>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</si>
  <si>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</si>
  <si>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</si>
  <si>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</si>
  <si>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</si>
  <si>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</si>
  <si>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</si>
  <si>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</si>
  <si>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</si>
  <si>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</si>
  <si>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</si>
  <si>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</si>
  <si>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</si>
  <si>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</si>
  <si>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</si>
  <si>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(ïáÕ 1110 + ïáÕ 1120 + ïáÕ 1130 + ïáÕ 1150 + ïáÕ 1160)</t>
  </si>
  <si>
    <t>(ïáÕ 1152 + ïáÕ 1153 )</t>
  </si>
  <si>
    <t>(ïáÕ 1162 + ïáÕ 1163 + ïáÕ 1164)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</si>
  <si>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</si>
  <si>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</si>
  <si>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</si>
  <si>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</si>
  <si>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</si>
  <si>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</si>
  <si>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</si>
  <si>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</si>
  <si>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</si>
  <si>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</si>
  <si>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</si>
  <si>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</si>
  <si>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</si>
  <si>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</si>
  <si>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</si>
  <si>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</si>
  <si>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</si>
  <si>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</si>
  <si>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</si>
  <si>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</si>
  <si>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Ð²Ø²ÚÜøÆ ´ÚàôæºÆ ºÎ²ØàôîÜºðÀ</t>
  </si>
  <si>
    <t>1111</t>
  </si>
  <si>
    <t>1112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</si>
  <si>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</si>
  <si>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</si>
  <si>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</si>
  <si>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</si>
  <si>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</si>
  <si>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</si>
  <si>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</si>
  <si>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</si>
  <si>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</si>
  <si>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</si>
  <si>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</si>
  <si>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</si>
  <si>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</si>
  <si>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</si>
  <si>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</si>
  <si>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</si>
  <si>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</si>
  <si>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</si>
  <si>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</si>
  <si>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</si>
  <si>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</si>
  <si>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</si>
  <si>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</si>
  <si>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</si>
  <si>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</si>
  <si>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</si>
  <si>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</si>
  <si>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</si>
  <si>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</si>
  <si>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</si>
  <si>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</si>
  <si>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</si>
  <si>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</si>
  <si>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</si>
  <si>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</si>
  <si>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</si>
  <si>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</si>
  <si>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</si>
  <si>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</si>
  <si>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</si>
  <si>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</si>
  <si>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</si>
  <si>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</si>
  <si>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</si>
  <si>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</si>
  <si>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</si>
  <si>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</si>
  <si>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</si>
  <si>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</si>
  <si>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</si>
  <si>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</si>
  <si>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</si>
  <si>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</si>
  <si>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</si>
  <si>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</si>
  <si>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</si>
  <si>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</si>
  <si>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</si>
  <si>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</si>
  <si>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</si>
  <si>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</si>
  <si>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</si>
  <si>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</si>
  <si>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</si>
  <si>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</si>
  <si>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</si>
  <si>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</si>
  <si>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</si>
  <si>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</si>
  <si>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</si>
  <si>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</si>
  <si>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</si>
  <si>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</si>
  <si>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</si>
  <si>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</si>
  <si>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</si>
  <si>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</si>
  <si>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</si>
  <si>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</si>
  <si>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</si>
  <si>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</si>
  <si>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</si>
  <si>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</si>
  <si>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</si>
  <si>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</si>
  <si>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</si>
  <si>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</si>
  <si>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</si>
  <si>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</si>
  <si>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</si>
  <si>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</si>
  <si>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</si>
  <si>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</si>
  <si>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4729</t>
  </si>
  <si>
    <r>
      <t xml:space="preserve">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 </t>
    </r>
  </si>
  <si>
    <t>-å³ñï³¹Çñ í×³ñÝ»ñ</t>
  </si>
  <si>
    <r>
      <t xml:space="preserve">-ÜìÆð²îìàôÂÚàôÜÜºð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 </t>
    </r>
  </si>
  <si>
    <t>Ö³Ý³å³ñÑ³ÛÇÝ ïñ³Ýëåáñï</t>
  </si>
  <si>
    <t>.</t>
  </si>
  <si>
    <t xml:space="preserve"> -Հատուկ նպատակային  ÝÛáõÃ»ñ</t>
  </si>
  <si>
    <t>Ընդանուր բնույթի այլ ծառայություններ</t>
  </si>
  <si>
    <r>
      <t xml:space="preserve"> -</t>
    </r>
    <r>
      <rPr>
        <sz val="9"/>
        <rFont val="Arial Armenian"/>
        <family val="2"/>
      </rPr>
      <t>¾Ý»ñ·»ïÇÏ  Í³é³ÛáõÃÛáõÝÝ»ñ</t>
    </r>
  </si>
  <si>
    <t xml:space="preserve"> - ²ÛÉ ÁÝÃ³óÇÏ ¹ñ³Ù³ßÝáñÑÝ»ñ</t>
  </si>
  <si>
    <t>հատուկ նպատակային նյութեր</t>
  </si>
  <si>
    <t>Կապիտալ Վերանորոգում</t>
  </si>
  <si>
    <t>վարչական սարքավորումներ</t>
  </si>
  <si>
    <t>-Գրասենյակային ապրանքներ և հագուստ</t>
  </si>
  <si>
    <t>այդ թվում</t>
  </si>
  <si>
    <t>աղբահանության վարձավճարներ</t>
  </si>
  <si>
    <t>ծնողական միջոցներ</t>
  </si>
  <si>
    <t>ջրի վարձավճարներ</t>
  </si>
  <si>
    <t xml:space="preserve"> -Այլ կապիտալ դրամաշնորհներ                           </t>
  </si>
  <si>
    <t xml:space="preserve">   Î³éáõÛóÇ.ընթ.վերանորոգում</t>
  </si>
  <si>
    <t xml:space="preserve"> -Այլ կապիտալ դրամաշնորհներ</t>
  </si>
  <si>
    <t>72168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</si>
</sst>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"/>
    <numFmt numFmtId="165" formatCode="000"/>
    <numFmt numFmtId="166" formatCode="0.0"/>
    <numFmt numFmtId="167" formatCode="000.0"/>
  </numFmts>
  <fonts count="46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sz val="11"/>
      <name val="Arial Armenian"/>
      <family val="2"/>
    </font>
    <font>
      <b/>
      <sz val="8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10"/>
      <color indexed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sz val="10"/>
      <name val="Arial"/>
      <family val="2"/>
      <charset val="204"/>
    </font>
    <font>
      <b/>
      <sz val="9"/>
      <color indexed="8"/>
      <name val="Arial Armenian"/>
      <family val="2"/>
    </font>
    <font>
      <i/>
      <sz val="9"/>
      <name val="Arial Armenian"/>
      <family val="2"/>
    </font>
    <font>
      <b/>
      <i/>
      <sz val="9"/>
      <color indexed="8"/>
      <name val="Arial Armenian"/>
      <family val="2"/>
    </font>
    <font>
      <sz val="9"/>
      <color indexed="8"/>
      <name val="Arial Armenian"/>
      <family val="2"/>
    </font>
    <font>
      <i/>
      <sz val="9"/>
      <color indexed="8"/>
      <name val="Arial Armenian"/>
      <family val="2"/>
    </font>
    <font>
      <sz val="9"/>
      <name val="Arial"/>
      <family val="2"/>
      <charset val="204"/>
    </font>
    <font>
      <sz val="8"/>
      <color indexed="8"/>
      <name val="Arial Armenian"/>
      <family val="2"/>
    </font>
    <font>
      <b/>
      <i/>
      <sz val="8"/>
      <color indexed="8"/>
      <name val="Arial Armenian"/>
      <family val="2"/>
    </font>
    <font>
      <sz val="10"/>
      <color indexed="10"/>
      <name val="Arial Armenian"/>
      <family val="2"/>
    </font>
    <font>
      <b/>
      <sz val="12"/>
      <name val="Arial"/>
      <family val="2"/>
      <charset val="204"/>
    </font>
    <font>
      <sz val="8"/>
      <color indexed="10"/>
      <name val="Arial Armenian"/>
      <family val="2"/>
    </font>
    <font>
      <b/>
      <sz val="8"/>
      <color indexed="8"/>
      <name val="Arial Armenian"/>
      <family val="2"/>
    </font>
    <font>
      <b/>
      <u/>
      <sz val="14"/>
      <name val="Arial Armenian"/>
      <family val="2"/>
    </font>
    <font>
      <sz val="10"/>
      <name val="Arial"/>
      <family val="2"/>
      <charset val="204"/>
    </font>
    <font>
      <b/>
      <sz val="14"/>
      <name val="Arial Armenian"/>
      <family val="2"/>
    </font>
    <font>
      <sz val="12"/>
      <name val="Arial"/>
      <family val="2"/>
      <charset val="204"/>
    </font>
    <font>
      <b/>
      <sz val="10.5"/>
      <name val="Arial Armenian"/>
      <family val="2"/>
    </font>
    <font>
      <b/>
      <sz val="12"/>
      <color indexed="8"/>
      <name val="Arial Armenian"/>
      <family val="2"/>
    </font>
    <font>
      <b/>
      <sz val="10"/>
      <color indexed="8"/>
      <name val="Arial Armenian"/>
      <family val="2"/>
    </font>
    <font>
      <i/>
      <sz val="12"/>
      <name val="Arial Armenian"/>
      <family val="2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Border="1"/>
    <xf numFmtId="0" fontId="4" fillId="0" borderId="0" xfId="0" applyFont="1" applyFill="1" applyBorder="1"/>
    <xf numFmtId="164" fontId="12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4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top" wrapText="1"/>
    </xf>
    <xf numFmtId="0" fontId="16" fillId="0" borderId="2" xfId="0" applyNumberFormat="1" applyFont="1" applyFill="1" applyBorder="1" applyAlignment="1">
      <alignment horizontal="left" vertical="top" wrapText="1" readingOrder="1"/>
    </xf>
    <xf numFmtId="0" fontId="18" fillId="0" borderId="0" xfId="0" applyFont="1" applyFill="1" applyBorder="1"/>
    <xf numFmtId="165" fontId="15" fillId="0" borderId="2" xfId="0" applyNumberFormat="1" applyFont="1" applyFill="1" applyBorder="1" applyAlignment="1">
      <alignment vertical="top" wrapText="1"/>
    </xf>
    <xf numFmtId="0" fontId="16" fillId="0" borderId="2" xfId="0" applyNumberFormat="1" applyFont="1" applyFill="1" applyBorder="1" applyAlignment="1">
      <alignment horizontal="justify" vertical="top" wrapText="1" readingOrder="1"/>
    </xf>
    <xf numFmtId="165" fontId="16" fillId="0" borderId="2" xfId="0" applyNumberFormat="1" applyFont="1" applyFill="1" applyBorder="1" applyAlignment="1">
      <alignment vertical="top" wrapText="1"/>
    </xf>
    <xf numFmtId="0" fontId="15" fillId="0" borderId="2" xfId="0" applyFont="1" applyFill="1" applyBorder="1" applyAlignment="1">
      <alignment vertical="top" wrapText="1"/>
    </xf>
    <xf numFmtId="0" fontId="16" fillId="0" borderId="2" xfId="0" applyFont="1" applyFill="1" applyBorder="1" applyAlignment="1">
      <alignment vertical="top" wrapText="1"/>
    </xf>
    <xf numFmtId="164" fontId="15" fillId="0" borderId="2" xfId="0" applyNumberFormat="1" applyFont="1" applyFill="1" applyBorder="1" applyAlignment="1">
      <alignment vertical="top" wrapText="1"/>
    </xf>
    <xf numFmtId="0" fontId="19" fillId="0" borderId="2" xfId="0" applyNumberFormat="1" applyFont="1" applyFill="1" applyBorder="1" applyAlignment="1">
      <alignment horizontal="left" vertical="top" wrapText="1" readingOrder="1"/>
    </xf>
    <xf numFmtId="0" fontId="15" fillId="0" borderId="0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Border="1"/>
    <xf numFmtId="0" fontId="20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wrapText="1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center" wrapText="1"/>
    </xf>
    <xf numFmtId="0" fontId="8" fillId="0" borderId="0" xfId="0" applyFont="1"/>
    <xf numFmtId="49" fontId="7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center" vertical="top"/>
    </xf>
    <xf numFmtId="165" fontId="9" fillId="0" borderId="0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6" fillId="0" borderId="0" xfId="0" applyFont="1"/>
    <xf numFmtId="49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center" vertical="top"/>
    </xf>
    <xf numFmtId="49" fontId="13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vertical="top" wrapText="1"/>
    </xf>
    <xf numFmtId="49" fontId="13" fillId="2" borderId="0" xfId="0" applyNumberFormat="1" applyFont="1" applyFill="1" applyBorder="1" applyAlignment="1">
      <alignment horizontal="center" vertical="top" wrapText="1"/>
    </xf>
    <xf numFmtId="49" fontId="13" fillId="2" borderId="0" xfId="0" applyNumberFormat="1" applyFont="1" applyFill="1" applyBorder="1" applyAlignment="1">
      <alignment horizontal="center" vertical="top"/>
    </xf>
    <xf numFmtId="0" fontId="26" fillId="0" borderId="0" xfId="0" applyFont="1" applyBorder="1"/>
    <xf numFmtId="0" fontId="12" fillId="0" borderId="0" xfId="0" applyFont="1"/>
    <xf numFmtId="0" fontId="1" fillId="0" borderId="0" xfId="0" applyFont="1" applyFill="1" applyBorder="1"/>
    <xf numFmtId="0" fontId="29" fillId="0" borderId="0" xfId="0" applyFont="1"/>
    <xf numFmtId="164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vertical="top"/>
    </xf>
    <xf numFmtId="0" fontId="1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12" fillId="0" borderId="0" xfId="0" applyFont="1" applyBorder="1"/>
    <xf numFmtId="49" fontId="2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" fillId="0" borderId="13" xfId="0" applyFont="1" applyBorder="1"/>
    <xf numFmtId="49" fontId="1" fillId="0" borderId="14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wrapText="1"/>
    </xf>
    <xf numFmtId="49" fontId="1" fillId="0" borderId="14" xfId="0" applyNumberFormat="1" applyFont="1" applyFill="1" applyBorder="1" applyAlignment="1">
      <alignment horizontal="center" vertical="top" wrapText="1"/>
    </xf>
    <xf numFmtId="49" fontId="1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Fill="1" applyBorder="1" applyAlignment="1">
      <alignment wrapText="1"/>
    </xf>
    <xf numFmtId="49" fontId="1" fillId="0" borderId="16" xfId="0" applyNumberFormat="1" applyFont="1" applyFill="1" applyBorder="1" applyAlignment="1">
      <alignment wrapText="1"/>
    </xf>
    <xf numFmtId="49" fontId="6" fillId="0" borderId="16" xfId="0" applyNumberFormat="1" applyFont="1" applyFill="1" applyBorder="1" applyAlignment="1">
      <alignment wrapText="1"/>
    </xf>
    <xf numFmtId="49" fontId="8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wrapText="1"/>
    </xf>
    <xf numFmtId="49" fontId="8" fillId="0" borderId="17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wrapText="1"/>
    </xf>
    <xf numFmtId="0" fontId="1" fillId="0" borderId="11" xfId="0" applyFont="1" applyBorder="1"/>
    <xf numFmtId="0" fontId="1" fillId="0" borderId="16" xfId="0" applyFont="1" applyBorder="1"/>
    <xf numFmtId="49" fontId="11" fillId="0" borderId="2" xfId="0" applyNumberFormat="1" applyFont="1" applyFill="1" applyBorder="1" applyAlignment="1">
      <alignment horizontal="center" vertical="top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0" fontId="7" fillId="0" borderId="19" xfId="0" applyNumberFormat="1" applyFont="1" applyFill="1" applyBorder="1" applyAlignment="1">
      <alignment horizontal="center" vertical="center"/>
    </xf>
    <xf numFmtId="0" fontId="7" fillId="0" borderId="2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top"/>
    </xf>
    <xf numFmtId="0" fontId="12" fillId="0" borderId="16" xfId="0" applyNumberFormat="1" applyFont="1" applyFill="1" applyBorder="1" applyAlignment="1">
      <alignment horizontal="left" vertical="top" wrapText="1" readingOrder="1"/>
    </xf>
    <xf numFmtId="0" fontId="13" fillId="0" borderId="16" xfId="0" applyNumberFormat="1" applyFont="1" applyFill="1" applyBorder="1" applyAlignment="1">
      <alignment horizontal="left" vertical="top" wrapText="1" readingOrder="1"/>
    </xf>
    <xf numFmtId="0" fontId="12" fillId="0" borderId="16" xfId="0" applyNumberFormat="1" applyFont="1" applyFill="1" applyBorder="1" applyAlignment="1">
      <alignment vertical="center" wrapText="1" readingOrder="1"/>
    </xf>
    <xf numFmtId="0" fontId="13" fillId="0" borderId="16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22" xfId="0" applyNumberFormat="1" applyFont="1" applyFill="1" applyBorder="1" applyAlignment="1">
      <alignment horizontal="left" vertical="top" wrapText="1" readingOrder="1"/>
    </xf>
    <xf numFmtId="0" fontId="12" fillId="0" borderId="17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vertical="center"/>
    </xf>
    <xf numFmtId="0" fontId="14" fillId="0" borderId="24" xfId="0" applyFont="1" applyFill="1" applyBorder="1"/>
    <xf numFmtId="0" fontId="4" fillId="0" borderId="25" xfId="0" applyFont="1" applyFill="1" applyBorder="1" applyAlignment="1">
      <alignment vertical="center"/>
    </xf>
    <xf numFmtId="0" fontId="18" fillId="0" borderId="13" xfId="0" applyFont="1" applyFill="1" applyBorder="1"/>
    <xf numFmtId="0" fontId="14" fillId="0" borderId="13" xfId="0" applyFont="1" applyFill="1" applyBorder="1"/>
    <xf numFmtId="0" fontId="4" fillId="0" borderId="26" xfId="0" applyFont="1" applyFill="1" applyBorder="1" applyAlignment="1">
      <alignment vertical="center"/>
    </xf>
    <xf numFmtId="0" fontId="14" fillId="0" borderId="27" xfId="0" applyFont="1" applyFill="1" applyBorder="1"/>
    <xf numFmtId="0" fontId="4" fillId="0" borderId="28" xfId="0" applyFont="1" applyFill="1" applyBorder="1" applyAlignment="1">
      <alignment vertical="center"/>
    </xf>
    <xf numFmtId="49" fontId="4" fillId="0" borderId="29" xfId="0" applyNumberFormat="1" applyFont="1" applyFill="1" applyBorder="1" applyAlignment="1">
      <alignment horizontal="center" vertical="top"/>
    </xf>
    <xf numFmtId="49" fontId="4" fillId="0" borderId="30" xfId="0" applyNumberFormat="1" applyFont="1" applyFill="1" applyBorder="1" applyAlignment="1">
      <alignment horizontal="center" vertical="top"/>
    </xf>
    <xf numFmtId="0" fontId="14" fillId="0" borderId="31" xfId="0" applyFont="1" applyFill="1" applyBorder="1"/>
    <xf numFmtId="0" fontId="15" fillId="0" borderId="18" xfId="0" applyFont="1" applyFill="1" applyBorder="1" applyAlignment="1">
      <alignment vertical="top" wrapText="1"/>
    </xf>
    <xf numFmtId="0" fontId="14" fillId="0" borderId="8" xfId="0" applyFont="1" applyFill="1" applyBorder="1"/>
    <xf numFmtId="0" fontId="18" fillId="0" borderId="11" xfId="0" applyFont="1" applyFill="1" applyBorder="1"/>
    <xf numFmtId="0" fontId="14" fillId="0" borderId="11" xfId="0" applyFont="1" applyFill="1" applyBorder="1"/>
    <xf numFmtId="0" fontId="14" fillId="0" borderId="32" xfId="0" applyFont="1" applyFill="1" applyBorder="1"/>
    <xf numFmtId="0" fontId="14" fillId="0" borderId="33" xfId="0" applyFont="1" applyFill="1" applyBorder="1"/>
    <xf numFmtId="0" fontId="18" fillId="0" borderId="16" xfId="0" applyFont="1" applyFill="1" applyBorder="1"/>
    <xf numFmtId="0" fontId="14" fillId="0" borderId="16" xfId="0" applyFont="1" applyFill="1" applyBorder="1"/>
    <xf numFmtId="0" fontId="6" fillId="0" borderId="33" xfId="0" applyNumberFormat="1" applyFont="1" applyFill="1" applyBorder="1" applyAlignment="1">
      <alignment horizontal="center" vertical="center" wrapText="1" readingOrder="1"/>
    </xf>
    <xf numFmtId="49" fontId="7" fillId="0" borderId="34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17" fillId="0" borderId="16" xfId="0" applyNumberFormat="1" applyFont="1" applyFill="1" applyBorder="1" applyAlignment="1">
      <alignment horizontal="center" vertical="center" wrapText="1" readingOrder="1"/>
    </xf>
    <xf numFmtId="0" fontId="4" fillId="0" borderId="26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49" fontId="9" fillId="0" borderId="35" xfId="0" applyNumberFormat="1" applyFont="1" applyFill="1" applyBorder="1" applyAlignment="1">
      <alignment horizontal="center" vertical="center" wrapText="1"/>
    </xf>
    <xf numFmtId="0" fontId="9" fillId="0" borderId="35" xfId="0" applyNumberFormat="1" applyFont="1" applyFill="1" applyBorder="1" applyAlignment="1">
      <alignment horizontal="center" vertical="center" wrapText="1"/>
    </xf>
    <xf numFmtId="0" fontId="13" fillId="0" borderId="3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165" fontId="16" fillId="0" borderId="5" xfId="0" applyNumberFormat="1" applyFont="1" applyFill="1" applyBorder="1" applyAlignment="1">
      <alignment horizontal="center" vertical="center" wrapText="1"/>
    </xf>
    <xf numFmtId="0" fontId="36" fillId="0" borderId="0" xfId="0" applyFont="1"/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centerContinuous" vertical="center" wrapText="1"/>
    </xf>
    <xf numFmtId="0" fontId="2" fillId="2" borderId="5" xfId="0" applyFont="1" applyFill="1" applyBorder="1" applyAlignment="1">
      <alignment horizontal="centerContinuous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11" xfId="0" applyBorder="1"/>
    <xf numFmtId="0" fontId="0" fillId="0" borderId="16" xfId="0" applyBorder="1"/>
    <xf numFmtId="0" fontId="2" fillId="2" borderId="40" xfId="0" applyFont="1" applyFill="1" applyBorder="1" applyAlignment="1">
      <alignment horizontal="centerContinuous" vertical="center" wrapText="1"/>
    </xf>
    <xf numFmtId="0" fontId="2" fillId="2" borderId="41" xfId="0" applyFont="1" applyFill="1" applyBorder="1" applyAlignment="1">
      <alignment horizontal="centerContinuous" vertical="center" wrapText="1"/>
    </xf>
    <xf numFmtId="0" fontId="12" fillId="0" borderId="33" xfId="0" applyNumberFormat="1" applyFont="1" applyFill="1" applyBorder="1" applyAlignment="1">
      <alignment horizontal="left" vertical="top" wrapText="1" readingOrder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>
      <alignment vertical="top" wrapText="1"/>
    </xf>
    <xf numFmtId="0" fontId="4" fillId="2" borderId="42" xfId="0" applyFont="1" applyFill="1" applyBorder="1" applyAlignment="1">
      <alignment horizontal="center" vertical="center"/>
    </xf>
    <xf numFmtId="0" fontId="0" fillId="0" borderId="13" xfId="0" applyBorder="1"/>
    <xf numFmtId="0" fontId="3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center"/>
    </xf>
    <xf numFmtId="49" fontId="12" fillId="2" borderId="5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7" fillId="2" borderId="18" xfId="0" applyNumberFormat="1" applyFont="1" applyFill="1" applyBorder="1" applyAlignment="1">
      <alignment horizontal="center" vertical="center" wrapText="1"/>
    </xf>
    <xf numFmtId="49" fontId="21" fillId="0" borderId="18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49" fontId="12" fillId="2" borderId="44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top" wrapText="1"/>
    </xf>
    <xf numFmtId="49" fontId="21" fillId="0" borderId="18" xfId="0" applyNumberFormat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center" wrapText="1"/>
    </xf>
    <xf numFmtId="0" fontId="13" fillId="2" borderId="33" xfId="0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vertical="top" wrapText="1"/>
    </xf>
    <xf numFmtId="49" fontId="13" fillId="0" borderId="16" xfId="0" applyNumberFormat="1" applyFont="1" applyFill="1" applyBorder="1" applyAlignment="1">
      <alignment vertical="top" wrapText="1"/>
    </xf>
    <xf numFmtId="49" fontId="13" fillId="0" borderId="17" xfId="0" applyNumberFormat="1" applyFont="1" applyFill="1" applyBorder="1" applyAlignment="1">
      <alignment vertical="top" wrapText="1"/>
    </xf>
    <xf numFmtId="49" fontId="17" fillId="0" borderId="7" xfId="0" applyNumberFormat="1" applyFont="1" applyFill="1" applyBorder="1" applyAlignment="1">
      <alignment vertical="top" wrapText="1"/>
    </xf>
    <xf numFmtId="49" fontId="13" fillId="0" borderId="33" xfId="0" applyNumberFormat="1" applyFont="1" applyFill="1" applyBorder="1" applyAlignment="1">
      <alignment vertical="top" wrapText="1"/>
    </xf>
    <xf numFmtId="49" fontId="17" fillId="0" borderId="17" xfId="0" applyNumberFormat="1" applyFont="1" applyFill="1" applyBorder="1" applyAlignment="1">
      <alignment vertical="top" wrapText="1"/>
    </xf>
    <xf numFmtId="0" fontId="17" fillId="0" borderId="16" xfId="0" applyFont="1" applyFill="1" applyBorder="1" applyAlignment="1">
      <alignment vertical="top" wrapText="1"/>
    </xf>
    <xf numFmtId="49" fontId="21" fillId="0" borderId="16" xfId="0" applyNumberFormat="1" applyFont="1" applyFill="1" applyBorder="1" applyAlignment="1">
      <alignment vertical="top" wrapText="1"/>
    </xf>
    <xf numFmtId="49" fontId="21" fillId="0" borderId="16" xfId="0" applyNumberFormat="1" applyFont="1" applyFill="1" applyBorder="1" applyAlignment="1">
      <alignment vertical="center" wrapText="1"/>
    </xf>
    <xf numFmtId="49" fontId="21" fillId="0" borderId="17" xfId="0" applyNumberFormat="1" applyFont="1" applyFill="1" applyBorder="1" applyAlignment="1">
      <alignment vertical="top" wrapText="1"/>
    </xf>
    <xf numFmtId="49" fontId="23" fillId="0" borderId="33" xfId="0" applyNumberFormat="1" applyFont="1" applyFill="1" applyBorder="1" applyAlignment="1">
      <alignment vertical="top" wrapText="1"/>
    </xf>
    <xf numFmtId="49" fontId="23" fillId="0" borderId="16" xfId="0" applyNumberFormat="1" applyFont="1" applyFill="1" applyBorder="1" applyAlignment="1">
      <alignment vertical="top" wrapText="1"/>
    </xf>
    <xf numFmtId="49" fontId="21" fillId="0" borderId="7" xfId="0" applyNumberFormat="1" applyFont="1" applyFill="1" applyBorder="1" applyAlignment="1">
      <alignment vertical="top" wrapText="1"/>
    </xf>
    <xf numFmtId="49" fontId="21" fillId="0" borderId="41" xfId="0" applyNumberFormat="1" applyFont="1" applyFill="1" applyBorder="1" applyAlignment="1">
      <alignment vertical="center" wrapText="1"/>
    </xf>
    <xf numFmtId="49" fontId="23" fillId="0" borderId="33" xfId="0" applyNumberFormat="1" applyFont="1" applyFill="1" applyBorder="1" applyAlignment="1">
      <alignment vertical="center" wrapText="1"/>
    </xf>
    <xf numFmtId="49" fontId="24" fillId="0" borderId="16" xfId="0" applyNumberFormat="1" applyFont="1" applyFill="1" applyBorder="1" applyAlignment="1">
      <alignment vertical="top" wrapText="1"/>
    </xf>
    <xf numFmtId="49" fontId="23" fillId="0" borderId="16" xfId="0" applyNumberFormat="1" applyFont="1" applyFill="1" applyBorder="1" applyAlignment="1">
      <alignment vertical="center" wrapText="1"/>
    </xf>
    <xf numFmtId="0" fontId="17" fillId="0" borderId="16" xfId="0" applyFont="1" applyBorder="1" applyAlignment="1">
      <alignment vertical="top" wrapText="1"/>
    </xf>
    <xf numFmtId="0" fontId="17" fillId="0" borderId="22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12" fillId="0" borderId="45" xfId="0" applyFont="1" applyBorder="1" applyAlignment="1">
      <alignment vertical="top" wrapText="1"/>
    </xf>
    <xf numFmtId="49" fontId="23" fillId="0" borderId="7" xfId="0" applyNumberFormat="1" applyFont="1" applyFill="1" applyBorder="1" applyAlignment="1">
      <alignment vertical="center" wrapText="1"/>
    </xf>
    <xf numFmtId="0" fontId="12" fillId="2" borderId="46" xfId="0" applyFont="1" applyFill="1" applyBorder="1" applyAlignment="1">
      <alignment horizontal="left" vertical="top" wrapText="1"/>
    </xf>
    <xf numFmtId="0" fontId="17" fillId="0" borderId="33" xfId="0" applyFont="1" applyBorder="1" applyAlignment="1">
      <alignment vertical="top" wrapText="1"/>
    </xf>
    <xf numFmtId="0" fontId="17" fillId="0" borderId="17" xfId="0" applyFont="1" applyBorder="1" applyAlignment="1">
      <alignment vertical="top" wrapText="1"/>
    </xf>
    <xf numFmtId="0" fontId="12" fillId="0" borderId="33" xfId="0" applyFont="1" applyBorder="1" applyAlignment="1">
      <alignment vertical="top" wrapText="1"/>
    </xf>
    <xf numFmtId="49" fontId="13" fillId="0" borderId="7" xfId="0" applyNumberFormat="1" applyFont="1" applyFill="1" applyBorder="1" applyAlignment="1">
      <alignment vertical="top" wrapText="1"/>
    </xf>
    <xf numFmtId="49" fontId="25" fillId="0" borderId="16" xfId="0" applyNumberFormat="1" applyFont="1" applyFill="1" applyBorder="1" applyAlignment="1">
      <alignment vertical="top" wrapText="1"/>
    </xf>
    <xf numFmtId="49" fontId="25" fillId="0" borderId="33" xfId="0" applyNumberFormat="1" applyFont="1" applyFill="1" applyBorder="1" applyAlignment="1">
      <alignment vertical="top" wrapText="1"/>
    </xf>
    <xf numFmtId="49" fontId="21" fillId="0" borderId="33" xfId="0" applyNumberFormat="1" applyFont="1" applyFill="1" applyBorder="1" applyAlignment="1">
      <alignment vertical="top" wrapText="1"/>
    </xf>
    <xf numFmtId="0" fontId="21" fillId="0" borderId="17" xfId="0" applyFont="1" applyBorder="1" applyAlignment="1">
      <alignment horizontal="left" vertical="top" wrapText="1"/>
    </xf>
    <xf numFmtId="0" fontId="4" fillId="0" borderId="41" xfId="0" applyFont="1" applyBorder="1"/>
    <xf numFmtId="0" fontId="2" fillId="0" borderId="44" xfId="0" applyFont="1" applyBorder="1" applyAlignment="1">
      <alignment horizontal="center" wrapText="1"/>
    </xf>
    <xf numFmtId="0" fontId="1" fillId="0" borderId="41" xfId="0" applyFont="1" applyBorder="1"/>
    <xf numFmtId="0" fontId="1" fillId="0" borderId="44" xfId="0" applyFont="1" applyBorder="1"/>
    <xf numFmtId="0" fontId="2" fillId="0" borderId="24" xfId="0" applyFont="1" applyBorder="1"/>
    <xf numFmtId="0" fontId="1" fillId="0" borderId="13" xfId="0" applyFont="1" applyBorder="1" applyAlignment="1">
      <alignment vertical="center" wrapText="1"/>
    </xf>
    <xf numFmtId="0" fontId="29" fillId="0" borderId="13" xfId="0" applyFont="1" applyBorder="1"/>
    <xf numFmtId="0" fontId="4" fillId="0" borderId="47" xfId="0" applyFont="1" applyBorder="1"/>
    <xf numFmtId="0" fontId="4" fillId="0" borderId="42" xfId="0" applyFont="1" applyBorder="1"/>
    <xf numFmtId="0" fontId="4" fillId="0" borderId="14" xfId="0" applyFont="1" applyBorder="1"/>
    <xf numFmtId="0" fontId="4" fillId="0" borderId="14" xfId="0" applyFont="1" applyBorder="1" applyAlignment="1">
      <alignment vertical="center"/>
    </xf>
    <xf numFmtId="0" fontId="2" fillId="0" borderId="48" xfId="0" applyFont="1" applyBorder="1"/>
    <xf numFmtId="0" fontId="2" fillId="0" borderId="8" xfId="0" applyFont="1" applyBorder="1"/>
    <xf numFmtId="0" fontId="17" fillId="0" borderId="46" xfId="0" applyFont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16" xfId="0" applyFont="1" applyBorder="1" applyAlignment="1">
      <alignment horizontal="center"/>
    </xf>
    <xf numFmtId="0" fontId="13" fillId="0" borderId="16" xfId="0" applyFont="1" applyBorder="1" applyAlignment="1">
      <alignment wrapText="1"/>
    </xf>
    <xf numFmtId="0" fontId="12" fillId="0" borderId="33" xfId="0" applyFont="1" applyBorder="1" applyAlignment="1">
      <alignment horizontal="left" wrapText="1"/>
    </xf>
    <xf numFmtId="0" fontId="17" fillId="0" borderId="16" xfId="0" applyFont="1" applyBorder="1" applyAlignment="1">
      <alignment wrapText="1"/>
    </xf>
    <xf numFmtId="0" fontId="22" fillId="0" borderId="16" xfId="0" applyFont="1" applyBorder="1"/>
    <xf numFmtId="0" fontId="22" fillId="0" borderId="16" xfId="0" applyFont="1" applyBorder="1" applyAlignment="1">
      <alignment wrapText="1"/>
    </xf>
    <xf numFmtId="0" fontId="2" fillId="0" borderId="49" xfId="0" applyFont="1" applyBorder="1"/>
    <xf numFmtId="0" fontId="2" fillId="0" borderId="1" xfId="0" applyFont="1" applyBorder="1"/>
    <xf numFmtId="0" fontId="1" fillId="0" borderId="2" xfId="0" applyFont="1" applyBorder="1"/>
    <xf numFmtId="0" fontId="1" fillId="0" borderId="11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" fillId="0" borderId="46" xfId="0" applyFont="1" applyBorder="1"/>
    <xf numFmtId="0" fontId="2" fillId="0" borderId="33" xfId="0" applyFont="1" applyBorder="1"/>
    <xf numFmtId="0" fontId="1" fillId="0" borderId="16" xfId="0" applyFont="1" applyBorder="1" applyAlignment="1">
      <alignment vertical="center" wrapText="1"/>
    </xf>
    <xf numFmtId="0" fontId="29" fillId="0" borderId="16" xfId="0" applyFont="1" applyBorder="1"/>
    <xf numFmtId="0" fontId="4" fillId="0" borderId="43" xfId="0" applyFont="1" applyBorder="1"/>
    <xf numFmtId="0" fontId="1" fillId="0" borderId="22" xfId="0" applyFont="1" applyBorder="1"/>
    <xf numFmtId="0" fontId="1" fillId="0" borderId="32" xfId="0" applyFont="1" applyBorder="1" applyAlignment="1">
      <alignment vertical="center" wrapText="1"/>
    </xf>
    <xf numFmtId="0" fontId="1" fillId="0" borderId="27" xfId="0" applyFont="1" applyBorder="1"/>
    <xf numFmtId="0" fontId="12" fillId="0" borderId="16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2" fillId="0" borderId="7" xfId="0" applyFont="1" applyBorder="1"/>
    <xf numFmtId="0" fontId="2" fillId="0" borderId="37" xfId="0" applyFont="1" applyBorder="1" applyAlignment="1">
      <alignment vertical="center" wrapText="1"/>
    </xf>
    <xf numFmtId="0" fontId="2" fillId="0" borderId="38" xfId="0" applyFont="1" applyBorder="1"/>
    <xf numFmtId="0" fontId="22" fillId="0" borderId="22" xfId="0" applyFont="1" applyBorder="1" applyAlignment="1">
      <alignment wrapText="1"/>
    </xf>
    <xf numFmtId="0" fontId="29" fillId="0" borderId="32" xfId="0" applyFont="1" applyBorder="1" applyAlignment="1">
      <alignment vertical="center" wrapText="1"/>
    </xf>
    <xf numFmtId="0" fontId="29" fillId="0" borderId="27" xfId="0" applyFont="1" applyBorder="1"/>
    <xf numFmtId="0" fontId="13" fillId="0" borderId="46" xfId="0" applyFont="1" applyBorder="1" applyAlignment="1">
      <alignment wrapText="1"/>
    </xf>
    <xf numFmtId="49" fontId="21" fillId="0" borderId="49" xfId="0" applyNumberFormat="1" applyFont="1" applyFill="1" applyBorder="1" applyAlignment="1">
      <alignment horizontal="center" vertical="center" wrapText="1"/>
    </xf>
    <xf numFmtId="0" fontId="29" fillId="0" borderId="46" xfId="0" applyFont="1" applyBorder="1"/>
    <xf numFmtId="0" fontId="29" fillId="0" borderId="48" xfId="0" applyFont="1" applyBorder="1" applyAlignment="1">
      <alignment vertical="center" wrapText="1"/>
    </xf>
    <xf numFmtId="0" fontId="29" fillId="0" borderId="50" xfId="0" applyFont="1" applyBorder="1"/>
    <xf numFmtId="0" fontId="4" fillId="0" borderId="15" xfId="0" applyFont="1" applyBorder="1"/>
    <xf numFmtId="0" fontId="12" fillId="0" borderId="33" xfId="0" applyFont="1" applyBorder="1" applyAlignment="1">
      <alignment wrapText="1"/>
    </xf>
    <xf numFmtId="0" fontId="2" fillId="0" borderId="8" xfId="0" applyFont="1" applyBorder="1" applyAlignment="1">
      <alignment vertical="center" wrapText="1"/>
    </xf>
    <xf numFmtId="0" fontId="4" fillId="0" borderId="4" xfId="0" applyFont="1" applyBorder="1"/>
    <xf numFmtId="0" fontId="4" fillId="0" borderId="51" xfId="0" applyFont="1" applyBorder="1"/>
    <xf numFmtId="0" fontId="12" fillId="0" borderId="45" xfId="0" applyFont="1" applyBorder="1" applyAlignment="1">
      <alignment horizontal="left"/>
    </xf>
    <xf numFmtId="0" fontId="13" fillId="0" borderId="7" xfId="0" applyFont="1" applyBorder="1" applyAlignment="1">
      <alignment wrapText="1"/>
    </xf>
    <xf numFmtId="0" fontId="2" fillId="0" borderId="3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9" fillId="0" borderId="31" xfId="0" applyFont="1" applyBorder="1"/>
    <xf numFmtId="0" fontId="7" fillId="0" borderId="4" xfId="0" applyFont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37" xfId="0" applyFont="1" applyBorder="1"/>
    <xf numFmtId="0" fontId="1" fillId="0" borderId="8" xfId="0" applyFont="1" applyBorder="1"/>
    <xf numFmtId="0" fontId="17" fillId="0" borderId="7" xfId="0" applyFont="1" applyBorder="1" applyAlignment="1">
      <alignment vertical="center" wrapText="1"/>
    </xf>
    <xf numFmtId="0" fontId="12" fillId="0" borderId="45" xfId="0" applyFont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29" fillId="0" borderId="52" xfId="0" applyFont="1" applyBorder="1" applyAlignment="1">
      <alignment vertical="center" wrapText="1"/>
    </xf>
    <xf numFmtId="0" fontId="1" fillId="0" borderId="33" xfId="0" applyFont="1" applyBorder="1"/>
    <xf numFmtId="0" fontId="29" fillId="0" borderId="17" xfId="0" applyFont="1" applyBorder="1"/>
    <xf numFmtId="0" fontId="4" fillId="0" borderId="2" xfId="0" applyFont="1" applyBorder="1"/>
    <xf numFmtId="0" fontId="4" fillId="0" borderId="2" xfId="0" applyFont="1" applyBorder="1" applyAlignment="1">
      <alignment vertical="center" wrapText="1"/>
    </xf>
    <xf numFmtId="0" fontId="5" fillId="0" borderId="2" xfId="0" applyFont="1" applyBorder="1"/>
    <xf numFmtId="0" fontId="5" fillId="0" borderId="0" xfId="0" applyFont="1"/>
    <xf numFmtId="49" fontId="27" fillId="0" borderId="49" xfId="0" applyNumberFormat="1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49" fontId="27" fillId="0" borderId="5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18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0" fontId="22" fillId="0" borderId="17" xfId="0" applyFont="1" applyBorder="1" applyAlignment="1">
      <alignment wrapText="1"/>
    </xf>
    <xf numFmtId="0" fontId="17" fillId="0" borderId="16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49" fontId="24" fillId="0" borderId="41" xfId="0" applyNumberFormat="1" applyFont="1" applyFill="1" applyBorder="1" applyAlignment="1">
      <alignment vertical="top" wrapText="1"/>
    </xf>
    <xf numFmtId="0" fontId="17" fillId="0" borderId="45" xfId="0" applyFont="1" applyBorder="1" applyAlignment="1">
      <alignment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22" fillId="0" borderId="46" xfId="0" applyFont="1" applyBorder="1" applyAlignment="1">
      <alignment wrapText="1"/>
    </xf>
    <xf numFmtId="0" fontId="17" fillId="0" borderId="16" xfId="0" applyFont="1" applyBorder="1" applyAlignment="1">
      <alignment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/>
    </xf>
    <xf numFmtId="0" fontId="4" fillId="0" borderId="0" xfId="0" applyFont="1" applyBorder="1"/>
    <xf numFmtId="0" fontId="2" fillId="0" borderId="45" xfId="0" applyFont="1" applyBorder="1"/>
    <xf numFmtId="0" fontId="2" fillId="0" borderId="54" xfId="0" applyFont="1" applyBorder="1"/>
    <xf numFmtId="0" fontId="2" fillId="0" borderId="55" xfId="0" applyFont="1" applyBorder="1"/>
    <xf numFmtId="0" fontId="1" fillId="0" borderId="24" xfId="0" applyFont="1" applyBorder="1" applyAlignment="1">
      <alignment horizontal="center"/>
    </xf>
    <xf numFmtId="0" fontId="17" fillId="0" borderId="33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1" fillId="0" borderId="13" xfId="0" applyFont="1" applyBorder="1" applyAlignment="1">
      <alignment horizontal="center"/>
    </xf>
    <xf numFmtId="0" fontId="1" fillId="0" borderId="5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Continuous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/>
    </xf>
    <xf numFmtId="0" fontId="37" fillId="0" borderId="12" xfId="0" quotePrefix="1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 wrapText="1"/>
    </xf>
    <xf numFmtId="49" fontId="1" fillId="0" borderId="57" xfId="0" applyNumberFormat="1" applyFont="1" applyFill="1" applyBorder="1" applyAlignment="1">
      <alignment horizontal="center" vertical="center"/>
    </xf>
    <xf numFmtId="0" fontId="2" fillId="0" borderId="12" xfId="0" quotePrefix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57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57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vertical="center"/>
    </xf>
    <xf numFmtId="49" fontId="1" fillId="0" borderId="10" xfId="0" quotePrefix="1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left" vertical="center" wrapText="1" indent="1"/>
    </xf>
    <xf numFmtId="0" fontId="1" fillId="0" borderId="10" xfId="0" applyFont="1" applyFill="1" applyBorder="1" applyAlignment="1">
      <alignment vertical="center"/>
    </xf>
    <xf numFmtId="49" fontId="1" fillId="0" borderId="12" xfId="0" quotePrefix="1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9" fontId="1" fillId="0" borderId="9" xfId="0" quotePrefix="1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left" vertical="center" wrapText="1" inden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 indent="2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9" xfId="0" applyFont="1" applyFill="1" applyBorder="1" applyAlignment="1">
      <alignment horizontal="left" vertical="center" wrapText="1" indent="2"/>
    </xf>
    <xf numFmtId="49" fontId="1" fillId="0" borderId="10" xfId="0" applyNumberFormat="1" applyFont="1" applyFill="1" applyBorder="1" applyAlignment="1">
      <alignment horizontal="centerContinuous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5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49" fontId="38" fillId="0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1" fillId="0" borderId="58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 wrapText="1"/>
    </xf>
    <xf numFmtId="0" fontId="1" fillId="0" borderId="58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horizontal="center" vertical="center" wrapText="1"/>
    </xf>
    <xf numFmtId="49" fontId="1" fillId="0" borderId="57" xfId="0" quotePrefix="1" applyNumberFormat="1" applyFont="1" applyFill="1" applyBorder="1" applyAlignment="1">
      <alignment horizontal="center" vertical="center"/>
    </xf>
    <xf numFmtId="0" fontId="1" fillId="0" borderId="57" xfId="0" applyNumberFormat="1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left" vertical="center" wrapText="1" indent="2"/>
    </xf>
    <xf numFmtId="49" fontId="2" fillId="0" borderId="12" xfId="0" quotePrefix="1" applyNumberFormat="1" applyFont="1" applyFill="1" applyBorder="1" applyAlignment="1">
      <alignment horizontal="center" vertical="center"/>
    </xf>
    <xf numFmtId="49" fontId="2" fillId="0" borderId="9" xfId="0" quotePrefix="1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1" fillId="0" borderId="9" xfId="0" applyNumberFormat="1" applyFont="1" applyFill="1" applyBorder="1" applyAlignment="1">
      <alignment horizontal="left" vertical="center" wrapText="1" indent="2"/>
    </xf>
    <xf numFmtId="49" fontId="1" fillId="0" borderId="9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0" fontId="31" fillId="2" borderId="33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left" vertical="top" wrapText="1"/>
    </xf>
    <xf numFmtId="0" fontId="13" fillId="2" borderId="49" xfId="0" applyFont="1" applyFill="1" applyBorder="1" applyAlignment="1">
      <alignment horizontal="left" vertical="top" wrapText="1"/>
    </xf>
    <xf numFmtId="49" fontId="17" fillId="2" borderId="49" xfId="0" applyNumberFormat="1" applyFont="1" applyFill="1" applyBorder="1" applyAlignment="1">
      <alignment horizontal="center"/>
    </xf>
    <xf numFmtId="0" fontId="12" fillId="2" borderId="39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top" wrapText="1"/>
    </xf>
    <xf numFmtId="49" fontId="39" fillId="0" borderId="1" xfId="0" applyNumberFormat="1" applyFont="1" applyFill="1" applyBorder="1" applyAlignment="1">
      <alignment vertical="top" wrapText="1"/>
    </xf>
    <xf numFmtId="49" fontId="23" fillId="0" borderId="5" xfId="0" applyNumberFormat="1" applyFont="1" applyFill="1" applyBorder="1" applyAlignment="1">
      <alignment vertical="top" wrapText="1"/>
    </xf>
    <xf numFmtId="0" fontId="12" fillId="2" borderId="5" xfId="0" applyFont="1" applyFill="1" applyBorder="1" applyAlignment="1">
      <alignment horizontal="left" vertical="top" wrapText="1"/>
    </xf>
    <xf numFmtId="49" fontId="21" fillId="0" borderId="2" xfId="0" applyNumberFormat="1" applyFont="1" applyFill="1" applyBorder="1" applyAlignment="1">
      <alignment vertical="top" wrapText="1"/>
    </xf>
    <xf numFmtId="49" fontId="17" fillId="0" borderId="2" xfId="0" applyNumberFormat="1" applyFont="1" applyFill="1" applyBorder="1" applyAlignment="1">
      <alignment vertical="top" wrapText="1"/>
    </xf>
    <xf numFmtId="49" fontId="23" fillId="0" borderId="2" xfId="0" applyNumberFormat="1" applyFont="1" applyFill="1" applyBorder="1" applyAlignment="1">
      <alignment vertical="top" wrapText="1"/>
    </xf>
    <xf numFmtId="49" fontId="21" fillId="0" borderId="18" xfId="0" applyNumberFormat="1" applyFont="1" applyFill="1" applyBorder="1" applyAlignment="1">
      <alignment vertical="top" wrapText="1"/>
    </xf>
    <xf numFmtId="0" fontId="31" fillId="2" borderId="16" xfId="0" applyFont="1" applyFill="1" applyBorder="1" applyAlignment="1">
      <alignment horizontal="center" vertical="center"/>
    </xf>
    <xf numFmtId="0" fontId="31" fillId="2" borderId="47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top" wrapText="1"/>
    </xf>
    <xf numFmtId="49" fontId="12" fillId="0" borderId="16" xfId="0" applyNumberFormat="1" applyFont="1" applyFill="1" applyBorder="1" applyAlignment="1">
      <alignment wrapText="1"/>
    </xf>
    <xf numFmtId="49" fontId="2" fillId="0" borderId="10" xfId="0" applyNumberFormat="1" applyFont="1" applyFill="1" applyBorder="1" applyAlignment="1">
      <alignment vertical="top" wrapText="1"/>
    </xf>
    <xf numFmtId="49" fontId="3" fillId="0" borderId="58" xfId="0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/>
    </xf>
    <xf numFmtId="49" fontId="17" fillId="2" borderId="47" xfId="0" applyNumberFormat="1" applyFont="1" applyFill="1" applyBorder="1" applyAlignment="1">
      <alignment horizontal="center"/>
    </xf>
    <xf numFmtId="49" fontId="17" fillId="2" borderId="14" xfId="0" applyNumberFormat="1" applyFont="1" applyFill="1" applyBorder="1" applyAlignment="1">
      <alignment horizontal="center"/>
    </xf>
    <xf numFmtId="49" fontId="17" fillId="2" borderId="42" xfId="0" applyNumberFormat="1" applyFont="1" applyFill="1" applyBorder="1" applyAlignment="1">
      <alignment horizontal="center"/>
    </xf>
    <xf numFmtId="49" fontId="12" fillId="2" borderId="42" xfId="0" applyNumberFormat="1" applyFont="1" applyFill="1" applyBorder="1" applyAlignment="1">
      <alignment horizontal="center" vertical="center" wrapText="1"/>
    </xf>
    <xf numFmtId="49" fontId="21" fillId="0" borderId="14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21" fillId="0" borderId="15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39" xfId="0" applyBorder="1"/>
    <xf numFmtId="49" fontId="2" fillId="0" borderId="14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1" fillId="0" borderId="11" xfId="0" applyFont="1" applyBorder="1" applyAlignment="1">
      <alignment horizontal="center"/>
    </xf>
    <xf numFmtId="0" fontId="8" fillId="0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2" borderId="4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58" xfId="0" applyFont="1" applyFill="1" applyBorder="1" applyAlignment="1">
      <alignment horizontal="center" vertical="center"/>
    </xf>
    <xf numFmtId="166" fontId="1" fillId="0" borderId="10" xfId="0" applyNumberFormat="1" applyFont="1" applyFill="1" applyBorder="1" applyAlignment="1">
      <alignment horizontal="center" vertical="center"/>
    </xf>
    <xf numFmtId="166" fontId="1" fillId="0" borderId="57" xfId="0" applyNumberFormat="1" applyFont="1" applyFill="1" applyBorder="1" applyAlignment="1">
      <alignment horizontal="center" vertical="center" wrapText="1"/>
    </xf>
    <xf numFmtId="166" fontId="1" fillId="0" borderId="12" xfId="0" applyNumberFormat="1" applyFont="1" applyFill="1" applyBorder="1" applyAlignment="1">
      <alignment horizontal="center" vertical="center" wrapText="1"/>
    </xf>
    <xf numFmtId="166" fontId="1" fillId="0" borderId="57" xfId="0" applyNumberFormat="1" applyFont="1" applyFill="1" applyBorder="1" applyAlignment="1">
      <alignment vertical="center"/>
    </xf>
    <xf numFmtId="166" fontId="1" fillId="0" borderId="54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0" fontId="40" fillId="0" borderId="11" xfId="0" applyFont="1" applyFill="1" applyBorder="1"/>
    <xf numFmtId="166" fontId="40" fillId="0" borderId="11" xfId="0" applyNumberFormat="1" applyFont="1" applyFill="1" applyBorder="1"/>
    <xf numFmtId="166" fontId="14" fillId="0" borderId="11" xfId="0" applyNumberFormat="1" applyFont="1" applyFill="1" applyBorder="1" applyAlignment="1">
      <alignment horizontal="center" vertical="center"/>
    </xf>
    <xf numFmtId="166" fontId="40" fillId="0" borderId="16" xfId="0" applyNumberFormat="1" applyFont="1" applyFill="1" applyBorder="1"/>
    <xf numFmtId="0" fontId="40" fillId="0" borderId="16" xfId="0" applyFont="1" applyFill="1" applyBorder="1"/>
    <xf numFmtId="166" fontId="6" fillId="0" borderId="11" xfId="0" applyNumberFormat="1" applyFont="1" applyFill="1" applyBorder="1" applyAlignment="1">
      <alignment horizontal="center" vertical="center" wrapText="1"/>
    </xf>
    <xf numFmtId="166" fontId="40" fillId="0" borderId="11" xfId="0" applyNumberFormat="1" applyFont="1" applyFill="1" applyBorder="1" applyAlignment="1">
      <alignment horizontal="center" vertical="center"/>
    </xf>
    <xf numFmtId="0" fontId="40" fillId="0" borderId="33" xfId="0" applyFont="1" applyFill="1" applyBorder="1"/>
    <xf numFmtId="0" fontId="40" fillId="0" borderId="8" xfId="0" applyFont="1" applyFill="1" applyBorder="1"/>
    <xf numFmtId="0" fontId="40" fillId="0" borderId="11" xfId="0" applyFont="1" applyFill="1" applyBorder="1" applyAlignment="1">
      <alignment horizontal="center" vertical="center"/>
    </xf>
    <xf numFmtId="166" fontId="14" fillId="0" borderId="16" xfId="0" applyNumberFormat="1" applyFont="1" applyFill="1" applyBorder="1"/>
    <xf numFmtId="166" fontId="18" fillId="0" borderId="11" xfId="0" applyNumberFormat="1" applyFont="1" applyFill="1" applyBorder="1"/>
    <xf numFmtId="166" fontId="14" fillId="0" borderId="11" xfId="0" applyNumberFormat="1" applyFont="1" applyFill="1" applyBorder="1"/>
    <xf numFmtId="166" fontId="19" fillId="0" borderId="11" xfId="0" applyNumberFormat="1" applyFont="1" applyFill="1" applyBorder="1"/>
    <xf numFmtId="167" fontId="19" fillId="0" borderId="11" xfId="0" applyNumberFormat="1" applyFont="1" applyFill="1" applyBorder="1"/>
    <xf numFmtId="0" fontId="1" fillId="0" borderId="16" xfId="0" applyFont="1" applyBorder="1" applyAlignment="1">
      <alignment wrapText="1"/>
    </xf>
    <xf numFmtId="0" fontId="2" fillId="0" borderId="25" xfId="0" applyFont="1" applyBorder="1"/>
    <xf numFmtId="0" fontId="1" fillId="0" borderId="11" xfId="0" applyFont="1" applyBorder="1" applyAlignment="1">
      <alignment horizontal="center" wrapText="1"/>
    </xf>
    <xf numFmtId="166" fontId="1" fillId="0" borderId="11" xfId="0" applyNumberFormat="1" applyFont="1" applyBorder="1" applyAlignment="1">
      <alignment horizontal="center" vertical="center" wrapText="1"/>
    </xf>
    <xf numFmtId="49" fontId="19" fillId="2" borderId="38" xfId="0" applyNumberFormat="1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7" xfId="0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44" fillId="0" borderId="39" xfId="0" applyFont="1" applyBorder="1"/>
    <xf numFmtId="0" fontId="45" fillId="0" borderId="59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33" xfId="0" applyFont="1" applyBorder="1" applyAlignment="1">
      <alignment horizontal="center"/>
    </xf>
    <xf numFmtId="0" fontId="45" fillId="0" borderId="56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0" fontId="44" fillId="0" borderId="33" xfId="0" applyFont="1" applyBorder="1" applyAlignment="1">
      <alignment horizontal="center"/>
    </xf>
    <xf numFmtId="0" fontId="44" fillId="0" borderId="17" xfId="0" applyFont="1" applyBorder="1" applyAlignment="1">
      <alignment horizontal="center"/>
    </xf>
    <xf numFmtId="0" fontId="45" fillId="0" borderId="39" xfId="0" applyFont="1" applyBorder="1" applyAlignment="1">
      <alignment horizontal="center"/>
    </xf>
    <xf numFmtId="166" fontId="42" fillId="0" borderId="33" xfId="0" applyNumberFormat="1" applyFont="1" applyBorder="1" applyAlignment="1">
      <alignment horizontal="center"/>
    </xf>
    <xf numFmtId="166" fontId="42" fillId="0" borderId="16" xfId="0" applyNumberFormat="1" applyFont="1" applyBorder="1" applyAlignment="1">
      <alignment horizontal="center"/>
    </xf>
    <xf numFmtId="0" fontId="42" fillId="0" borderId="16" xfId="0" applyFont="1" applyBorder="1" applyAlignment="1">
      <alignment horizontal="center"/>
    </xf>
    <xf numFmtId="0" fontId="45" fillId="0" borderId="60" xfId="0" applyFont="1" applyBorder="1" applyAlignment="1">
      <alignment horizontal="center"/>
    </xf>
    <xf numFmtId="166" fontId="44" fillId="0" borderId="33" xfId="0" applyNumberFormat="1" applyFont="1" applyBorder="1" applyAlignment="1">
      <alignment horizontal="center"/>
    </xf>
    <xf numFmtId="166" fontId="42" fillId="0" borderId="17" xfId="0" applyNumberFormat="1" applyFont="1" applyBorder="1" applyAlignment="1">
      <alignment horizontal="center"/>
    </xf>
    <xf numFmtId="166" fontId="19" fillId="0" borderId="11" xfId="0" applyNumberFormat="1" applyFont="1" applyFill="1" applyBorder="1" applyAlignment="1">
      <alignment horizontal="center" vertical="center"/>
    </xf>
    <xf numFmtId="0" fontId="44" fillId="0" borderId="41" xfId="0" applyFont="1" applyBorder="1" applyAlignment="1">
      <alignment horizontal="center"/>
    </xf>
    <xf numFmtId="0" fontId="45" fillId="0" borderId="61" xfId="0" applyFont="1" applyBorder="1" applyAlignment="1">
      <alignment horizontal="center"/>
    </xf>
    <xf numFmtId="0" fontId="44" fillId="0" borderId="22" xfId="0" applyFont="1" applyBorder="1" applyAlignment="1">
      <alignment horizontal="center"/>
    </xf>
    <xf numFmtId="0" fontId="45" fillId="0" borderId="62" xfId="0" applyFont="1" applyBorder="1" applyAlignment="1">
      <alignment horizontal="center"/>
    </xf>
    <xf numFmtId="0" fontId="45" fillId="0" borderId="16" xfId="0" applyFont="1" applyBorder="1" applyAlignment="1">
      <alignment horizontal="center"/>
    </xf>
    <xf numFmtId="0" fontId="45" fillId="0" borderId="17" xfId="0" applyFont="1" applyBorder="1" applyAlignment="1">
      <alignment horizontal="center"/>
    </xf>
    <xf numFmtId="0" fontId="43" fillId="0" borderId="60" xfId="0" applyFont="1" applyBorder="1" applyAlignment="1">
      <alignment horizontal="center"/>
    </xf>
    <xf numFmtId="0" fontId="44" fillId="0" borderId="46" xfId="0" applyFont="1" applyBorder="1" applyAlignment="1">
      <alignment horizontal="center"/>
    </xf>
    <xf numFmtId="0" fontId="43" fillId="0" borderId="53" xfId="0" applyFont="1" applyBorder="1" applyAlignment="1">
      <alignment horizontal="center"/>
    </xf>
    <xf numFmtId="166" fontId="44" fillId="0" borderId="33" xfId="0" applyNumberFormat="1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53" xfId="0" applyFont="1" applyBorder="1"/>
    <xf numFmtId="0" fontId="45" fillId="0" borderId="33" xfId="0" applyFont="1" applyBorder="1" applyAlignment="1">
      <alignment horizontal="center"/>
    </xf>
    <xf numFmtId="0" fontId="44" fillId="0" borderId="56" xfId="0" applyFont="1" applyBorder="1"/>
    <xf numFmtId="166" fontId="45" fillId="0" borderId="16" xfId="0" applyNumberFormat="1" applyFont="1" applyBorder="1" applyAlignment="1">
      <alignment horizontal="center"/>
    </xf>
    <xf numFmtId="166" fontId="44" fillId="0" borderId="56" xfId="0" applyNumberFormat="1" applyFont="1" applyBorder="1" applyAlignment="1">
      <alignment horizontal="center"/>
    </xf>
    <xf numFmtId="0" fontId="44" fillId="0" borderId="59" xfId="0" applyFont="1" applyBorder="1"/>
    <xf numFmtId="0" fontId="44" fillId="0" borderId="60" xfId="0" applyFont="1" applyBorder="1"/>
    <xf numFmtId="0" fontId="6" fillId="0" borderId="16" xfId="0" applyFont="1" applyBorder="1" applyAlignment="1">
      <alignment horizontal="center"/>
    </xf>
    <xf numFmtId="0" fontId="6" fillId="0" borderId="56" xfId="0" applyFont="1" applyBorder="1" applyAlignment="1"/>
    <xf numFmtId="0" fontId="15" fillId="0" borderId="16" xfId="0" applyFont="1" applyBorder="1" applyAlignment="1">
      <alignment horizontal="center"/>
    </xf>
    <xf numFmtId="0" fontId="15" fillId="0" borderId="56" xfId="0" applyFont="1" applyBorder="1" applyAlignment="1"/>
    <xf numFmtId="0" fontId="15" fillId="0" borderId="56" xfId="0" applyFont="1" applyBorder="1"/>
    <xf numFmtId="0" fontId="16" fillId="0" borderId="56" xfId="0" applyFont="1" applyBorder="1"/>
    <xf numFmtId="0" fontId="15" fillId="0" borderId="17" xfId="0" applyFont="1" applyBorder="1" applyAlignment="1">
      <alignment horizontal="center"/>
    </xf>
    <xf numFmtId="0" fontId="15" fillId="0" borderId="60" xfId="0" applyFont="1" applyBorder="1"/>
    <xf numFmtId="0" fontId="44" fillId="0" borderId="0" xfId="0" applyFont="1" applyBorder="1"/>
    <xf numFmtId="0" fontId="45" fillId="0" borderId="0" xfId="0" applyFont="1" applyBorder="1" applyAlignment="1">
      <alignment horizontal="center"/>
    </xf>
    <xf numFmtId="166" fontId="44" fillId="0" borderId="7" xfId="0" applyNumberFormat="1" applyFont="1" applyBorder="1" applyAlignment="1">
      <alignment horizontal="center" vertical="center"/>
    </xf>
    <xf numFmtId="2" fontId="42" fillId="0" borderId="7" xfId="0" applyNumberFormat="1" applyFont="1" applyBorder="1" applyAlignment="1">
      <alignment horizontal="center"/>
    </xf>
    <xf numFmtId="166" fontId="42" fillId="0" borderId="56" xfId="0" applyNumberFormat="1" applyFont="1" applyBorder="1" applyAlignment="1">
      <alignment horizontal="center"/>
    </xf>
    <xf numFmtId="166" fontId="45" fillId="0" borderId="7" xfId="0" applyNumberFormat="1" applyFont="1" applyBorder="1" applyAlignment="1">
      <alignment horizontal="center" vertical="center"/>
    </xf>
    <xf numFmtId="166" fontId="14" fillId="0" borderId="13" xfId="0" applyNumberFormat="1" applyFont="1" applyFill="1" applyBorder="1"/>
    <xf numFmtId="166" fontId="14" fillId="0" borderId="13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left" vertical="top" wrapText="1" readingOrder="1"/>
    </xf>
    <xf numFmtId="166" fontId="14" fillId="0" borderId="56" xfId="0" applyNumberFormat="1" applyFont="1" applyFill="1" applyBorder="1"/>
    <xf numFmtId="166" fontId="40" fillId="0" borderId="13" xfId="0" applyNumberFormat="1" applyFont="1" applyFill="1" applyBorder="1" applyAlignment="1">
      <alignment vertical="center"/>
    </xf>
    <xf numFmtId="166" fontId="14" fillId="0" borderId="11" xfId="0" applyNumberFormat="1" applyFont="1" applyFill="1" applyBorder="1" applyAlignment="1">
      <alignment horizontal="center"/>
    </xf>
    <xf numFmtId="166" fontId="14" fillId="0" borderId="13" xfId="0" applyNumberFormat="1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166" fontId="18" fillId="0" borderId="13" xfId="0" applyNumberFormat="1" applyFont="1" applyFill="1" applyBorder="1"/>
    <xf numFmtId="166" fontId="40" fillId="0" borderId="24" xfId="0" applyNumberFormat="1" applyFont="1" applyFill="1" applyBorder="1"/>
    <xf numFmtId="166" fontId="42" fillId="0" borderId="7" xfId="0" applyNumberFormat="1" applyFont="1" applyBorder="1" applyAlignment="1">
      <alignment horizontal="center"/>
    </xf>
    <xf numFmtId="2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16" fillId="0" borderId="16" xfId="0" applyNumberFormat="1" applyFont="1" applyFill="1" applyBorder="1" applyAlignment="1">
      <alignment horizontal="left" vertical="top" wrapText="1" readingOrder="1"/>
    </xf>
    <xf numFmtId="166" fontId="14" fillId="0" borderId="0" xfId="0" applyNumberFormat="1" applyFont="1" applyFill="1" applyBorder="1" applyAlignment="1">
      <alignment horizontal="center" vertical="center"/>
    </xf>
    <xf numFmtId="0" fontId="14" fillId="0" borderId="2" xfId="0" applyFont="1" applyFill="1" applyBorder="1"/>
    <xf numFmtId="166" fontId="14" fillId="0" borderId="0" xfId="0" applyNumberFormat="1" applyFont="1" applyFill="1" applyBorder="1" applyAlignment="1">
      <alignment horizontal="center" vertical="center" wrapText="1"/>
    </xf>
    <xf numFmtId="166" fontId="40" fillId="0" borderId="11" xfId="0" applyNumberFormat="1" applyFont="1" applyFill="1" applyBorder="1" applyAlignment="1">
      <alignment vertical="center"/>
    </xf>
    <xf numFmtId="2" fontId="18" fillId="0" borderId="11" xfId="0" applyNumberFormat="1" applyFont="1" applyFill="1" applyBorder="1"/>
    <xf numFmtId="166" fontId="14" fillId="0" borderId="10" xfId="0" applyNumberFormat="1" applyFont="1" applyFill="1" applyBorder="1" applyAlignment="1">
      <alignment horizontal="center" vertical="center"/>
    </xf>
    <xf numFmtId="166" fontId="44" fillId="0" borderId="22" xfId="0" applyNumberFormat="1" applyFont="1" applyBorder="1" applyAlignment="1">
      <alignment horizontal="center"/>
    </xf>
    <xf numFmtId="166" fontId="44" fillId="0" borderId="16" xfId="0" applyNumberFormat="1" applyFont="1" applyBorder="1" applyAlignment="1">
      <alignment horizontal="center"/>
    </xf>
    <xf numFmtId="166" fontId="44" fillId="0" borderId="59" xfId="0" applyNumberFormat="1" applyFont="1" applyBorder="1" applyAlignment="1">
      <alignment horizontal="center"/>
    </xf>
    <xf numFmtId="166" fontId="42" fillId="0" borderId="59" xfId="0" applyNumberFormat="1" applyFont="1" applyBorder="1" applyAlignment="1">
      <alignment horizontal="center"/>
    </xf>
    <xf numFmtId="2" fontId="45" fillId="0" borderId="16" xfId="0" applyNumberFormat="1" applyFont="1" applyBorder="1" applyAlignment="1">
      <alignment horizontal="center"/>
    </xf>
    <xf numFmtId="166" fontId="41" fillId="0" borderId="7" xfId="0" applyNumberFormat="1" applyFont="1" applyBorder="1" applyAlignment="1">
      <alignment horizontal="center" vertical="center"/>
    </xf>
    <xf numFmtId="2" fontId="0" fillId="0" borderId="0" xfId="0" applyNumberFormat="1"/>
    <xf numFmtId="166" fontId="14" fillId="0" borderId="2" xfId="0" applyNumberFormat="1" applyFont="1" applyFill="1" applyBorder="1"/>
    <xf numFmtId="49" fontId="24" fillId="0" borderId="16" xfId="0" applyNumberFormat="1" applyFont="1" applyFill="1" applyBorder="1" applyAlignment="1">
      <alignment vertical="center" wrapText="1"/>
    </xf>
    <xf numFmtId="49" fontId="22" fillId="0" borderId="16" xfId="0" applyNumberFormat="1" applyFont="1" applyFill="1" applyBorder="1" applyAlignment="1">
      <alignment vertical="top" wrapText="1"/>
    </xf>
    <xf numFmtId="49" fontId="12" fillId="0" borderId="17" xfId="0" applyNumberFormat="1" applyFont="1" applyFill="1" applyBorder="1" applyAlignment="1">
      <alignment vertical="top" wrapText="1"/>
    </xf>
    <xf numFmtId="49" fontId="24" fillId="0" borderId="17" xfId="0" applyNumberFormat="1" applyFont="1" applyFill="1" applyBorder="1" applyAlignment="1">
      <alignment vertical="top" wrapText="1"/>
    </xf>
    <xf numFmtId="0" fontId="14" fillId="0" borderId="56" xfId="0" applyFont="1" applyFill="1" applyBorder="1"/>
    <xf numFmtId="49" fontId="12" fillId="0" borderId="16" xfId="0" applyNumberFormat="1" applyFont="1" applyFill="1" applyBorder="1" applyAlignment="1">
      <alignment vertical="top" wrapText="1"/>
    </xf>
    <xf numFmtId="0" fontId="14" fillId="0" borderId="10" xfId="0" applyFont="1" applyFill="1" applyBorder="1"/>
    <xf numFmtId="166" fontId="18" fillId="0" borderId="11" xfId="0" applyNumberFormat="1" applyFont="1" applyFill="1" applyBorder="1" applyAlignment="1">
      <alignment horizontal="center"/>
    </xf>
    <xf numFmtId="49" fontId="22" fillId="0" borderId="33" xfId="0" applyNumberFormat="1" applyFont="1" applyFill="1" applyBorder="1" applyAlignment="1">
      <alignment vertical="top" wrapText="1"/>
    </xf>
    <xf numFmtId="49" fontId="24" fillId="0" borderId="10" xfId="0" applyNumberFormat="1" applyFont="1" applyFill="1" applyBorder="1" applyAlignment="1">
      <alignment vertical="top" wrapText="1"/>
    </xf>
    <xf numFmtId="0" fontId="14" fillId="0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2" fontId="40" fillId="0" borderId="16" xfId="0" applyNumberFormat="1" applyFont="1" applyFill="1" applyBorder="1"/>
    <xf numFmtId="2" fontId="40" fillId="0" borderId="11" xfId="0" applyNumberFormat="1" applyFont="1" applyFill="1" applyBorder="1"/>
    <xf numFmtId="166" fontId="40" fillId="0" borderId="13" xfId="0" applyNumberFormat="1" applyFont="1" applyFill="1" applyBorder="1"/>
    <xf numFmtId="166" fontId="0" fillId="0" borderId="0" xfId="0" applyNumberFormat="1"/>
    <xf numFmtId="166" fontId="14" fillId="0" borderId="16" xfId="0" applyNumberFormat="1" applyFont="1" applyFill="1" applyBorder="1" applyAlignment="1">
      <alignment vertical="center"/>
    </xf>
    <xf numFmtId="0" fontId="14" fillId="0" borderId="51" xfId="0" applyFont="1" applyFill="1" applyBorder="1" applyAlignment="1"/>
    <xf numFmtId="0" fontId="14" fillId="0" borderId="0" xfId="0" applyFont="1" applyFill="1" applyBorder="1" applyAlignment="1"/>
    <xf numFmtId="0" fontId="18" fillId="0" borderId="56" xfId="0" applyFont="1" applyFill="1" applyBorder="1"/>
    <xf numFmtId="0" fontId="18" fillId="0" borderId="10" xfId="0" applyFont="1" applyFill="1" applyBorder="1"/>
    <xf numFmtId="0" fontId="40" fillId="0" borderId="32" xfId="0" applyFont="1" applyFill="1" applyBorder="1"/>
    <xf numFmtId="166" fontId="14" fillId="0" borderId="10" xfId="0" applyNumberFormat="1" applyFont="1" applyFill="1" applyBorder="1"/>
    <xf numFmtId="4" fontId="0" fillId="3" borderId="10" xfId="0" applyNumberFormat="1" applyFill="1" applyBorder="1"/>
    <xf numFmtId="166" fontId="14" fillId="3" borderId="10" xfId="0" applyNumberFormat="1" applyFont="1" applyFill="1" applyBorder="1"/>
    <xf numFmtId="166" fontId="14" fillId="0" borderId="10" xfId="0" applyNumberFormat="1" applyFont="1" applyBorder="1"/>
    <xf numFmtId="49" fontId="24" fillId="0" borderId="22" xfId="0" applyNumberFormat="1" applyFont="1" applyFill="1" applyBorder="1" applyAlignment="1">
      <alignment vertical="top" wrapText="1"/>
    </xf>
    <xf numFmtId="0" fontId="12" fillId="0" borderId="10" xfId="0" applyNumberFormat="1" applyFont="1" applyFill="1" applyBorder="1" applyAlignment="1">
      <alignment horizontal="left" vertical="top" wrapText="1" readingOrder="1"/>
    </xf>
    <xf numFmtId="166" fontId="40" fillId="0" borderId="11" xfId="0" applyNumberFormat="1" applyFont="1" applyFill="1" applyBorder="1" applyAlignment="1">
      <alignment horizontal="center"/>
    </xf>
    <xf numFmtId="49" fontId="12" fillId="0" borderId="22" xfId="0" applyNumberFormat="1" applyFont="1" applyFill="1" applyBorder="1" applyAlignment="1">
      <alignment vertical="top" wrapText="1"/>
    </xf>
    <xf numFmtId="49" fontId="12" fillId="0" borderId="10" xfId="0" applyNumberFormat="1" applyFont="1" applyFill="1" applyBorder="1" applyAlignment="1">
      <alignment vertical="top" wrapText="1"/>
    </xf>
    <xf numFmtId="49" fontId="24" fillId="0" borderId="45" xfId="0" applyNumberFormat="1" applyFont="1" applyFill="1" applyBorder="1" applyAlignment="1">
      <alignment vertical="top" wrapText="1"/>
    </xf>
    <xf numFmtId="166" fontId="18" fillId="0" borderId="11" xfId="0" applyNumberFormat="1" applyFont="1" applyFill="1" applyBorder="1" applyAlignment="1">
      <alignment horizontal="center" vertical="center"/>
    </xf>
    <xf numFmtId="166" fontId="14" fillId="0" borderId="16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right"/>
    </xf>
    <xf numFmtId="166" fontId="14" fillId="0" borderId="11" xfId="0" applyNumberFormat="1" applyFont="1" applyFill="1" applyBorder="1" applyAlignment="1">
      <alignment horizontal="right"/>
    </xf>
    <xf numFmtId="166" fontId="18" fillId="0" borderId="11" xfId="0" applyNumberFormat="1" applyFont="1" applyFill="1" applyBorder="1" applyAlignment="1">
      <alignment horizontal="right"/>
    </xf>
    <xf numFmtId="0" fontId="2" fillId="3" borderId="0" xfId="0" applyFont="1" applyFill="1" applyAlignment="1">
      <alignment vertical="center"/>
    </xf>
    <xf numFmtId="166" fontId="40" fillId="3" borderId="11" xfId="0" applyNumberFormat="1" applyFont="1" applyFill="1" applyBorder="1"/>
    <xf numFmtId="166" fontId="14" fillId="3" borderId="11" xfId="0" applyNumberFormat="1" applyFont="1" applyFill="1" applyBorder="1"/>
    <xf numFmtId="166" fontId="14" fillId="3" borderId="11" xfId="0" applyNumberFormat="1" applyFont="1" applyFill="1" applyBorder="1" applyAlignment="1">
      <alignment horizontal="right"/>
    </xf>
    <xf numFmtId="0" fontId="14" fillId="3" borderId="11" xfId="0" applyFont="1" applyFill="1" applyBorder="1"/>
    <xf numFmtId="166" fontId="40" fillId="3" borderId="11" xfId="0" applyNumberFormat="1" applyFont="1" applyFill="1" applyBorder="1" applyAlignment="1">
      <alignment horizontal="center"/>
    </xf>
    <xf numFmtId="166" fontId="14" fillId="3" borderId="11" xfId="0" applyNumberFormat="1" applyFont="1" applyFill="1" applyBorder="1" applyAlignment="1">
      <alignment horizontal="center" vertical="center"/>
    </xf>
    <xf numFmtId="166" fontId="19" fillId="3" borderId="11" xfId="0" applyNumberFormat="1" applyFont="1" applyFill="1" applyBorder="1" applyAlignment="1">
      <alignment horizontal="center" vertical="center"/>
    </xf>
    <xf numFmtId="166" fontId="40" fillId="3" borderId="11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4" fillId="0" borderId="44" xfId="0" applyFont="1" applyFill="1" applyBorder="1" applyAlignment="1">
      <alignment horizontal="center"/>
    </xf>
    <xf numFmtId="0" fontId="2" fillId="0" borderId="67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46" xfId="0" applyNumberFormat="1" applyFont="1" applyFill="1" applyBorder="1" applyAlignment="1">
      <alignment horizontal="center" vertical="center" wrapText="1" readingOrder="1"/>
    </xf>
    <xf numFmtId="0" fontId="2" fillId="0" borderId="17" xfId="0" applyNumberFormat="1" applyFont="1" applyFill="1" applyBorder="1" applyAlignment="1">
      <alignment horizontal="center" vertical="center" wrapText="1" readingOrder="1"/>
    </xf>
    <xf numFmtId="165" fontId="16" fillId="0" borderId="49" xfId="0" applyNumberFormat="1" applyFont="1" applyFill="1" applyBorder="1" applyAlignment="1">
      <alignment horizontal="center" vertical="center" wrapText="1"/>
    </xf>
    <xf numFmtId="165" fontId="16" fillId="0" borderId="18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 textRotation="90" wrapText="1"/>
    </xf>
    <xf numFmtId="0" fontId="34" fillId="0" borderId="64" xfId="0" applyFont="1" applyBorder="1" applyAlignment="1">
      <alignment horizontal="center" vertical="center" textRotation="90" wrapText="1"/>
    </xf>
    <xf numFmtId="165" fontId="8" fillId="0" borderId="63" xfId="0" applyNumberFormat="1" applyFont="1" applyFill="1" applyBorder="1" applyAlignment="1">
      <alignment horizontal="center" vertical="center" textRotation="90" wrapText="1"/>
    </xf>
    <xf numFmtId="165" fontId="8" fillId="0" borderId="69" xfId="0" applyNumberFormat="1" applyFont="1" applyFill="1" applyBorder="1" applyAlignment="1">
      <alignment horizontal="center" vertical="center" textRotation="90" wrapText="1"/>
    </xf>
    <xf numFmtId="0" fontId="34" fillId="0" borderId="70" xfId="0" applyFont="1" applyBorder="1" applyAlignment="1">
      <alignment horizontal="center" vertical="center" textRotation="90" wrapText="1"/>
    </xf>
    <xf numFmtId="0" fontId="12" fillId="0" borderId="4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165" fontId="8" fillId="0" borderId="63" xfId="0" applyNumberFormat="1" applyFont="1" applyFill="1" applyBorder="1" applyAlignment="1">
      <alignment horizontal="center" vertical="center" wrapText="1"/>
    </xf>
    <xf numFmtId="165" fontId="8" fillId="0" borderId="65" xfId="0" applyNumberFormat="1" applyFont="1" applyFill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1"/>
  <sheetViews>
    <sheetView tabSelected="1" topLeftCell="B1" workbookViewId="0">
      <selection activeCell="H113" sqref="H113"/>
    </sheetView>
  </sheetViews>
  <sheetFormatPr defaultColWidth="9.140625" defaultRowHeight="12.75" x14ac:dyDescent="0.2"/>
  <cols>
    <col min="1" max="1" width="8.42578125" style="370" customWidth="1"/>
    <col min="2" max="2" width="54.140625" style="370" customWidth="1"/>
    <col min="3" max="3" width="6.42578125" style="370" customWidth="1"/>
    <col min="4" max="4" width="10.28515625" style="370" customWidth="1"/>
    <col min="5" max="5" width="8.85546875" style="370" customWidth="1"/>
    <col min="6" max="7" width="9.140625" style="370"/>
    <col min="8" max="8" width="13.85546875" style="370" customWidth="1"/>
    <col min="9" max="16384" width="9.140625" style="370"/>
  </cols>
  <sheetData>
    <row r="1" spans="1:14" s="1" customFormat="1" ht="18" x14ac:dyDescent="0.25">
      <c r="A1" s="644" t="s">
        <v>206</v>
      </c>
      <c r="B1" s="644"/>
      <c r="C1" s="644"/>
      <c r="D1" s="644"/>
      <c r="E1" s="644"/>
      <c r="F1" s="644"/>
    </row>
    <row r="2" spans="1:14" s="366" customFormat="1" ht="15" x14ac:dyDescent="0.2">
      <c r="A2" s="645" t="s">
        <v>870</v>
      </c>
      <c r="B2" s="645"/>
      <c r="C2" s="645"/>
      <c r="D2" s="645"/>
      <c r="E2" s="645"/>
      <c r="F2" s="645"/>
    </row>
    <row r="3" spans="1:14" s="1" customFormat="1" x14ac:dyDescent="0.2">
      <c r="A3" s="4"/>
      <c r="B3" s="94"/>
      <c r="C3" s="367"/>
      <c r="D3" s="94"/>
    </row>
    <row r="4" spans="1:14" x14ac:dyDescent="0.2">
      <c r="A4" s="368"/>
      <c r="B4" s="368"/>
      <c r="C4" s="368"/>
      <c r="D4" s="369"/>
      <c r="F4" s="371" t="s">
        <v>533</v>
      </c>
    </row>
    <row r="5" spans="1:14" ht="12.75" customHeight="1" x14ac:dyDescent="0.2">
      <c r="A5" s="642" t="s">
        <v>295</v>
      </c>
      <c r="B5" s="642" t="s">
        <v>817</v>
      </c>
      <c r="C5" s="642" t="s">
        <v>294</v>
      </c>
      <c r="D5" s="642" t="s">
        <v>675</v>
      </c>
      <c r="E5" s="374" t="s">
        <v>198</v>
      </c>
      <c r="F5" s="374"/>
    </row>
    <row r="6" spans="1:14" ht="25.5" x14ac:dyDescent="0.2">
      <c r="A6" s="643"/>
      <c r="B6" s="643"/>
      <c r="C6" s="643"/>
      <c r="D6" s="643"/>
      <c r="E6" s="373" t="s">
        <v>296</v>
      </c>
      <c r="F6" s="373" t="s">
        <v>297</v>
      </c>
    </row>
    <row r="7" spans="1:14" s="368" customFormat="1" x14ac:dyDescent="0.2">
      <c r="A7" s="376">
        <v>1</v>
      </c>
      <c r="B7" s="373">
        <v>2</v>
      </c>
      <c r="C7" s="372">
        <v>3</v>
      </c>
      <c r="D7" s="372">
        <v>4</v>
      </c>
      <c r="E7" s="372">
        <v>5</v>
      </c>
      <c r="F7" s="373">
        <v>6</v>
      </c>
      <c r="H7" s="370"/>
      <c r="I7" s="370"/>
      <c r="J7" s="370"/>
      <c r="K7" s="370"/>
      <c r="L7" s="370"/>
      <c r="M7" s="370"/>
      <c r="N7" s="370"/>
    </row>
    <row r="8" spans="1:14" s="454" customFormat="1" ht="27.75" x14ac:dyDescent="0.2">
      <c r="A8" s="377" t="s">
        <v>529</v>
      </c>
      <c r="B8" s="453" t="s">
        <v>685</v>
      </c>
      <c r="C8" s="378"/>
      <c r="D8" s="489">
        <f>D11+D57+D91</f>
        <v>238021.69999999998</v>
      </c>
      <c r="E8" s="489">
        <f>E11+E57+E91</f>
        <v>238021.69999999998</v>
      </c>
      <c r="F8" s="378"/>
      <c r="G8" s="370"/>
      <c r="H8" s="619"/>
      <c r="I8" s="370"/>
      <c r="J8" s="370"/>
      <c r="K8" s="370"/>
      <c r="L8" s="370"/>
      <c r="M8" s="370"/>
      <c r="N8" s="370"/>
    </row>
    <row r="9" spans="1:14" s="369" customFormat="1" x14ac:dyDescent="0.2">
      <c r="A9" s="379"/>
      <c r="B9" s="412" t="s">
        <v>818</v>
      </c>
      <c r="C9" s="378"/>
      <c r="D9" s="408"/>
      <c r="E9" s="378"/>
      <c r="F9" s="378"/>
      <c r="G9" s="370"/>
      <c r="H9" s="370"/>
      <c r="I9" s="370"/>
      <c r="J9" s="370"/>
      <c r="K9" s="370"/>
      <c r="L9" s="370"/>
      <c r="M9" s="370"/>
      <c r="N9" s="370"/>
    </row>
    <row r="10" spans="1:14" s="369" customFormat="1" x14ac:dyDescent="0.2">
      <c r="A10" s="380" t="s">
        <v>530</v>
      </c>
      <c r="B10" s="413" t="s">
        <v>819</v>
      </c>
      <c r="C10" s="384">
        <v>7100</v>
      </c>
      <c r="D10" s="415"/>
      <c r="E10" s="415"/>
      <c r="F10" s="384" t="s">
        <v>538</v>
      </c>
      <c r="G10" s="368"/>
      <c r="H10" s="368"/>
      <c r="I10" s="368"/>
      <c r="J10" s="368"/>
      <c r="K10" s="368"/>
      <c r="L10" s="368"/>
      <c r="M10" s="368"/>
      <c r="N10" s="368"/>
    </row>
    <row r="11" spans="1:14" s="385" customFormat="1" ht="15" customHeight="1" x14ac:dyDescent="0.2">
      <c r="A11" s="379"/>
      <c r="B11" s="414" t="s">
        <v>847</v>
      </c>
      <c r="C11" s="389"/>
      <c r="D11" s="489">
        <f>D13+D18+D20</f>
        <v>51071.4</v>
      </c>
      <c r="E11" s="489">
        <f>E13+E18+E20</f>
        <v>51071.4</v>
      </c>
      <c r="F11" s="389"/>
      <c r="G11" s="577" t="s">
        <v>971</v>
      </c>
      <c r="H11" s="490"/>
      <c r="I11" s="369"/>
      <c r="J11" s="369"/>
      <c r="K11" s="369"/>
      <c r="L11" s="454"/>
      <c r="M11" s="369"/>
      <c r="N11" s="369"/>
    </row>
    <row r="12" spans="1:14" s="369" customFormat="1" x14ac:dyDescent="0.2">
      <c r="A12" s="379"/>
      <c r="B12" s="414" t="s">
        <v>820</v>
      </c>
      <c r="C12" s="407"/>
      <c r="D12" s="408"/>
      <c r="E12" s="408"/>
      <c r="F12" s="389"/>
    </row>
    <row r="13" spans="1:14" s="385" customFormat="1" ht="25.5" x14ac:dyDescent="0.2">
      <c r="A13" s="380" t="s">
        <v>329</v>
      </c>
      <c r="B13" s="381" t="s">
        <v>654</v>
      </c>
      <c r="C13" s="384">
        <v>7131</v>
      </c>
      <c r="D13" s="487">
        <f>E13</f>
        <v>28814</v>
      </c>
      <c r="E13" s="487">
        <f>E15+E16</f>
        <v>28814</v>
      </c>
      <c r="F13" s="384" t="s">
        <v>538</v>
      </c>
      <c r="I13" s="369"/>
      <c r="J13" s="369"/>
      <c r="K13" s="369"/>
      <c r="L13" s="454"/>
      <c r="M13" s="369"/>
      <c r="N13" s="369"/>
    </row>
    <row r="14" spans="1:14" s="369" customFormat="1" x14ac:dyDescent="0.2">
      <c r="A14" s="379"/>
      <c r="B14" s="386" t="s">
        <v>820</v>
      </c>
      <c r="C14" s="407"/>
      <c r="D14" s="378"/>
      <c r="E14" s="378"/>
      <c r="F14" s="389"/>
    </row>
    <row r="15" spans="1:14" ht="27" customHeight="1" x14ac:dyDescent="0.2">
      <c r="A15" s="390" t="s">
        <v>871</v>
      </c>
      <c r="B15" s="391" t="s">
        <v>821</v>
      </c>
      <c r="C15" s="372"/>
      <c r="D15" s="372"/>
      <c r="E15" s="485">
        <v>97</v>
      </c>
      <c r="F15" s="372" t="s">
        <v>538</v>
      </c>
      <c r="I15" s="369"/>
      <c r="J15" s="369"/>
      <c r="K15" s="369"/>
      <c r="L15" s="454"/>
      <c r="M15" s="369"/>
      <c r="N15" s="369"/>
    </row>
    <row r="16" spans="1:14" ht="25.5" x14ac:dyDescent="0.2">
      <c r="A16" s="390" t="s">
        <v>872</v>
      </c>
      <c r="B16" s="391" t="s">
        <v>822</v>
      </c>
      <c r="C16" s="372"/>
      <c r="D16" s="487">
        <f>E16</f>
        <v>28717</v>
      </c>
      <c r="E16" s="487">
        <v>28717</v>
      </c>
      <c r="F16" s="372" t="s">
        <v>538</v>
      </c>
      <c r="G16" s="578"/>
      <c r="I16" s="369"/>
      <c r="J16" s="369"/>
      <c r="K16" s="369"/>
      <c r="L16" s="369"/>
      <c r="M16" s="369"/>
      <c r="N16" s="369"/>
    </row>
    <row r="17" spans="1:14" s="385" customFormat="1" x14ac:dyDescent="0.2">
      <c r="A17" s="380" t="s">
        <v>330</v>
      </c>
      <c r="B17" s="381" t="s">
        <v>823</v>
      </c>
      <c r="C17" s="382">
        <v>7136</v>
      </c>
      <c r="D17" s="468"/>
      <c r="E17" s="383"/>
      <c r="F17" s="384" t="s">
        <v>538</v>
      </c>
      <c r="L17" s="369"/>
    </row>
    <row r="18" spans="1:14" s="369" customFormat="1" x14ac:dyDescent="0.2">
      <c r="A18" s="379"/>
      <c r="B18" s="386" t="s">
        <v>820</v>
      </c>
      <c r="C18" s="387"/>
      <c r="D18" s="375">
        <f>D19</f>
        <v>21503.8</v>
      </c>
      <c r="E18" s="375">
        <f>E19</f>
        <v>21503.8</v>
      </c>
      <c r="F18" s="389"/>
      <c r="G18" s="579"/>
      <c r="L18" s="385"/>
    </row>
    <row r="19" spans="1:14" x14ac:dyDescent="0.2">
      <c r="A19" s="390" t="s">
        <v>873</v>
      </c>
      <c r="B19" s="391" t="s">
        <v>824</v>
      </c>
      <c r="C19" s="472"/>
      <c r="D19" s="378">
        <f>E19</f>
        <v>21503.8</v>
      </c>
      <c r="E19" s="378">
        <v>21503.8</v>
      </c>
      <c r="F19" s="372" t="s">
        <v>538</v>
      </c>
      <c r="I19" s="385"/>
      <c r="J19" s="385"/>
      <c r="K19" s="385"/>
      <c r="L19" s="369"/>
      <c r="M19" s="385"/>
      <c r="N19" s="385"/>
    </row>
    <row r="20" spans="1:14" s="385" customFormat="1" ht="38.25" x14ac:dyDescent="0.2">
      <c r="A20" s="380" t="s">
        <v>333</v>
      </c>
      <c r="B20" s="381" t="s">
        <v>825</v>
      </c>
      <c r="C20" s="382">
        <v>7145</v>
      </c>
      <c r="D20" s="383">
        <f>E20</f>
        <v>753.6</v>
      </c>
      <c r="E20" s="383">
        <f>E23</f>
        <v>753.6</v>
      </c>
      <c r="F20" s="384" t="s">
        <v>538</v>
      </c>
      <c r="I20" s="454"/>
      <c r="J20" s="454"/>
      <c r="K20" s="454"/>
      <c r="L20" s="454"/>
      <c r="M20" s="454"/>
      <c r="N20" s="454"/>
    </row>
    <row r="21" spans="1:14" s="369" customFormat="1" ht="13.5" x14ac:dyDescent="0.2">
      <c r="A21" s="379"/>
      <c r="B21" s="386" t="s">
        <v>820</v>
      </c>
      <c r="C21" s="475"/>
      <c r="D21" s="378"/>
      <c r="E21" s="378"/>
      <c r="F21" s="389"/>
      <c r="I21" s="454"/>
      <c r="J21" s="454"/>
      <c r="K21" s="454"/>
      <c r="L21" s="454"/>
      <c r="M21" s="454"/>
      <c r="N21" s="454"/>
    </row>
    <row r="22" spans="1:14" ht="13.5" x14ac:dyDescent="0.2">
      <c r="A22" s="393" t="s">
        <v>874</v>
      </c>
      <c r="B22" s="394" t="s">
        <v>826</v>
      </c>
      <c r="C22" s="395">
        <v>71452</v>
      </c>
      <c r="D22" s="396"/>
      <c r="E22" s="396"/>
      <c r="F22" s="396" t="s">
        <v>538</v>
      </c>
      <c r="I22" s="369"/>
      <c r="J22" s="369"/>
      <c r="K22" s="369"/>
      <c r="L22" s="454"/>
      <c r="M22" s="369"/>
      <c r="N22" s="369"/>
    </row>
    <row r="23" spans="1:14" s="369" customFormat="1" ht="38.25" x14ac:dyDescent="0.2">
      <c r="A23" s="416"/>
      <c r="B23" s="417" t="s">
        <v>193</v>
      </c>
      <c r="C23" s="387"/>
      <c r="D23" s="378">
        <f>E23</f>
        <v>753.6</v>
      </c>
      <c r="E23" s="388">
        <v>753.6</v>
      </c>
      <c r="F23" s="388"/>
      <c r="G23" s="579"/>
    </row>
    <row r="24" spans="1:14" s="369" customFormat="1" x14ac:dyDescent="0.2">
      <c r="A24" s="397"/>
      <c r="B24" s="398" t="s">
        <v>820</v>
      </c>
      <c r="C24" s="475"/>
      <c r="D24" s="375"/>
      <c r="E24" s="399"/>
      <c r="F24" s="399"/>
    </row>
    <row r="25" spans="1:14" s="369" customFormat="1" ht="42" customHeight="1" x14ac:dyDescent="0.2">
      <c r="A25" s="393" t="s">
        <v>875</v>
      </c>
      <c r="B25" s="418" t="s">
        <v>876</v>
      </c>
      <c r="C25" s="476"/>
      <c r="D25" s="396"/>
      <c r="E25" s="396"/>
      <c r="F25" s="396" t="s">
        <v>538</v>
      </c>
    </row>
    <row r="26" spans="1:14" s="369" customFormat="1" x14ac:dyDescent="0.2">
      <c r="A26" s="407"/>
      <c r="B26" s="402" t="s">
        <v>199</v>
      </c>
      <c r="C26" s="475"/>
      <c r="D26" s="399"/>
      <c r="E26" s="399"/>
      <c r="F26" s="399"/>
    </row>
    <row r="27" spans="1:14" s="369" customFormat="1" x14ac:dyDescent="0.2">
      <c r="A27" s="390" t="s">
        <v>877</v>
      </c>
      <c r="B27" s="401" t="s">
        <v>827</v>
      </c>
      <c r="C27" s="472"/>
      <c r="D27" s="372"/>
      <c r="E27" s="372"/>
      <c r="F27" s="372" t="s">
        <v>538</v>
      </c>
    </row>
    <row r="28" spans="1:14" s="369" customFormat="1" x14ac:dyDescent="0.2">
      <c r="A28" s="390" t="s">
        <v>878</v>
      </c>
      <c r="B28" s="401" t="s">
        <v>828</v>
      </c>
      <c r="C28" s="472"/>
      <c r="D28" s="372"/>
      <c r="E28" s="372"/>
      <c r="F28" s="372" t="s">
        <v>538</v>
      </c>
    </row>
    <row r="29" spans="1:14" s="369" customFormat="1" ht="90" customHeight="1" x14ac:dyDescent="0.2">
      <c r="A29" s="390" t="s">
        <v>879</v>
      </c>
      <c r="B29" s="400" t="s">
        <v>830</v>
      </c>
      <c r="C29" s="472"/>
      <c r="D29" s="372"/>
      <c r="E29" s="372"/>
      <c r="F29" s="372" t="s">
        <v>538</v>
      </c>
    </row>
    <row r="30" spans="1:14" s="369" customFormat="1" ht="38.25" x14ac:dyDescent="0.2">
      <c r="A30" s="376" t="s">
        <v>880</v>
      </c>
      <c r="B30" s="400" t="s">
        <v>831</v>
      </c>
      <c r="C30" s="472"/>
      <c r="D30" s="372"/>
      <c r="E30" s="372"/>
      <c r="F30" s="372" t="s">
        <v>538</v>
      </c>
    </row>
    <row r="31" spans="1:14" s="369" customFormat="1" ht="63.75" x14ac:dyDescent="0.2">
      <c r="A31" s="390" t="s">
        <v>881</v>
      </c>
      <c r="B31" s="400" t="s">
        <v>437</v>
      </c>
      <c r="C31" s="472"/>
      <c r="D31" s="372">
        <f>E31</f>
        <v>327.2</v>
      </c>
      <c r="E31" s="372">
        <v>327.2</v>
      </c>
      <c r="F31" s="372" t="s">
        <v>538</v>
      </c>
    </row>
    <row r="32" spans="1:14" s="369" customFormat="1" ht="25.5" x14ac:dyDescent="0.2">
      <c r="A32" s="390" t="s">
        <v>882</v>
      </c>
      <c r="B32" s="400" t="s">
        <v>832</v>
      </c>
      <c r="C32" s="472"/>
      <c r="D32" s="372"/>
      <c r="E32" s="372"/>
      <c r="F32" s="372" t="s">
        <v>538</v>
      </c>
    </row>
    <row r="33" spans="1:6" s="369" customFormat="1" ht="67.5" customHeight="1" x14ac:dyDescent="0.2">
      <c r="A33" s="390" t="s">
        <v>883</v>
      </c>
      <c r="B33" s="400" t="s">
        <v>438</v>
      </c>
      <c r="C33" s="472"/>
      <c r="D33" s="372">
        <f>E33</f>
        <v>520</v>
      </c>
      <c r="E33" s="372">
        <f>120+400</f>
        <v>520</v>
      </c>
      <c r="F33" s="372" t="s">
        <v>538</v>
      </c>
    </row>
    <row r="34" spans="1:6" s="369" customFormat="1" ht="63.75" x14ac:dyDescent="0.2">
      <c r="A34" s="390" t="s">
        <v>884</v>
      </c>
      <c r="B34" s="400" t="s">
        <v>439</v>
      </c>
      <c r="C34" s="472"/>
      <c r="D34" s="372"/>
      <c r="E34" s="372"/>
      <c r="F34" s="372" t="s">
        <v>538</v>
      </c>
    </row>
    <row r="35" spans="1:6" s="369" customFormat="1" ht="51" x14ac:dyDescent="0.2">
      <c r="A35" s="390" t="s">
        <v>885</v>
      </c>
      <c r="B35" s="400" t="s">
        <v>440</v>
      </c>
      <c r="C35" s="472"/>
      <c r="D35" s="372"/>
      <c r="E35" s="372"/>
      <c r="F35" s="372" t="s">
        <v>538</v>
      </c>
    </row>
    <row r="36" spans="1:6" s="369" customFormat="1" ht="25.5" x14ac:dyDescent="0.2">
      <c r="A36" s="390" t="s">
        <v>886</v>
      </c>
      <c r="B36" s="400" t="s">
        <v>441</v>
      </c>
      <c r="C36" s="472"/>
      <c r="D36" s="372"/>
      <c r="E36" s="372"/>
      <c r="F36" s="372" t="s">
        <v>538</v>
      </c>
    </row>
    <row r="37" spans="1:6" s="369" customFormat="1" ht="27.75" customHeight="1" x14ac:dyDescent="0.2">
      <c r="A37" s="390" t="s">
        <v>887</v>
      </c>
      <c r="B37" s="400" t="s">
        <v>442</v>
      </c>
      <c r="C37" s="472"/>
      <c r="D37" s="372"/>
      <c r="E37" s="372"/>
      <c r="F37" s="372" t="s">
        <v>538</v>
      </c>
    </row>
    <row r="38" spans="1:6" s="385" customFormat="1" ht="56.25" customHeight="1" x14ac:dyDescent="0.2">
      <c r="A38" s="390" t="s">
        <v>888</v>
      </c>
      <c r="B38" s="400" t="s">
        <v>443</v>
      </c>
      <c r="C38" s="472"/>
      <c r="D38" s="372"/>
      <c r="E38" s="372"/>
      <c r="F38" s="372" t="s">
        <v>538</v>
      </c>
    </row>
    <row r="39" spans="1:6" s="369" customFormat="1" ht="30" customHeight="1" x14ac:dyDescent="0.2">
      <c r="A39" s="390" t="s">
        <v>192</v>
      </c>
      <c r="B39" s="400" t="s">
        <v>444</v>
      </c>
      <c r="C39" s="472"/>
      <c r="D39" s="372"/>
      <c r="E39" s="372"/>
      <c r="F39" s="372" t="s">
        <v>538</v>
      </c>
    </row>
    <row r="40" spans="1:6" ht="38.25" x14ac:dyDescent="0.2">
      <c r="A40" s="380" t="s">
        <v>889</v>
      </c>
      <c r="B40" s="381" t="s">
        <v>833</v>
      </c>
      <c r="C40" s="382">
        <v>7146</v>
      </c>
      <c r="D40" s="383"/>
      <c r="E40" s="383"/>
      <c r="F40" s="384" t="s">
        <v>538</v>
      </c>
    </row>
    <row r="41" spans="1:6" s="369" customFormat="1" x14ac:dyDescent="0.2">
      <c r="A41" s="379"/>
      <c r="B41" s="386" t="s">
        <v>820</v>
      </c>
      <c r="C41" s="387"/>
      <c r="D41" s="378"/>
      <c r="E41" s="378"/>
      <c r="F41" s="389"/>
    </row>
    <row r="42" spans="1:6" s="369" customFormat="1" x14ac:dyDescent="0.2">
      <c r="A42" s="393" t="s">
        <v>890</v>
      </c>
      <c r="B42" s="394" t="s">
        <v>834</v>
      </c>
      <c r="C42" s="476"/>
      <c r="D42" s="396"/>
      <c r="E42" s="396"/>
      <c r="F42" s="396" t="s">
        <v>538</v>
      </c>
    </row>
    <row r="43" spans="1:6" s="369" customFormat="1" x14ac:dyDescent="0.2">
      <c r="A43" s="416"/>
      <c r="B43" s="417" t="s">
        <v>848</v>
      </c>
      <c r="C43" s="474"/>
      <c r="D43" s="378"/>
      <c r="E43" s="388"/>
      <c r="F43" s="388"/>
    </row>
    <row r="44" spans="1:6" s="385" customFormat="1" x14ac:dyDescent="0.2">
      <c r="A44" s="397"/>
      <c r="B44" s="398" t="s">
        <v>820</v>
      </c>
      <c r="C44" s="475"/>
      <c r="D44" s="375"/>
      <c r="E44" s="399"/>
      <c r="F44" s="399"/>
    </row>
    <row r="45" spans="1:6" s="369" customFormat="1" ht="80.25" customHeight="1" x14ac:dyDescent="0.2">
      <c r="A45" s="397" t="s">
        <v>891</v>
      </c>
      <c r="B45" s="402" t="s">
        <v>835</v>
      </c>
      <c r="C45" s="477"/>
      <c r="D45" s="399"/>
      <c r="E45" s="399"/>
      <c r="F45" s="399" t="s">
        <v>538</v>
      </c>
    </row>
    <row r="46" spans="1:6" ht="80.25" customHeight="1" x14ac:dyDescent="0.2">
      <c r="A46" s="376" t="s">
        <v>892</v>
      </c>
      <c r="B46" s="400" t="s">
        <v>836</v>
      </c>
      <c r="C46" s="472"/>
      <c r="D46" s="399"/>
      <c r="E46" s="372"/>
      <c r="F46" s="372" t="s">
        <v>538</v>
      </c>
    </row>
    <row r="47" spans="1:6" s="369" customFormat="1" x14ac:dyDescent="0.2">
      <c r="A47" s="380" t="s">
        <v>893</v>
      </c>
      <c r="B47" s="381" t="s">
        <v>837</v>
      </c>
      <c r="C47" s="473">
        <v>7161</v>
      </c>
      <c r="D47" s="383"/>
      <c r="E47" s="383"/>
      <c r="F47" s="384" t="s">
        <v>538</v>
      </c>
    </row>
    <row r="48" spans="1:6" s="369" customFormat="1" x14ac:dyDescent="0.2">
      <c r="A48" s="416"/>
      <c r="B48" s="417" t="s">
        <v>613</v>
      </c>
      <c r="C48" s="474"/>
      <c r="D48" s="378"/>
      <c r="E48" s="378"/>
      <c r="F48" s="388"/>
    </row>
    <row r="49" spans="1:7" s="369" customFormat="1" x14ac:dyDescent="0.2">
      <c r="A49" s="379"/>
      <c r="B49" s="417" t="s">
        <v>820</v>
      </c>
      <c r="C49" s="475"/>
      <c r="D49" s="378"/>
      <c r="E49" s="378"/>
      <c r="F49" s="389"/>
    </row>
    <row r="50" spans="1:7" s="369" customFormat="1" ht="38.25" x14ac:dyDescent="0.2">
      <c r="A50" s="393" t="s">
        <v>894</v>
      </c>
      <c r="B50" s="394" t="s">
        <v>686</v>
      </c>
      <c r="C50" s="395"/>
      <c r="D50" s="396"/>
      <c r="E50" s="396"/>
      <c r="F50" s="396" t="s">
        <v>538</v>
      </c>
    </row>
    <row r="51" spans="1:7" s="385" customFormat="1" x14ac:dyDescent="0.2">
      <c r="A51" s="397"/>
      <c r="B51" s="398" t="s">
        <v>849</v>
      </c>
      <c r="C51" s="387"/>
      <c r="D51" s="375"/>
      <c r="E51" s="399"/>
      <c r="F51" s="399"/>
    </row>
    <row r="52" spans="1:7" s="369" customFormat="1" x14ac:dyDescent="0.2">
      <c r="A52" s="403" t="s">
        <v>895</v>
      </c>
      <c r="B52" s="400" t="s">
        <v>838</v>
      </c>
      <c r="C52" s="472"/>
      <c r="D52" s="372"/>
      <c r="E52" s="372"/>
      <c r="F52" s="372" t="s">
        <v>538</v>
      </c>
    </row>
    <row r="53" spans="1:7" s="385" customFormat="1" x14ac:dyDescent="0.2">
      <c r="A53" s="403" t="s">
        <v>896</v>
      </c>
      <c r="B53" s="400" t="s">
        <v>839</v>
      </c>
      <c r="C53" s="472"/>
      <c r="D53" s="372"/>
      <c r="E53" s="372"/>
      <c r="F53" s="372" t="s">
        <v>538</v>
      </c>
    </row>
    <row r="54" spans="1:7" s="369" customFormat="1" ht="51" x14ac:dyDescent="0.2">
      <c r="A54" s="403" t="s">
        <v>897</v>
      </c>
      <c r="B54" s="400" t="s">
        <v>687</v>
      </c>
      <c r="C54" s="472"/>
      <c r="D54" s="372"/>
      <c r="E54" s="372"/>
      <c r="F54" s="372" t="s">
        <v>538</v>
      </c>
    </row>
    <row r="55" spans="1:7" ht="68.25" customHeight="1" x14ac:dyDescent="0.2">
      <c r="A55" s="403" t="s">
        <v>612</v>
      </c>
      <c r="B55" s="394" t="s">
        <v>18</v>
      </c>
      <c r="C55" s="472"/>
      <c r="D55" s="372"/>
      <c r="E55" s="396"/>
      <c r="F55" s="372" t="s">
        <v>538</v>
      </c>
    </row>
    <row r="56" spans="1:7" s="385" customFormat="1" x14ac:dyDescent="0.2">
      <c r="A56" s="380" t="s">
        <v>531</v>
      </c>
      <c r="B56" s="381" t="s">
        <v>840</v>
      </c>
      <c r="C56" s="473">
        <v>7300</v>
      </c>
      <c r="D56" s="383"/>
      <c r="E56" s="383"/>
      <c r="F56" s="384">
        <f>F62+F68+F83</f>
        <v>0</v>
      </c>
    </row>
    <row r="57" spans="1:7" s="385" customFormat="1" ht="25.5" x14ac:dyDescent="0.2">
      <c r="A57" s="379"/>
      <c r="B57" s="386" t="s">
        <v>898</v>
      </c>
      <c r="C57" s="369"/>
      <c r="D57" s="488">
        <f>E57</f>
        <v>164124.5</v>
      </c>
      <c r="E57" s="488">
        <v>164124.5</v>
      </c>
      <c r="F57" s="389"/>
      <c r="G57" s="577"/>
    </row>
    <row r="58" spans="1:7" x14ac:dyDescent="0.2">
      <c r="A58" s="379"/>
      <c r="B58" s="386" t="s">
        <v>820</v>
      </c>
      <c r="C58" s="475"/>
      <c r="D58" s="378"/>
      <c r="E58" s="378"/>
      <c r="F58" s="389"/>
    </row>
    <row r="59" spans="1:7" s="385" customFormat="1" ht="31.5" customHeight="1" x14ac:dyDescent="0.2">
      <c r="A59" s="380" t="s">
        <v>336</v>
      </c>
      <c r="B59" s="381" t="s">
        <v>841</v>
      </c>
      <c r="C59" s="382">
        <v>7311</v>
      </c>
      <c r="D59" s="383"/>
      <c r="E59" s="383"/>
      <c r="F59" s="384" t="s">
        <v>538</v>
      </c>
    </row>
    <row r="60" spans="1:7" x14ac:dyDescent="0.2">
      <c r="A60" s="379"/>
      <c r="B60" s="421" t="s">
        <v>820</v>
      </c>
      <c r="C60" s="387"/>
      <c r="D60" s="378"/>
      <c r="E60" s="378"/>
      <c r="F60" s="389"/>
    </row>
    <row r="61" spans="1:7" s="385" customFormat="1" ht="54" customHeight="1" x14ac:dyDescent="0.2">
      <c r="A61" s="390" t="s">
        <v>899</v>
      </c>
      <c r="B61" s="394" t="s">
        <v>187</v>
      </c>
      <c r="C61" s="478"/>
      <c r="D61" s="372"/>
      <c r="E61" s="392"/>
      <c r="F61" s="372" t="s">
        <v>538</v>
      </c>
    </row>
    <row r="62" spans="1:7" ht="30.75" customHeight="1" x14ac:dyDescent="0.2">
      <c r="A62" s="419" t="s">
        <v>337</v>
      </c>
      <c r="B62" s="381" t="s">
        <v>842</v>
      </c>
      <c r="C62" s="479">
        <v>7312</v>
      </c>
      <c r="D62" s="384"/>
      <c r="E62" s="384" t="s">
        <v>538</v>
      </c>
      <c r="F62" s="396"/>
    </row>
    <row r="63" spans="1:7" s="385" customFormat="1" x14ac:dyDescent="0.2">
      <c r="A63" s="420"/>
      <c r="B63" s="421" t="s">
        <v>820</v>
      </c>
      <c r="C63" s="480"/>
      <c r="D63" s="469"/>
      <c r="E63" s="422"/>
      <c r="F63" s="409"/>
    </row>
    <row r="64" spans="1:7" s="369" customFormat="1" ht="57" customHeight="1" x14ac:dyDescent="0.2">
      <c r="A64" s="376" t="s">
        <v>338</v>
      </c>
      <c r="B64" s="394" t="s">
        <v>188</v>
      </c>
      <c r="C64" s="478"/>
      <c r="D64" s="372"/>
      <c r="E64" s="372" t="s">
        <v>538</v>
      </c>
      <c r="F64" s="372"/>
    </row>
    <row r="65" spans="1:8" ht="38.25" x14ac:dyDescent="0.2">
      <c r="A65" s="419" t="s">
        <v>900</v>
      </c>
      <c r="B65" s="381" t="s">
        <v>843</v>
      </c>
      <c r="C65" s="479">
        <v>7321</v>
      </c>
      <c r="D65" s="384"/>
      <c r="E65" s="384"/>
      <c r="F65" s="384" t="s">
        <v>538</v>
      </c>
    </row>
    <row r="66" spans="1:8" s="369" customFormat="1" x14ac:dyDescent="0.2">
      <c r="A66" s="420"/>
      <c r="B66" s="421" t="s">
        <v>820</v>
      </c>
      <c r="C66" s="480"/>
      <c r="D66" s="469"/>
      <c r="E66" s="422"/>
      <c r="F66" s="409"/>
    </row>
    <row r="67" spans="1:8" ht="51" x14ac:dyDescent="0.2">
      <c r="A67" s="390" t="s">
        <v>901</v>
      </c>
      <c r="B67" s="394" t="s">
        <v>844</v>
      </c>
      <c r="C67" s="478"/>
      <c r="D67" s="372"/>
      <c r="E67" s="372"/>
      <c r="F67" s="372" t="s">
        <v>538</v>
      </c>
    </row>
    <row r="68" spans="1:8" ht="38.25" x14ac:dyDescent="0.2">
      <c r="A68" s="419" t="s">
        <v>902</v>
      </c>
      <c r="B68" s="381" t="s">
        <v>845</v>
      </c>
      <c r="C68" s="479">
        <v>7322</v>
      </c>
      <c r="D68" s="384"/>
      <c r="E68" s="384" t="s">
        <v>538</v>
      </c>
      <c r="F68" s="396"/>
    </row>
    <row r="69" spans="1:8" x14ac:dyDescent="0.2">
      <c r="A69" s="420"/>
      <c r="B69" s="421" t="s">
        <v>820</v>
      </c>
      <c r="C69" s="480"/>
      <c r="D69" s="469"/>
      <c r="E69" s="422"/>
      <c r="F69" s="409"/>
    </row>
    <row r="70" spans="1:8" ht="51" x14ac:dyDescent="0.2">
      <c r="A70" s="390" t="s">
        <v>903</v>
      </c>
      <c r="B70" s="394" t="s">
        <v>846</v>
      </c>
      <c r="C70" s="478"/>
      <c r="D70" s="372"/>
      <c r="E70" s="372" t="s">
        <v>538</v>
      </c>
      <c r="F70" s="372"/>
    </row>
    <row r="71" spans="1:8" ht="31.5" customHeight="1" x14ac:dyDescent="0.2">
      <c r="A71" s="380" t="s">
        <v>904</v>
      </c>
      <c r="B71" s="381" t="s">
        <v>850</v>
      </c>
      <c r="C71" s="473">
        <v>7331</v>
      </c>
      <c r="D71" s="488">
        <f>D74</f>
        <v>164124.5</v>
      </c>
      <c r="E71" s="488">
        <f>E74</f>
        <v>164124.5</v>
      </c>
      <c r="F71" s="384" t="s">
        <v>538</v>
      </c>
    </row>
    <row r="72" spans="1:8" x14ac:dyDescent="0.2">
      <c r="A72" s="379"/>
      <c r="B72" s="386" t="s">
        <v>186</v>
      </c>
      <c r="C72" s="369"/>
      <c r="D72" s="378"/>
      <c r="E72" s="378"/>
      <c r="F72" s="389"/>
    </row>
    <row r="73" spans="1:8" x14ac:dyDescent="0.2">
      <c r="A73" s="379"/>
      <c r="B73" s="386" t="s">
        <v>199</v>
      </c>
      <c r="C73" s="475"/>
      <c r="F73" s="389"/>
    </row>
    <row r="74" spans="1:8" ht="31.5" customHeight="1" x14ac:dyDescent="0.2">
      <c r="A74" s="393" t="s">
        <v>905</v>
      </c>
      <c r="B74" s="394" t="s">
        <v>851</v>
      </c>
      <c r="C74" s="395"/>
      <c r="D74" s="488">
        <f>E74</f>
        <v>164124.5</v>
      </c>
      <c r="E74" s="488">
        <v>164124.5</v>
      </c>
      <c r="F74" s="396" t="s">
        <v>538</v>
      </c>
    </row>
    <row r="75" spans="1:8" ht="38.25" x14ac:dyDescent="0.2">
      <c r="A75" s="393" t="s">
        <v>906</v>
      </c>
      <c r="B75" s="394" t="s">
        <v>655</v>
      </c>
      <c r="C75" s="481"/>
      <c r="D75" s="485"/>
      <c r="E75" s="372"/>
      <c r="F75" s="396" t="s">
        <v>538</v>
      </c>
    </row>
    <row r="76" spans="1:8" s="385" customFormat="1" x14ac:dyDescent="0.2">
      <c r="A76" s="397"/>
      <c r="B76" s="423" t="s">
        <v>820</v>
      </c>
      <c r="C76" s="482"/>
      <c r="D76" s="399"/>
      <c r="E76" s="399"/>
      <c r="F76" s="399"/>
    </row>
    <row r="77" spans="1:8" s="369" customFormat="1" ht="55.5" customHeight="1" x14ac:dyDescent="0.2">
      <c r="A77" s="390" t="s">
        <v>907</v>
      </c>
      <c r="B77" s="401" t="s">
        <v>852</v>
      </c>
      <c r="C77" s="472"/>
      <c r="D77" s="372"/>
      <c r="E77" s="372"/>
      <c r="F77" s="372" t="s">
        <v>538</v>
      </c>
    </row>
    <row r="78" spans="1:8" ht="25.5" x14ac:dyDescent="0.2">
      <c r="A78" s="390" t="s">
        <v>908</v>
      </c>
      <c r="B78" s="401" t="s">
        <v>688</v>
      </c>
      <c r="C78" s="472"/>
      <c r="D78" s="485"/>
      <c r="E78" s="372"/>
      <c r="F78" s="372" t="s">
        <v>538</v>
      </c>
    </row>
    <row r="79" spans="1:8" ht="38.25" x14ac:dyDescent="0.2">
      <c r="A79" s="390" t="s">
        <v>909</v>
      </c>
      <c r="B79" s="394" t="s">
        <v>689</v>
      </c>
      <c r="C79" s="478"/>
      <c r="D79" s="372"/>
      <c r="E79" s="372"/>
      <c r="F79" s="372" t="s">
        <v>538</v>
      </c>
      <c r="H79" s="491"/>
    </row>
    <row r="80" spans="1:8" ht="38.25" x14ac:dyDescent="0.2">
      <c r="A80" s="393" t="s">
        <v>910</v>
      </c>
      <c r="B80" s="394" t="s">
        <v>690</v>
      </c>
      <c r="C80" s="481"/>
      <c r="D80" s="396"/>
      <c r="E80" s="396"/>
      <c r="F80" s="396" t="s">
        <v>538</v>
      </c>
      <c r="H80" s="491"/>
    </row>
    <row r="81" spans="1:7" s="385" customFormat="1" x14ac:dyDescent="0.2">
      <c r="A81" s="379"/>
      <c r="B81" s="386" t="s">
        <v>199</v>
      </c>
      <c r="C81" s="475"/>
      <c r="D81" s="399"/>
      <c r="E81" s="378"/>
      <c r="F81" s="389"/>
    </row>
    <row r="82" spans="1:7" s="369" customFormat="1" ht="38.25" x14ac:dyDescent="0.2">
      <c r="A82" s="390" t="s">
        <v>911</v>
      </c>
      <c r="B82" s="401" t="s">
        <v>354</v>
      </c>
      <c r="C82" s="478"/>
      <c r="D82" s="372"/>
      <c r="E82" s="372"/>
      <c r="F82" s="372" t="s">
        <v>538</v>
      </c>
      <c r="G82" s="470"/>
    </row>
    <row r="83" spans="1:7" s="385" customFormat="1" ht="38.25" x14ac:dyDescent="0.2">
      <c r="A83" s="380" t="s">
        <v>912</v>
      </c>
      <c r="B83" s="381" t="s">
        <v>853</v>
      </c>
      <c r="C83" s="382">
        <v>7332</v>
      </c>
      <c r="D83" s="383"/>
      <c r="E83" s="384" t="s">
        <v>538</v>
      </c>
      <c r="F83" s="384"/>
    </row>
    <row r="84" spans="1:7" s="369" customFormat="1" x14ac:dyDescent="0.2">
      <c r="A84" s="379"/>
      <c r="B84" s="386" t="s">
        <v>189</v>
      </c>
      <c r="C84" s="387"/>
      <c r="D84" s="378"/>
      <c r="E84" s="388"/>
      <c r="F84" s="389"/>
    </row>
    <row r="85" spans="1:7" x14ac:dyDescent="0.2">
      <c r="A85" s="379"/>
      <c r="B85" s="421" t="s">
        <v>820</v>
      </c>
      <c r="C85" s="387"/>
      <c r="D85" s="378"/>
      <c r="E85" s="389"/>
      <c r="F85" s="389"/>
    </row>
    <row r="86" spans="1:7" s="385" customFormat="1" ht="38.25" x14ac:dyDescent="0.2">
      <c r="A86" s="390" t="s">
        <v>913</v>
      </c>
      <c r="B86" s="394" t="s">
        <v>854</v>
      </c>
      <c r="C86" s="478"/>
      <c r="D86" s="372"/>
      <c r="E86" s="372" t="s">
        <v>538</v>
      </c>
      <c r="F86" s="406"/>
    </row>
    <row r="87" spans="1:7" s="369" customFormat="1" ht="38.25" x14ac:dyDescent="0.2">
      <c r="A87" s="393" t="s">
        <v>914</v>
      </c>
      <c r="B87" s="394" t="s">
        <v>691</v>
      </c>
      <c r="C87" s="481"/>
      <c r="D87" s="396"/>
      <c r="E87" s="396" t="s">
        <v>538</v>
      </c>
      <c r="F87" s="396"/>
    </row>
    <row r="88" spans="1:7" x14ac:dyDescent="0.2">
      <c r="A88" s="379"/>
      <c r="B88" s="386" t="s">
        <v>199</v>
      </c>
      <c r="C88" s="475"/>
      <c r="D88" s="378"/>
      <c r="E88" s="378"/>
      <c r="F88" s="389"/>
    </row>
    <row r="89" spans="1:7" s="385" customFormat="1" ht="38.25" x14ac:dyDescent="0.2">
      <c r="A89" s="390" t="s">
        <v>915</v>
      </c>
      <c r="B89" s="401" t="s">
        <v>354</v>
      </c>
      <c r="C89" s="478"/>
      <c r="D89" s="372"/>
      <c r="E89" s="372" t="s">
        <v>538</v>
      </c>
      <c r="F89" s="372"/>
      <c r="G89" s="470"/>
    </row>
    <row r="90" spans="1:7" s="369" customFormat="1" x14ac:dyDescent="0.2">
      <c r="A90" s="380" t="s">
        <v>532</v>
      </c>
      <c r="B90" s="381" t="s">
        <v>855</v>
      </c>
      <c r="C90" s="473">
        <v>7400</v>
      </c>
      <c r="D90" s="383"/>
      <c r="E90" s="383"/>
      <c r="F90" s="384"/>
    </row>
    <row r="91" spans="1:7" ht="25.5" x14ac:dyDescent="0.2">
      <c r="A91" s="379"/>
      <c r="B91" s="386" t="s">
        <v>692</v>
      </c>
      <c r="C91" s="369"/>
      <c r="D91" s="486">
        <f>E91</f>
        <v>22825.8</v>
      </c>
      <c r="E91" s="486">
        <f>E100+E113+E138+E112</f>
        <v>22825.8</v>
      </c>
      <c r="F91" s="389"/>
    </row>
    <row r="92" spans="1:7" x14ac:dyDescent="0.2">
      <c r="A92" s="379"/>
      <c r="B92" s="386" t="s">
        <v>820</v>
      </c>
      <c r="C92" s="475"/>
      <c r="D92" s="378"/>
      <c r="E92" s="378"/>
      <c r="F92" s="389"/>
    </row>
    <row r="93" spans="1:7" x14ac:dyDescent="0.2">
      <c r="A93" s="380" t="s">
        <v>342</v>
      </c>
      <c r="B93" s="381" t="s">
        <v>856</v>
      </c>
      <c r="C93" s="382">
        <v>7411</v>
      </c>
      <c r="D93" s="383"/>
      <c r="E93" s="384" t="s">
        <v>538</v>
      </c>
      <c r="F93" s="384"/>
    </row>
    <row r="94" spans="1:7" x14ac:dyDescent="0.2">
      <c r="A94" s="379"/>
      <c r="B94" s="386" t="s">
        <v>820</v>
      </c>
      <c r="C94" s="387"/>
      <c r="D94" s="378"/>
      <c r="E94" s="389"/>
      <c r="F94" s="389"/>
    </row>
    <row r="95" spans="1:7" s="385" customFormat="1" ht="38.25" x14ac:dyDescent="0.2">
      <c r="A95" s="390" t="s">
        <v>916</v>
      </c>
      <c r="B95" s="391" t="s">
        <v>693</v>
      </c>
      <c r="C95" s="478"/>
      <c r="D95" s="372"/>
      <c r="E95" s="372" t="s">
        <v>538</v>
      </c>
      <c r="F95" s="372"/>
    </row>
    <row r="96" spans="1:7" s="369" customFormat="1" x14ac:dyDescent="0.2">
      <c r="A96" s="380" t="s">
        <v>917</v>
      </c>
      <c r="B96" s="381" t="s">
        <v>857</v>
      </c>
      <c r="C96" s="382">
        <v>7412</v>
      </c>
      <c r="D96" s="383"/>
      <c r="E96" s="383"/>
      <c r="F96" s="384" t="s">
        <v>538</v>
      </c>
    </row>
    <row r="97" spans="1:21" x14ac:dyDescent="0.2">
      <c r="A97" s="379"/>
      <c r="B97" s="386" t="s">
        <v>820</v>
      </c>
      <c r="C97" s="387"/>
      <c r="D97" s="378"/>
      <c r="E97" s="378"/>
      <c r="F97" s="389"/>
    </row>
    <row r="98" spans="1:21" s="385" customFormat="1" ht="38.25" x14ac:dyDescent="0.2">
      <c r="A98" s="390" t="s">
        <v>918</v>
      </c>
      <c r="B98" s="394" t="s">
        <v>694</v>
      </c>
      <c r="C98" s="478"/>
      <c r="D98" s="372"/>
      <c r="E98" s="372"/>
      <c r="F98" s="372" t="s">
        <v>538</v>
      </c>
    </row>
    <row r="99" spans="1:21" s="369" customFormat="1" x14ac:dyDescent="0.2">
      <c r="A99" s="380" t="s">
        <v>919</v>
      </c>
      <c r="B99" s="381" t="s">
        <v>858</v>
      </c>
      <c r="C99" s="382">
        <v>7415</v>
      </c>
      <c r="D99" s="383"/>
      <c r="E99" s="383"/>
      <c r="F99" s="384" t="s">
        <v>538</v>
      </c>
    </row>
    <row r="100" spans="1:21" s="385" customFormat="1" x14ac:dyDescent="0.2">
      <c r="A100" s="379"/>
      <c r="B100" s="386" t="s">
        <v>920</v>
      </c>
      <c r="C100" s="387"/>
      <c r="D100" s="486">
        <f>D102+D104+D111</f>
        <v>8385.7999999999993</v>
      </c>
      <c r="E100" s="486">
        <f>E102+E104+E111</f>
        <v>8385.7999999999993</v>
      </c>
      <c r="F100" s="389"/>
    </row>
    <row r="101" spans="1:21" x14ac:dyDescent="0.2">
      <c r="A101" s="379"/>
      <c r="B101" s="386" t="s">
        <v>820</v>
      </c>
      <c r="C101" s="387"/>
      <c r="D101" s="378"/>
      <c r="E101" s="378"/>
      <c r="F101" s="389"/>
      <c r="J101" s="369"/>
      <c r="M101" s="369"/>
      <c r="N101" s="369"/>
      <c r="Q101" s="369"/>
      <c r="R101" s="369"/>
      <c r="T101" s="369"/>
      <c r="U101" s="369"/>
    </row>
    <row r="102" spans="1:21" s="385" customFormat="1" ht="25.5" x14ac:dyDescent="0.2">
      <c r="A102" s="390" t="s">
        <v>921</v>
      </c>
      <c r="B102" s="394" t="s">
        <v>695</v>
      </c>
      <c r="C102" s="478"/>
      <c r="D102" s="372">
        <f>E102</f>
        <v>6585.8</v>
      </c>
      <c r="E102" s="372">
        <v>6585.8</v>
      </c>
      <c r="F102" s="372" t="s">
        <v>538</v>
      </c>
      <c r="J102" s="370"/>
      <c r="M102" s="370"/>
      <c r="N102" s="370"/>
      <c r="Q102" s="370"/>
      <c r="R102" s="370"/>
      <c r="T102" s="370"/>
      <c r="U102" s="370"/>
    </row>
    <row r="103" spans="1:21" ht="27.75" customHeight="1" x14ac:dyDescent="0.2">
      <c r="A103" s="390" t="s">
        <v>922</v>
      </c>
      <c r="B103" s="394" t="s">
        <v>696</v>
      </c>
      <c r="C103" s="478"/>
      <c r="D103" s="372"/>
      <c r="E103" s="372"/>
      <c r="F103" s="372" t="s">
        <v>538</v>
      </c>
      <c r="M103" s="385"/>
      <c r="N103" s="385"/>
      <c r="Q103" s="385"/>
      <c r="R103" s="385"/>
    </row>
    <row r="104" spans="1:21" s="385" customFormat="1" ht="51" x14ac:dyDescent="0.2">
      <c r="A104" s="390" t="s">
        <v>923</v>
      </c>
      <c r="B104" s="394" t="s">
        <v>859</v>
      </c>
      <c r="C104" s="478"/>
      <c r="D104" s="485">
        <f>E104</f>
        <v>1800</v>
      </c>
      <c r="E104" s="485">
        <v>1800</v>
      </c>
      <c r="F104" s="372" t="s">
        <v>538</v>
      </c>
      <c r="J104" s="370"/>
      <c r="L104" s="370"/>
      <c r="M104" s="370"/>
      <c r="N104" s="370"/>
      <c r="O104" s="370"/>
      <c r="P104" s="370"/>
      <c r="Q104" s="370"/>
      <c r="R104" s="370"/>
      <c r="S104" s="370"/>
      <c r="T104" s="370"/>
      <c r="U104" s="370"/>
    </row>
    <row r="105" spans="1:21" s="369" customFormat="1" x14ac:dyDescent="0.2">
      <c r="A105" s="376" t="s">
        <v>752</v>
      </c>
      <c r="B105" s="394" t="s">
        <v>860</v>
      </c>
      <c r="C105" s="478"/>
      <c r="D105" s="372"/>
      <c r="E105" s="372"/>
      <c r="F105" s="372" t="s">
        <v>538</v>
      </c>
      <c r="I105" s="385"/>
      <c r="J105" s="370"/>
      <c r="L105" s="370"/>
      <c r="M105" s="370"/>
      <c r="N105" s="370"/>
      <c r="O105" s="370"/>
      <c r="P105" s="370"/>
      <c r="Q105" s="370"/>
      <c r="R105" s="370"/>
      <c r="S105" s="370"/>
      <c r="T105" s="370"/>
      <c r="U105" s="370"/>
    </row>
    <row r="106" spans="1:21" ht="31.5" customHeight="1" x14ac:dyDescent="0.2">
      <c r="A106" s="380" t="s">
        <v>753</v>
      </c>
      <c r="B106" s="381" t="s">
        <v>861</v>
      </c>
      <c r="C106" s="382">
        <v>7421</v>
      </c>
      <c r="D106" s="383"/>
      <c r="E106" s="383"/>
      <c r="F106" s="384" t="s">
        <v>538</v>
      </c>
      <c r="I106" s="369"/>
      <c r="J106" s="385"/>
      <c r="T106" s="385"/>
      <c r="U106" s="385"/>
    </row>
    <row r="107" spans="1:21" s="385" customFormat="1" x14ac:dyDescent="0.2">
      <c r="A107" s="379"/>
      <c r="B107" s="386" t="s">
        <v>697</v>
      </c>
      <c r="C107" s="387"/>
      <c r="D107" s="378"/>
      <c r="E107" s="378"/>
      <c r="F107" s="389"/>
    </row>
    <row r="108" spans="1:21" s="385" customFormat="1" x14ac:dyDescent="0.2">
      <c r="A108" s="379"/>
      <c r="B108" s="386" t="s">
        <v>820</v>
      </c>
      <c r="C108" s="387"/>
      <c r="D108" s="378"/>
      <c r="E108" s="378"/>
      <c r="F108" s="389"/>
      <c r="J108" s="369"/>
      <c r="K108" s="369"/>
      <c r="L108" s="369"/>
      <c r="M108" s="369"/>
      <c r="N108" s="369"/>
      <c r="O108" s="369"/>
      <c r="P108" s="369"/>
      <c r="Q108" s="369"/>
      <c r="R108" s="369"/>
      <c r="S108" s="369"/>
      <c r="T108" s="369"/>
      <c r="U108" s="369"/>
    </row>
    <row r="109" spans="1:21" s="369" customFormat="1" ht="85.5" customHeight="1" x14ac:dyDescent="0.2">
      <c r="A109" s="390" t="s">
        <v>754</v>
      </c>
      <c r="B109" s="394" t="s">
        <v>190</v>
      </c>
      <c r="C109" s="478"/>
      <c r="D109" s="372"/>
      <c r="E109" s="372"/>
      <c r="F109" s="372" t="s">
        <v>538</v>
      </c>
      <c r="J109" s="385"/>
      <c r="K109" s="385"/>
      <c r="L109" s="385"/>
      <c r="M109" s="385"/>
      <c r="N109" s="385"/>
      <c r="O109" s="385"/>
      <c r="P109" s="385"/>
      <c r="Q109" s="385"/>
      <c r="R109" s="385"/>
      <c r="S109" s="385"/>
      <c r="T109" s="385"/>
      <c r="U109" s="385"/>
    </row>
    <row r="110" spans="1:21" ht="52.5" customHeight="1" x14ac:dyDescent="0.2">
      <c r="A110" s="390" t="s">
        <v>445</v>
      </c>
      <c r="B110" s="394" t="s">
        <v>191</v>
      </c>
      <c r="C110" s="472"/>
      <c r="D110" s="372"/>
      <c r="E110" s="372"/>
      <c r="F110" s="372" t="s">
        <v>538</v>
      </c>
    </row>
    <row r="111" spans="1:21" ht="63.75" x14ac:dyDescent="0.2">
      <c r="A111" s="390" t="s">
        <v>698</v>
      </c>
      <c r="B111" s="394" t="s">
        <v>699</v>
      </c>
      <c r="C111" s="472"/>
      <c r="D111" s="485"/>
      <c r="E111" s="485"/>
      <c r="F111" s="372" t="s">
        <v>538</v>
      </c>
    </row>
    <row r="112" spans="1:21" s="385" customFormat="1" x14ac:dyDescent="0.2">
      <c r="A112" s="380" t="s">
        <v>924</v>
      </c>
      <c r="B112" s="381" t="s">
        <v>862</v>
      </c>
      <c r="C112" s="382">
        <v>7422</v>
      </c>
      <c r="D112" s="383">
        <f>D115</f>
        <v>8440</v>
      </c>
      <c r="E112" s="383">
        <f>E115</f>
        <v>8440</v>
      </c>
      <c r="F112" s="384" t="s">
        <v>538</v>
      </c>
    </row>
    <row r="113" spans="1:8" s="385" customFormat="1" x14ac:dyDescent="0.2">
      <c r="A113" s="379"/>
      <c r="B113" s="386" t="s">
        <v>700</v>
      </c>
      <c r="C113" s="387"/>
      <c r="D113" s="404"/>
      <c r="E113" s="404"/>
      <c r="F113" s="389"/>
      <c r="H113" s="633"/>
    </row>
    <row r="114" spans="1:8" s="369" customFormat="1" x14ac:dyDescent="0.2">
      <c r="A114" s="379"/>
      <c r="B114" s="386" t="s">
        <v>820</v>
      </c>
      <c r="C114" s="387"/>
      <c r="D114" s="378"/>
      <c r="E114" s="378"/>
      <c r="F114" s="389"/>
    </row>
    <row r="115" spans="1:8" x14ac:dyDescent="0.2">
      <c r="A115" s="390" t="s">
        <v>925</v>
      </c>
      <c r="B115" s="394" t="s">
        <v>863</v>
      </c>
      <c r="C115" s="483"/>
      <c r="D115" s="404">
        <f>E115</f>
        <v>8440</v>
      </c>
      <c r="E115" s="404">
        <f>E117+E118+E119</f>
        <v>8440</v>
      </c>
      <c r="F115" s="372" t="s">
        <v>538</v>
      </c>
    </row>
    <row r="116" spans="1:8" x14ac:dyDescent="0.2">
      <c r="A116" s="390"/>
      <c r="B116" s="394" t="s">
        <v>980</v>
      </c>
      <c r="C116" s="483"/>
      <c r="D116" s="404"/>
      <c r="E116" s="404"/>
      <c r="F116" s="372"/>
    </row>
    <row r="117" spans="1:8" x14ac:dyDescent="0.2">
      <c r="A117" s="390"/>
      <c r="B117" s="394" t="s">
        <v>981</v>
      </c>
      <c r="C117" s="483"/>
      <c r="D117" s="404">
        <f>E117</f>
        <v>2900</v>
      </c>
      <c r="E117" s="404">
        <v>2900</v>
      </c>
      <c r="F117" s="372"/>
    </row>
    <row r="118" spans="1:8" x14ac:dyDescent="0.2">
      <c r="A118" s="390"/>
      <c r="B118" s="394" t="s">
        <v>982</v>
      </c>
      <c r="C118" s="483"/>
      <c r="D118" s="404">
        <f t="shared" ref="D118:D119" si="0">E118</f>
        <v>4740</v>
      </c>
      <c r="E118" s="404">
        <v>4740</v>
      </c>
      <c r="F118" s="372"/>
    </row>
    <row r="119" spans="1:8" x14ac:dyDescent="0.2">
      <c r="A119" s="390"/>
      <c r="B119" s="394" t="s">
        <v>983</v>
      </c>
      <c r="C119" s="483"/>
      <c r="D119" s="404">
        <f t="shared" si="0"/>
        <v>800</v>
      </c>
      <c r="E119" s="404">
        <v>800</v>
      </c>
      <c r="F119" s="372"/>
    </row>
    <row r="120" spans="1:8" s="385" customFormat="1" ht="38.25" x14ac:dyDescent="0.2">
      <c r="A120" s="390" t="s">
        <v>926</v>
      </c>
      <c r="B120" s="394" t="s">
        <v>864</v>
      </c>
      <c r="C120" s="472"/>
      <c r="D120" s="404"/>
      <c r="E120" s="372"/>
      <c r="F120" s="372" t="s">
        <v>538</v>
      </c>
    </row>
    <row r="121" spans="1:8" x14ac:dyDescent="0.2">
      <c r="A121" s="380" t="s">
        <v>927</v>
      </c>
      <c r="B121" s="381" t="s">
        <v>865</v>
      </c>
      <c r="C121" s="382">
        <v>7431</v>
      </c>
      <c r="D121" s="383"/>
      <c r="E121" s="383"/>
      <c r="F121" s="384" t="s">
        <v>538</v>
      </c>
    </row>
    <row r="122" spans="1:8" x14ac:dyDescent="0.2">
      <c r="A122" s="379"/>
      <c r="B122" s="386" t="s">
        <v>928</v>
      </c>
      <c r="C122" s="387"/>
      <c r="D122" s="378"/>
      <c r="E122" s="378"/>
      <c r="F122" s="389"/>
    </row>
    <row r="123" spans="1:8" x14ac:dyDescent="0.2">
      <c r="A123" s="379"/>
      <c r="B123" s="386" t="s">
        <v>820</v>
      </c>
      <c r="C123" s="387"/>
      <c r="D123" s="378"/>
      <c r="E123" s="378"/>
      <c r="F123" s="389"/>
    </row>
    <row r="124" spans="1:8" ht="51" x14ac:dyDescent="0.2">
      <c r="A124" s="390" t="s">
        <v>929</v>
      </c>
      <c r="B124" s="394" t="s">
        <v>545</v>
      </c>
      <c r="C124" s="478"/>
      <c r="D124" s="372"/>
      <c r="E124" s="372"/>
      <c r="F124" s="372" t="s">
        <v>538</v>
      </c>
    </row>
    <row r="125" spans="1:8" ht="43.5" customHeight="1" x14ac:dyDescent="0.2">
      <c r="A125" s="390" t="s">
        <v>930</v>
      </c>
      <c r="B125" s="394" t="s">
        <v>701</v>
      </c>
      <c r="C125" s="478"/>
      <c r="D125" s="372"/>
      <c r="E125" s="372"/>
      <c r="F125" s="372" t="s">
        <v>538</v>
      </c>
    </row>
    <row r="126" spans="1:8" ht="16.5" customHeight="1" x14ac:dyDescent="0.2">
      <c r="A126" s="380" t="s">
        <v>931</v>
      </c>
      <c r="B126" s="381" t="s">
        <v>446</v>
      </c>
      <c r="C126" s="382">
        <v>7441</v>
      </c>
      <c r="D126" s="396"/>
      <c r="E126" s="396"/>
      <c r="F126" s="384" t="s">
        <v>538</v>
      </c>
    </row>
    <row r="127" spans="1:8" x14ac:dyDescent="0.2">
      <c r="A127" s="379"/>
      <c r="B127" s="386" t="s">
        <v>932</v>
      </c>
      <c r="C127" s="387"/>
      <c r="D127" s="378"/>
      <c r="E127" s="388"/>
      <c r="F127" s="389"/>
    </row>
    <row r="128" spans="1:8" x14ac:dyDescent="0.2">
      <c r="A128" s="424"/>
      <c r="B128" s="386" t="s">
        <v>820</v>
      </c>
      <c r="C128" s="475"/>
      <c r="D128" s="378"/>
      <c r="E128" s="388"/>
      <c r="F128" s="389"/>
    </row>
    <row r="129" spans="1:6" ht="102" x14ac:dyDescent="0.2">
      <c r="A129" s="379" t="s">
        <v>933</v>
      </c>
      <c r="B129" s="391" t="s">
        <v>355</v>
      </c>
      <c r="C129" s="478"/>
      <c r="D129" s="396"/>
      <c r="E129" s="396"/>
      <c r="F129" s="372" t="s">
        <v>538</v>
      </c>
    </row>
    <row r="130" spans="1:6" ht="102" x14ac:dyDescent="0.2">
      <c r="A130" s="390" t="s">
        <v>702</v>
      </c>
      <c r="B130" s="391" t="s">
        <v>356</v>
      </c>
      <c r="C130" s="482"/>
      <c r="D130" s="396"/>
      <c r="E130" s="396"/>
      <c r="F130" s="372" t="s">
        <v>538</v>
      </c>
    </row>
    <row r="131" spans="1:6" ht="17.25" customHeight="1" x14ac:dyDescent="0.2">
      <c r="A131" s="380" t="s">
        <v>934</v>
      </c>
      <c r="B131" s="381" t="s">
        <v>782</v>
      </c>
      <c r="C131" s="382">
        <v>7442</v>
      </c>
      <c r="D131" s="383"/>
      <c r="E131" s="384" t="s">
        <v>538</v>
      </c>
      <c r="F131" s="384"/>
    </row>
    <row r="132" spans="1:6" x14ac:dyDescent="0.2">
      <c r="A132" s="379"/>
      <c r="B132" s="386" t="s">
        <v>447</v>
      </c>
      <c r="C132" s="387"/>
      <c r="D132" s="378"/>
      <c r="E132" s="389"/>
      <c r="F132" s="389"/>
    </row>
    <row r="133" spans="1:6" x14ac:dyDescent="0.2">
      <c r="A133" s="379"/>
      <c r="B133" s="386" t="s">
        <v>820</v>
      </c>
      <c r="C133" s="387"/>
      <c r="D133" s="378"/>
      <c r="E133" s="389"/>
      <c r="F133" s="389"/>
    </row>
    <row r="134" spans="1:6" ht="107.25" customHeight="1" x14ac:dyDescent="0.2">
      <c r="A134" s="390" t="s">
        <v>935</v>
      </c>
      <c r="B134" s="391" t="s">
        <v>866</v>
      </c>
      <c r="C134" s="478"/>
      <c r="D134" s="406">
        <f>F134</f>
        <v>0</v>
      </c>
      <c r="E134" s="372" t="s">
        <v>538</v>
      </c>
      <c r="F134" s="406"/>
    </row>
    <row r="135" spans="1:6" ht="106.5" customHeight="1" x14ac:dyDescent="0.2">
      <c r="A135" s="390" t="s">
        <v>936</v>
      </c>
      <c r="B135" s="394" t="s">
        <v>867</v>
      </c>
      <c r="C135" s="478"/>
      <c r="D135" s="406"/>
      <c r="E135" s="372" t="s">
        <v>538</v>
      </c>
      <c r="F135" s="405"/>
    </row>
    <row r="136" spans="1:6" x14ac:dyDescent="0.2">
      <c r="A136" s="419" t="s">
        <v>448</v>
      </c>
      <c r="B136" s="381" t="s">
        <v>544</v>
      </c>
      <c r="C136" s="473">
        <v>7451</v>
      </c>
      <c r="D136" s="383"/>
      <c r="E136" s="383"/>
      <c r="F136" s="384"/>
    </row>
    <row r="137" spans="1:6" x14ac:dyDescent="0.2">
      <c r="A137" s="416"/>
      <c r="B137" s="386" t="s">
        <v>783</v>
      </c>
      <c r="C137" s="484"/>
      <c r="D137" s="378"/>
      <c r="E137" s="378"/>
      <c r="F137" s="389"/>
    </row>
    <row r="138" spans="1:6" x14ac:dyDescent="0.2">
      <c r="A138" s="397"/>
      <c r="B138" s="386" t="s">
        <v>820</v>
      </c>
      <c r="C138" s="480"/>
      <c r="D138" s="378">
        <f>E138</f>
        <v>6000</v>
      </c>
      <c r="E138" s="378">
        <f>E141</f>
        <v>6000</v>
      </c>
      <c r="F138" s="389"/>
    </row>
    <row r="139" spans="1:6" ht="25.5" x14ac:dyDescent="0.2">
      <c r="A139" s="390" t="s">
        <v>449</v>
      </c>
      <c r="B139" s="394" t="s">
        <v>868</v>
      </c>
      <c r="C139" s="478"/>
      <c r="D139" s="406"/>
      <c r="E139" s="372" t="s">
        <v>538</v>
      </c>
      <c r="F139" s="406"/>
    </row>
    <row r="140" spans="1:6" ht="26.25" customHeight="1" x14ac:dyDescent="0.2">
      <c r="A140" s="390" t="s">
        <v>450</v>
      </c>
      <c r="B140" s="394" t="s">
        <v>869</v>
      </c>
      <c r="C140" s="478"/>
      <c r="D140" s="406"/>
      <c r="E140" s="372" t="s">
        <v>538</v>
      </c>
      <c r="F140" s="372"/>
    </row>
    <row r="141" spans="1:6" ht="31.5" customHeight="1" x14ac:dyDescent="0.2">
      <c r="A141" s="390" t="s">
        <v>451</v>
      </c>
      <c r="B141" s="391" t="s">
        <v>703</v>
      </c>
      <c r="C141" s="478"/>
      <c r="D141" s="373">
        <f>E141</f>
        <v>6000</v>
      </c>
      <c r="E141" s="373">
        <v>6000</v>
      </c>
      <c r="F141" s="372"/>
    </row>
  </sheetData>
  <mergeCells count="6">
    <mergeCell ref="C5:C6"/>
    <mergeCell ref="A5:A6"/>
    <mergeCell ref="A1:F1"/>
    <mergeCell ref="A2:F2"/>
    <mergeCell ref="D5:D6"/>
    <mergeCell ref="B5:B6"/>
  </mergeCells>
  <phoneticPr fontId="5" type="noConversion"/>
  <pageMargins left="0.75" right="0.25" top="0.5" bottom="0.5" header="0.3" footer="0.3"/>
  <pageSetup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2"/>
  <sheetViews>
    <sheetView topLeftCell="B295" workbookViewId="0">
      <selection activeCell="E11" sqref="E11"/>
    </sheetView>
  </sheetViews>
  <sheetFormatPr defaultColWidth="9.140625" defaultRowHeight="15" x14ac:dyDescent="0.2"/>
  <cols>
    <col min="1" max="1" width="5.140625" style="6" customWidth="1"/>
    <col min="2" max="2" width="4.42578125" style="7" customWidth="1"/>
    <col min="3" max="3" width="4.140625" style="8" customWidth="1"/>
    <col min="4" max="4" width="3.7109375" style="9" customWidth="1"/>
    <col min="5" max="5" width="53.85546875" style="27" customWidth="1"/>
    <col min="6" max="6" width="47.5703125" style="14" hidden="1" customWidth="1"/>
    <col min="7" max="7" width="11.140625" style="10" customWidth="1"/>
    <col min="8" max="8" width="10.85546875" style="10" customWidth="1"/>
    <col min="9" max="9" width="11" style="10" customWidth="1"/>
    <col min="10" max="10" width="10.85546875" style="10" bestFit="1" customWidth="1"/>
    <col min="11" max="16384" width="9.140625" style="10"/>
  </cols>
  <sheetData>
    <row r="1" spans="1:11" ht="18" x14ac:dyDescent="0.25">
      <c r="A1" s="646" t="s">
        <v>300</v>
      </c>
      <c r="B1" s="646"/>
      <c r="C1" s="646"/>
      <c r="D1" s="646"/>
      <c r="E1" s="646"/>
      <c r="F1" s="646"/>
      <c r="G1" s="646"/>
      <c r="H1" s="646"/>
      <c r="I1" s="646"/>
    </row>
    <row r="2" spans="1:11" ht="36" customHeight="1" x14ac:dyDescent="0.2">
      <c r="A2" s="647" t="s">
        <v>302</v>
      </c>
      <c r="B2" s="647"/>
      <c r="C2" s="647"/>
      <c r="D2" s="647"/>
      <c r="E2" s="647"/>
      <c r="F2" s="647"/>
      <c r="G2" s="647"/>
      <c r="H2" s="647"/>
      <c r="I2" s="647"/>
    </row>
    <row r="3" spans="1:11" x14ac:dyDescent="0.2">
      <c r="A3" s="85" t="s">
        <v>301</v>
      </c>
      <c r="B3" s="87"/>
      <c r="C3" s="88"/>
      <c r="D3" s="88"/>
      <c r="E3" s="89"/>
      <c r="F3" s="85"/>
      <c r="G3" s="85"/>
    </row>
    <row r="4" spans="1:11" ht="15.75" thickBot="1" x14ac:dyDescent="0.25">
      <c r="B4" s="11"/>
      <c r="C4" s="12"/>
      <c r="D4" s="12"/>
      <c r="E4" s="13"/>
      <c r="H4" s="648" t="s">
        <v>303</v>
      </c>
      <c r="I4" s="648"/>
    </row>
    <row r="5" spans="1:11" s="15" customFormat="1" ht="15.75" thickBot="1" x14ac:dyDescent="0.25">
      <c r="A5" s="649" t="s">
        <v>298</v>
      </c>
      <c r="B5" s="657" t="s">
        <v>26</v>
      </c>
      <c r="C5" s="659" t="s">
        <v>535</v>
      </c>
      <c r="D5" s="660" t="s">
        <v>536</v>
      </c>
      <c r="E5" s="651" t="s">
        <v>299</v>
      </c>
      <c r="F5" s="653" t="s">
        <v>534</v>
      </c>
      <c r="G5" s="655" t="s">
        <v>145</v>
      </c>
      <c r="H5" s="662" t="s">
        <v>409</v>
      </c>
      <c r="I5" s="663"/>
    </row>
    <row r="6" spans="1:11" s="16" customFormat="1" ht="32.25" customHeight="1" thickBot="1" x14ac:dyDescent="0.25">
      <c r="A6" s="650"/>
      <c r="B6" s="658"/>
      <c r="C6" s="658"/>
      <c r="D6" s="661"/>
      <c r="E6" s="652"/>
      <c r="F6" s="654"/>
      <c r="G6" s="656"/>
      <c r="H6" s="169" t="s">
        <v>525</v>
      </c>
      <c r="I6" s="170" t="s">
        <v>526</v>
      </c>
    </row>
    <row r="7" spans="1:11" s="91" customFormat="1" ht="15.75" thickBot="1" x14ac:dyDescent="0.25">
      <c r="A7" s="148">
        <v>1</v>
      </c>
      <c r="B7" s="149">
        <v>2</v>
      </c>
      <c r="C7" s="149">
        <v>3</v>
      </c>
      <c r="D7" s="150">
        <v>4</v>
      </c>
      <c r="E7" s="151">
        <v>5</v>
      </c>
      <c r="F7" s="152"/>
      <c r="G7" s="151" t="s">
        <v>142</v>
      </c>
      <c r="H7" s="153" t="s">
        <v>143</v>
      </c>
      <c r="I7" s="154" t="s">
        <v>144</v>
      </c>
    </row>
    <row r="8" spans="1:11" s="160" customFormat="1" ht="36.75" thickBot="1" x14ac:dyDescent="0.25">
      <c r="A8" s="171">
        <v>2000</v>
      </c>
      <c r="B8" s="172" t="s">
        <v>537</v>
      </c>
      <c r="C8" s="173" t="s">
        <v>538</v>
      </c>
      <c r="D8" s="174" t="s">
        <v>538</v>
      </c>
      <c r="E8" s="175" t="s">
        <v>33</v>
      </c>
      <c r="F8" s="176"/>
      <c r="G8" s="505">
        <f>H8+I8</f>
        <v>238021.7</v>
      </c>
      <c r="H8" s="505">
        <f>H9+H45+H89+H142+H162+H211+H241+H272+H304</f>
        <v>238021.7</v>
      </c>
      <c r="I8" s="505"/>
      <c r="J8" s="583"/>
      <c r="K8" s="583"/>
    </row>
    <row r="9" spans="1:11" s="159" customFormat="1" ht="54" customHeight="1" x14ac:dyDescent="0.2">
      <c r="A9" s="161">
        <v>2100</v>
      </c>
      <c r="B9" s="58" t="s">
        <v>351</v>
      </c>
      <c r="C9" s="425" t="s">
        <v>259</v>
      </c>
      <c r="D9" s="426" t="s">
        <v>259</v>
      </c>
      <c r="E9" s="147" t="s">
        <v>34</v>
      </c>
      <c r="F9" s="162" t="s">
        <v>539</v>
      </c>
      <c r="G9" s="493">
        <f>I9+H9</f>
        <v>97641.7</v>
      </c>
      <c r="H9" s="493">
        <f>H11+H24+H31</f>
        <v>97641.7</v>
      </c>
      <c r="I9" s="493"/>
    </row>
    <row r="10" spans="1:11" ht="11.25" customHeight="1" x14ac:dyDescent="0.2">
      <c r="A10" s="128"/>
      <c r="B10" s="58"/>
      <c r="C10" s="425"/>
      <c r="D10" s="426"/>
      <c r="E10" s="121" t="s">
        <v>198</v>
      </c>
      <c r="F10" s="17"/>
      <c r="G10" s="144"/>
      <c r="H10" s="140"/>
      <c r="I10" s="129"/>
    </row>
    <row r="11" spans="1:11" s="19" customFormat="1" ht="37.5" customHeight="1" x14ac:dyDescent="0.2">
      <c r="A11" s="130">
        <v>2110</v>
      </c>
      <c r="B11" s="58" t="s">
        <v>351</v>
      </c>
      <c r="C11" s="165" t="s">
        <v>260</v>
      </c>
      <c r="D11" s="166" t="s">
        <v>259</v>
      </c>
      <c r="E11" s="122" t="s">
        <v>27</v>
      </c>
      <c r="F11" s="18" t="s">
        <v>540</v>
      </c>
      <c r="G11" s="495">
        <v>87458</v>
      </c>
      <c r="H11" s="492">
        <v>87458</v>
      </c>
      <c r="I11" s="493"/>
    </row>
    <row r="12" spans="1:11" s="19" customFormat="1" ht="10.5" customHeight="1" x14ac:dyDescent="0.2">
      <c r="A12" s="130"/>
      <c r="B12" s="58"/>
      <c r="C12" s="165"/>
      <c r="D12" s="166"/>
      <c r="E12" s="121" t="s">
        <v>199</v>
      </c>
      <c r="F12" s="18"/>
      <c r="G12" s="145"/>
      <c r="H12" s="141"/>
      <c r="I12" s="131"/>
    </row>
    <row r="13" spans="1:11" ht="13.5" customHeight="1" x14ac:dyDescent="0.2">
      <c r="A13" s="130">
        <v>2111</v>
      </c>
      <c r="B13" s="61" t="s">
        <v>351</v>
      </c>
      <c r="C13" s="427" t="s">
        <v>260</v>
      </c>
      <c r="D13" s="428" t="s">
        <v>260</v>
      </c>
      <c r="E13" s="121" t="s">
        <v>31</v>
      </c>
      <c r="F13" s="20" t="s">
        <v>541</v>
      </c>
      <c r="G13" s="495">
        <v>87458</v>
      </c>
      <c r="H13" s="492">
        <v>87458</v>
      </c>
      <c r="I13" s="493"/>
    </row>
    <row r="14" spans="1:11" ht="15" customHeight="1" x14ac:dyDescent="0.2">
      <c r="A14" s="130">
        <v>2112</v>
      </c>
      <c r="B14" s="61" t="s">
        <v>351</v>
      </c>
      <c r="C14" s="427" t="s">
        <v>260</v>
      </c>
      <c r="D14" s="428" t="s">
        <v>261</v>
      </c>
      <c r="E14" s="121" t="s">
        <v>542</v>
      </c>
      <c r="F14" s="20" t="s">
        <v>543</v>
      </c>
      <c r="G14" s="146"/>
      <c r="H14" s="142"/>
      <c r="I14" s="132"/>
    </row>
    <row r="15" spans="1:11" x14ac:dyDescent="0.2">
      <c r="A15" s="130">
        <v>2113</v>
      </c>
      <c r="B15" s="61" t="s">
        <v>351</v>
      </c>
      <c r="C15" s="427" t="s">
        <v>260</v>
      </c>
      <c r="D15" s="428" t="s">
        <v>135</v>
      </c>
      <c r="E15" s="121" t="s">
        <v>546</v>
      </c>
      <c r="F15" s="20" t="s">
        <v>547</v>
      </c>
      <c r="G15" s="146"/>
      <c r="H15" s="142"/>
      <c r="I15" s="132"/>
    </row>
    <row r="16" spans="1:11" x14ac:dyDescent="0.2">
      <c r="A16" s="130">
        <v>2120</v>
      </c>
      <c r="B16" s="58" t="s">
        <v>351</v>
      </c>
      <c r="C16" s="165" t="s">
        <v>261</v>
      </c>
      <c r="D16" s="166" t="s">
        <v>259</v>
      </c>
      <c r="E16" s="122" t="s">
        <v>548</v>
      </c>
      <c r="F16" s="21" t="s">
        <v>549</v>
      </c>
      <c r="G16" s="146"/>
      <c r="H16" s="142"/>
      <c r="I16" s="142"/>
    </row>
    <row r="17" spans="1:9" s="19" customFormat="1" ht="10.5" customHeight="1" x14ac:dyDescent="0.2">
      <c r="A17" s="130"/>
      <c r="B17" s="58"/>
      <c r="C17" s="165"/>
      <c r="D17" s="166"/>
      <c r="E17" s="121" t="s">
        <v>199</v>
      </c>
      <c r="F17" s="18"/>
      <c r="G17" s="145"/>
      <c r="H17" s="141"/>
      <c r="I17" s="131"/>
    </row>
    <row r="18" spans="1:9" ht="16.5" customHeight="1" x14ac:dyDescent="0.2">
      <c r="A18" s="130">
        <v>2121</v>
      </c>
      <c r="B18" s="61" t="s">
        <v>351</v>
      </c>
      <c r="C18" s="427" t="s">
        <v>261</v>
      </c>
      <c r="D18" s="428" t="s">
        <v>260</v>
      </c>
      <c r="E18" s="123" t="s">
        <v>32</v>
      </c>
      <c r="F18" s="20" t="s">
        <v>550</v>
      </c>
      <c r="G18" s="146"/>
      <c r="H18" s="142"/>
      <c r="I18" s="132"/>
    </row>
    <row r="19" spans="1:9" ht="28.5" x14ac:dyDescent="0.2">
      <c r="A19" s="130">
        <v>2122</v>
      </c>
      <c r="B19" s="61" t="s">
        <v>351</v>
      </c>
      <c r="C19" s="427" t="s">
        <v>261</v>
      </c>
      <c r="D19" s="428" t="s">
        <v>261</v>
      </c>
      <c r="E19" s="121" t="s">
        <v>551</v>
      </c>
      <c r="F19" s="20" t="s">
        <v>552</v>
      </c>
      <c r="G19" s="146"/>
      <c r="H19" s="142"/>
      <c r="I19" s="132"/>
    </row>
    <row r="20" spans="1:9" x14ac:dyDescent="0.2">
      <c r="A20" s="130">
        <v>2130</v>
      </c>
      <c r="B20" s="58" t="s">
        <v>351</v>
      </c>
      <c r="C20" s="165" t="s">
        <v>135</v>
      </c>
      <c r="D20" s="166" t="s">
        <v>259</v>
      </c>
      <c r="E20" s="122" t="s">
        <v>553</v>
      </c>
      <c r="F20" s="22" t="s">
        <v>554</v>
      </c>
      <c r="G20" s="502">
        <v>1415.7</v>
      </c>
      <c r="H20" s="504">
        <v>1415.7</v>
      </c>
      <c r="I20" s="142"/>
    </row>
    <row r="21" spans="1:9" s="19" customFormat="1" ht="10.5" customHeight="1" x14ac:dyDescent="0.2">
      <c r="A21" s="130"/>
      <c r="B21" s="58"/>
      <c r="C21" s="165"/>
      <c r="D21" s="166"/>
      <c r="E21" s="121" t="s">
        <v>199</v>
      </c>
      <c r="F21" s="18"/>
      <c r="G21" s="145"/>
      <c r="H21" s="141"/>
      <c r="I21" s="131"/>
    </row>
    <row r="22" spans="1:9" ht="24" x14ac:dyDescent="0.2">
      <c r="A22" s="130">
        <v>2131</v>
      </c>
      <c r="B22" s="61" t="s">
        <v>351</v>
      </c>
      <c r="C22" s="427" t="s">
        <v>135</v>
      </c>
      <c r="D22" s="428" t="s">
        <v>260</v>
      </c>
      <c r="E22" s="121" t="s">
        <v>555</v>
      </c>
      <c r="F22" s="20" t="s">
        <v>556</v>
      </c>
      <c r="G22" s="146"/>
      <c r="H22" s="142"/>
      <c r="I22" s="132"/>
    </row>
    <row r="23" spans="1:9" ht="14.25" customHeight="1" x14ac:dyDescent="0.2">
      <c r="A23" s="130">
        <v>2132</v>
      </c>
      <c r="B23" s="61" t="s">
        <v>351</v>
      </c>
      <c r="C23" s="427">
        <v>3</v>
      </c>
      <c r="D23" s="428">
        <v>2</v>
      </c>
      <c r="E23" s="121" t="s">
        <v>557</v>
      </c>
      <c r="F23" s="20" t="s">
        <v>558</v>
      </c>
      <c r="G23" s="146"/>
      <c r="H23" s="142"/>
      <c r="I23" s="132"/>
    </row>
    <row r="24" spans="1:9" x14ac:dyDescent="0.2">
      <c r="A24" s="130">
        <v>2133</v>
      </c>
      <c r="B24" s="61" t="s">
        <v>351</v>
      </c>
      <c r="C24" s="427">
        <v>3</v>
      </c>
      <c r="D24" s="428">
        <v>3</v>
      </c>
      <c r="E24" s="121" t="s">
        <v>559</v>
      </c>
      <c r="F24" s="20" t="s">
        <v>560</v>
      </c>
      <c r="G24" s="502">
        <v>1415.7</v>
      </c>
      <c r="H24" s="504">
        <v>1415.7</v>
      </c>
      <c r="I24" s="132"/>
    </row>
    <row r="25" spans="1:9" ht="12.75" customHeight="1" x14ac:dyDescent="0.2">
      <c r="A25" s="130">
        <v>2140</v>
      </c>
      <c r="B25" s="58" t="s">
        <v>351</v>
      </c>
      <c r="C25" s="165">
        <v>4</v>
      </c>
      <c r="D25" s="166">
        <v>0</v>
      </c>
      <c r="E25" s="122" t="s">
        <v>561</v>
      </c>
      <c r="F25" s="18" t="s">
        <v>562</v>
      </c>
      <c r="G25" s="146"/>
      <c r="H25" s="142"/>
      <c r="I25" s="142"/>
    </row>
    <row r="26" spans="1:9" s="19" customFormat="1" ht="10.5" customHeight="1" x14ac:dyDescent="0.2">
      <c r="A26" s="130"/>
      <c r="B26" s="58"/>
      <c r="C26" s="165"/>
      <c r="D26" s="166"/>
      <c r="E26" s="121" t="s">
        <v>199</v>
      </c>
      <c r="F26" s="18"/>
      <c r="G26" s="146"/>
      <c r="H26" s="141"/>
      <c r="I26" s="131"/>
    </row>
    <row r="27" spans="1:9" x14ac:dyDescent="0.2">
      <c r="A27" s="130">
        <v>2141</v>
      </c>
      <c r="B27" s="61" t="s">
        <v>351</v>
      </c>
      <c r="C27" s="427">
        <v>4</v>
      </c>
      <c r="D27" s="428">
        <v>1</v>
      </c>
      <c r="E27" s="121" t="s">
        <v>563</v>
      </c>
      <c r="F27" s="23" t="s">
        <v>564</v>
      </c>
      <c r="G27" s="146"/>
      <c r="H27" s="142"/>
      <c r="I27" s="132"/>
    </row>
    <row r="28" spans="1:9" ht="25.5" customHeight="1" x14ac:dyDescent="0.2">
      <c r="A28" s="130">
        <v>2150</v>
      </c>
      <c r="B28" s="58" t="s">
        <v>351</v>
      </c>
      <c r="C28" s="165">
        <v>5</v>
      </c>
      <c r="D28" s="166">
        <v>0</v>
      </c>
      <c r="E28" s="122" t="s">
        <v>565</v>
      </c>
      <c r="F28" s="18" t="s">
        <v>566</v>
      </c>
      <c r="G28" s="146"/>
      <c r="H28" s="142"/>
      <c r="I28" s="142"/>
    </row>
    <row r="29" spans="1:9" s="19" customFormat="1" ht="10.5" customHeight="1" x14ac:dyDescent="0.2">
      <c r="A29" s="130"/>
      <c r="B29" s="58"/>
      <c r="C29" s="165"/>
      <c r="D29" s="166"/>
      <c r="E29" s="121" t="s">
        <v>199</v>
      </c>
      <c r="F29" s="18"/>
      <c r="G29" s="146"/>
      <c r="H29" s="141"/>
      <c r="I29" s="131"/>
    </row>
    <row r="30" spans="1:9" ht="24.75" customHeight="1" x14ac:dyDescent="0.2">
      <c r="A30" s="130">
        <v>2151</v>
      </c>
      <c r="B30" s="61" t="s">
        <v>351</v>
      </c>
      <c r="C30" s="427">
        <v>5</v>
      </c>
      <c r="D30" s="428">
        <v>1</v>
      </c>
      <c r="E30" s="121" t="s">
        <v>567</v>
      </c>
      <c r="F30" s="23" t="s">
        <v>568</v>
      </c>
      <c r="G30" s="146"/>
      <c r="H30" s="142"/>
      <c r="I30" s="132"/>
    </row>
    <row r="31" spans="1:9" ht="26.25" customHeight="1" x14ac:dyDescent="0.2">
      <c r="A31" s="130">
        <v>2160</v>
      </c>
      <c r="B31" s="58" t="s">
        <v>351</v>
      </c>
      <c r="C31" s="165">
        <v>6</v>
      </c>
      <c r="D31" s="166">
        <v>0</v>
      </c>
      <c r="E31" s="122" t="s">
        <v>569</v>
      </c>
      <c r="F31" s="18" t="s">
        <v>570</v>
      </c>
      <c r="G31" s="496">
        <v>8768</v>
      </c>
      <c r="H31" s="492">
        <v>8768</v>
      </c>
      <c r="I31" s="492"/>
    </row>
    <row r="32" spans="1:9" s="19" customFormat="1" ht="10.5" customHeight="1" x14ac:dyDescent="0.2">
      <c r="A32" s="130"/>
      <c r="B32" s="58"/>
      <c r="C32" s="165"/>
      <c r="D32" s="166"/>
      <c r="E32" s="121" t="s">
        <v>199</v>
      </c>
      <c r="F32" s="18"/>
      <c r="G32" s="146"/>
      <c r="H32" s="141"/>
      <c r="I32" s="131"/>
    </row>
    <row r="33" spans="1:9" ht="24" x14ac:dyDescent="0.2">
      <c r="A33" s="130">
        <v>2161</v>
      </c>
      <c r="B33" s="61" t="s">
        <v>351</v>
      </c>
      <c r="C33" s="427">
        <v>6</v>
      </c>
      <c r="D33" s="428">
        <v>1</v>
      </c>
      <c r="E33" s="121" t="s">
        <v>571</v>
      </c>
      <c r="F33" s="20" t="s">
        <v>572</v>
      </c>
      <c r="G33" s="496">
        <v>8768</v>
      </c>
      <c r="H33" s="492">
        <v>8768</v>
      </c>
      <c r="I33" s="492"/>
    </row>
    <row r="34" spans="1:9" ht="13.5" customHeight="1" x14ac:dyDescent="0.2">
      <c r="A34" s="130">
        <v>2170</v>
      </c>
      <c r="B34" s="58" t="s">
        <v>351</v>
      </c>
      <c r="C34" s="165">
        <v>7</v>
      </c>
      <c r="D34" s="166">
        <v>0</v>
      </c>
      <c r="E34" s="122" t="s">
        <v>401</v>
      </c>
      <c r="F34" s="20"/>
      <c r="G34" s="146"/>
      <c r="H34" s="142"/>
      <c r="I34" s="142"/>
    </row>
    <row r="35" spans="1:9" s="19" customFormat="1" ht="10.5" customHeight="1" x14ac:dyDescent="0.2">
      <c r="A35" s="130"/>
      <c r="B35" s="58"/>
      <c r="C35" s="165"/>
      <c r="D35" s="166"/>
      <c r="E35" s="121" t="s">
        <v>199</v>
      </c>
      <c r="F35" s="18"/>
      <c r="G35" s="146"/>
      <c r="H35" s="141"/>
      <c r="I35" s="131"/>
    </row>
    <row r="36" spans="1:9" x14ac:dyDescent="0.2">
      <c r="A36" s="130">
        <v>2171</v>
      </c>
      <c r="B36" s="61" t="s">
        <v>351</v>
      </c>
      <c r="C36" s="427">
        <v>7</v>
      </c>
      <c r="D36" s="428">
        <v>1</v>
      </c>
      <c r="E36" s="121" t="s">
        <v>401</v>
      </c>
      <c r="F36" s="20"/>
      <c r="G36" s="146"/>
      <c r="H36" s="142"/>
      <c r="I36" s="132"/>
    </row>
    <row r="37" spans="1:9" ht="29.25" customHeight="1" x14ac:dyDescent="0.2">
      <c r="A37" s="130">
        <v>2180</v>
      </c>
      <c r="B37" s="58" t="s">
        <v>351</v>
      </c>
      <c r="C37" s="165">
        <v>8</v>
      </c>
      <c r="D37" s="166">
        <v>0</v>
      </c>
      <c r="E37" s="122" t="s">
        <v>573</v>
      </c>
      <c r="F37" s="18" t="s">
        <v>574</v>
      </c>
      <c r="G37" s="146"/>
      <c r="H37" s="142"/>
      <c r="I37" s="142"/>
    </row>
    <row r="38" spans="1:9" s="19" customFormat="1" ht="10.5" customHeight="1" x14ac:dyDescent="0.2">
      <c r="A38" s="130"/>
      <c r="B38" s="58"/>
      <c r="C38" s="165"/>
      <c r="D38" s="166"/>
      <c r="E38" s="121" t="s">
        <v>199</v>
      </c>
      <c r="F38" s="18"/>
      <c r="G38" s="146"/>
      <c r="H38" s="141"/>
      <c r="I38" s="131"/>
    </row>
    <row r="39" spans="1:9" ht="28.5" x14ac:dyDescent="0.2">
      <c r="A39" s="130">
        <v>2181</v>
      </c>
      <c r="B39" s="61" t="s">
        <v>351</v>
      </c>
      <c r="C39" s="427">
        <v>8</v>
      </c>
      <c r="D39" s="428">
        <v>1</v>
      </c>
      <c r="E39" s="121" t="s">
        <v>573</v>
      </c>
      <c r="F39" s="23" t="s">
        <v>575</v>
      </c>
      <c r="G39" s="146"/>
      <c r="H39" s="142"/>
      <c r="I39" s="142"/>
    </row>
    <row r="40" spans="1:9" x14ac:dyDescent="0.2">
      <c r="A40" s="130"/>
      <c r="B40" s="61"/>
      <c r="C40" s="427"/>
      <c r="D40" s="428"/>
      <c r="E40" s="191" t="s">
        <v>199</v>
      </c>
      <c r="F40" s="23"/>
      <c r="G40" s="146"/>
      <c r="H40" s="142"/>
      <c r="I40" s="132"/>
    </row>
    <row r="41" spans="1:9" x14ac:dyDescent="0.2">
      <c r="A41" s="130">
        <v>2182</v>
      </c>
      <c r="B41" s="61" t="s">
        <v>351</v>
      </c>
      <c r="C41" s="427">
        <v>8</v>
      </c>
      <c r="D41" s="428">
        <v>1</v>
      </c>
      <c r="E41" s="191" t="s">
        <v>207</v>
      </c>
      <c r="F41" s="23"/>
      <c r="G41" s="146"/>
      <c r="H41" s="142"/>
      <c r="I41" s="132"/>
    </row>
    <row r="42" spans="1:9" ht="13.5" customHeight="1" x14ac:dyDescent="0.2">
      <c r="A42" s="130">
        <v>2183</v>
      </c>
      <c r="B42" s="61" t="s">
        <v>351</v>
      </c>
      <c r="C42" s="427">
        <v>8</v>
      </c>
      <c r="D42" s="428">
        <v>1</v>
      </c>
      <c r="E42" s="191" t="s">
        <v>208</v>
      </c>
      <c r="F42" s="23"/>
      <c r="G42" s="146"/>
      <c r="H42" s="142"/>
      <c r="I42" s="132"/>
    </row>
    <row r="43" spans="1:9" ht="24" x14ac:dyDescent="0.2">
      <c r="A43" s="130">
        <v>2184</v>
      </c>
      <c r="B43" s="61" t="s">
        <v>351</v>
      </c>
      <c r="C43" s="427">
        <v>8</v>
      </c>
      <c r="D43" s="428">
        <v>1</v>
      </c>
      <c r="E43" s="191" t="s">
        <v>213</v>
      </c>
      <c r="F43" s="23"/>
      <c r="G43" s="146"/>
      <c r="H43" s="142"/>
      <c r="I43" s="132"/>
    </row>
    <row r="44" spans="1:9" x14ac:dyDescent="0.2">
      <c r="A44" s="130">
        <v>2185</v>
      </c>
      <c r="B44" s="61" t="s">
        <v>351</v>
      </c>
      <c r="C44" s="427">
        <v>8</v>
      </c>
      <c r="D44" s="428">
        <v>1</v>
      </c>
      <c r="E44" s="191"/>
      <c r="F44" s="23"/>
      <c r="G44" s="146"/>
      <c r="H44" s="142"/>
      <c r="I44" s="132"/>
    </row>
    <row r="45" spans="1:9" s="159" customFormat="1" ht="30" customHeight="1" x14ac:dyDescent="0.2">
      <c r="A45" s="155">
        <v>2200</v>
      </c>
      <c r="B45" s="58" t="s">
        <v>352</v>
      </c>
      <c r="C45" s="165">
        <v>0</v>
      </c>
      <c r="D45" s="166">
        <v>0</v>
      </c>
      <c r="E45" s="147" t="s">
        <v>35</v>
      </c>
      <c r="F45" s="156" t="s">
        <v>576</v>
      </c>
      <c r="G45" s="157">
        <v>2890</v>
      </c>
      <c r="H45" s="157">
        <v>2890</v>
      </c>
      <c r="I45" s="157"/>
    </row>
    <row r="46" spans="1:9" ht="11.25" customHeight="1" x14ac:dyDescent="0.2">
      <c r="A46" s="128"/>
      <c r="B46" s="58"/>
      <c r="C46" s="425"/>
      <c r="D46" s="426"/>
      <c r="E46" s="121" t="s">
        <v>198</v>
      </c>
      <c r="F46" s="17"/>
      <c r="G46" s="144"/>
      <c r="H46" s="140"/>
      <c r="I46" s="129"/>
    </row>
    <row r="47" spans="1:9" x14ac:dyDescent="0.2">
      <c r="A47" s="130">
        <v>2210</v>
      </c>
      <c r="B47" s="58" t="s">
        <v>352</v>
      </c>
      <c r="C47" s="427">
        <v>1</v>
      </c>
      <c r="D47" s="428">
        <v>0</v>
      </c>
      <c r="E47" s="122" t="s">
        <v>577</v>
      </c>
      <c r="F47" s="24" t="s">
        <v>578</v>
      </c>
      <c r="G47" s="146"/>
      <c r="H47" s="142"/>
      <c r="I47" s="142"/>
    </row>
    <row r="48" spans="1:9" s="19" customFormat="1" ht="10.5" customHeight="1" x14ac:dyDescent="0.2">
      <c r="A48" s="130"/>
      <c r="B48" s="58"/>
      <c r="C48" s="165"/>
      <c r="D48" s="166"/>
      <c r="E48" s="121" t="s">
        <v>199</v>
      </c>
      <c r="F48" s="18"/>
      <c r="G48" s="146"/>
      <c r="H48" s="141"/>
      <c r="I48" s="131"/>
    </row>
    <row r="49" spans="1:9" x14ac:dyDescent="0.2">
      <c r="A49" s="130">
        <v>2211</v>
      </c>
      <c r="B49" s="61" t="s">
        <v>352</v>
      </c>
      <c r="C49" s="427">
        <v>1</v>
      </c>
      <c r="D49" s="428">
        <v>1</v>
      </c>
      <c r="E49" s="121" t="s">
        <v>579</v>
      </c>
      <c r="F49" s="23" t="s">
        <v>580</v>
      </c>
      <c r="I49" s="132"/>
    </row>
    <row r="50" spans="1:9" x14ac:dyDescent="0.2">
      <c r="A50" s="130">
        <v>2220</v>
      </c>
      <c r="B50" s="58" t="s">
        <v>352</v>
      </c>
      <c r="C50" s="165">
        <v>2</v>
      </c>
      <c r="D50" s="166">
        <v>0</v>
      </c>
      <c r="E50" s="122" t="s">
        <v>581</v>
      </c>
      <c r="F50" s="24" t="s">
        <v>582</v>
      </c>
      <c r="G50" s="607">
        <v>2890</v>
      </c>
      <c r="H50" s="605">
        <v>2890</v>
      </c>
      <c r="I50" s="142"/>
    </row>
    <row r="51" spans="1:9" s="19" customFormat="1" ht="10.5" customHeight="1" x14ac:dyDescent="0.2">
      <c r="A51" s="130"/>
      <c r="B51" s="58"/>
      <c r="C51" s="165"/>
      <c r="D51" s="166"/>
      <c r="E51" s="121" t="s">
        <v>199</v>
      </c>
      <c r="F51" s="18"/>
      <c r="G51" s="607"/>
      <c r="H51" s="606"/>
      <c r="I51" s="131"/>
    </row>
    <row r="52" spans="1:9" x14ac:dyDescent="0.2">
      <c r="A52" s="130">
        <v>2221</v>
      </c>
      <c r="B52" s="61" t="s">
        <v>352</v>
      </c>
      <c r="C52" s="427">
        <v>2</v>
      </c>
      <c r="D52" s="428">
        <v>1</v>
      </c>
      <c r="E52" s="121" t="s">
        <v>583</v>
      </c>
      <c r="F52" s="23" t="s">
        <v>584</v>
      </c>
      <c r="G52" s="607">
        <v>2890</v>
      </c>
      <c r="H52" s="605">
        <v>2890</v>
      </c>
      <c r="I52" s="132"/>
    </row>
    <row r="53" spans="1:9" x14ac:dyDescent="0.2">
      <c r="A53" s="130">
        <v>2230</v>
      </c>
      <c r="B53" s="58" t="s">
        <v>352</v>
      </c>
      <c r="C53" s="427">
        <v>3</v>
      </c>
      <c r="D53" s="428">
        <v>0</v>
      </c>
      <c r="E53" s="122" t="s">
        <v>585</v>
      </c>
      <c r="F53" s="24" t="s">
        <v>586</v>
      </c>
      <c r="G53" s="146"/>
      <c r="H53" s="142"/>
      <c r="I53" s="142"/>
    </row>
    <row r="54" spans="1:9" s="19" customFormat="1" ht="10.5" customHeight="1" x14ac:dyDescent="0.2">
      <c r="A54" s="130"/>
      <c r="B54" s="58"/>
      <c r="C54" s="165"/>
      <c r="D54" s="166"/>
      <c r="E54" s="121" t="s">
        <v>199</v>
      </c>
      <c r="F54" s="18"/>
      <c r="G54" s="146"/>
      <c r="H54" s="141"/>
      <c r="I54" s="131"/>
    </row>
    <row r="55" spans="1:9" x14ac:dyDescent="0.2">
      <c r="A55" s="130">
        <v>2231</v>
      </c>
      <c r="B55" s="61" t="s">
        <v>352</v>
      </c>
      <c r="C55" s="427">
        <v>3</v>
      </c>
      <c r="D55" s="428">
        <v>1</v>
      </c>
      <c r="E55" s="121" t="s">
        <v>587</v>
      </c>
      <c r="F55" s="23" t="s">
        <v>588</v>
      </c>
      <c r="G55" s="146"/>
      <c r="H55" s="142"/>
      <c r="I55" s="132"/>
    </row>
    <row r="56" spans="1:9" ht="24" x14ac:dyDescent="0.2">
      <c r="A56" s="130">
        <v>2240</v>
      </c>
      <c r="B56" s="58" t="s">
        <v>352</v>
      </c>
      <c r="C56" s="165">
        <v>4</v>
      </c>
      <c r="D56" s="166">
        <v>0</v>
      </c>
      <c r="E56" s="122" t="s">
        <v>589</v>
      </c>
      <c r="F56" s="18" t="s">
        <v>590</v>
      </c>
      <c r="G56" s="146"/>
      <c r="H56" s="142"/>
      <c r="I56" s="142"/>
    </row>
    <row r="57" spans="1:9" s="19" customFormat="1" ht="10.5" customHeight="1" x14ac:dyDescent="0.2">
      <c r="A57" s="130"/>
      <c r="B57" s="58"/>
      <c r="C57" s="165"/>
      <c r="D57" s="166"/>
      <c r="E57" s="121" t="s">
        <v>199</v>
      </c>
      <c r="F57" s="18"/>
      <c r="G57" s="146"/>
      <c r="H57" s="141"/>
      <c r="I57" s="131"/>
    </row>
    <row r="58" spans="1:9" ht="24" x14ac:dyDescent="0.2">
      <c r="A58" s="130">
        <v>2241</v>
      </c>
      <c r="B58" s="61" t="s">
        <v>352</v>
      </c>
      <c r="C58" s="427">
        <v>4</v>
      </c>
      <c r="D58" s="428">
        <v>1</v>
      </c>
      <c r="E58" s="121" t="s">
        <v>589</v>
      </c>
      <c r="F58" s="23" t="s">
        <v>590</v>
      </c>
      <c r="G58" s="146"/>
      <c r="H58" s="142"/>
      <c r="I58" s="132"/>
    </row>
    <row r="59" spans="1:9" s="19" customFormat="1" ht="10.5" customHeight="1" x14ac:dyDescent="0.2">
      <c r="A59" s="130"/>
      <c r="B59" s="58"/>
      <c r="C59" s="165"/>
      <c r="D59" s="166"/>
      <c r="E59" s="121" t="s">
        <v>199</v>
      </c>
      <c r="F59" s="18"/>
      <c r="G59" s="146"/>
      <c r="H59" s="141"/>
      <c r="I59" s="131"/>
    </row>
    <row r="60" spans="1:9" ht="15" customHeight="1" x14ac:dyDescent="0.2">
      <c r="A60" s="130">
        <v>2250</v>
      </c>
      <c r="B60" s="58" t="s">
        <v>352</v>
      </c>
      <c r="C60" s="165">
        <v>5</v>
      </c>
      <c r="D60" s="166">
        <v>0</v>
      </c>
      <c r="E60" s="122" t="s">
        <v>591</v>
      </c>
      <c r="F60" s="18" t="s">
        <v>592</v>
      </c>
      <c r="G60" s="146"/>
      <c r="H60" s="142"/>
      <c r="I60" s="142"/>
    </row>
    <row r="61" spans="1:9" s="19" customFormat="1" ht="10.5" customHeight="1" x14ac:dyDescent="0.2">
      <c r="A61" s="130"/>
      <c r="B61" s="58"/>
      <c r="C61" s="165"/>
      <c r="D61" s="166"/>
      <c r="E61" s="121" t="s">
        <v>199</v>
      </c>
      <c r="F61" s="18"/>
      <c r="G61" s="146"/>
      <c r="H61" s="141"/>
      <c r="I61" s="131"/>
    </row>
    <row r="62" spans="1:9" x14ac:dyDescent="0.2">
      <c r="A62" s="130">
        <v>2251</v>
      </c>
      <c r="B62" s="61" t="s">
        <v>352</v>
      </c>
      <c r="C62" s="427">
        <v>5</v>
      </c>
      <c r="D62" s="428">
        <v>1</v>
      </c>
      <c r="E62" s="121" t="s">
        <v>591</v>
      </c>
      <c r="F62" s="23" t="s">
        <v>593</v>
      </c>
      <c r="G62" s="146"/>
      <c r="H62" s="142"/>
      <c r="I62" s="132"/>
    </row>
    <row r="63" spans="1:9" s="159" customFormat="1" ht="47.25" customHeight="1" x14ac:dyDescent="0.2">
      <c r="A63" s="155">
        <v>2300</v>
      </c>
      <c r="B63" s="63" t="s">
        <v>353</v>
      </c>
      <c r="C63" s="165">
        <v>0</v>
      </c>
      <c r="D63" s="166">
        <v>0</v>
      </c>
      <c r="E63" s="163" t="s">
        <v>36</v>
      </c>
      <c r="F63" s="156" t="s">
        <v>594</v>
      </c>
      <c r="G63" s="157"/>
      <c r="H63" s="157"/>
      <c r="I63" s="157"/>
    </row>
    <row r="64" spans="1:9" ht="11.25" customHeight="1" x14ac:dyDescent="0.2">
      <c r="A64" s="128"/>
      <c r="B64" s="58"/>
      <c r="C64" s="425"/>
      <c r="D64" s="426"/>
      <c r="E64" s="121" t="s">
        <v>198</v>
      </c>
      <c r="F64" s="17"/>
      <c r="G64" s="144"/>
      <c r="I64" s="129"/>
    </row>
    <row r="65" spans="1:9" x14ac:dyDescent="0.2">
      <c r="A65" s="130">
        <v>2310</v>
      </c>
      <c r="B65" s="63" t="s">
        <v>353</v>
      </c>
      <c r="C65" s="165">
        <v>1</v>
      </c>
      <c r="D65" s="166">
        <v>0</v>
      </c>
      <c r="E65" s="122" t="s">
        <v>119</v>
      </c>
      <c r="F65" s="18" t="s">
        <v>596</v>
      </c>
      <c r="G65" s="146"/>
      <c r="H65" s="140"/>
      <c r="I65" s="140"/>
    </row>
    <row r="66" spans="1:9" s="19" customFormat="1" ht="10.5" customHeight="1" x14ac:dyDescent="0.2">
      <c r="A66" s="130"/>
      <c r="B66" s="58"/>
      <c r="C66" s="165"/>
      <c r="D66" s="166"/>
      <c r="E66" s="121" t="s">
        <v>199</v>
      </c>
      <c r="F66" s="18"/>
      <c r="G66" s="146"/>
      <c r="H66" s="141"/>
      <c r="I66" s="131"/>
    </row>
    <row r="67" spans="1:9" x14ac:dyDescent="0.2">
      <c r="A67" s="130">
        <v>2311</v>
      </c>
      <c r="B67" s="64" t="s">
        <v>353</v>
      </c>
      <c r="C67" s="427">
        <v>1</v>
      </c>
      <c r="D67" s="428">
        <v>1</v>
      </c>
      <c r="E67" s="121" t="s">
        <v>595</v>
      </c>
      <c r="F67" s="23" t="s">
        <v>597</v>
      </c>
      <c r="G67" s="146"/>
      <c r="H67" s="142"/>
      <c r="I67" s="132"/>
    </row>
    <row r="68" spans="1:9" x14ac:dyDescent="0.2">
      <c r="A68" s="130">
        <v>2312</v>
      </c>
      <c r="B68" s="64" t="s">
        <v>353</v>
      </c>
      <c r="C68" s="427">
        <v>1</v>
      </c>
      <c r="D68" s="428">
        <v>2</v>
      </c>
      <c r="E68" s="121" t="s">
        <v>120</v>
      </c>
      <c r="F68" s="23"/>
      <c r="G68" s="146"/>
      <c r="H68" s="142"/>
      <c r="I68" s="132"/>
    </row>
    <row r="69" spans="1:9" x14ac:dyDescent="0.2">
      <c r="A69" s="130">
        <v>2313</v>
      </c>
      <c r="B69" s="64" t="s">
        <v>353</v>
      </c>
      <c r="C69" s="427">
        <v>1</v>
      </c>
      <c r="D69" s="428">
        <v>3</v>
      </c>
      <c r="E69" s="121" t="s">
        <v>121</v>
      </c>
      <c r="F69" s="23"/>
      <c r="G69" s="146"/>
      <c r="H69" s="142"/>
      <c r="I69" s="132"/>
    </row>
    <row r="70" spans="1:9" x14ac:dyDescent="0.2">
      <c r="A70" s="130">
        <v>2320</v>
      </c>
      <c r="B70" s="63" t="s">
        <v>353</v>
      </c>
      <c r="C70" s="165">
        <v>2</v>
      </c>
      <c r="D70" s="166">
        <v>0</v>
      </c>
      <c r="E70" s="122" t="s">
        <v>122</v>
      </c>
      <c r="F70" s="18" t="s">
        <v>598</v>
      </c>
      <c r="G70" s="146"/>
      <c r="H70" s="142"/>
      <c r="I70" s="142"/>
    </row>
    <row r="71" spans="1:9" s="19" customFormat="1" ht="10.5" customHeight="1" x14ac:dyDescent="0.2">
      <c r="A71" s="130"/>
      <c r="B71" s="58"/>
      <c r="C71" s="165"/>
      <c r="D71" s="166"/>
      <c r="E71" s="121" t="s">
        <v>199</v>
      </c>
      <c r="F71" s="18"/>
      <c r="G71" s="146"/>
      <c r="H71" s="141"/>
      <c r="I71" s="131"/>
    </row>
    <row r="72" spans="1:9" x14ac:dyDescent="0.2">
      <c r="A72" s="130">
        <v>2321</v>
      </c>
      <c r="B72" s="64" t="s">
        <v>353</v>
      </c>
      <c r="C72" s="427">
        <v>2</v>
      </c>
      <c r="D72" s="428">
        <v>1</v>
      </c>
      <c r="E72" s="121" t="s">
        <v>123</v>
      </c>
      <c r="F72" s="23" t="s">
        <v>599</v>
      </c>
      <c r="G72" s="146"/>
      <c r="H72" s="142"/>
      <c r="I72" s="132"/>
    </row>
    <row r="73" spans="1:9" ht="24" x14ac:dyDescent="0.2">
      <c r="A73" s="130">
        <v>2330</v>
      </c>
      <c r="B73" s="63" t="s">
        <v>353</v>
      </c>
      <c r="C73" s="165">
        <v>3</v>
      </c>
      <c r="D73" s="166">
        <v>0</v>
      </c>
      <c r="E73" s="122" t="s">
        <v>124</v>
      </c>
      <c r="F73" s="18" t="s">
        <v>600</v>
      </c>
      <c r="G73" s="146"/>
      <c r="H73" s="142"/>
      <c r="I73" s="142"/>
    </row>
    <row r="74" spans="1:9" s="19" customFormat="1" ht="10.5" customHeight="1" x14ac:dyDescent="0.2">
      <c r="A74" s="130"/>
      <c r="B74" s="58"/>
      <c r="C74" s="165"/>
      <c r="D74" s="166"/>
      <c r="E74" s="121" t="s">
        <v>199</v>
      </c>
      <c r="F74" s="18"/>
      <c r="G74" s="146"/>
      <c r="H74" s="141"/>
      <c r="I74" s="131"/>
    </row>
    <row r="75" spans="1:9" x14ac:dyDescent="0.2">
      <c r="A75" s="130">
        <v>2331</v>
      </c>
      <c r="B75" s="64" t="s">
        <v>353</v>
      </c>
      <c r="C75" s="427">
        <v>3</v>
      </c>
      <c r="D75" s="428">
        <v>1</v>
      </c>
      <c r="E75" s="121" t="s">
        <v>601</v>
      </c>
      <c r="F75" s="23" t="s">
        <v>602</v>
      </c>
      <c r="G75" s="146"/>
      <c r="H75" s="142"/>
      <c r="I75" s="132"/>
    </row>
    <row r="76" spans="1:9" x14ac:dyDescent="0.2">
      <c r="A76" s="130">
        <v>2332</v>
      </c>
      <c r="B76" s="64" t="s">
        <v>353</v>
      </c>
      <c r="C76" s="427">
        <v>3</v>
      </c>
      <c r="D76" s="428">
        <v>2</v>
      </c>
      <c r="E76" s="121" t="s">
        <v>125</v>
      </c>
      <c r="F76" s="23"/>
      <c r="G76" s="146"/>
      <c r="H76" s="142"/>
      <c r="I76" s="132"/>
    </row>
    <row r="77" spans="1:9" x14ac:dyDescent="0.2">
      <c r="A77" s="130">
        <v>2340</v>
      </c>
      <c r="B77" s="63" t="s">
        <v>353</v>
      </c>
      <c r="C77" s="165">
        <v>4</v>
      </c>
      <c r="D77" s="166">
        <v>0</v>
      </c>
      <c r="E77" s="122" t="s">
        <v>126</v>
      </c>
      <c r="F77" s="23"/>
      <c r="G77" s="146"/>
      <c r="H77" s="142"/>
      <c r="I77" s="142"/>
    </row>
    <row r="78" spans="1:9" s="19" customFormat="1" ht="10.5" customHeight="1" x14ac:dyDescent="0.2">
      <c r="A78" s="130"/>
      <c r="B78" s="58"/>
      <c r="C78" s="165"/>
      <c r="D78" s="166"/>
      <c r="E78" s="121" t="s">
        <v>199</v>
      </c>
      <c r="F78" s="18"/>
      <c r="G78" s="146"/>
      <c r="H78" s="141"/>
      <c r="I78" s="131"/>
    </row>
    <row r="79" spans="1:9" x14ac:dyDescent="0.2">
      <c r="A79" s="130">
        <v>2341</v>
      </c>
      <c r="B79" s="64" t="s">
        <v>353</v>
      </c>
      <c r="C79" s="427">
        <v>4</v>
      </c>
      <c r="D79" s="428">
        <v>1</v>
      </c>
      <c r="E79" s="121" t="s">
        <v>126</v>
      </c>
      <c r="F79" s="23"/>
      <c r="G79" s="146"/>
      <c r="H79" s="142"/>
      <c r="I79" s="132"/>
    </row>
    <row r="80" spans="1:9" x14ac:dyDescent="0.2">
      <c r="A80" s="130">
        <v>2350</v>
      </c>
      <c r="B80" s="63" t="s">
        <v>353</v>
      </c>
      <c r="C80" s="165">
        <v>5</v>
      </c>
      <c r="D80" s="166">
        <v>0</v>
      </c>
      <c r="E80" s="122" t="s">
        <v>603</v>
      </c>
      <c r="F80" s="18" t="s">
        <v>604</v>
      </c>
      <c r="G80" s="146"/>
      <c r="H80" s="142"/>
      <c r="I80" s="142"/>
    </row>
    <row r="81" spans="1:9" s="19" customFormat="1" ht="10.5" customHeight="1" x14ac:dyDescent="0.2">
      <c r="A81" s="130"/>
      <c r="B81" s="58"/>
      <c r="C81" s="165"/>
      <c r="D81" s="166"/>
      <c r="E81" s="121" t="s">
        <v>199</v>
      </c>
      <c r="F81" s="18"/>
      <c r="G81" s="146"/>
      <c r="H81" s="141"/>
      <c r="I81" s="131"/>
    </row>
    <row r="82" spans="1:9" x14ac:dyDescent="0.2">
      <c r="A82" s="130">
        <v>2351</v>
      </c>
      <c r="B82" s="64" t="s">
        <v>353</v>
      </c>
      <c r="C82" s="427">
        <v>5</v>
      </c>
      <c r="D82" s="428">
        <v>1</v>
      </c>
      <c r="E82" s="121" t="s">
        <v>605</v>
      </c>
      <c r="F82" s="23" t="s">
        <v>604</v>
      </c>
      <c r="G82" s="146"/>
      <c r="H82" s="142"/>
      <c r="I82" s="132"/>
    </row>
    <row r="83" spans="1:9" ht="25.5" customHeight="1" x14ac:dyDescent="0.2">
      <c r="A83" s="130">
        <v>2360</v>
      </c>
      <c r="B83" s="63" t="s">
        <v>353</v>
      </c>
      <c r="C83" s="165">
        <v>6</v>
      </c>
      <c r="D83" s="166">
        <v>0</v>
      </c>
      <c r="E83" s="122" t="s">
        <v>232</v>
      </c>
      <c r="F83" s="18" t="s">
        <v>606</v>
      </c>
      <c r="G83" s="146"/>
      <c r="H83" s="142"/>
      <c r="I83" s="142"/>
    </row>
    <row r="84" spans="1:9" s="19" customFormat="1" ht="10.5" customHeight="1" x14ac:dyDescent="0.2">
      <c r="A84" s="130"/>
      <c r="B84" s="58"/>
      <c r="C84" s="165"/>
      <c r="D84" s="166"/>
      <c r="E84" s="121" t="s">
        <v>199</v>
      </c>
      <c r="F84" s="18"/>
      <c r="G84" s="146"/>
      <c r="H84" s="141"/>
      <c r="I84" s="131"/>
    </row>
    <row r="85" spans="1:9" ht="24.75" customHeight="1" x14ac:dyDescent="0.2">
      <c r="A85" s="130">
        <v>2361</v>
      </c>
      <c r="B85" s="64" t="s">
        <v>353</v>
      </c>
      <c r="C85" s="427">
        <v>6</v>
      </c>
      <c r="D85" s="428">
        <v>1</v>
      </c>
      <c r="E85" s="121" t="s">
        <v>232</v>
      </c>
      <c r="F85" s="23" t="s">
        <v>607</v>
      </c>
      <c r="G85" s="146"/>
      <c r="H85" s="142"/>
      <c r="I85" s="132"/>
    </row>
    <row r="86" spans="1:9" ht="28.5" x14ac:dyDescent="0.2">
      <c r="A86" s="130">
        <v>2370</v>
      </c>
      <c r="B86" s="63" t="s">
        <v>353</v>
      </c>
      <c r="C86" s="165">
        <v>7</v>
      </c>
      <c r="D86" s="166">
        <v>0</v>
      </c>
      <c r="E86" s="122" t="s">
        <v>233</v>
      </c>
      <c r="F86" s="18" t="s">
        <v>608</v>
      </c>
      <c r="G86" s="146"/>
      <c r="H86" s="142"/>
      <c r="I86" s="142"/>
    </row>
    <row r="87" spans="1:9" s="19" customFormat="1" ht="10.5" customHeight="1" x14ac:dyDescent="0.2">
      <c r="A87" s="130"/>
      <c r="B87" s="58"/>
      <c r="C87" s="165"/>
      <c r="D87" s="166"/>
      <c r="E87" s="121" t="s">
        <v>199</v>
      </c>
      <c r="F87" s="18"/>
      <c r="G87" s="145"/>
      <c r="H87" s="141"/>
      <c r="I87" s="131"/>
    </row>
    <row r="88" spans="1:9" ht="24" x14ac:dyDescent="0.2">
      <c r="A88" s="130">
        <v>2371</v>
      </c>
      <c r="B88" s="64" t="s">
        <v>353</v>
      </c>
      <c r="C88" s="427">
        <v>7</v>
      </c>
      <c r="D88" s="428">
        <v>1</v>
      </c>
      <c r="E88" s="121" t="s">
        <v>234</v>
      </c>
      <c r="F88" s="23" t="s">
        <v>609</v>
      </c>
      <c r="G88" s="146"/>
      <c r="H88" s="142"/>
      <c r="I88" s="132"/>
    </row>
    <row r="89" spans="1:9" s="159" customFormat="1" ht="42.75" customHeight="1" x14ac:dyDescent="0.2">
      <c r="A89" s="155">
        <v>2400</v>
      </c>
      <c r="B89" s="63" t="s">
        <v>357</v>
      </c>
      <c r="C89" s="165">
        <v>0</v>
      </c>
      <c r="D89" s="166">
        <v>0</v>
      </c>
      <c r="E89" s="163" t="s">
        <v>37</v>
      </c>
      <c r="F89" s="156" t="s">
        <v>610</v>
      </c>
      <c r="G89" s="497">
        <f>H89+I89</f>
        <v>35100</v>
      </c>
      <c r="H89" s="586">
        <f>H95+H114+H101</f>
        <v>35100</v>
      </c>
      <c r="I89" s="586">
        <f>I95+I114</f>
        <v>0</v>
      </c>
    </row>
    <row r="90" spans="1:9" ht="11.25" customHeight="1" x14ac:dyDescent="0.2">
      <c r="A90" s="128"/>
      <c r="B90" s="58"/>
      <c r="C90" s="425"/>
      <c r="D90" s="426"/>
      <c r="E90" s="121" t="s">
        <v>198</v>
      </c>
      <c r="F90" s="17"/>
      <c r="G90" s="144"/>
      <c r="H90" s="140"/>
      <c r="I90" s="129"/>
    </row>
    <row r="91" spans="1:9" ht="26.25" customHeight="1" x14ac:dyDescent="0.2">
      <c r="A91" s="130">
        <v>2410</v>
      </c>
      <c r="B91" s="63" t="s">
        <v>357</v>
      </c>
      <c r="C91" s="165">
        <v>1</v>
      </c>
      <c r="D91" s="166">
        <v>0</v>
      </c>
      <c r="E91" s="122" t="s">
        <v>611</v>
      </c>
      <c r="F91" s="18" t="s">
        <v>614</v>
      </c>
      <c r="G91" s="146"/>
      <c r="H91" s="142"/>
      <c r="I91" s="142"/>
    </row>
    <row r="92" spans="1:9" s="19" customFormat="1" ht="10.5" customHeight="1" x14ac:dyDescent="0.2">
      <c r="A92" s="130"/>
      <c r="B92" s="58"/>
      <c r="C92" s="165"/>
      <c r="D92" s="166"/>
      <c r="E92" s="121" t="s">
        <v>199</v>
      </c>
      <c r="F92" s="18"/>
      <c r="G92" s="146"/>
      <c r="H92" s="141"/>
      <c r="I92" s="131"/>
    </row>
    <row r="93" spans="1:9" ht="24" x14ac:dyDescent="0.2">
      <c r="A93" s="130">
        <v>2411</v>
      </c>
      <c r="B93" s="64" t="s">
        <v>357</v>
      </c>
      <c r="C93" s="427">
        <v>1</v>
      </c>
      <c r="D93" s="428">
        <v>1</v>
      </c>
      <c r="E93" s="121" t="s">
        <v>615</v>
      </c>
      <c r="F93" s="20" t="s">
        <v>616</v>
      </c>
      <c r="G93" s="146"/>
      <c r="H93" s="142"/>
      <c r="I93" s="132"/>
    </row>
    <row r="94" spans="1:9" ht="24" x14ac:dyDescent="0.2">
      <c r="A94" s="130">
        <v>2412</v>
      </c>
      <c r="B94" s="64" t="s">
        <v>357</v>
      </c>
      <c r="C94" s="427">
        <v>1</v>
      </c>
      <c r="D94" s="428">
        <v>2</v>
      </c>
      <c r="E94" s="121" t="s">
        <v>617</v>
      </c>
      <c r="F94" s="23" t="s">
        <v>618</v>
      </c>
      <c r="G94" s="146"/>
      <c r="H94" s="142"/>
      <c r="I94" s="132"/>
    </row>
    <row r="95" spans="1:9" ht="27" customHeight="1" x14ac:dyDescent="0.2">
      <c r="A95" s="130">
        <v>2420</v>
      </c>
      <c r="B95" s="63" t="s">
        <v>357</v>
      </c>
      <c r="C95" s="165">
        <v>2</v>
      </c>
      <c r="D95" s="166">
        <v>0</v>
      </c>
      <c r="E95" s="122" t="s">
        <v>619</v>
      </c>
      <c r="F95" s="18" t="s">
        <v>620</v>
      </c>
      <c r="G95" s="146">
        <f>G97</f>
        <v>8300</v>
      </c>
      <c r="H95" s="142">
        <f>H97</f>
        <v>8300</v>
      </c>
      <c r="I95" s="142"/>
    </row>
    <row r="96" spans="1:9" s="19" customFormat="1" ht="10.5" customHeight="1" x14ac:dyDescent="0.2">
      <c r="A96" s="130"/>
      <c r="B96" s="58"/>
      <c r="C96" s="165"/>
      <c r="D96" s="166"/>
      <c r="E96" s="121" t="s">
        <v>199</v>
      </c>
      <c r="F96" s="18"/>
      <c r="G96" s="146"/>
      <c r="H96" s="141"/>
      <c r="I96" s="131"/>
    </row>
    <row r="97" spans="1:9" x14ac:dyDescent="0.2">
      <c r="A97" s="130">
        <v>2421</v>
      </c>
      <c r="B97" s="64" t="s">
        <v>357</v>
      </c>
      <c r="C97" s="427">
        <v>2</v>
      </c>
      <c r="D97" s="428">
        <v>1</v>
      </c>
      <c r="E97" s="121" t="s">
        <v>621</v>
      </c>
      <c r="F97" s="23" t="s">
        <v>622</v>
      </c>
      <c r="G97" s="146">
        <v>8300</v>
      </c>
      <c r="H97" s="142">
        <v>8300</v>
      </c>
      <c r="I97" s="132"/>
    </row>
    <row r="98" spans="1:9" x14ac:dyDescent="0.2">
      <c r="A98" s="130">
        <v>2422</v>
      </c>
      <c r="B98" s="64" t="s">
        <v>357</v>
      </c>
      <c r="C98" s="427">
        <v>2</v>
      </c>
      <c r="D98" s="428">
        <v>2</v>
      </c>
      <c r="E98" s="121" t="s">
        <v>623</v>
      </c>
      <c r="F98" s="23" t="s">
        <v>624</v>
      </c>
      <c r="G98" s="146"/>
      <c r="H98" s="142"/>
      <c r="I98" s="132"/>
    </row>
    <row r="99" spans="1:9" x14ac:dyDescent="0.2">
      <c r="A99" s="130">
        <v>2423</v>
      </c>
      <c r="B99" s="64" t="s">
        <v>357</v>
      </c>
      <c r="C99" s="427">
        <v>2</v>
      </c>
      <c r="D99" s="428">
        <v>3</v>
      </c>
      <c r="E99" s="121" t="s">
        <v>625</v>
      </c>
      <c r="F99" s="23" t="s">
        <v>626</v>
      </c>
      <c r="G99" s="146"/>
      <c r="H99" s="142"/>
      <c r="I99" s="132"/>
    </row>
    <row r="100" spans="1:9" x14ac:dyDescent="0.2">
      <c r="A100" s="130">
        <v>2424</v>
      </c>
      <c r="B100" s="64" t="s">
        <v>357</v>
      </c>
      <c r="C100" s="427">
        <v>2</v>
      </c>
      <c r="D100" s="428">
        <v>4</v>
      </c>
      <c r="E100" s="121" t="s">
        <v>358</v>
      </c>
      <c r="F100" s="23"/>
      <c r="G100" s="146"/>
      <c r="H100" s="142"/>
      <c r="I100" s="132"/>
    </row>
    <row r="101" spans="1:9" x14ac:dyDescent="0.2">
      <c r="A101" s="130">
        <v>2430</v>
      </c>
      <c r="B101" s="63" t="s">
        <v>357</v>
      </c>
      <c r="C101" s="165">
        <v>3</v>
      </c>
      <c r="D101" s="166">
        <v>0</v>
      </c>
      <c r="E101" s="122" t="s">
        <v>627</v>
      </c>
      <c r="F101" s="18" t="s">
        <v>628</v>
      </c>
      <c r="G101" s="146">
        <v>3000</v>
      </c>
      <c r="H101" s="142">
        <v>3000</v>
      </c>
      <c r="I101" s="142"/>
    </row>
    <row r="102" spans="1:9" s="19" customFormat="1" ht="10.5" customHeight="1" x14ac:dyDescent="0.2">
      <c r="A102" s="130"/>
      <c r="B102" s="58"/>
      <c r="C102" s="165"/>
      <c r="D102" s="166"/>
      <c r="E102" s="121" t="s">
        <v>199</v>
      </c>
      <c r="F102" s="18"/>
      <c r="G102" s="146"/>
      <c r="H102" s="141"/>
      <c r="I102" s="131"/>
    </row>
    <row r="103" spans="1:9" x14ac:dyDescent="0.2">
      <c r="A103" s="130">
        <v>2431</v>
      </c>
      <c r="B103" s="64" t="s">
        <v>357</v>
      </c>
      <c r="C103" s="427">
        <v>3</v>
      </c>
      <c r="D103" s="428">
        <v>1</v>
      </c>
      <c r="E103" s="121" t="s">
        <v>629</v>
      </c>
      <c r="F103" s="23" t="s">
        <v>630</v>
      </c>
      <c r="G103" s="146"/>
      <c r="H103" s="142"/>
      <c r="I103" s="132"/>
    </row>
    <row r="104" spans="1:9" x14ac:dyDescent="0.2">
      <c r="A104" s="130">
        <v>2432</v>
      </c>
      <c r="B104" s="64" t="s">
        <v>357</v>
      </c>
      <c r="C104" s="427">
        <v>3</v>
      </c>
      <c r="D104" s="428">
        <v>2</v>
      </c>
      <c r="E104" s="121" t="s">
        <v>631</v>
      </c>
      <c r="F104" s="23" t="s">
        <v>632</v>
      </c>
      <c r="G104" s="146"/>
      <c r="H104" s="142"/>
      <c r="I104" s="132"/>
    </row>
    <row r="105" spans="1:9" x14ac:dyDescent="0.2">
      <c r="A105" s="130">
        <v>2433</v>
      </c>
      <c r="B105" s="64" t="s">
        <v>357</v>
      </c>
      <c r="C105" s="427">
        <v>3</v>
      </c>
      <c r="D105" s="428">
        <v>3</v>
      </c>
      <c r="E105" s="121" t="s">
        <v>633</v>
      </c>
      <c r="F105" s="23" t="s">
        <v>634</v>
      </c>
      <c r="G105" s="146"/>
      <c r="H105" s="142"/>
      <c r="I105" s="132"/>
    </row>
    <row r="106" spans="1:9" x14ac:dyDescent="0.2">
      <c r="A106" s="130">
        <v>2434</v>
      </c>
      <c r="B106" s="64" t="s">
        <v>357</v>
      </c>
      <c r="C106" s="427">
        <v>3</v>
      </c>
      <c r="D106" s="428">
        <v>4</v>
      </c>
      <c r="E106" s="121" t="s">
        <v>635</v>
      </c>
      <c r="F106" s="23" t="s">
        <v>636</v>
      </c>
      <c r="G106" s="146"/>
      <c r="H106" s="142"/>
      <c r="I106" s="132"/>
    </row>
    <row r="107" spans="1:9" x14ac:dyDescent="0.2">
      <c r="A107" s="130">
        <v>2435</v>
      </c>
      <c r="B107" s="64" t="s">
        <v>357</v>
      </c>
      <c r="C107" s="427">
        <v>3</v>
      </c>
      <c r="D107" s="428">
        <v>5</v>
      </c>
      <c r="E107" s="121" t="s">
        <v>637</v>
      </c>
      <c r="F107" s="23" t="s">
        <v>638</v>
      </c>
      <c r="G107" s="146"/>
      <c r="H107" s="142"/>
      <c r="I107" s="132"/>
    </row>
    <row r="108" spans="1:9" x14ac:dyDescent="0.2">
      <c r="A108" s="130">
        <v>2436</v>
      </c>
      <c r="B108" s="64" t="s">
        <v>357</v>
      </c>
      <c r="C108" s="427">
        <v>3</v>
      </c>
      <c r="D108" s="428">
        <v>6</v>
      </c>
      <c r="E108" s="121" t="s">
        <v>639</v>
      </c>
      <c r="F108" s="23" t="s">
        <v>640</v>
      </c>
      <c r="G108" s="146">
        <v>3000</v>
      </c>
      <c r="H108" s="142">
        <v>3000</v>
      </c>
      <c r="I108" s="132"/>
    </row>
    <row r="109" spans="1:9" ht="24" x14ac:dyDescent="0.2">
      <c r="A109" s="130">
        <v>2440</v>
      </c>
      <c r="B109" s="63" t="s">
        <v>357</v>
      </c>
      <c r="C109" s="165">
        <v>4</v>
      </c>
      <c r="D109" s="166">
        <v>0</v>
      </c>
      <c r="E109" s="122" t="s">
        <v>641</v>
      </c>
      <c r="F109" s="18" t="s">
        <v>642</v>
      </c>
      <c r="G109" s="146"/>
      <c r="H109" s="142"/>
      <c r="I109" s="142"/>
    </row>
    <row r="110" spans="1:9" s="19" customFormat="1" ht="10.5" customHeight="1" x14ac:dyDescent="0.2">
      <c r="A110" s="130"/>
      <c r="B110" s="58"/>
      <c r="C110" s="165"/>
      <c r="D110" s="166"/>
      <c r="E110" s="121" t="s">
        <v>199</v>
      </c>
      <c r="F110" s="18"/>
      <c r="G110" s="146"/>
      <c r="H110" s="141"/>
      <c r="I110" s="131"/>
    </row>
    <row r="111" spans="1:9" ht="28.5" x14ac:dyDescent="0.2">
      <c r="A111" s="130">
        <v>2441</v>
      </c>
      <c r="B111" s="64" t="s">
        <v>357</v>
      </c>
      <c r="C111" s="427">
        <v>4</v>
      </c>
      <c r="D111" s="428">
        <v>1</v>
      </c>
      <c r="E111" s="121" t="s">
        <v>643</v>
      </c>
      <c r="F111" s="23" t="s">
        <v>644</v>
      </c>
      <c r="G111" s="146"/>
      <c r="H111" s="142"/>
      <c r="I111" s="132"/>
    </row>
    <row r="112" spans="1:9" x14ac:dyDescent="0.2">
      <c r="A112" s="130">
        <v>2442</v>
      </c>
      <c r="B112" s="64" t="s">
        <v>357</v>
      </c>
      <c r="C112" s="427">
        <v>4</v>
      </c>
      <c r="D112" s="428">
        <v>2</v>
      </c>
      <c r="E112" s="121" t="s">
        <v>645</v>
      </c>
      <c r="F112" s="23" t="s">
        <v>646</v>
      </c>
      <c r="G112" s="146"/>
      <c r="H112" s="142"/>
      <c r="I112" s="132"/>
    </row>
    <row r="113" spans="1:9" x14ac:dyDescent="0.2">
      <c r="A113" s="130">
        <v>2443</v>
      </c>
      <c r="B113" s="64" t="s">
        <v>357</v>
      </c>
      <c r="C113" s="427">
        <v>4</v>
      </c>
      <c r="D113" s="428">
        <v>3</v>
      </c>
      <c r="E113" s="121" t="s">
        <v>647</v>
      </c>
      <c r="F113" s="23" t="s">
        <v>648</v>
      </c>
      <c r="G113" s="146"/>
      <c r="H113" s="142"/>
      <c r="I113" s="132"/>
    </row>
    <row r="114" spans="1:9" x14ac:dyDescent="0.2">
      <c r="A114" s="130">
        <v>2450</v>
      </c>
      <c r="B114" s="63" t="s">
        <v>357</v>
      </c>
      <c r="C114" s="165">
        <v>5</v>
      </c>
      <c r="D114" s="166">
        <v>0</v>
      </c>
      <c r="E114" s="122" t="s">
        <v>649</v>
      </c>
      <c r="F114" s="24" t="s">
        <v>650</v>
      </c>
      <c r="G114" s="497">
        <f>H114</f>
        <v>23800</v>
      </c>
      <c r="H114" s="581">
        <f>H116</f>
        <v>23800</v>
      </c>
      <c r="I114" s="497"/>
    </row>
    <row r="115" spans="1:9" s="19" customFormat="1" ht="10.5" customHeight="1" x14ac:dyDescent="0.2">
      <c r="A115" s="130"/>
      <c r="B115" s="58"/>
      <c r="C115" s="165"/>
      <c r="D115" s="166"/>
      <c r="E115" s="121" t="s">
        <v>199</v>
      </c>
      <c r="F115" s="18"/>
      <c r="G115" s="146"/>
      <c r="H115" s="503"/>
      <c r="I115" s="131"/>
    </row>
    <row r="116" spans="1:9" x14ac:dyDescent="0.2">
      <c r="A116" s="130">
        <v>2451</v>
      </c>
      <c r="B116" s="64" t="s">
        <v>357</v>
      </c>
      <c r="C116" s="427">
        <v>5</v>
      </c>
      <c r="D116" s="428">
        <v>1</v>
      </c>
      <c r="E116" s="121" t="s">
        <v>651</v>
      </c>
      <c r="F116" s="23" t="s">
        <v>652</v>
      </c>
      <c r="G116" s="497">
        <f>H116</f>
        <v>23800</v>
      </c>
      <c r="H116" s="581">
        <v>23800</v>
      </c>
      <c r="I116" s="497"/>
    </row>
    <row r="117" spans="1:9" x14ac:dyDescent="0.2">
      <c r="A117" s="130">
        <v>2452</v>
      </c>
      <c r="B117" s="64" t="s">
        <v>357</v>
      </c>
      <c r="C117" s="427">
        <v>5</v>
      </c>
      <c r="D117" s="428">
        <v>2</v>
      </c>
      <c r="E117" s="121" t="s">
        <v>653</v>
      </c>
      <c r="F117" s="23" t="s">
        <v>656</v>
      </c>
      <c r="G117" s="146"/>
      <c r="H117" s="142"/>
      <c r="I117" s="132"/>
    </row>
    <row r="118" spans="1:9" x14ac:dyDescent="0.2">
      <c r="A118" s="130">
        <v>2453</v>
      </c>
      <c r="B118" s="64" t="s">
        <v>357</v>
      </c>
      <c r="C118" s="427">
        <v>5</v>
      </c>
      <c r="D118" s="428">
        <v>3</v>
      </c>
      <c r="E118" s="121" t="s">
        <v>657</v>
      </c>
      <c r="F118" s="23" t="s">
        <v>658</v>
      </c>
      <c r="G118" s="146"/>
      <c r="H118" s="142"/>
      <c r="I118" s="132"/>
    </row>
    <row r="119" spans="1:9" x14ac:dyDescent="0.2">
      <c r="A119" s="130">
        <v>2454</v>
      </c>
      <c r="B119" s="64" t="s">
        <v>357</v>
      </c>
      <c r="C119" s="427">
        <v>5</v>
      </c>
      <c r="D119" s="428">
        <v>4</v>
      </c>
      <c r="E119" s="121" t="s">
        <v>659</v>
      </c>
      <c r="F119" s="23" t="s">
        <v>660</v>
      </c>
      <c r="G119" s="146"/>
      <c r="H119" s="142"/>
      <c r="I119" s="132"/>
    </row>
    <row r="120" spans="1:9" x14ac:dyDescent="0.2">
      <c r="A120" s="130">
        <v>2455</v>
      </c>
      <c r="B120" s="64" t="s">
        <v>357</v>
      </c>
      <c r="C120" s="427">
        <v>5</v>
      </c>
      <c r="D120" s="428">
        <v>5</v>
      </c>
      <c r="E120" s="121" t="s">
        <v>661</v>
      </c>
      <c r="F120" s="23" t="s">
        <v>662</v>
      </c>
      <c r="G120" s="146"/>
      <c r="H120" s="142"/>
      <c r="I120" s="132"/>
    </row>
    <row r="121" spans="1:9" x14ac:dyDescent="0.2">
      <c r="A121" s="130">
        <v>2460</v>
      </c>
      <c r="B121" s="63" t="s">
        <v>357</v>
      </c>
      <c r="C121" s="165">
        <v>6</v>
      </c>
      <c r="D121" s="166">
        <v>0</v>
      </c>
      <c r="E121" s="122" t="s">
        <v>663</v>
      </c>
      <c r="F121" s="18" t="s">
        <v>664</v>
      </c>
      <c r="G121" s="146"/>
      <c r="H121" s="142"/>
      <c r="I121" s="142"/>
    </row>
    <row r="122" spans="1:9" s="19" customFormat="1" ht="10.5" customHeight="1" x14ac:dyDescent="0.2">
      <c r="A122" s="130"/>
      <c r="B122" s="58"/>
      <c r="C122" s="165"/>
      <c r="D122" s="166"/>
      <c r="E122" s="121" t="s">
        <v>199</v>
      </c>
      <c r="F122" s="18"/>
      <c r="G122" s="146"/>
      <c r="H122" s="141"/>
      <c r="I122" s="131"/>
    </row>
    <row r="123" spans="1:9" x14ac:dyDescent="0.2">
      <c r="A123" s="130">
        <v>2461</v>
      </c>
      <c r="B123" s="64" t="s">
        <v>357</v>
      </c>
      <c r="C123" s="427">
        <v>6</v>
      </c>
      <c r="D123" s="428">
        <v>1</v>
      </c>
      <c r="E123" s="121" t="s">
        <v>665</v>
      </c>
      <c r="F123" s="23" t="s">
        <v>664</v>
      </c>
      <c r="G123" s="146"/>
      <c r="H123" s="142"/>
      <c r="I123" s="132"/>
    </row>
    <row r="124" spans="1:9" x14ac:dyDescent="0.2">
      <c r="A124" s="130">
        <v>2470</v>
      </c>
      <c r="B124" s="63" t="s">
        <v>357</v>
      </c>
      <c r="C124" s="165">
        <v>7</v>
      </c>
      <c r="D124" s="166">
        <v>0</v>
      </c>
      <c r="E124" s="122" t="s">
        <v>666</v>
      </c>
      <c r="F124" s="24" t="s">
        <v>667</v>
      </c>
      <c r="G124" s="146"/>
      <c r="H124" s="142"/>
      <c r="I124" s="142"/>
    </row>
    <row r="125" spans="1:9" s="19" customFormat="1" ht="10.5" customHeight="1" x14ac:dyDescent="0.2">
      <c r="A125" s="130"/>
      <c r="B125" s="58"/>
      <c r="C125" s="165"/>
      <c r="D125" s="166"/>
      <c r="E125" s="121" t="s">
        <v>199</v>
      </c>
      <c r="F125" s="18"/>
      <c r="G125" s="146"/>
      <c r="H125" s="141"/>
      <c r="I125" s="131"/>
    </row>
    <row r="126" spans="1:9" ht="24" x14ac:dyDescent="0.2">
      <c r="A126" s="130">
        <v>2471</v>
      </c>
      <c r="B126" s="64" t="s">
        <v>357</v>
      </c>
      <c r="C126" s="427">
        <v>7</v>
      </c>
      <c r="D126" s="428">
        <v>1</v>
      </c>
      <c r="E126" s="121" t="s">
        <v>668</v>
      </c>
      <c r="F126" s="23" t="s">
        <v>669</v>
      </c>
      <c r="G126" s="146"/>
      <c r="H126" s="142"/>
      <c r="I126" s="132"/>
    </row>
    <row r="127" spans="1:9" ht="15.75" customHeight="1" x14ac:dyDescent="0.2">
      <c r="A127" s="130">
        <v>2472</v>
      </c>
      <c r="B127" s="64" t="s">
        <v>357</v>
      </c>
      <c r="C127" s="427">
        <v>7</v>
      </c>
      <c r="D127" s="428">
        <v>2</v>
      </c>
      <c r="E127" s="121" t="s">
        <v>670</v>
      </c>
      <c r="F127" s="25" t="s">
        <v>671</v>
      </c>
      <c r="G127" s="146"/>
      <c r="H127" s="142"/>
      <c r="I127" s="132"/>
    </row>
    <row r="128" spans="1:9" x14ac:dyDescent="0.2">
      <c r="A128" s="130">
        <v>2473</v>
      </c>
      <c r="B128" s="64" t="s">
        <v>357</v>
      </c>
      <c r="C128" s="427">
        <v>7</v>
      </c>
      <c r="D128" s="428">
        <v>3</v>
      </c>
      <c r="E128" s="121" t="s">
        <v>672</v>
      </c>
      <c r="F128" s="23" t="s">
        <v>673</v>
      </c>
      <c r="G128" s="146"/>
      <c r="H128" s="142"/>
      <c r="I128" s="132"/>
    </row>
    <row r="129" spans="1:9" x14ac:dyDescent="0.2">
      <c r="A129" s="130">
        <v>2474</v>
      </c>
      <c r="B129" s="64" t="s">
        <v>357</v>
      </c>
      <c r="C129" s="427">
        <v>7</v>
      </c>
      <c r="D129" s="428">
        <v>4</v>
      </c>
      <c r="E129" s="121" t="s">
        <v>674</v>
      </c>
      <c r="F129" s="20" t="s">
        <v>676</v>
      </c>
      <c r="G129" s="146"/>
      <c r="H129" s="142"/>
      <c r="I129" s="132"/>
    </row>
    <row r="130" spans="1:9" ht="27" customHeight="1" x14ac:dyDescent="0.2">
      <c r="A130" s="130">
        <v>2480</v>
      </c>
      <c r="B130" s="63" t="s">
        <v>357</v>
      </c>
      <c r="C130" s="165">
        <v>8</v>
      </c>
      <c r="D130" s="166">
        <v>0</v>
      </c>
      <c r="E130" s="122" t="s">
        <v>677</v>
      </c>
      <c r="F130" s="18" t="s">
        <v>678</v>
      </c>
      <c r="G130" s="146"/>
      <c r="H130" s="142"/>
      <c r="I130" s="142"/>
    </row>
    <row r="131" spans="1:9" s="19" customFormat="1" ht="10.5" customHeight="1" x14ac:dyDescent="0.2">
      <c r="A131" s="130"/>
      <c r="B131" s="58"/>
      <c r="C131" s="165"/>
      <c r="D131" s="166"/>
      <c r="E131" s="121" t="s">
        <v>199</v>
      </c>
      <c r="F131" s="18"/>
      <c r="G131" s="146"/>
      <c r="H131" s="141"/>
      <c r="I131" s="131"/>
    </row>
    <row r="132" spans="1:9" ht="26.25" customHeight="1" x14ac:dyDescent="0.2">
      <c r="A132" s="130">
        <v>2481</v>
      </c>
      <c r="B132" s="64" t="s">
        <v>357</v>
      </c>
      <c r="C132" s="427">
        <v>8</v>
      </c>
      <c r="D132" s="428">
        <v>1</v>
      </c>
      <c r="E132" s="121" t="s">
        <v>679</v>
      </c>
      <c r="F132" s="23" t="s">
        <v>680</v>
      </c>
      <c r="G132" s="146"/>
      <c r="H132" s="142"/>
      <c r="I132" s="132"/>
    </row>
    <row r="133" spans="1:9" ht="36" x14ac:dyDescent="0.2">
      <c r="A133" s="130">
        <v>2482</v>
      </c>
      <c r="B133" s="64" t="s">
        <v>357</v>
      </c>
      <c r="C133" s="427">
        <v>8</v>
      </c>
      <c r="D133" s="428">
        <v>2</v>
      </c>
      <c r="E133" s="121" t="s">
        <v>681</v>
      </c>
      <c r="F133" s="23" t="s">
        <v>682</v>
      </c>
      <c r="G133" s="146"/>
      <c r="H133" s="142"/>
      <c r="I133" s="132"/>
    </row>
    <row r="134" spans="1:9" ht="24" x14ac:dyDescent="0.2">
      <c r="A134" s="130">
        <v>2483</v>
      </c>
      <c r="B134" s="64" t="s">
        <v>357</v>
      </c>
      <c r="C134" s="427">
        <v>8</v>
      </c>
      <c r="D134" s="428">
        <v>3</v>
      </c>
      <c r="E134" s="121" t="s">
        <v>683</v>
      </c>
      <c r="F134" s="23" t="s">
        <v>684</v>
      </c>
      <c r="G134" s="146"/>
      <c r="H134" s="142"/>
      <c r="I134" s="132"/>
    </row>
    <row r="135" spans="1:9" ht="25.5" customHeight="1" x14ac:dyDescent="0.2">
      <c r="A135" s="130">
        <v>2484</v>
      </c>
      <c r="B135" s="64" t="s">
        <v>357</v>
      </c>
      <c r="C135" s="427">
        <v>8</v>
      </c>
      <c r="D135" s="428">
        <v>4</v>
      </c>
      <c r="E135" s="121" t="s">
        <v>704</v>
      </c>
      <c r="F135" s="23" t="s">
        <v>705</v>
      </c>
      <c r="G135" s="146"/>
      <c r="H135" s="142"/>
      <c r="I135" s="132"/>
    </row>
    <row r="136" spans="1:9" ht="24" x14ac:dyDescent="0.2">
      <c r="A136" s="130">
        <v>2485</v>
      </c>
      <c r="B136" s="64" t="s">
        <v>357</v>
      </c>
      <c r="C136" s="427">
        <v>8</v>
      </c>
      <c r="D136" s="428">
        <v>5</v>
      </c>
      <c r="E136" s="121" t="s">
        <v>706</v>
      </c>
      <c r="F136" s="23" t="s">
        <v>707</v>
      </c>
      <c r="G136" s="146"/>
      <c r="H136" s="142"/>
      <c r="I136" s="132"/>
    </row>
    <row r="137" spans="1:9" ht="14.25" customHeight="1" x14ac:dyDescent="0.2">
      <c r="A137" s="130">
        <v>2486</v>
      </c>
      <c r="B137" s="64" t="s">
        <v>357</v>
      </c>
      <c r="C137" s="427">
        <v>8</v>
      </c>
      <c r="D137" s="428">
        <v>6</v>
      </c>
      <c r="E137" s="121" t="s">
        <v>708</v>
      </c>
      <c r="F137" s="23" t="s">
        <v>709</v>
      </c>
      <c r="G137" s="146"/>
      <c r="H137" s="142"/>
      <c r="I137" s="132"/>
    </row>
    <row r="138" spans="1:9" ht="24" x14ac:dyDescent="0.2">
      <c r="A138" s="130">
        <v>2487</v>
      </c>
      <c r="B138" s="64" t="s">
        <v>357</v>
      </c>
      <c r="C138" s="427">
        <v>8</v>
      </c>
      <c r="D138" s="428">
        <v>7</v>
      </c>
      <c r="E138" s="121" t="s">
        <v>711</v>
      </c>
      <c r="F138" s="23" t="s">
        <v>712</v>
      </c>
      <c r="G138" s="146"/>
      <c r="H138" s="142"/>
      <c r="I138" s="132"/>
    </row>
    <row r="139" spans="1:9" ht="28.5" x14ac:dyDescent="0.2">
      <c r="A139" s="130">
        <v>2490</v>
      </c>
      <c r="B139" s="63" t="s">
        <v>357</v>
      </c>
      <c r="C139" s="165">
        <v>9</v>
      </c>
      <c r="D139" s="166">
        <v>0</v>
      </c>
      <c r="E139" s="122" t="s">
        <v>713</v>
      </c>
      <c r="F139" s="18" t="s">
        <v>714</v>
      </c>
      <c r="G139" s="146"/>
      <c r="H139" s="142"/>
      <c r="I139" s="142"/>
    </row>
    <row r="140" spans="1:9" s="19" customFormat="1" ht="10.5" customHeight="1" x14ac:dyDescent="0.2">
      <c r="A140" s="130"/>
      <c r="B140" s="58"/>
      <c r="C140" s="165"/>
      <c r="D140" s="166"/>
      <c r="E140" s="121" t="s">
        <v>199</v>
      </c>
      <c r="F140" s="18"/>
      <c r="G140" s="146"/>
      <c r="H140" s="141"/>
      <c r="I140" s="131"/>
    </row>
    <row r="141" spans="1:9" ht="15" customHeight="1" x14ac:dyDescent="0.2">
      <c r="A141" s="130">
        <v>2491</v>
      </c>
      <c r="B141" s="64" t="s">
        <v>357</v>
      </c>
      <c r="C141" s="427">
        <v>9</v>
      </c>
      <c r="D141" s="428">
        <v>1</v>
      </c>
      <c r="E141" s="121" t="s">
        <v>713</v>
      </c>
      <c r="F141" s="23" t="s">
        <v>715</v>
      </c>
      <c r="G141" s="146"/>
      <c r="H141" s="142"/>
      <c r="I141" s="132"/>
    </row>
    <row r="142" spans="1:9" s="159" customFormat="1" ht="26.25" customHeight="1" x14ac:dyDescent="0.2">
      <c r="A142" s="155">
        <v>2500</v>
      </c>
      <c r="B142" s="63" t="s">
        <v>359</v>
      </c>
      <c r="C142" s="165">
        <v>0</v>
      </c>
      <c r="D142" s="166">
        <v>0</v>
      </c>
      <c r="E142" s="163" t="s">
        <v>38</v>
      </c>
      <c r="F142" s="156" t="s">
        <v>716</v>
      </c>
      <c r="G142" s="498">
        <f>G144+G159</f>
        <v>14910</v>
      </c>
      <c r="H142" s="498">
        <f>H144+H159</f>
        <v>14910</v>
      </c>
      <c r="I142" s="157"/>
    </row>
    <row r="143" spans="1:9" ht="11.25" customHeight="1" x14ac:dyDescent="0.2">
      <c r="A143" s="128"/>
      <c r="B143" s="58"/>
      <c r="C143" s="425"/>
      <c r="D143" s="426"/>
      <c r="E143" s="121" t="s">
        <v>198</v>
      </c>
      <c r="F143" s="17"/>
      <c r="G143" s="499"/>
      <c r="H143" s="500"/>
      <c r="I143" s="129"/>
    </row>
    <row r="144" spans="1:9" x14ac:dyDescent="0.2">
      <c r="A144" s="130">
        <v>2510</v>
      </c>
      <c r="B144" s="63" t="s">
        <v>359</v>
      </c>
      <c r="C144" s="165">
        <v>1</v>
      </c>
      <c r="D144" s="166">
        <v>0</v>
      </c>
      <c r="E144" s="122" t="s">
        <v>717</v>
      </c>
      <c r="F144" s="18" t="s">
        <v>718</v>
      </c>
      <c r="G144" s="498">
        <f>G146</f>
        <v>12410</v>
      </c>
      <c r="H144" s="498">
        <v>12410</v>
      </c>
      <c r="I144" s="142"/>
    </row>
    <row r="145" spans="1:9" s="19" customFormat="1" ht="10.5" customHeight="1" x14ac:dyDescent="0.2">
      <c r="A145" s="130"/>
      <c r="B145" s="58"/>
      <c r="C145" s="165"/>
      <c r="D145" s="166"/>
      <c r="E145" s="121" t="s">
        <v>199</v>
      </c>
      <c r="F145" s="18"/>
      <c r="G145" s="496"/>
      <c r="H145" s="141"/>
      <c r="I145" s="131"/>
    </row>
    <row r="146" spans="1:9" x14ac:dyDescent="0.2">
      <c r="A146" s="130">
        <v>2511</v>
      </c>
      <c r="B146" s="64" t="s">
        <v>359</v>
      </c>
      <c r="C146" s="427">
        <v>1</v>
      </c>
      <c r="D146" s="428">
        <v>1</v>
      </c>
      <c r="E146" s="121" t="s">
        <v>717</v>
      </c>
      <c r="F146" s="23" t="s">
        <v>719</v>
      </c>
      <c r="G146" s="498">
        <f>H146</f>
        <v>12410</v>
      </c>
      <c r="H146" s="498">
        <v>12410</v>
      </c>
      <c r="I146" s="132"/>
    </row>
    <row r="147" spans="1:9" x14ac:dyDescent="0.2">
      <c r="A147" s="130">
        <v>2520</v>
      </c>
      <c r="B147" s="63" t="s">
        <v>359</v>
      </c>
      <c r="C147" s="165">
        <v>2</v>
      </c>
      <c r="D147" s="166">
        <v>0</v>
      </c>
      <c r="E147" s="122" t="s">
        <v>720</v>
      </c>
      <c r="F147" s="18" t="s">
        <v>721</v>
      </c>
      <c r="G147" s="146"/>
      <c r="H147" s="142"/>
      <c r="I147" s="142"/>
    </row>
    <row r="148" spans="1:9" s="19" customFormat="1" ht="10.5" customHeight="1" x14ac:dyDescent="0.2">
      <c r="A148" s="130"/>
      <c r="B148" s="58"/>
      <c r="C148" s="165"/>
      <c r="D148" s="166"/>
      <c r="E148" s="121" t="s">
        <v>199</v>
      </c>
      <c r="F148" s="18"/>
      <c r="G148" s="146"/>
      <c r="H148" s="141"/>
      <c r="I148" s="131"/>
    </row>
    <row r="149" spans="1:9" x14ac:dyDescent="0.2">
      <c r="A149" s="130">
        <v>2521</v>
      </c>
      <c r="B149" s="64" t="s">
        <v>359</v>
      </c>
      <c r="C149" s="427">
        <v>2</v>
      </c>
      <c r="D149" s="428">
        <v>1</v>
      </c>
      <c r="E149" s="121" t="s">
        <v>722</v>
      </c>
      <c r="F149" s="23" t="s">
        <v>723</v>
      </c>
      <c r="G149" s="146"/>
      <c r="H149" s="142"/>
      <c r="I149" s="132"/>
    </row>
    <row r="150" spans="1:9" ht="13.5" customHeight="1" x14ac:dyDescent="0.2">
      <c r="A150" s="130">
        <v>2530</v>
      </c>
      <c r="B150" s="63" t="s">
        <v>359</v>
      </c>
      <c r="C150" s="165">
        <v>3</v>
      </c>
      <c r="D150" s="166">
        <v>0</v>
      </c>
      <c r="E150" s="122" t="s">
        <v>724</v>
      </c>
      <c r="F150" s="18" t="s">
        <v>725</v>
      </c>
      <c r="G150" s="146"/>
      <c r="H150" s="142"/>
      <c r="I150" s="142"/>
    </row>
    <row r="151" spans="1:9" s="19" customFormat="1" ht="10.5" customHeight="1" x14ac:dyDescent="0.2">
      <c r="A151" s="130"/>
      <c r="B151" s="58"/>
      <c r="C151" s="165"/>
      <c r="D151" s="166"/>
      <c r="E151" s="121" t="s">
        <v>199</v>
      </c>
      <c r="F151" s="18"/>
      <c r="G151" s="146"/>
      <c r="H151" s="141"/>
      <c r="I151" s="131"/>
    </row>
    <row r="152" spans="1:9" x14ac:dyDescent="0.2">
      <c r="A152" s="130">
        <v>2531</v>
      </c>
      <c r="B152" s="64" t="s">
        <v>359</v>
      </c>
      <c r="C152" s="427">
        <v>3</v>
      </c>
      <c r="D152" s="428">
        <v>1</v>
      </c>
      <c r="E152" s="121" t="s">
        <v>724</v>
      </c>
      <c r="F152" s="23" t="s">
        <v>726</v>
      </c>
      <c r="G152" s="146"/>
      <c r="H152" s="142"/>
      <c r="I152" s="132"/>
    </row>
    <row r="153" spans="1:9" ht="14.25" customHeight="1" x14ac:dyDescent="0.2">
      <c r="A153" s="130">
        <v>2540</v>
      </c>
      <c r="B153" s="63" t="s">
        <v>359</v>
      </c>
      <c r="C153" s="165">
        <v>4</v>
      </c>
      <c r="D153" s="166">
        <v>0</v>
      </c>
      <c r="E153" s="122" t="s">
        <v>727</v>
      </c>
      <c r="F153" s="18" t="s">
        <v>728</v>
      </c>
      <c r="G153" s="146"/>
      <c r="H153" s="142"/>
      <c r="I153" s="142"/>
    </row>
    <row r="154" spans="1:9" s="19" customFormat="1" ht="10.5" customHeight="1" x14ac:dyDescent="0.2">
      <c r="A154" s="130"/>
      <c r="B154" s="58"/>
      <c r="C154" s="165"/>
      <c r="D154" s="166"/>
      <c r="E154" s="121" t="s">
        <v>199</v>
      </c>
      <c r="F154" s="18"/>
      <c r="G154" s="146"/>
      <c r="H154" s="141"/>
      <c r="I154" s="131"/>
    </row>
    <row r="155" spans="1:9" ht="17.25" customHeight="1" x14ac:dyDescent="0.2">
      <c r="A155" s="130">
        <v>2541</v>
      </c>
      <c r="B155" s="64" t="s">
        <v>359</v>
      </c>
      <c r="C155" s="427">
        <v>4</v>
      </c>
      <c r="D155" s="428">
        <v>1</v>
      </c>
      <c r="E155" s="121" t="s">
        <v>727</v>
      </c>
      <c r="F155" s="23" t="s">
        <v>729</v>
      </c>
      <c r="G155" s="146"/>
      <c r="H155" s="142"/>
      <c r="I155" s="132"/>
    </row>
    <row r="156" spans="1:9" ht="27" customHeight="1" x14ac:dyDescent="0.2">
      <c r="A156" s="130">
        <v>2550</v>
      </c>
      <c r="B156" s="63" t="s">
        <v>359</v>
      </c>
      <c r="C156" s="165">
        <v>5</v>
      </c>
      <c r="D156" s="166">
        <v>0</v>
      </c>
      <c r="E156" s="122" t="s">
        <v>730</v>
      </c>
      <c r="F156" s="18" t="s">
        <v>731</v>
      </c>
      <c r="G156" s="146"/>
      <c r="H156" s="142"/>
      <c r="I156" s="142"/>
    </row>
    <row r="157" spans="1:9" s="19" customFormat="1" ht="10.5" customHeight="1" x14ac:dyDescent="0.2">
      <c r="A157" s="130"/>
      <c r="B157" s="58"/>
      <c r="C157" s="165"/>
      <c r="D157" s="166"/>
      <c r="E157" s="121" t="s">
        <v>199</v>
      </c>
      <c r="F157" s="18"/>
      <c r="G157" s="146"/>
      <c r="H157" s="141"/>
      <c r="I157" s="131"/>
    </row>
    <row r="158" spans="1:9" ht="24" x14ac:dyDescent="0.2">
      <c r="A158" s="130">
        <v>2551</v>
      </c>
      <c r="B158" s="64" t="s">
        <v>359</v>
      </c>
      <c r="C158" s="427">
        <v>5</v>
      </c>
      <c r="D158" s="428">
        <v>1</v>
      </c>
      <c r="E158" s="121" t="s">
        <v>730</v>
      </c>
      <c r="F158" s="23" t="s">
        <v>732</v>
      </c>
      <c r="G158" s="146"/>
      <c r="H158" s="142"/>
      <c r="I158" s="132"/>
    </row>
    <row r="159" spans="1:9" ht="28.5" x14ac:dyDescent="0.2">
      <c r="A159" s="130">
        <v>2560</v>
      </c>
      <c r="B159" s="63" t="s">
        <v>359</v>
      </c>
      <c r="C159" s="165">
        <v>6</v>
      </c>
      <c r="D159" s="166">
        <v>0</v>
      </c>
      <c r="E159" s="122" t="s">
        <v>733</v>
      </c>
      <c r="F159" s="18" t="s">
        <v>734</v>
      </c>
      <c r="G159" s="146">
        <f>G161</f>
        <v>2500</v>
      </c>
      <c r="H159" s="142">
        <f>H161</f>
        <v>2500</v>
      </c>
      <c r="I159" s="142"/>
    </row>
    <row r="160" spans="1:9" s="19" customFormat="1" ht="10.5" customHeight="1" x14ac:dyDescent="0.2">
      <c r="A160" s="130"/>
      <c r="B160" s="58"/>
      <c r="C160" s="165"/>
      <c r="D160" s="166"/>
      <c r="E160" s="121" t="s">
        <v>199</v>
      </c>
      <c r="F160" s="18"/>
      <c r="G160" s="146"/>
      <c r="H160" s="141"/>
      <c r="I160" s="131"/>
    </row>
    <row r="161" spans="1:9" ht="28.5" x14ac:dyDescent="0.2">
      <c r="A161" s="130">
        <v>2561</v>
      </c>
      <c r="B161" s="64" t="s">
        <v>359</v>
      </c>
      <c r="C161" s="427">
        <v>6</v>
      </c>
      <c r="D161" s="428">
        <v>1</v>
      </c>
      <c r="E161" s="121" t="s">
        <v>733</v>
      </c>
      <c r="F161" s="23" t="s">
        <v>735</v>
      </c>
      <c r="G161" s="146">
        <f>H161</f>
        <v>2500</v>
      </c>
      <c r="H161" s="142">
        <v>2500</v>
      </c>
      <c r="I161" s="132"/>
    </row>
    <row r="162" spans="1:9" s="159" customFormat="1" ht="44.25" customHeight="1" x14ac:dyDescent="0.2">
      <c r="A162" s="155">
        <v>2600</v>
      </c>
      <c r="B162" s="63" t="s">
        <v>360</v>
      </c>
      <c r="C162" s="165">
        <v>0</v>
      </c>
      <c r="D162" s="166">
        <v>0</v>
      </c>
      <c r="E162" s="163" t="s">
        <v>400</v>
      </c>
      <c r="F162" s="156" t="s">
        <v>736</v>
      </c>
      <c r="G162" s="498">
        <f>I162+H162</f>
        <v>14090</v>
      </c>
      <c r="H162" s="498">
        <f>H170+H175+H179</f>
        <v>14090</v>
      </c>
      <c r="I162" s="498"/>
    </row>
    <row r="163" spans="1:9" ht="11.25" customHeight="1" x14ac:dyDescent="0.2">
      <c r="A163" s="128"/>
      <c r="B163" s="58"/>
      <c r="C163" s="425"/>
      <c r="D163" s="426"/>
      <c r="E163" s="121" t="s">
        <v>198</v>
      </c>
      <c r="F163" s="17"/>
      <c r="G163" s="146"/>
      <c r="H163" s="140"/>
      <c r="I163" s="129"/>
    </row>
    <row r="164" spans="1:9" x14ac:dyDescent="0.2">
      <c r="A164" s="130">
        <v>2610</v>
      </c>
      <c r="B164" s="63" t="s">
        <v>360</v>
      </c>
      <c r="C164" s="165">
        <v>1</v>
      </c>
      <c r="D164" s="166">
        <v>0</v>
      </c>
      <c r="E164" s="122" t="s">
        <v>737</v>
      </c>
      <c r="F164" s="18" t="s">
        <v>738</v>
      </c>
      <c r="G164" s="601"/>
      <c r="H164" s="601"/>
      <c r="I164" s="142"/>
    </row>
    <row r="165" spans="1:9" s="19" customFormat="1" ht="10.5" customHeight="1" x14ac:dyDescent="0.2">
      <c r="A165" s="130"/>
      <c r="B165" s="58"/>
      <c r="C165" s="165"/>
      <c r="D165" s="166"/>
      <c r="E165" s="121" t="s">
        <v>199</v>
      </c>
      <c r="F165" s="18"/>
      <c r="G165" s="616"/>
      <c r="H165" s="616"/>
      <c r="I165" s="615"/>
    </row>
    <row r="166" spans="1:9" x14ac:dyDescent="0.2">
      <c r="A166" s="130">
        <v>2611</v>
      </c>
      <c r="B166" s="64" t="s">
        <v>360</v>
      </c>
      <c r="C166" s="427">
        <v>1</v>
      </c>
      <c r="D166" s="428">
        <v>1</v>
      </c>
      <c r="E166" s="121" t="s">
        <v>739</v>
      </c>
      <c r="F166" s="23" t="s">
        <v>740</v>
      </c>
      <c r="G166" s="601"/>
      <c r="H166" s="601"/>
      <c r="I166" s="599"/>
    </row>
    <row r="167" spans="1:9" x14ac:dyDescent="0.2">
      <c r="A167" s="130">
        <v>2620</v>
      </c>
      <c r="B167" s="63" t="s">
        <v>360</v>
      </c>
      <c r="C167" s="165">
        <v>2</v>
      </c>
      <c r="D167" s="166">
        <v>0</v>
      </c>
      <c r="E167" s="122" t="s">
        <v>741</v>
      </c>
      <c r="F167" s="18" t="s">
        <v>742</v>
      </c>
      <c r="G167" s="601"/>
      <c r="H167" s="601"/>
      <c r="I167" s="142"/>
    </row>
    <row r="168" spans="1:9" s="19" customFormat="1" ht="10.5" customHeight="1" x14ac:dyDescent="0.2">
      <c r="A168" s="130"/>
      <c r="B168" s="58"/>
      <c r="C168" s="165"/>
      <c r="D168" s="166"/>
      <c r="E168" s="121" t="s">
        <v>199</v>
      </c>
      <c r="F168" s="18"/>
      <c r="G168" s="616"/>
      <c r="H168" s="616"/>
      <c r="I168" s="615"/>
    </row>
    <row r="169" spans="1:9" x14ac:dyDescent="0.2">
      <c r="A169" s="130">
        <v>2621</v>
      </c>
      <c r="B169" s="64" t="s">
        <v>360</v>
      </c>
      <c r="C169" s="427">
        <v>2</v>
      </c>
      <c r="D169" s="428">
        <v>1</v>
      </c>
      <c r="E169" s="121" t="s">
        <v>741</v>
      </c>
      <c r="F169" s="23" t="s">
        <v>743</v>
      </c>
      <c r="G169" s="601"/>
      <c r="H169" s="601"/>
      <c r="I169" s="599"/>
    </row>
    <row r="170" spans="1:9" x14ac:dyDescent="0.2">
      <c r="A170" s="130">
        <v>2630</v>
      </c>
      <c r="B170" s="63" t="s">
        <v>360</v>
      </c>
      <c r="C170" s="165">
        <v>3</v>
      </c>
      <c r="D170" s="166">
        <v>0</v>
      </c>
      <c r="E170" s="122" t="s">
        <v>744</v>
      </c>
      <c r="F170" s="18" t="s">
        <v>745</v>
      </c>
      <c r="G170" s="498">
        <f>I170+H170</f>
        <v>7150</v>
      </c>
      <c r="H170" s="498">
        <f>H172</f>
        <v>7150</v>
      </c>
      <c r="I170" s="501"/>
    </row>
    <row r="171" spans="1:9" s="19" customFormat="1" ht="10.5" customHeight="1" x14ac:dyDescent="0.2">
      <c r="A171" s="130"/>
      <c r="B171" s="58"/>
      <c r="C171" s="165"/>
      <c r="D171" s="166"/>
      <c r="E171" s="121" t="s">
        <v>199</v>
      </c>
      <c r="F171" s="18"/>
      <c r="G171" s="146"/>
      <c r="H171" s="141"/>
      <c r="I171" s="131"/>
    </row>
    <row r="172" spans="1:9" x14ac:dyDescent="0.2">
      <c r="A172" s="130">
        <v>2631</v>
      </c>
      <c r="B172" s="64" t="s">
        <v>360</v>
      </c>
      <c r="C172" s="427">
        <v>3</v>
      </c>
      <c r="D172" s="428">
        <v>1</v>
      </c>
      <c r="E172" s="121" t="s">
        <v>746</v>
      </c>
      <c r="F172" s="26" t="s">
        <v>747</v>
      </c>
      <c r="G172" s="498">
        <f>H172+I172</f>
        <v>7150</v>
      </c>
      <c r="H172" s="498">
        <v>7150</v>
      </c>
      <c r="I172" s="501"/>
    </row>
    <row r="173" spans="1:9" x14ac:dyDescent="0.2">
      <c r="A173" s="130">
        <v>2640</v>
      </c>
      <c r="B173" s="63" t="s">
        <v>360</v>
      </c>
      <c r="C173" s="165">
        <v>4</v>
      </c>
      <c r="D173" s="166">
        <v>0</v>
      </c>
      <c r="E173" s="122" t="s">
        <v>748</v>
      </c>
      <c r="F173" s="18" t="s">
        <v>749</v>
      </c>
      <c r="G173" s="608">
        <f>I173+H173</f>
        <v>5940</v>
      </c>
      <c r="H173" s="609">
        <f>H175</f>
        <v>5940</v>
      </c>
      <c r="I173" s="132"/>
    </row>
    <row r="174" spans="1:9" s="19" customFormat="1" ht="10.5" customHeight="1" x14ac:dyDescent="0.2">
      <c r="A174" s="130"/>
      <c r="B174" s="58"/>
      <c r="C174" s="165"/>
      <c r="D174" s="166"/>
      <c r="E174" s="121" t="s">
        <v>199</v>
      </c>
      <c r="F174" s="18"/>
      <c r="G174" s="608"/>
      <c r="H174" s="585"/>
      <c r="I174" s="131"/>
    </row>
    <row r="175" spans="1:9" x14ac:dyDescent="0.2">
      <c r="A175" s="130">
        <v>2641</v>
      </c>
      <c r="B175" s="64" t="s">
        <v>360</v>
      </c>
      <c r="C175" s="427">
        <v>4</v>
      </c>
      <c r="D175" s="428">
        <v>1</v>
      </c>
      <c r="E175" s="121" t="s">
        <v>750</v>
      </c>
      <c r="F175" s="23" t="s">
        <v>751</v>
      </c>
      <c r="G175" s="608">
        <f>I175+H175</f>
        <v>5940</v>
      </c>
      <c r="H175" s="609">
        <v>5940</v>
      </c>
      <c r="I175" s="132"/>
    </row>
    <row r="176" spans="1:9" ht="36" customHeight="1" x14ac:dyDescent="0.2">
      <c r="A176" s="130">
        <v>2650</v>
      </c>
      <c r="B176" s="63" t="s">
        <v>360</v>
      </c>
      <c r="C176" s="165">
        <v>5</v>
      </c>
      <c r="D176" s="166">
        <v>0</v>
      </c>
      <c r="E176" s="122" t="s">
        <v>759</v>
      </c>
      <c r="F176" s="18" t="s">
        <v>760</v>
      </c>
      <c r="G176" s="146"/>
      <c r="H176" s="142"/>
      <c r="I176" s="142"/>
    </row>
    <row r="177" spans="1:9" s="19" customFormat="1" ht="10.5" customHeight="1" x14ac:dyDescent="0.2">
      <c r="A177" s="130"/>
      <c r="B177" s="58"/>
      <c r="C177" s="165"/>
      <c r="D177" s="166"/>
      <c r="E177" s="121" t="s">
        <v>199</v>
      </c>
      <c r="F177" s="18"/>
      <c r="G177" s="146"/>
      <c r="H177" s="141"/>
      <c r="I177" s="131"/>
    </row>
    <row r="178" spans="1:9" ht="27" customHeight="1" x14ac:dyDescent="0.2">
      <c r="A178" s="130">
        <v>2651</v>
      </c>
      <c r="B178" s="64" t="s">
        <v>360</v>
      </c>
      <c r="C178" s="427">
        <v>5</v>
      </c>
      <c r="D178" s="428">
        <v>1</v>
      </c>
      <c r="E178" s="121" t="s">
        <v>759</v>
      </c>
      <c r="F178" s="23" t="s">
        <v>761</v>
      </c>
      <c r="G178" s="146"/>
      <c r="H178" s="142"/>
      <c r="I178" s="132"/>
    </row>
    <row r="179" spans="1:9" ht="25.5" customHeight="1" x14ac:dyDescent="0.2">
      <c r="A179" s="130">
        <v>2660</v>
      </c>
      <c r="B179" s="63" t="s">
        <v>360</v>
      </c>
      <c r="C179" s="165">
        <v>6</v>
      </c>
      <c r="D179" s="166">
        <v>0</v>
      </c>
      <c r="E179" s="122" t="s">
        <v>762</v>
      </c>
      <c r="F179" s="24" t="s">
        <v>763</v>
      </c>
      <c r="G179" s="495">
        <f>G181</f>
        <v>1000</v>
      </c>
      <c r="H179" s="493">
        <f>H181</f>
        <v>1000</v>
      </c>
      <c r="I179" s="142"/>
    </row>
    <row r="180" spans="1:9" s="19" customFormat="1" ht="10.5" customHeight="1" x14ac:dyDescent="0.2">
      <c r="A180" s="130"/>
      <c r="B180" s="58"/>
      <c r="C180" s="165"/>
      <c r="D180" s="166"/>
      <c r="E180" s="121" t="s">
        <v>199</v>
      </c>
      <c r="F180" s="18"/>
      <c r="G180" s="496"/>
      <c r="H180" s="141"/>
      <c r="I180" s="131"/>
    </row>
    <row r="181" spans="1:9" ht="28.5" x14ac:dyDescent="0.2">
      <c r="A181" s="130">
        <v>2661</v>
      </c>
      <c r="B181" s="64" t="s">
        <v>360</v>
      </c>
      <c r="C181" s="427">
        <v>6</v>
      </c>
      <c r="D181" s="428">
        <v>1</v>
      </c>
      <c r="E181" s="121" t="s">
        <v>762</v>
      </c>
      <c r="F181" s="23" t="s">
        <v>764</v>
      </c>
      <c r="G181" s="495">
        <f>H181</f>
        <v>1000</v>
      </c>
      <c r="H181" s="493">
        <v>1000</v>
      </c>
      <c r="I181" s="132"/>
    </row>
    <row r="182" spans="1:9" s="159" customFormat="1" ht="29.25" customHeight="1" x14ac:dyDescent="0.2">
      <c r="A182" s="155">
        <v>2700</v>
      </c>
      <c r="B182" s="63" t="s">
        <v>361</v>
      </c>
      <c r="C182" s="165">
        <v>0</v>
      </c>
      <c r="D182" s="166">
        <v>0</v>
      </c>
      <c r="E182" s="163" t="s">
        <v>39</v>
      </c>
      <c r="F182" s="156" t="s">
        <v>765</v>
      </c>
      <c r="G182" s="157"/>
      <c r="H182" s="157"/>
      <c r="I182" s="157"/>
    </row>
    <row r="183" spans="1:9" ht="11.25" customHeight="1" x14ac:dyDescent="0.2">
      <c r="A183" s="128"/>
      <c r="B183" s="58"/>
      <c r="C183" s="425"/>
      <c r="D183" s="426"/>
      <c r="E183" s="121" t="s">
        <v>198</v>
      </c>
      <c r="F183" s="17"/>
      <c r="G183" s="146"/>
      <c r="H183" s="140"/>
      <c r="I183" s="129"/>
    </row>
    <row r="184" spans="1:9" ht="14.25" customHeight="1" x14ac:dyDescent="0.2">
      <c r="A184" s="130">
        <v>2710</v>
      </c>
      <c r="B184" s="63" t="s">
        <v>361</v>
      </c>
      <c r="C184" s="165">
        <v>1</v>
      </c>
      <c r="D184" s="166">
        <v>0</v>
      </c>
      <c r="E184" s="122" t="s">
        <v>766</v>
      </c>
      <c r="F184" s="18" t="s">
        <v>767</v>
      </c>
      <c r="G184" s="146"/>
      <c r="H184" s="142"/>
      <c r="I184" s="142"/>
    </row>
    <row r="185" spans="1:9" s="19" customFormat="1" ht="10.5" customHeight="1" x14ac:dyDescent="0.2">
      <c r="A185" s="130"/>
      <c r="B185" s="58"/>
      <c r="C185" s="165"/>
      <c r="D185" s="166"/>
      <c r="E185" s="121" t="s">
        <v>199</v>
      </c>
      <c r="F185" s="18"/>
      <c r="G185" s="146"/>
      <c r="H185" s="141"/>
      <c r="I185" s="131"/>
    </row>
    <row r="186" spans="1:9" x14ac:dyDescent="0.2">
      <c r="A186" s="130">
        <v>2711</v>
      </c>
      <c r="B186" s="64" t="s">
        <v>361</v>
      </c>
      <c r="C186" s="427">
        <v>1</v>
      </c>
      <c r="D186" s="428">
        <v>1</v>
      </c>
      <c r="E186" s="121" t="s">
        <v>768</v>
      </c>
      <c r="F186" s="23" t="s">
        <v>769</v>
      </c>
      <c r="G186" s="146"/>
      <c r="H186" s="142"/>
      <c r="I186" s="132"/>
    </row>
    <row r="187" spans="1:9" x14ac:dyDescent="0.2">
      <c r="A187" s="130">
        <v>2712</v>
      </c>
      <c r="B187" s="64" t="s">
        <v>361</v>
      </c>
      <c r="C187" s="427">
        <v>1</v>
      </c>
      <c r="D187" s="428">
        <v>2</v>
      </c>
      <c r="E187" s="121" t="s">
        <v>770</v>
      </c>
      <c r="F187" s="23" t="s">
        <v>771</v>
      </c>
      <c r="G187" s="146"/>
      <c r="H187" s="142"/>
      <c r="I187" s="132"/>
    </row>
    <row r="188" spans="1:9" x14ac:dyDescent="0.2">
      <c r="A188" s="130">
        <v>2713</v>
      </c>
      <c r="B188" s="64" t="s">
        <v>361</v>
      </c>
      <c r="C188" s="427">
        <v>1</v>
      </c>
      <c r="D188" s="428">
        <v>3</v>
      </c>
      <c r="E188" s="121" t="s">
        <v>127</v>
      </c>
      <c r="F188" s="23" t="s">
        <v>772</v>
      </c>
      <c r="G188" s="146"/>
      <c r="H188" s="142"/>
      <c r="I188" s="132"/>
    </row>
    <row r="189" spans="1:9" x14ac:dyDescent="0.2">
      <c r="A189" s="130">
        <v>2720</v>
      </c>
      <c r="B189" s="63" t="s">
        <v>361</v>
      </c>
      <c r="C189" s="165">
        <v>2</v>
      </c>
      <c r="D189" s="166">
        <v>0</v>
      </c>
      <c r="E189" s="122" t="s">
        <v>362</v>
      </c>
      <c r="F189" s="18" t="s">
        <v>773</v>
      </c>
      <c r="G189" s="146"/>
      <c r="H189" s="142"/>
      <c r="I189" s="142"/>
    </row>
    <row r="190" spans="1:9" s="19" customFormat="1" ht="10.5" customHeight="1" x14ac:dyDescent="0.2">
      <c r="A190" s="130"/>
      <c r="B190" s="58"/>
      <c r="C190" s="165"/>
      <c r="D190" s="166"/>
      <c r="E190" s="121" t="s">
        <v>199</v>
      </c>
      <c r="F190" s="18"/>
      <c r="G190" s="146"/>
      <c r="H190" s="141"/>
      <c r="I190" s="131"/>
    </row>
    <row r="191" spans="1:9" x14ac:dyDescent="0.2">
      <c r="A191" s="130">
        <v>2721</v>
      </c>
      <c r="B191" s="64" t="s">
        <v>361</v>
      </c>
      <c r="C191" s="427">
        <v>2</v>
      </c>
      <c r="D191" s="428">
        <v>1</v>
      </c>
      <c r="E191" s="121" t="s">
        <v>774</v>
      </c>
      <c r="F191" s="23" t="s">
        <v>775</v>
      </c>
      <c r="G191" s="146"/>
      <c r="H191" s="142"/>
      <c r="I191" s="132"/>
    </row>
    <row r="192" spans="1:9" ht="14.25" customHeight="1" x14ac:dyDescent="0.2">
      <c r="A192" s="130">
        <v>2722</v>
      </c>
      <c r="B192" s="64" t="s">
        <v>361</v>
      </c>
      <c r="C192" s="427">
        <v>2</v>
      </c>
      <c r="D192" s="428">
        <v>2</v>
      </c>
      <c r="E192" s="121" t="s">
        <v>776</v>
      </c>
      <c r="F192" s="23" t="s">
        <v>777</v>
      </c>
      <c r="G192" s="146"/>
      <c r="H192" s="142"/>
      <c r="I192" s="132"/>
    </row>
    <row r="193" spans="1:9" x14ac:dyDescent="0.2">
      <c r="A193" s="130">
        <v>2723</v>
      </c>
      <c r="B193" s="64" t="s">
        <v>361</v>
      </c>
      <c r="C193" s="427">
        <v>2</v>
      </c>
      <c r="D193" s="428">
        <v>3</v>
      </c>
      <c r="E193" s="121" t="s">
        <v>128</v>
      </c>
      <c r="F193" s="23" t="s">
        <v>778</v>
      </c>
      <c r="G193" s="146"/>
      <c r="H193" s="142"/>
      <c r="I193" s="132"/>
    </row>
    <row r="194" spans="1:9" x14ac:dyDescent="0.2">
      <c r="A194" s="130">
        <v>2724</v>
      </c>
      <c r="B194" s="64" t="s">
        <v>361</v>
      </c>
      <c r="C194" s="427">
        <v>2</v>
      </c>
      <c r="D194" s="428">
        <v>4</v>
      </c>
      <c r="E194" s="121" t="s">
        <v>779</v>
      </c>
      <c r="F194" s="23" t="s">
        <v>780</v>
      </c>
      <c r="G194" s="146"/>
      <c r="H194" s="142"/>
      <c r="I194" s="132"/>
    </row>
    <row r="195" spans="1:9" x14ac:dyDescent="0.2">
      <c r="A195" s="130">
        <v>2730</v>
      </c>
      <c r="B195" s="63" t="s">
        <v>361</v>
      </c>
      <c r="C195" s="165">
        <v>3</v>
      </c>
      <c r="D195" s="166">
        <v>0</v>
      </c>
      <c r="E195" s="122" t="s">
        <v>781</v>
      </c>
      <c r="F195" s="18" t="s">
        <v>784</v>
      </c>
      <c r="G195" s="146"/>
      <c r="H195" s="142"/>
      <c r="I195" s="142"/>
    </row>
    <row r="196" spans="1:9" s="19" customFormat="1" ht="10.5" customHeight="1" x14ac:dyDescent="0.2">
      <c r="A196" s="130"/>
      <c r="B196" s="58"/>
      <c r="C196" s="165"/>
      <c r="D196" s="166"/>
      <c r="E196" s="121" t="s">
        <v>199</v>
      </c>
      <c r="F196" s="18"/>
      <c r="G196" s="146"/>
      <c r="H196" s="141"/>
      <c r="I196" s="131"/>
    </row>
    <row r="197" spans="1:9" ht="15" customHeight="1" x14ac:dyDescent="0.2">
      <c r="A197" s="130">
        <v>2731</v>
      </c>
      <c r="B197" s="64" t="s">
        <v>361</v>
      </c>
      <c r="C197" s="427">
        <v>3</v>
      </c>
      <c r="D197" s="428">
        <v>1</v>
      </c>
      <c r="E197" s="121" t="s">
        <v>785</v>
      </c>
      <c r="F197" s="20" t="s">
        <v>786</v>
      </c>
      <c r="G197" s="146"/>
      <c r="H197" s="142"/>
      <c r="I197" s="132"/>
    </row>
    <row r="198" spans="1:9" ht="18" customHeight="1" x14ac:dyDescent="0.2">
      <c r="A198" s="130">
        <v>2732</v>
      </c>
      <c r="B198" s="64" t="s">
        <v>361</v>
      </c>
      <c r="C198" s="427">
        <v>3</v>
      </c>
      <c r="D198" s="428">
        <v>2</v>
      </c>
      <c r="E198" s="121" t="s">
        <v>787</v>
      </c>
      <c r="F198" s="20" t="s">
        <v>788</v>
      </c>
      <c r="G198" s="146"/>
      <c r="H198" s="142"/>
      <c r="I198" s="132"/>
    </row>
    <row r="199" spans="1:9" ht="16.5" customHeight="1" x14ac:dyDescent="0.2">
      <c r="A199" s="130">
        <v>2733</v>
      </c>
      <c r="B199" s="64" t="s">
        <v>361</v>
      </c>
      <c r="C199" s="427">
        <v>3</v>
      </c>
      <c r="D199" s="428">
        <v>3</v>
      </c>
      <c r="E199" s="121" t="s">
        <v>789</v>
      </c>
      <c r="F199" s="20" t="s">
        <v>790</v>
      </c>
      <c r="G199" s="146"/>
      <c r="H199" s="142"/>
      <c r="I199" s="132"/>
    </row>
    <row r="200" spans="1:9" ht="24" x14ac:dyDescent="0.2">
      <c r="A200" s="130">
        <v>2734</v>
      </c>
      <c r="B200" s="64" t="s">
        <v>361</v>
      </c>
      <c r="C200" s="427">
        <v>3</v>
      </c>
      <c r="D200" s="428">
        <v>4</v>
      </c>
      <c r="E200" s="121" t="s">
        <v>791</v>
      </c>
      <c r="F200" s="20" t="s">
        <v>792</v>
      </c>
      <c r="G200" s="146"/>
      <c r="H200" s="142"/>
      <c r="I200" s="132"/>
    </row>
    <row r="201" spans="1:9" ht="15" customHeight="1" x14ac:dyDescent="0.2">
      <c r="A201" s="130">
        <v>2740</v>
      </c>
      <c r="B201" s="63" t="s">
        <v>361</v>
      </c>
      <c r="C201" s="165">
        <v>4</v>
      </c>
      <c r="D201" s="166">
        <v>0</v>
      </c>
      <c r="E201" s="122" t="s">
        <v>793</v>
      </c>
      <c r="F201" s="18" t="s">
        <v>794</v>
      </c>
      <c r="G201" s="146"/>
      <c r="H201" s="142"/>
      <c r="I201" s="142"/>
    </row>
    <row r="202" spans="1:9" s="19" customFormat="1" ht="10.5" customHeight="1" x14ac:dyDescent="0.2">
      <c r="A202" s="130"/>
      <c r="B202" s="58"/>
      <c r="C202" s="165"/>
      <c r="D202" s="166"/>
      <c r="E202" s="121" t="s">
        <v>199</v>
      </c>
      <c r="F202" s="18"/>
      <c r="G202" s="146"/>
      <c r="H202" s="141"/>
      <c r="I202" s="131"/>
    </row>
    <row r="203" spans="1:9" x14ac:dyDescent="0.2">
      <c r="A203" s="130">
        <v>2741</v>
      </c>
      <c r="B203" s="64" t="s">
        <v>361</v>
      </c>
      <c r="C203" s="427">
        <v>4</v>
      </c>
      <c r="D203" s="428">
        <v>1</v>
      </c>
      <c r="E203" s="121" t="s">
        <v>793</v>
      </c>
      <c r="F203" s="23" t="s">
        <v>795</v>
      </c>
      <c r="G203" s="146"/>
      <c r="H203" s="142"/>
      <c r="I203" s="132"/>
    </row>
    <row r="204" spans="1:9" ht="24" x14ac:dyDescent="0.2">
      <c r="A204" s="130">
        <v>2750</v>
      </c>
      <c r="B204" s="63" t="s">
        <v>361</v>
      </c>
      <c r="C204" s="165">
        <v>5</v>
      </c>
      <c r="D204" s="166">
        <v>0</v>
      </c>
      <c r="E204" s="122" t="s">
        <v>796</v>
      </c>
      <c r="F204" s="18" t="s">
        <v>797</v>
      </c>
      <c r="G204" s="146"/>
      <c r="H204" s="142"/>
      <c r="I204" s="142"/>
    </row>
    <row r="205" spans="1:9" s="19" customFormat="1" ht="10.5" customHeight="1" x14ac:dyDescent="0.2">
      <c r="A205" s="130"/>
      <c r="B205" s="58"/>
      <c r="C205" s="165"/>
      <c r="D205" s="166"/>
      <c r="E205" s="121" t="s">
        <v>199</v>
      </c>
      <c r="F205" s="18"/>
      <c r="G205" s="146"/>
      <c r="H205" s="141"/>
      <c r="I205" s="131"/>
    </row>
    <row r="206" spans="1:9" ht="24" x14ac:dyDescent="0.2">
      <c r="A206" s="130">
        <v>2751</v>
      </c>
      <c r="B206" s="64" t="s">
        <v>361</v>
      </c>
      <c r="C206" s="427">
        <v>5</v>
      </c>
      <c r="D206" s="428">
        <v>1</v>
      </c>
      <c r="E206" s="121" t="s">
        <v>796</v>
      </c>
      <c r="F206" s="23" t="s">
        <v>797</v>
      </c>
      <c r="G206" s="146"/>
      <c r="H206" s="142"/>
      <c r="I206" s="132"/>
    </row>
    <row r="207" spans="1:9" ht="14.25" customHeight="1" x14ac:dyDescent="0.2">
      <c r="A207" s="130">
        <v>2760</v>
      </c>
      <c r="B207" s="63" t="s">
        <v>361</v>
      </c>
      <c r="C207" s="165">
        <v>6</v>
      </c>
      <c r="D207" s="166">
        <v>0</v>
      </c>
      <c r="E207" s="122" t="s">
        <v>798</v>
      </c>
      <c r="F207" s="18" t="s">
        <v>799</v>
      </c>
      <c r="G207" s="146"/>
      <c r="H207" s="142"/>
      <c r="I207" s="142"/>
    </row>
    <row r="208" spans="1:9" s="19" customFormat="1" ht="10.5" customHeight="1" x14ac:dyDescent="0.2">
      <c r="A208" s="130"/>
      <c r="B208" s="58"/>
      <c r="C208" s="165"/>
      <c r="D208" s="166"/>
      <c r="E208" s="121" t="s">
        <v>199</v>
      </c>
      <c r="F208" s="18"/>
      <c r="G208" s="146"/>
      <c r="H208" s="141"/>
      <c r="I208" s="131"/>
    </row>
    <row r="209" spans="1:9" ht="14.25" customHeight="1" x14ac:dyDescent="0.2">
      <c r="A209" s="130">
        <v>2761</v>
      </c>
      <c r="B209" s="64" t="s">
        <v>361</v>
      </c>
      <c r="C209" s="427">
        <v>6</v>
      </c>
      <c r="D209" s="428">
        <v>1</v>
      </c>
      <c r="E209" s="121" t="s">
        <v>363</v>
      </c>
      <c r="F209" s="18"/>
      <c r="G209" s="146"/>
      <c r="H209" s="142"/>
      <c r="I209" s="132"/>
    </row>
    <row r="210" spans="1:9" x14ac:dyDescent="0.2">
      <c r="A210" s="130">
        <v>2762</v>
      </c>
      <c r="B210" s="64" t="s">
        <v>361</v>
      </c>
      <c r="C210" s="427">
        <v>6</v>
      </c>
      <c r="D210" s="428">
        <v>2</v>
      </c>
      <c r="E210" s="121" t="s">
        <v>798</v>
      </c>
      <c r="F210" s="23" t="s">
        <v>800</v>
      </c>
      <c r="G210" s="146"/>
      <c r="H210" s="142"/>
      <c r="I210" s="132"/>
    </row>
    <row r="211" spans="1:9" s="159" customFormat="1" ht="25.5" customHeight="1" x14ac:dyDescent="0.2">
      <c r="A211" s="155">
        <v>2800</v>
      </c>
      <c r="B211" s="63" t="s">
        <v>364</v>
      </c>
      <c r="C211" s="165">
        <v>0</v>
      </c>
      <c r="D211" s="166">
        <v>0</v>
      </c>
      <c r="E211" s="163" t="s">
        <v>40</v>
      </c>
      <c r="F211" s="156" t="s">
        <v>801</v>
      </c>
      <c r="G211" s="498">
        <f>H211+I211</f>
        <v>6140</v>
      </c>
      <c r="H211" s="498">
        <f>H216+H230</f>
        <v>6140</v>
      </c>
      <c r="I211" s="494">
        <f>I216+I230</f>
        <v>0</v>
      </c>
    </row>
    <row r="212" spans="1:9" ht="11.25" customHeight="1" x14ac:dyDescent="0.2">
      <c r="A212" s="128"/>
      <c r="B212" s="58"/>
      <c r="C212" s="425"/>
      <c r="D212" s="426"/>
      <c r="E212" s="121" t="s">
        <v>198</v>
      </c>
      <c r="F212" s="17"/>
      <c r="G212" s="146"/>
      <c r="H212" s="140"/>
      <c r="I212" s="129"/>
    </row>
    <row r="213" spans="1:9" x14ac:dyDescent="0.2">
      <c r="A213" s="130">
        <v>2810</v>
      </c>
      <c r="B213" s="64" t="s">
        <v>364</v>
      </c>
      <c r="C213" s="427">
        <v>1</v>
      </c>
      <c r="D213" s="428">
        <v>0</v>
      </c>
      <c r="E213" s="122" t="s">
        <v>802</v>
      </c>
      <c r="F213" s="18" t="s">
        <v>803</v>
      </c>
      <c r="G213" s="146"/>
      <c r="H213" s="142"/>
      <c r="I213" s="142"/>
    </row>
    <row r="214" spans="1:9" s="19" customFormat="1" ht="10.5" customHeight="1" x14ac:dyDescent="0.2">
      <c r="A214" s="130"/>
      <c r="B214" s="58"/>
      <c r="C214" s="165"/>
      <c r="D214" s="166"/>
      <c r="E214" s="121" t="s">
        <v>199</v>
      </c>
      <c r="F214" s="18"/>
      <c r="G214" s="146"/>
      <c r="H214" s="141"/>
      <c r="I214" s="131"/>
    </row>
    <row r="215" spans="1:9" x14ac:dyDescent="0.2">
      <c r="A215" s="130">
        <v>2811</v>
      </c>
      <c r="B215" s="64" t="s">
        <v>364</v>
      </c>
      <c r="C215" s="427">
        <v>1</v>
      </c>
      <c r="D215" s="428">
        <v>1</v>
      </c>
      <c r="E215" s="121" t="s">
        <v>802</v>
      </c>
      <c r="F215" s="23" t="s">
        <v>804</v>
      </c>
      <c r="G215" s="146"/>
      <c r="H215" s="142"/>
      <c r="I215" s="132"/>
    </row>
    <row r="216" spans="1:9" x14ac:dyDescent="0.2">
      <c r="A216" s="130">
        <v>2820</v>
      </c>
      <c r="B216" s="63" t="s">
        <v>364</v>
      </c>
      <c r="C216" s="165">
        <v>2</v>
      </c>
      <c r="D216" s="166">
        <v>0</v>
      </c>
      <c r="E216" s="122" t="s">
        <v>805</v>
      </c>
      <c r="F216" s="18" t="s">
        <v>806</v>
      </c>
      <c r="G216" s="498">
        <f>H216+I216</f>
        <v>5290</v>
      </c>
      <c r="H216" s="498">
        <f>H221</f>
        <v>5290</v>
      </c>
      <c r="I216" s="498"/>
    </row>
    <row r="217" spans="1:9" s="19" customFormat="1" ht="10.5" customHeight="1" x14ac:dyDescent="0.2">
      <c r="A217" s="130"/>
      <c r="B217" s="58"/>
      <c r="C217" s="165"/>
      <c r="D217" s="166"/>
      <c r="E217" s="121" t="s">
        <v>199</v>
      </c>
      <c r="F217" s="18"/>
      <c r="G217" s="146"/>
      <c r="H217" s="141"/>
      <c r="I217" s="574"/>
    </row>
    <row r="218" spans="1:9" x14ac:dyDescent="0.2">
      <c r="A218" s="130">
        <v>2821</v>
      </c>
      <c r="B218" s="64" t="s">
        <v>364</v>
      </c>
      <c r="C218" s="427">
        <v>2</v>
      </c>
      <c r="D218" s="428">
        <v>1</v>
      </c>
      <c r="E218" s="121" t="s">
        <v>365</v>
      </c>
      <c r="F218" s="18"/>
      <c r="G218" s="146"/>
      <c r="H218" s="142"/>
      <c r="I218" s="610"/>
    </row>
    <row r="219" spans="1:9" x14ac:dyDescent="0.2">
      <c r="A219" s="130">
        <v>2822</v>
      </c>
      <c r="B219" s="64" t="s">
        <v>364</v>
      </c>
      <c r="C219" s="427">
        <v>2</v>
      </c>
      <c r="D219" s="428">
        <v>2</v>
      </c>
      <c r="E219" s="121" t="s">
        <v>366</v>
      </c>
      <c r="F219" s="18"/>
      <c r="G219" s="146"/>
      <c r="H219" s="142"/>
      <c r="I219" s="610"/>
    </row>
    <row r="220" spans="1:9" x14ac:dyDescent="0.2">
      <c r="A220" s="130">
        <v>2823</v>
      </c>
      <c r="B220" s="64" t="s">
        <v>364</v>
      </c>
      <c r="C220" s="427">
        <v>2</v>
      </c>
      <c r="D220" s="428">
        <v>3</v>
      </c>
      <c r="E220" s="121" t="s">
        <v>402</v>
      </c>
      <c r="F220" s="23" t="s">
        <v>807</v>
      </c>
      <c r="G220" s="146"/>
      <c r="H220" s="142"/>
      <c r="I220" s="610"/>
    </row>
    <row r="221" spans="1:9" x14ac:dyDescent="0.2">
      <c r="A221" s="130">
        <v>2824</v>
      </c>
      <c r="B221" s="64" t="s">
        <v>364</v>
      </c>
      <c r="C221" s="427">
        <v>2</v>
      </c>
      <c r="D221" s="428">
        <v>4</v>
      </c>
      <c r="E221" s="121" t="s">
        <v>367</v>
      </c>
      <c r="F221" s="23"/>
      <c r="G221" s="498">
        <f>H221+I221</f>
        <v>5290</v>
      </c>
      <c r="H221" s="498">
        <v>5290</v>
      </c>
      <c r="I221" s="498"/>
    </row>
    <row r="222" spans="1:9" x14ac:dyDescent="0.2">
      <c r="A222" s="130">
        <v>2825</v>
      </c>
      <c r="B222" s="64" t="s">
        <v>364</v>
      </c>
      <c r="C222" s="427">
        <v>2</v>
      </c>
      <c r="D222" s="428">
        <v>5</v>
      </c>
      <c r="E222" s="121" t="s">
        <v>368</v>
      </c>
      <c r="F222" s="23"/>
      <c r="G222" s="146"/>
      <c r="H222" s="142"/>
      <c r="I222" s="132"/>
    </row>
    <row r="223" spans="1:9" x14ac:dyDescent="0.2">
      <c r="A223" s="130">
        <v>2826</v>
      </c>
      <c r="B223" s="64" t="s">
        <v>364</v>
      </c>
      <c r="C223" s="427">
        <v>2</v>
      </c>
      <c r="D223" s="428">
        <v>6</v>
      </c>
      <c r="E223" s="121" t="s">
        <v>369</v>
      </c>
      <c r="F223" s="23"/>
      <c r="G223" s="146"/>
      <c r="H223" s="142"/>
      <c r="I223" s="132"/>
    </row>
    <row r="224" spans="1:9" ht="24" x14ac:dyDescent="0.2">
      <c r="A224" s="130">
        <v>2827</v>
      </c>
      <c r="B224" s="64" t="s">
        <v>364</v>
      </c>
      <c r="C224" s="427">
        <v>2</v>
      </c>
      <c r="D224" s="428">
        <v>7</v>
      </c>
      <c r="E224" s="121" t="s">
        <v>370</v>
      </c>
      <c r="F224" s="23"/>
      <c r="G224" s="146"/>
      <c r="H224" s="142"/>
      <c r="I224" s="132"/>
    </row>
    <row r="225" spans="1:9" ht="24.75" customHeight="1" x14ac:dyDescent="0.2">
      <c r="A225" s="130">
        <v>2830</v>
      </c>
      <c r="B225" s="63" t="s">
        <v>364</v>
      </c>
      <c r="C225" s="165">
        <v>3</v>
      </c>
      <c r="D225" s="166">
        <v>0</v>
      </c>
      <c r="E225" s="122" t="s">
        <v>808</v>
      </c>
      <c r="F225" s="24" t="s">
        <v>809</v>
      </c>
      <c r="G225" s="146"/>
      <c r="H225" s="142"/>
      <c r="I225" s="142"/>
    </row>
    <row r="226" spans="1:9" s="19" customFormat="1" ht="10.5" customHeight="1" x14ac:dyDescent="0.2">
      <c r="A226" s="130"/>
      <c r="B226" s="58"/>
      <c r="C226" s="165"/>
      <c r="D226" s="166"/>
      <c r="E226" s="121" t="s">
        <v>199</v>
      </c>
      <c r="F226" s="18"/>
      <c r="G226" s="146"/>
      <c r="H226" s="141"/>
      <c r="I226" s="131"/>
    </row>
    <row r="227" spans="1:9" x14ac:dyDescent="0.2">
      <c r="A227" s="130">
        <v>2831</v>
      </c>
      <c r="B227" s="64" t="s">
        <v>364</v>
      </c>
      <c r="C227" s="427">
        <v>3</v>
      </c>
      <c r="D227" s="428">
        <v>1</v>
      </c>
      <c r="E227" s="121" t="s">
        <v>403</v>
      </c>
      <c r="F227" s="24"/>
      <c r="G227" s="146"/>
      <c r="H227" s="142"/>
      <c r="I227" s="132"/>
    </row>
    <row r="228" spans="1:9" x14ac:dyDescent="0.2">
      <c r="A228" s="130">
        <v>2832</v>
      </c>
      <c r="B228" s="64" t="s">
        <v>364</v>
      </c>
      <c r="C228" s="427">
        <v>3</v>
      </c>
      <c r="D228" s="428">
        <v>2</v>
      </c>
      <c r="E228" s="121" t="s">
        <v>411</v>
      </c>
      <c r="F228" s="24"/>
      <c r="G228" s="146"/>
      <c r="H228" s="142"/>
      <c r="I228" s="132"/>
    </row>
    <row r="229" spans="1:9" x14ac:dyDescent="0.2">
      <c r="A229" s="130">
        <v>2833</v>
      </c>
      <c r="B229" s="64" t="s">
        <v>364</v>
      </c>
      <c r="C229" s="427">
        <v>3</v>
      </c>
      <c r="D229" s="428">
        <v>3</v>
      </c>
      <c r="E229" s="121" t="s">
        <v>412</v>
      </c>
      <c r="F229" s="23" t="s">
        <v>810</v>
      </c>
      <c r="G229" s="146"/>
      <c r="H229" s="142"/>
      <c r="I229" s="132"/>
    </row>
    <row r="230" spans="1:9" ht="14.25" customHeight="1" x14ac:dyDescent="0.2">
      <c r="A230" s="130">
        <v>2840</v>
      </c>
      <c r="B230" s="63" t="s">
        <v>364</v>
      </c>
      <c r="C230" s="165">
        <v>4</v>
      </c>
      <c r="D230" s="166">
        <v>0</v>
      </c>
      <c r="E230" s="122" t="s">
        <v>413</v>
      </c>
      <c r="F230" s="24" t="s">
        <v>811</v>
      </c>
      <c r="G230" s="495">
        <f>H230</f>
        <v>850</v>
      </c>
      <c r="H230" s="493">
        <f>H232</f>
        <v>850</v>
      </c>
      <c r="I230" s="142"/>
    </row>
    <row r="231" spans="1:9" s="19" customFormat="1" ht="10.5" customHeight="1" x14ac:dyDescent="0.2">
      <c r="A231" s="130"/>
      <c r="B231" s="58"/>
      <c r="C231" s="165"/>
      <c r="D231" s="166"/>
      <c r="E231" s="121" t="s">
        <v>199</v>
      </c>
      <c r="F231" s="18"/>
      <c r="G231" s="495"/>
      <c r="H231" s="503"/>
      <c r="I231" s="131"/>
    </row>
    <row r="232" spans="1:9" ht="14.25" customHeight="1" x14ac:dyDescent="0.2">
      <c r="A232" s="130">
        <v>2841</v>
      </c>
      <c r="B232" s="64" t="s">
        <v>364</v>
      </c>
      <c r="C232" s="427">
        <v>4</v>
      </c>
      <c r="D232" s="428">
        <v>1</v>
      </c>
      <c r="E232" s="121" t="s">
        <v>414</v>
      </c>
      <c r="F232" s="24"/>
      <c r="G232" s="495">
        <v>850</v>
      </c>
      <c r="H232" s="493">
        <v>850</v>
      </c>
      <c r="I232" s="132"/>
    </row>
    <row r="233" spans="1:9" ht="29.25" customHeight="1" x14ac:dyDescent="0.2">
      <c r="A233" s="130">
        <v>2842</v>
      </c>
      <c r="B233" s="64" t="s">
        <v>364</v>
      </c>
      <c r="C233" s="427">
        <v>4</v>
      </c>
      <c r="D233" s="428">
        <v>2</v>
      </c>
      <c r="E233" s="121" t="s">
        <v>415</v>
      </c>
      <c r="F233" s="24"/>
      <c r="G233" s="146"/>
      <c r="H233" s="142"/>
      <c r="I233" s="132"/>
    </row>
    <row r="234" spans="1:9" ht="13.5" customHeight="1" x14ac:dyDescent="0.2">
      <c r="A234" s="130">
        <v>2843</v>
      </c>
      <c r="B234" s="64" t="s">
        <v>364</v>
      </c>
      <c r="C234" s="427">
        <v>4</v>
      </c>
      <c r="D234" s="428">
        <v>3</v>
      </c>
      <c r="E234" s="121" t="s">
        <v>413</v>
      </c>
      <c r="F234" s="23" t="s">
        <v>812</v>
      </c>
      <c r="G234" s="146"/>
      <c r="H234" s="142"/>
      <c r="I234" s="132"/>
    </row>
    <row r="235" spans="1:9" ht="26.25" customHeight="1" x14ac:dyDescent="0.2">
      <c r="A235" s="130">
        <v>2850</v>
      </c>
      <c r="B235" s="63" t="s">
        <v>364</v>
      </c>
      <c r="C235" s="165">
        <v>5</v>
      </c>
      <c r="D235" s="166">
        <v>0</v>
      </c>
      <c r="E235" s="124" t="s">
        <v>813</v>
      </c>
      <c r="F235" s="24" t="s">
        <v>814</v>
      </c>
      <c r="G235" s="146"/>
      <c r="H235" s="142"/>
      <c r="I235" s="142"/>
    </row>
    <row r="236" spans="1:9" s="19" customFormat="1" ht="10.5" customHeight="1" x14ac:dyDescent="0.2">
      <c r="A236" s="130"/>
      <c r="B236" s="58"/>
      <c r="C236" s="165"/>
      <c r="D236" s="166"/>
      <c r="E236" s="121" t="s">
        <v>199</v>
      </c>
      <c r="F236" s="18"/>
      <c r="G236" s="146"/>
      <c r="H236" s="141"/>
      <c r="I236" s="131"/>
    </row>
    <row r="237" spans="1:9" ht="24" customHeight="1" x14ac:dyDescent="0.2">
      <c r="A237" s="130">
        <v>2851</v>
      </c>
      <c r="B237" s="63" t="s">
        <v>364</v>
      </c>
      <c r="C237" s="165">
        <v>5</v>
      </c>
      <c r="D237" s="166">
        <v>1</v>
      </c>
      <c r="E237" s="125" t="s">
        <v>813</v>
      </c>
      <c r="F237" s="23" t="s">
        <v>815</v>
      </c>
      <c r="G237" s="146"/>
      <c r="H237" s="142"/>
      <c r="I237" s="132"/>
    </row>
    <row r="238" spans="1:9" ht="17.25" customHeight="1" x14ac:dyDescent="0.2">
      <c r="A238" s="130">
        <v>2860</v>
      </c>
      <c r="B238" s="63" t="s">
        <v>364</v>
      </c>
      <c r="C238" s="165">
        <v>6</v>
      </c>
      <c r="D238" s="166">
        <v>0</v>
      </c>
      <c r="E238" s="124" t="s">
        <v>816</v>
      </c>
      <c r="F238" s="24" t="s">
        <v>937</v>
      </c>
      <c r="G238" s="146"/>
      <c r="H238" s="142"/>
      <c r="I238" s="142"/>
    </row>
    <row r="239" spans="1:9" s="19" customFormat="1" ht="10.5" customHeight="1" x14ac:dyDescent="0.2">
      <c r="A239" s="130"/>
      <c r="B239" s="58"/>
      <c r="C239" s="165"/>
      <c r="D239" s="166"/>
      <c r="E239" s="121" t="s">
        <v>199</v>
      </c>
      <c r="F239" s="18"/>
      <c r="G239" s="146"/>
      <c r="H239" s="141"/>
      <c r="I239" s="131"/>
    </row>
    <row r="240" spans="1:9" ht="12" customHeight="1" x14ac:dyDescent="0.2">
      <c r="A240" s="130">
        <v>2861</v>
      </c>
      <c r="B240" s="64" t="s">
        <v>364</v>
      </c>
      <c r="C240" s="427">
        <v>6</v>
      </c>
      <c r="D240" s="428">
        <v>1</v>
      </c>
      <c r="E240" s="125" t="s">
        <v>816</v>
      </c>
      <c r="F240" s="23" t="s">
        <v>938</v>
      </c>
      <c r="G240" s="146"/>
      <c r="H240" s="142"/>
      <c r="I240" s="132"/>
    </row>
    <row r="241" spans="1:9" s="159" customFormat="1" ht="44.25" customHeight="1" x14ac:dyDescent="0.2">
      <c r="A241" s="155">
        <v>2900</v>
      </c>
      <c r="B241" s="63" t="s">
        <v>371</v>
      </c>
      <c r="C241" s="165">
        <v>0</v>
      </c>
      <c r="D241" s="166">
        <v>0</v>
      </c>
      <c r="E241" s="163" t="s">
        <v>41</v>
      </c>
      <c r="F241" s="156" t="s">
        <v>939</v>
      </c>
      <c r="G241" s="498">
        <f>H241+I241</f>
        <v>49500</v>
      </c>
      <c r="H241" s="498">
        <f>H243</f>
        <v>49500</v>
      </c>
      <c r="I241" s="584"/>
    </row>
    <row r="242" spans="1:9" ht="11.25" customHeight="1" x14ac:dyDescent="0.2">
      <c r="A242" s="128"/>
      <c r="B242" s="58"/>
      <c r="C242" s="425"/>
      <c r="D242" s="426"/>
      <c r="E242" s="121" t="s">
        <v>198</v>
      </c>
      <c r="F242" s="17"/>
      <c r="G242" s="146"/>
      <c r="H242" s="140"/>
      <c r="I242" s="575"/>
    </row>
    <row r="243" spans="1:9" ht="18" customHeight="1" x14ac:dyDescent="0.2">
      <c r="A243" s="130">
        <v>2910</v>
      </c>
      <c r="B243" s="63" t="s">
        <v>371</v>
      </c>
      <c r="C243" s="165">
        <v>1</v>
      </c>
      <c r="D243" s="166">
        <v>0</v>
      </c>
      <c r="E243" s="122" t="s">
        <v>404</v>
      </c>
      <c r="F243" s="18" t="s">
        <v>940</v>
      </c>
      <c r="G243" s="498">
        <f>I243+H243</f>
        <v>49500</v>
      </c>
      <c r="H243" s="498">
        <f>H245</f>
        <v>49500</v>
      </c>
      <c r="I243" s="493"/>
    </row>
    <row r="244" spans="1:9" s="19" customFormat="1" ht="10.5" customHeight="1" x14ac:dyDescent="0.2">
      <c r="A244" s="130"/>
      <c r="B244" s="58"/>
      <c r="C244" s="165"/>
      <c r="D244" s="166"/>
      <c r="E244" s="121" t="s">
        <v>199</v>
      </c>
      <c r="F244" s="18"/>
      <c r="G244" s="146"/>
      <c r="H244" s="141"/>
      <c r="I244" s="574"/>
    </row>
    <row r="245" spans="1:9" x14ac:dyDescent="0.2">
      <c r="A245" s="130">
        <v>2911</v>
      </c>
      <c r="B245" s="64" t="s">
        <v>371</v>
      </c>
      <c r="C245" s="427">
        <v>1</v>
      </c>
      <c r="D245" s="428">
        <v>1</v>
      </c>
      <c r="E245" s="121" t="s">
        <v>941</v>
      </c>
      <c r="F245" s="23" t="s">
        <v>942</v>
      </c>
      <c r="G245" s="498">
        <f>H245+I245</f>
        <v>49500</v>
      </c>
      <c r="H245" s="498">
        <v>49500</v>
      </c>
      <c r="I245" s="493"/>
    </row>
    <row r="246" spans="1:9" x14ac:dyDescent="0.2">
      <c r="A246" s="130">
        <v>2912</v>
      </c>
      <c r="B246" s="64" t="s">
        <v>371</v>
      </c>
      <c r="C246" s="427">
        <v>1</v>
      </c>
      <c r="D246" s="428">
        <v>2</v>
      </c>
      <c r="E246" s="121" t="s">
        <v>372</v>
      </c>
      <c r="F246" s="23" t="s">
        <v>943</v>
      </c>
      <c r="G246" s="146"/>
      <c r="H246" s="142"/>
      <c r="I246" s="132"/>
    </row>
    <row r="247" spans="1:9" x14ac:dyDescent="0.2">
      <c r="A247" s="130">
        <v>2920</v>
      </c>
      <c r="B247" s="63" t="s">
        <v>371</v>
      </c>
      <c r="C247" s="165">
        <v>2</v>
      </c>
      <c r="D247" s="166">
        <v>0</v>
      </c>
      <c r="E247" s="122" t="s">
        <v>373</v>
      </c>
      <c r="F247" s="18" t="s">
        <v>944</v>
      </c>
      <c r="G247" s="146"/>
      <c r="H247" s="142"/>
      <c r="I247" s="142"/>
    </row>
    <row r="248" spans="1:9" s="19" customFormat="1" ht="10.5" customHeight="1" x14ac:dyDescent="0.2">
      <c r="A248" s="130"/>
      <c r="B248" s="58"/>
      <c r="C248" s="165"/>
      <c r="D248" s="166"/>
      <c r="E248" s="121" t="s">
        <v>199</v>
      </c>
      <c r="F248" s="18"/>
      <c r="G248" s="146"/>
      <c r="H248" s="141"/>
      <c r="I248" s="131"/>
    </row>
    <row r="249" spans="1:9" x14ac:dyDescent="0.2">
      <c r="A249" s="130">
        <v>2921</v>
      </c>
      <c r="B249" s="64" t="s">
        <v>371</v>
      </c>
      <c r="C249" s="427">
        <v>2</v>
      </c>
      <c r="D249" s="428">
        <v>1</v>
      </c>
      <c r="E249" s="121" t="s">
        <v>374</v>
      </c>
      <c r="F249" s="23" t="s">
        <v>945</v>
      </c>
      <c r="G249" s="146"/>
      <c r="H249" s="142"/>
      <c r="I249" s="132"/>
    </row>
    <row r="250" spans="1:9" x14ac:dyDescent="0.2">
      <c r="A250" s="130">
        <v>2922</v>
      </c>
      <c r="B250" s="64" t="s">
        <v>371</v>
      </c>
      <c r="C250" s="427">
        <v>2</v>
      </c>
      <c r="D250" s="428">
        <v>2</v>
      </c>
      <c r="E250" s="121" t="s">
        <v>375</v>
      </c>
      <c r="F250" s="23" t="s">
        <v>946</v>
      </c>
      <c r="G250" s="146"/>
      <c r="H250" s="142"/>
      <c r="I250" s="132"/>
    </row>
    <row r="251" spans="1:9" ht="25.5" customHeight="1" x14ac:dyDescent="0.2">
      <c r="A251" s="130">
        <v>2930</v>
      </c>
      <c r="B251" s="63" t="s">
        <v>371</v>
      </c>
      <c r="C251" s="165">
        <v>3</v>
      </c>
      <c r="D251" s="166">
        <v>0</v>
      </c>
      <c r="E251" s="122" t="s">
        <v>376</v>
      </c>
      <c r="F251" s="18" t="s">
        <v>947</v>
      </c>
      <c r="G251" s="146"/>
      <c r="H251" s="142"/>
      <c r="I251" s="142"/>
    </row>
    <row r="252" spans="1:9" s="19" customFormat="1" ht="10.5" customHeight="1" x14ac:dyDescent="0.2">
      <c r="A252" s="130"/>
      <c r="B252" s="58"/>
      <c r="C252" s="165"/>
      <c r="D252" s="166"/>
      <c r="E252" s="121" t="s">
        <v>199</v>
      </c>
      <c r="F252" s="18"/>
      <c r="G252" s="146"/>
      <c r="H252" s="141"/>
      <c r="I252" s="131"/>
    </row>
    <row r="253" spans="1:9" ht="24" x14ac:dyDescent="0.2">
      <c r="A253" s="130">
        <v>2931</v>
      </c>
      <c r="B253" s="64" t="s">
        <v>371</v>
      </c>
      <c r="C253" s="427">
        <v>3</v>
      </c>
      <c r="D253" s="428">
        <v>1</v>
      </c>
      <c r="E253" s="121" t="s">
        <v>377</v>
      </c>
      <c r="F253" s="23" t="s">
        <v>948</v>
      </c>
      <c r="G253" s="146"/>
      <c r="H253" s="142"/>
      <c r="I253" s="132"/>
    </row>
    <row r="254" spans="1:9" x14ac:dyDescent="0.2">
      <c r="A254" s="130">
        <v>2932</v>
      </c>
      <c r="B254" s="64" t="s">
        <v>371</v>
      </c>
      <c r="C254" s="427">
        <v>3</v>
      </c>
      <c r="D254" s="428">
        <v>2</v>
      </c>
      <c r="E254" s="121" t="s">
        <v>378</v>
      </c>
      <c r="F254" s="23"/>
      <c r="G254" s="146"/>
      <c r="H254" s="142"/>
      <c r="I254" s="132"/>
    </row>
    <row r="255" spans="1:9" x14ac:dyDescent="0.2">
      <c r="A255" s="130">
        <v>2940</v>
      </c>
      <c r="B255" s="63" t="s">
        <v>371</v>
      </c>
      <c r="C255" s="165">
        <v>4</v>
      </c>
      <c r="D255" s="166">
        <v>0</v>
      </c>
      <c r="E255" s="122" t="s">
        <v>949</v>
      </c>
      <c r="F255" s="18" t="s">
        <v>950</v>
      </c>
      <c r="G255" s="146"/>
      <c r="H255" s="142"/>
      <c r="I255" s="142"/>
    </row>
    <row r="256" spans="1:9" s="19" customFormat="1" ht="10.5" customHeight="1" x14ac:dyDescent="0.2">
      <c r="A256" s="130"/>
      <c r="B256" s="58"/>
      <c r="C256" s="165"/>
      <c r="D256" s="166"/>
      <c r="E256" s="121" t="s">
        <v>199</v>
      </c>
      <c r="F256" s="18"/>
      <c r="G256" s="146"/>
      <c r="H256" s="141"/>
      <c r="I256" s="131"/>
    </row>
    <row r="257" spans="1:9" x14ac:dyDescent="0.2">
      <c r="A257" s="130">
        <v>2941</v>
      </c>
      <c r="B257" s="64" t="s">
        <v>371</v>
      </c>
      <c r="C257" s="427">
        <v>4</v>
      </c>
      <c r="D257" s="428">
        <v>1</v>
      </c>
      <c r="E257" s="121" t="s">
        <v>379</v>
      </c>
      <c r="F257" s="23" t="s">
        <v>951</v>
      </c>
      <c r="G257" s="146"/>
      <c r="H257" s="142"/>
      <c r="I257" s="132"/>
    </row>
    <row r="258" spans="1:9" x14ac:dyDescent="0.2">
      <c r="A258" s="130">
        <v>2942</v>
      </c>
      <c r="B258" s="64" t="s">
        <v>371</v>
      </c>
      <c r="C258" s="427">
        <v>4</v>
      </c>
      <c r="D258" s="428">
        <v>2</v>
      </c>
      <c r="E258" s="121" t="s">
        <v>380</v>
      </c>
      <c r="F258" s="23" t="s">
        <v>952</v>
      </c>
      <c r="G258" s="146"/>
      <c r="H258" s="142"/>
      <c r="I258" s="132"/>
    </row>
    <row r="259" spans="1:9" ht="13.5" customHeight="1" x14ac:dyDescent="0.2">
      <c r="A259" s="130">
        <v>2950</v>
      </c>
      <c r="B259" s="63" t="s">
        <v>371</v>
      </c>
      <c r="C259" s="165">
        <v>5</v>
      </c>
      <c r="D259" s="166">
        <v>0</v>
      </c>
      <c r="E259" s="122" t="s">
        <v>953</v>
      </c>
      <c r="F259" s="18" t="s">
        <v>954</v>
      </c>
      <c r="G259" s="146"/>
      <c r="H259" s="142"/>
      <c r="I259" s="142"/>
    </row>
    <row r="260" spans="1:9" s="19" customFormat="1" ht="10.5" customHeight="1" x14ac:dyDescent="0.2">
      <c r="A260" s="130"/>
      <c r="B260" s="58"/>
      <c r="C260" s="165"/>
      <c r="D260" s="166"/>
      <c r="E260" s="121" t="s">
        <v>199</v>
      </c>
      <c r="F260" s="18"/>
      <c r="G260" s="146"/>
      <c r="H260" s="141"/>
      <c r="I260" s="131"/>
    </row>
    <row r="261" spans="1:9" x14ac:dyDescent="0.2">
      <c r="A261" s="130">
        <v>2951</v>
      </c>
      <c r="B261" s="64" t="s">
        <v>371</v>
      </c>
      <c r="C261" s="427">
        <v>5</v>
      </c>
      <c r="D261" s="428">
        <v>1</v>
      </c>
      <c r="E261" s="121" t="s">
        <v>381</v>
      </c>
      <c r="F261" s="18"/>
      <c r="G261" s="146"/>
      <c r="H261" s="142"/>
      <c r="I261" s="132"/>
    </row>
    <row r="262" spans="1:9" x14ac:dyDescent="0.2">
      <c r="A262" s="130">
        <v>2952</v>
      </c>
      <c r="B262" s="64" t="s">
        <v>371</v>
      </c>
      <c r="C262" s="427">
        <v>5</v>
      </c>
      <c r="D262" s="428">
        <v>2</v>
      </c>
      <c r="E262" s="121" t="s">
        <v>382</v>
      </c>
      <c r="F262" s="23" t="s">
        <v>955</v>
      </c>
      <c r="G262" s="146"/>
      <c r="H262" s="142"/>
      <c r="I262" s="132"/>
    </row>
    <row r="263" spans="1:9" ht="14.25" customHeight="1" x14ac:dyDescent="0.2">
      <c r="A263" s="130">
        <v>2960</v>
      </c>
      <c r="B263" s="63" t="s">
        <v>371</v>
      </c>
      <c r="C263" s="165">
        <v>6</v>
      </c>
      <c r="D263" s="166">
        <v>0</v>
      </c>
      <c r="E263" s="122" t="s">
        <v>956</v>
      </c>
      <c r="F263" s="18" t="s">
        <v>957</v>
      </c>
      <c r="G263" s="146"/>
      <c r="H263" s="142"/>
      <c r="I263" s="142"/>
    </row>
    <row r="264" spans="1:9" s="19" customFormat="1" ht="10.5" customHeight="1" x14ac:dyDescent="0.2">
      <c r="A264" s="130"/>
      <c r="B264" s="58"/>
      <c r="C264" s="165"/>
      <c r="D264" s="166"/>
      <c r="E264" s="121" t="s">
        <v>199</v>
      </c>
      <c r="F264" s="18"/>
      <c r="G264" s="146"/>
      <c r="H264" s="141"/>
      <c r="I264" s="131"/>
    </row>
    <row r="265" spans="1:9" ht="15" customHeight="1" x14ac:dyDescent="0.2">
      <c r="A265" s="130">
        <v>2961</v>
      </c>
      <c r="B265" s="64" t="s">
        <v>371</v>
      </c>
      <c r="C265" s="427">
        <v>6</v>
      </c>
      <c r="D265" s="428">
        <v>1</v>
      </c>
      <c r="E265" s="121" t="s">
        <v>956</v>
      </c>
      <c r="F265" s="23" t="s">
        <v>958</v>
      </c>
      <c r="G265" s="146"/>
      <c r="H265" s="142"/>
      <c r="I265" s="132"/>
    </row>
    <row r="266" spans="1:9" ht="24" x14ac:dyDescent="0.2">
      <c r="A266" s="130">
        <v>2970</v>
      </c>
      <c r="B266" s="63" t="s">
        <v>371</v>
      </c>
      <c r="C266" s="165">
        <v>7</v>
      </c>
      <c r="D266" s="166">
        <v>0</v>
      </c>
      <c r="E266" s="122" t="s">
        <v>959</v>
      </c>
      <c r="F266" s="18" t="s">
        <v>960</v>
      </c>
      <c r="G266" s="146"/>
      <c r="H266" s="142"/>
      <c r="I266" s="142"/>
    </row>
    <row r="267" spans="1:9" s="19" customFormat="1" ht="10.5" customHeight="1" x14ac:dyDescent="0.2">
      <c r="A267" s="130"/>
      <c r="B267" s="58"/>
      <c r="C267" s="165"/>
      <c r="D267" s="166"/>
      <c r="E267" s="121" t="s">
        <v>199</v>
      </c>
      <c r="F267" s="18"/>
      <c r="G267" s="146"/>
      <c r="H267" s="141"/>
      <c r="I267" s="131"/>
    </row>
    <row r="268" spans="1:9" ht="24" x14ac:dyDescent="0.2">
      <c r="A268" s="130">
        <v>2971</v>
      </c>
      <c r="B268" s="64" t="s">
        <v>371</v>
      </c>
      <c r="C268" s="427">
        <v>7</v>
      </c>
      <c r="D268" s="428">
        <v>1</v>
      </c>
      <c r="E268" s="121" t="s">
        <v>959</v>
      </c>
      <c r="F268" s="23" t="s">
        <v>960</v>
      </c>
      <c r="G268" s="146"/>
      <c r="H268" s="142"/>
      <c r="I268" s="132"/>
    </row>
    <row r="269" spans="1:9" x14ac:dyDescent="0.2">
      <c r="A269" s="130">
        <v>2980</v>
      </c>
      <c r="B269" s="63" t="s">
        <v>371</v>
      </c>
      <c r="C269" s="165">
        <v>8</v>
      </c>
      <c r="D269" s="166">
        <v>0</v>
      </c>
      <c r="E269" s="122" t="s">
        <v>961</v>
      </c>
      <c r="F269" s="18" t="s">
        <v>962</v>
      </c>
      <c r="G269" s="146"/>
      <c r="H269" s="142"/>
      <c r="I269" s="142"/>
    </row>
    <row r="270" spans="1:9" s="19" customFormat="1" ht="10.5" customHeight="1" x14ac:dyDescent="0.2">
      <c r="A270" s="130"/>
      <c r="B270" s="58"/>
      <c r="C270" s="165"/>
      <c r="D270" s="166"/>
      <c r="E270" s="121" t="s">
        <v>199</v>
      </c>
      <c r="F270" s="18"/>
      <c r="G270" s="146"/>
      <c r="H270" s="141"/>
      <c r="I270" s="131"/>
    </row>
    <row r="271" spans="1:9" x14ac:dyDescent="0.2">
      <c r="A271" s="130">
        <v>2981</v>
      </c>
      <c r="B271" s="64" t="s">
        <v>371</v>
      </c>
      <c r="C271" s="427">
        <v>8</v>
      </c>
      <c r="D271" s="428">
        <v>1</v>
      </c>
      <c r="E271" s="121" t="s">
        <v>961</v>
      </c>
      <c r="F271" s="23" t="s">
        <v>963</v>
      </c>
      <c r="G271" s="146"/>
      <c r="H271" s="142"/>
      <c r="I271" s="132"/>
    </row>
    <row r="272" spans="1:9" s="159" customFormat="1" ht="42" customHeight="1" x14ac:dyDescent="0.2">
      <c r="A272" s="155">
        <v>3000</v>
      </c>
      <c r="B272" s="63" t="s">
        <v>384</v>
      </c>
      <c r="C272" s="165">
        <v>0</v>
      </c>
      <c r="D272" s="166">
        <v>0</v>
      </c>
      <c r="E272" s="163" t="s">
        <v>42</v>
      </c>
      <c r="F272" s="156" t="s">
        <v>964</v>
      </c>
      <c r="G272" s="498">
        <f>H272</f>
        <v>5750</v>
      </c>
      <c r="H272" s="498">
        <f>H274+H284+H293</f>
        <v>5750</v>
      </c>
      <c r="I272" s="157"/>
    </row>
    <row r="273" spans="1:9" ht="11.25" customHeight="1" x14ac:dyDescent="0.2">
      <c r="A273" s="128"/>
      <c r="B273" s="58"/>
      <c r="C273" s="425"/>
      <c r="D273" s="426"/>
      <c r="E273" s="121" t="s">
        <v>198</v>
      </c>
      <c r="F273" s="17"/>
      <c r="G273" s="146"/>
      <c r="H273" s="140"/>
      <c r="I273" s="129"/>
    </row>
    <row r="274" spans="1:9" ht="14.25" customHeight="1" x14ac:dyDescent="0.2">
      <c r="A274" s="130">
        <v>3010</v>
      </c>
      <c r="B274" s="63" t="s">
        <v>384</v>
      </c>
      <c r="C274" s="165">
        <v>1</v>
      </c>
      <c r="D274" s="166">
        <v>0</v>
      </c>
      <c r="E274" s="122" t="s">
        <v>383</v>
      </c>
      <c r="F274" s="18" t="s">
        <v>965</v>
      </c>
      <c r="G274" s="495"/>
      <c r="H274" s="493"/>
      <c r="I274" s="142"/>
    </row>
    <row r="275" spans="1:9" s="19" customFormat="1" ht="10.5" customHeight="1" x14ac:dyDescent="0.2">
      <c r="A275" s="130"/>
      <c r="B275" s="58"/>
      <c r="C275" s="165"/>
      <c r="D275" s="166"/>
      <c r="E275" s="121" t="s">
        <v>199</v>
      </c>
      <c r="F275" s="18"/>
      <c r="G275" s="502"/>
      <c r="H275" s="503"/>
      <c r="I275" s="131"/>
    </row>
    <row r="276" spans="1:9" x14ac:dyDescent="0.2">
      <c r="A276" s="130">
        <v>3011</v>
      </c>
      <c r="B276" s="64" t="s">
        <v>384</v>
      </c>
      <c r="C276" s="427">
        <v>1</v>
      </c>
      <c r="D276" s="428">
        <v>1</v>
      </c>
      <c r="E276" s="121" t="s">
        <v>0</v>
      </c>
      <c r="F276" s="23" t="s">
        <v>1</v>
      </c>
      <c r="G276" s="495"/>
      <c r="H276" s="493"/>
      <c r="I276" s="132"/>
    </row>
    <row r="277" spans="1:9" x14ac:dyDescent="0.2">
      <c r="A277" s="130">
        <v>3012</v>
      </c>
      <c r="B277" s="64" t="s">
        <v>384</v>
      </c>
      <c r="C277" s="427">
        <v>1</v>
      </c>
      <c r="D277" s="428">
        <v>2</v>
      </c>
      <c r="E277" s="121" t="s">
        <v>2</v>
      </c>
      <c r="F277" s="23" t="s">
        <v>3</v>
      </c>
      <c r="G277" s="502"/>
      <c r="H277" s="504"/>
      <c r="I277" s="132"/>
    </row>
    <row r="278" spans="1:9" x14ac:dyDescent="0.2">
      <c r="A278" s="130">
        <v>3020</v>
      </c>
      <c r="B278" s="63" t="s">
        <v>384</v>
      </c>
      <c r="C278" s="165">
        <v>2</v>
      </c>
      <c r="D278" s="166">
        <v>0</v>
      </c>
      <c r="E278" s="122" t="s">
        <v>4</v>
      </c>
      <c r="F278" s="18" t="s">
        <v>5</v>
      </c>
      <c r="G278" s="502"/>
      <c r="H278" s="504"/>
      <c r="I278" s="142"/>
    </row>
    <row r="279" spans="1:9" s="19" customFormat="1" ht="10.5" customHeight="1" x14ac:dyDescent="0.2">
      <c r="A279" s="130"/>
      <c r="B279" s="58"/>
      <c r="C279" s="165"/>
      <c r="D279" s="166"/>
      <c r="E279" s="121" t="s">
        <v>199</v>
      </c>
      <c r="F279" s="18"/>
      <c r="G279" s="502"/>
      <c r="H279" s="503"/>
      <c r="I279" s="131"/>
    </row>
    <row r="280" spans="1:9" x14ac:dyDescent="0.2">
      <c r="A280" s="130">
        <v>3021</v>
      </c>
      <c r="B280" s="64" t="s">
        <v>384</v>
      </c>
      <c r="C280" s="427">
        <v>2</v>
      </c>
      <c r="D280" s="428">
        <v>1</v>
      </c>
      <c r="E280" s="121" t="s">
        <v>4</v>
      </c>
      <c r="F280" s="23" t="s">
        <v>6</v>
      </c>
      <c r="G280" s="502"/>
      <c r="H280" s="504"/>
      <c r="I280" s="132"/>
    </row>
    <row r="281" spans="1:9" x14ac:dyDescent="0.2">
      <c r="A281" s="130">
        <v>3030</v>
      </c>
      <c r="B281" s="63" t="s">
        <v>384</v>
      </c>
      <c r="C281" s="165">
        <v>3</v>
      </c>
      <c r="D281" s="166">
        <v>0</v>
      </c>
      <c r="E281" s="122" t="s">
        <v>7</v>
      </c>
      <c r="F281" s="18" t="s">
        <v>8</v>
      </c>
      <c r="G281" s="502"/>
      <c r="H281" s="504"/>
      <c r="I281" s="142"/>
    </row>
    <row r="282" spans="1:9" s="19" customFormat="1" x14ac:dyDescent="0.2">
      <c r="A282" s="130"/>
      <c r="B282" s="58"/>
      <c r="C282" s="165"/>
      <c r="D282" s="166"/>
      <c r="E282" s="121" t="s">
        <v>199</v>
      </c>
      <c r="F282" s="18"/>
      <c r="G282" s="502"/>
      <c r="H282" s="503"/>
      <c r="I282" s="131"/>
    </row>
    <row r="283" spans="1:9" s="19" customFormat="1" x14ac:dyDescent="0.2">
      <c r="A283" s="130">
        <v>3031</v>
      </c>
      <c r="B283" s="64" t="s">
        <v>384</v>
      </c>
      <c r="C283" s="427">
        <v>3</v>
      </c>
      <c r="D283" s="428" t="s">
        <v>260</v>
      </c>
      <c r="E283" s="121" t="s">
        <v>7</v>
      </c>
      <c r="F283" s="18"/>
      <c r="G283" s="502"/>
      <c r="H283" s="503"/>
      <c r="I283" s="131"/>
    </row>
    <row r="284" spans="1:9" x14ac:dyDescent="0.2">
      <c r="A284" s="130">
        <v>3040</v>
      </c>
      <c r="B284" s="63" t="s">
        <v>384</v>
      </c>
      <c r="C284" s="165">
        <v>4</v>
      </c>
      <c r="D284" s="166">
        <v>0</v>
      </c>
      <c r="E284" s="122" t="s">
        <v>9</v>
      </c>
      <c r="F284" s="18" t="s">
        <v>10</v>
      </c>
      <c r="G284" s="495"/>
      <c r="H284" s="493"/>
      <c r="I284" s="142"/>
    </row>
    <row r="285" spans="1:9" s="19" customFormat="1" ht="10.5" customHeight="1" x14ac:dyDescent="0.2">
      <c r="A285" s="130"/>
      <c r="B285" s="58"/>
      <c r="C285" s="165"/>
      <c r="D285" s="166"/>
      <c r="E285" s="121" t="s">
        <v>199</v>
      </c>
      <c r="F285" s="18"/>
      <c r="G285" s="146"/>
      <c r="H285" s="141"/>
      <c r="I285" s="131"/>
    </row>
    <row r="286" spans="1:9" x14ac:dyDescent="0.2">
      <c r="A286" s="130">
        <v>3041</v>
      </c>
      <c r="B286" s="64" t="s">
        <v>384</v>
      </c>
      <c r="C286" s="427">
        <v>4</v>
      </c>
      <c r="D286" s="428">
        <v>1</v>
      </c>
      <c r="E286" s="121" t="s">
        <v>9</v>
      </c>
      <c r="F286" s="23" t="s">
        <v>11</v>
      </c>
      <c r="G286" s="495"/>
      <c r="H286" s="493"/>
      <c r="I286" s="132"/>
    </row>
    <row r="287" spans="1:9" x14ac:dyDescent="0.2">
      <c r="A287" s="130">
        <v>3050</v>
      </c>
      <c r="B287" s="63" t="s">
        <v>384</v>
      </c>
      <c r="C287" s="165">
        <v>5</v>
      </c>
      <c r="D287" s="166">
        <v>0</v>
      </c>
      <c r="E287" s="122" t="s">
        <v>12</v>
      </c>
      <c r="F287" s="18" t="s">
        <v>13</v>
      </c>
      <c r="G287" s="146"/>
      <c r="H287" s="142"/>
      <c r="I287" s="142"/>
    </row>
    <row r="288" spans="1:9" s="19" customFormat="1" ht="10.5" customHeight="1" x14ac:dyDescent="0.2">
      <c r="A288" s="130"/>
      <c r="B288" s="58"/>
      <c r="C288" s="165"/>
      <c r="D288" s="166"/>
      <c r="E288" s="121" t="s">
        <v>199</v>
      </c>
      <c r="F288" s="18"/>
      <c r="G288" s="146"/>
      <c r="H288" s="141"/>
      <c r="I288" s="131"/>
    </row>
    <row r="289" spans="1:9" x14ac:dyDescent="0.2">
      <c r="A289" s="130">
        <v>3051</v>
      </c>
      <c r="B289" s="64" t="s">
        <v>384</v>
      </c>
      <c r="C289" s="427">
        <v>5</v>
      </c>
      <c r="D289" s="428">
        <v>1</v>
      </c>
      <c r="E289" s="121" t="s">
        <v>12</v>
      </c>
      <c r="F289" s="23" t="s">
        <v>13</v>
      </c>
      <c r="G289" s="146"/>
      <c r="H289" s="142"/>
      <c r="I289" s="132"/>
    </row>
    <row r="290" spans="1:9" x14ac:dyDescent="0.2">
      <c r="A290" s="130">
        <v>3060</v>
      </c>
      <c r="B290" s="63" t="s">
        <v>384</v>
      </c>
      <c r="C290" s="165">
        <v>6</v>
      </c>
      <c r="D290" s="166">
        <v>0</v>
      </c>
      <c r="E290" s="122" t="s">
        <v>14</v>
      </c>
      <c r="F290" s="18" t="s">
        <v>15</v>
      </c>
      <c r="G290" s="146"/>
      <c r="H290" s="142"/>
      <c r="I290" s="142"/>
    </row>
    <row r="291" spans="1:9" s="19" customFormat="1" ht="10.5" customHeight="1" x14ac:dyDescent="0.2">
      <c r="A291" s="130"/>
      <c r="B291" s="58"/>
      <c r="C291" s="165"/>
      <c r="D291" s="166"/>
      <c r="E291" s="121" t="s">
        <v>199</v>
      </c>
      <c r="F291" s="18"/>
      <c r="G291" s="146"/>
      <c r="H291" s="141"/>
      <c r="I291" s="131"/>
    </row>
    <row r="292" spans="1:9" x14ac:dyDescent="0.2">
      <c r="A292" s="130">
        <v>3061</v>
      </c>
      <c r="B292" s="64" t="s">
        <v>384</v>
      </c>
      <c r="C292" s="427">
        <v>6</v>
      </c>
      <c r="D292" s="428">
        <v>1</v>
      </c>
      <c r="E292" s="121" t="s">
        <v>14</v>
      </c>
      <c r="F292" s="23" t="s">
        <v>15</v>
      </c>
      <c r="G292" s="146"/>
      <c r="H292" s="142"/>
      <c r="I292" s="132"/>
    </row>
    <row r="293" spans="1:9" ht="28.5" x14ac:dyDescent="0.2">
      <c r="A293" s="130">
        <v>3070</v>
      </c>
      <c r="B293" s="63" t="s">
        <v>384</v>
      </c>
      <c r="C293" s="165">
        <v>7</v>
      </c>
      <c r="D293" s="166">
        <v>0</v>
      </c>
      <c r="E293" s="122" t="s">
        <v>16</v>
      </c>
      <c r="F293" s="18" t="s">
        <v>17</v>
      </c>
      <c r="G293" s="492">
        <f>G295</f>
        <v>5750</v>
      </c>
      <c r="H293" s="492">
        <f>H295</f>
        <v>5750</v>
      </c>
      <c r="I293" s="142"/>
    </row>
    <row r="294" spans="1:9" s="19" customFormat="1" ht="10.5" customHeight="1" x14ac:dyDescent="0.2">
      <c r="A294" s="130"/>
      <c r="B294" s="58"/>
      <c r="C294" s="165"/>
      <c r="D294" s="166"/>
      <c r="E294" s="121" t="s">
        <v>199</v>
      </c>
      <c r="F294" s="18"/>
      <c r="G294" s="141"/>
      <c r="H294" s="141"/>
      <c r="I294" s="131"/>
    </row>
    <row r="295" spans="1:9" ht="24" x14ac:dyDescent="0.2">
      <c r="A295" s="130">
        <v>3071</v>
      </c>
      <c r="B295" s="64" t="s">
        <v>384</v>
      </c>
      <c r="C295" s="427">
        <v>7</v>
      </c>
      <c r="D295" s="428">
        <v>1</v>
      </c>
      <c r="E295" s="121" t="s">
        <v>16</v>
      </c>
      <c r="F295" s="23" t="s">
        <v>19</v>
      </c>
      <c r="G295" s="492">
        <f>H295</f>
        <v>5750</v>
      </c>
      <c r="H295" s="492">
        <v>5750</v>
      </c>
      <c r="I295" s="132"/>
    </row>
    <row r="296" spans="1:9" ht="25.5" customHeight="1" x14ac:dyDescent="0.2">
      <c r="A296" s="130">
        <v>3080</v>
      </c>
      <c r="B296" s="63" t="s">
        <v>384</v>
      </c>
      <c r="C296" s="165">
        <v>8</v>
      </c>
      <c r="D296" s="166">
        <v>0</v>
      </c>
      <c r="E296" s="122" t="s">
        <v>20</v>
      </c>
      <c r="F296" s="18" t="s">
        <v>21</v>
      </c>
      <c r="G296" s="146"/>
      <c r="H296" s="142"/>
      <c r="I296" s="142"/>
    </row>
    <row r="297" spans="1:9" s="19" customFormat="1" ht="10.5" customHeight="1" x14ac:dyDescent="0.2">
      <c r="A297" s="130"/>
      <c r="B297" s="58"/>
      <c r="C297" s="165"/>
      <c r="D297" s="166"/>
      <c r="E297" s="121" t="s">
        <v>199</v>
      </c>
      <c r="F297" s="18"/>
      <c r="G297" s="146"/>
      <c r="H297" s="141"/>
      <c r="I297" s="131"/>
    </row>
    <row r="298" spans="1:9" ht="24" x14ac:dyDescent="0.2">
      <c r="A298" s="130">
        <v>3081</v>
      </c>
      <c r="B298" s="64" t="s">
        <v>384</v>
      </c>
      <c r="C298" s="427">
        <v>8</v>
      </c>
      <c r="D298" s="428">
        <v>1</v>
      </c>
      <c r="E298" s="121" t="s">
        <v>20</v>
      </c>
      <c r="F298" s="23" t="s">
        <v>22</v>
      </c>
      <c r="G298" s="146"/>
      <c r="H298" s="142"/>
      <c r="I298" s="132"/>
    </row>
    <row r="299" spans="1:9" s="19" customFormat="1" ht="10.5" customHeight="1" x14ac:dyDescent="0.2">
      <c r="A299" s="130"/>
      <c r="B299" s="58"/>
      <c r="C299" s="165"/>
      <c r="D299" s="166"/>
      <c r="E299" s="121" t="s">
        <v>199</v>
      </c>
      <c r="F299" s="18"/>
      <c r="G299" s="146"/>
      <c r="H299" s="141"/>
      <c r="I299" s="131"/>
    </row>
    <row r="300" spans="1:9" ht="28.5" x14ac:dyDescent="0.2">
      <c r="A300" s="130">
        <v>3090</v>
      </c>
      <c r="B300" s="63" t="s">
        <v>384</v>
      </c>
      <c r="C300" s="165">
        <v>9</v>
      </c>
      <c r="D300" s="166">
        <v>0</v>
      </c>
      <c r="E300" s="122" t="s">
        <v>23</v>
      </c>
      <c r="F300" s="18" t="s">
        <v>24</v>
      </c>
      <c r="G300" s="146"/>
      <c r="H300" s="142"/>
      <c r="I300" s="142"/>
    </row>
    <row r="301" spans="1:9" s="19" customFormat="1" ht="10.5" customHeight="1" x14ac:dyDescent="0.2">
      <c r="A301" s="130"/>
      <c r="B301" s="58"/>
      <c r="C301" s="165"/>
      <c r="D301" s="166"/>
      <c r="E301" s="121" t="s">
        <v>199</v>
      </c>
      <c r="F301" s="18"/>
      <c r="G301" s="146"/>
      <c r="H301" s="141"/>
      <c r="I301" s="131"/>
    </row>
    <row r="302" spans="1:9" ht="17.25" customHeight="1" x14ac:dyDescent="0.2">
      <c r="A302" s="133">
        <v>3091</v>
      </c>
      <c r="B302" s="64" t="s">
        <v>384</v>
      </c>
      <c r="C302" s="429">
        <v>9</v>
      </c>
      <c r="D302" s="430">
        <v>1</v>
      </c>
      <c r="E302" s="126" t="s">
        <v>23</v>
      </c>
      <c r="F302" s="28" t="s">
        <v>25</v>
      </c>
      <c r="G302" s="146"/>
      <c r="H302" s="143"/>
      <c r="I302" s="134"/>
    </row>
    <row r="303" spans="1:9" ht="30" customHeight="1" x14ac:dyDescent="0.2">
      <c r="A303" s="133">
        <v>3092</v>
      </c>
      <c r="B303" s="64" t="s">
        <v>384</v>
      </c>
      <c r="C303" s="429">
        <v>9</v>
      </c>
      <c r="D303" s="430">
        <v>2</v>
      </c>
      <c r="E303" s="126" t="s">
        <v>405</v>
      </c>
      <c r="F303" s="28"/>
      <c r="G303" s="146"/>
      <c r="H303" s="143"/>
      <c r="I303" s="134"/>
    </row>
    <row r="304" spans="1:9" s="159" customFormat="1" ht="32.25" customHeight="1" x14ac:dyDescent="0.2">
      <c r="A304" s="164">
        <v>3100</v>
      </c>
      <c r="B304" s="165" t="s">
        <v>385</v>
      </c>
      <c r="C304" s="165">
        <v>0</v>
      </c>
      <c r="D304" s="166">
        <v>0</v>
      </c>
      <c r="E304" s="167" t="s">
        <v>43</v>
      </c>
      <c r="F304" s="168"/>
      <c r="G304" s="498">
        <f>H304</f>
        <v>12000</v>
      </c>
      <c r="H304" s="498">
        <f>H308</f>
        <v>12000</v>
      </c>
      <c r="I304" s="157"/>
    </row>
    <row r="305" spans="1:9" ht="11.25" customHeight="1" x14ac:dyDescent="0.2">
      <c r="A305" s="133"/>
      <c r="B305" s="58"/>
      <c r="C305" s="425"/>
      <c r="D305" s="426"/>
      <c r="E305" s="121" t="s">
        <v>198</v>
      </c>
      <c r="F305" s="17"/>
      <c r="G305" s="496"/>
      <c r="H305" s="496"/>
      <c r="I305" s="129"/>
    </row>
    <row r="306" spans="1:9" ht="24" x14ac:dyDescent="0.2">
      <c r="A306" s="133">
        <v>3110</v>
      </c>
      <c r="B306" s="66" t="s">
        <v>385</v>
      </c>
      <c r="C306" s="66">
        <v>1</v>
      </c>
      <c r="D306" s="120">
        <v>0</v>
      </c>
      <c r="E306" s="124" t="s">
        <v>129</v>
      </c>
      <c r="F306" s="23"/>
      <c r="G306" s="498">
        <f>H306</f>
        <v>12000</v>
      </c>
      <c r="H306" s="498">
        <f>H308</f>
        <v>12000</v>
      </c>
      <c r="I306" s="142"/>
    </row>
    <row r="307" spans="1:9" s="19" customFormat="1" ht="10.5" customHeight="1" x14ac:dyDescent="0.2">
      <c r="A307" s="133"/>
      <c r="B307" s="58"/>
      <c r="C307" s="165"/>
      <c r="D307" s="166"/>
      <c r="E307" s="121" t="s">
        <v>199</v>
      </c>
      <c r="F307" s="18"/>
      <c r="G307" s="496"/>
      <c r="H307" s="496"/>
      <c r="I307" s="131"/>
    </row>
    <row r="308" spans="1:9" ht="15.75" thickBot="1" x14ac:dyDescent="0.25">
      <c r="A308" s="135">
        <v>3112</v>
      </c>
      <c r="B308" s="136" t="s">
        <v>385</v>
      </c>
      <c r="C308" s="136">
        <v>1</v>
      </c>
      <c r="D308" s="137">
        <v>2</v>
      </c>
      <c r="E308" s="127" t="s">
        <v>130</v>
      </c>
      <c r="F308" s="139"/>
      <c r="G308" s="498">
        <f>H308</f>
        <v>12000</v>
      </c>
      <c r="H308" s="498">
        <v>12000</v>
      </c>
      <c r="I308" s="138"/>
    </row>
    <row r="309" spans="1:9" x14ac:dyDescent="0.2">
      <c r="B309" s="67"/>
      <c r="C309" s="68"/>
      <c r="D309" s="69"/>
    </row>
    <row r="310" spans="1:9" x14ac:dyDescent="0.2">
      <c r="B310" s="70"/>
      <c r="C310" s="68"/>
      <c r="D310" s="69"/>
    </row>
    <row r="311" spans="1:9" x14ac:dyDescent="0.2">
      <c r="B311" s="70"/>
      <c r="C311" s="68"/>
      <c r="D311" s="69"/>
      <c r="E311" s="10"/>
    </row>
    <row r="312" spans="1:9" x14ac:dyDescent="0.2">
      <c r="B312" s="70"/>
      <c r="C312" s="71"/>
      <c r="D312" s="72"/>
    </row>
  </sheetData>
  <mergeCells count="11">
    <mergeCell ref="A1:I1"/>
    <mergeCell ref="A2:I2"/>
    <mergeCell ref="H4:I4"/>
    <mergeCell ref="A5:A6"/>
    <mergeCell ref="E5:E6"/>
    <mergeCell ref="F5:F6"/>
    <mergeCell ref="G5:G6"/>
    <mergeCell ref="B5:B6"/>
    <mergeCell ref="C5:C6"/>
    <mergeCell ref="D5:D6"/>
    <mergeCell ref="H5:I5"/>
  </mergeCells>
  <phoneticPr fontId="5" type="noConversion"/>
  <pageMargins left="0.75" right="0.25" top="0.5" bottom="0.5" header="0.3" footer="0.3"/>
  <pageSetup paperSize="9" scale="90" firstPageNumber="7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6"/>
  <sheetViews>
    <sheetView topLeftCell="A211" workbookViewId="0">
      <selection activeCell="D8" sqref="D8"/>
    </sheetView>
  </sheetViews>
  <sheetFormatPr defaultRowHeight="12.75" x14ac:dyDescent="0.2"/>
  <cols>
    <col min="1" max="1" width="5.85546875" customWidth="1"/>
    <col min="2" max="2" width="54" customWidth="1"/>
    <col min="3" max="3" width="6.28515625" style="73" customWidth="1"/>
    <col min="4" max="4" width="11" customWidth="1"/>
    <col min="5" max="5" width="11.7109375" customWidth="1"/>
    <col min="6" max="6" width="10.42578125" customWidth="1"/>
  </cols>
  <sheetData>
    <row r="1" spans="1:8" s="178" customFormat="1" ht="24" customHeight="1" x14ac:dyDescent="0.2">
      <c r="A1" s="664" t="s">
        <v>305</v>
      </c>
      <c r="B1" s="664"/>
      <c r="C1" s="664"/>
      <c r="D1" s="664"/>
      <c r="E1" s="664"/>
      <c r="F1" s="664"/>
    </row>
    <row r="2" spans="1:8" ht="37.5" customHeight="1" x14ac:dyDescent="0.2">
      <c r="A2" s="665" t="s">
        <v>307</v>
      </c>
      <c r="B2" s="665"/>
      <c r="C2" s="665"/>
      <c r="D2" s="665"/>
      <c r="E2" s="665"/>
      <c r="F2" s="665"/>
    </row>
    <row r="3" spans="1:8" ht="6.75" customHeight="1" x14ac:dyDescent="0.25">
      <c r="A3" s="177" t="s">
        <v>306</v>
      </c>
      <c r="B3" s="177"/>
      <c r="C3" s="177"/>
    </row>
    <row r="4" spans="1:8" ht="13.5" thickBot="1" x14ac:dyDescent="0.25">
      <c r="E4" s="648" t="s">
        <v>303</v>
      </c>
      <c r="F4" s="648"/>
    </row>
    <row r="5" spans="1:8" ht="30" customHeight="1" thickBot="1" x14ac:dyDescent="0.25">
      <c r="A5" s="666" t="s">
        <v>308</v>
      </c>
      <c r="B5" s="183" t="s">
        <v>132</v>
      </c>
      <c r="C5" s="184"/>
      <c r="D5" s="670" t="s">
        <v>675</v>
      </c>
      <c r="E5" s="668" t="s">
        <v>198</v>
      </c>
      <c r="F5" s="669"/>
    </row>
    <row r="6" spans="1:8" ht="26.25" thickBot="1" x14ac:dyDescent="0.25">
      <c r="A6" s="667"/>
      <c r="B6" s="181" t="s">
        <v>133</v>
      </c>
      <c r="C6" s="182" t="s">
        <v>134</v>
      </c>
      <c r="D6" s="671"/>
      <c r="E6" s="95" t="s">
        <v>296</v>
      </c>
      <c r="F6" s="95" t="s">
        <v>297</v>
      </c>
    </row>
    <row r="7" spans="1:8" ht="13.5" thickBot="1" x14ac:dyDescent="0.25">
      <c r="A7" s="33">
        <v>1</v>
      </c>
      <c r="B7" s="33">
        <v>2</v>
      </c>
      <c r="C7" s="471" t="s">
        <v>135</v>
      </c>
      <c r="D7" s="33">
        <v>4</v>
      </c>
      <c r="E7" s="33">
        <v>5</v>
      </c>
      <c r="F7" s="33">
        <v>6</v>
      </c>
    </row>
    <row r="8" spans="1:8" ht="31.5" customHeight="1" thickBot="1" x14ac:dyDescent="0.25">
      <c r="A8" s="196">
        <v>4000</v>
      </c>
      <c r="B8" s="219" t="s">
        <v>758</v>
      </c>
      <c r="C8" s="204"/>
      <c r="D8" s="506">
        <f>E8+F8</f>
        <v>238021.7</v>
      </c>
      <c r="E8" s="506">
        <f>E10</f>
        <v>238021.7</v>
      </c>
      <c r="F8" s="506"/>
      <c r="H8" s="611"/>
    </row>
    <row r="9" spans="1:8" ht="13.5" thickBot="1" x14ac:dyDescent="0.25">
      <c r="A9" s="196"/>
      <c r="B9" s="220" t="s">
        <v>202</v>
      </c>
      <c r="C9" s="204"/>
      <c r="D9" s="462"/>
      <c r="E9" s="462"/>
      <c r="F9" s="463"/>
    </row>
    <row r="10" spans="1:8" ht="42" customHeight="1" thickBot="1" x14ac:dyDescent="0.3">
      <c r="A10" s="196">
        <v>4050</v>
      </c>
      <c r="B10" s="411" t="s">
        <v>757</v>
      </c>
      <c r="C10" s="205" t="s">
        <v>528</v>
      </c>
      <c r="D10" s="576">
        <f>E10</f>
        <v>238021.7</v>
      </c>
      <c r="E10" s="576">
        <f>E12+E30+E31+E32+E33+E34+E38+E44+E46+E49+E50+E53+E57+E60+E63+E64+E66+E67+E87+E107+E138+E147+E152+E169+E119+E56</f>
        <v>238021.7</v>
      </c>
      <c r="F10" s="514"/>
      <c r="G10" s="593"/>
    </row>
    <row r="11" spans="1:8" ht="15" thickBot="1" x14ac:dyDescent="0.25">
      <c r="A11" s="196"/>
      <c r="B11" s="220" t="s">
        <v>202</v>
      </c>
      <c r="C11" s="204"/>
      <c r="D11" s="515"/>
      <c r="E11" s="515"/>
      <c r="F11" s="516"/>
    </row>
    <row r="12" spans="1:8" ht="30.75" customHeight="1" thickBot="1" x14ac:dyDescent="0.3">
      <c r="A12" s="197">
        <v>4100</v>
      </c>
      <c r="B12" s="221" t="s">
        <v>44</v>
      </c>
      <c r="C12" s="206" t="s">
        <v>528</v>
      </c>
      <c r="D12" s="511" t="s">
        <v>987</v>
      </c>
      <c r="E12" s="511" t="s">
        <v>987</v>
      </c>
      <c r="F12" s="517" t="s">
        <v>537</v>
      </c>
    </row>
    <row r="13" spans="1:8" ht="15.75" thickBot="1" x14ac:dyDescent="0.3">
      <c r="A13" s="196"/>
      <c r="B13" s="220" t="s">
        <v>202</v>
      </c>
      <c r="C13" s="204"/>
      <c r="D13" s="518"/>
      <c r="E13" s="518"/>
      <c r="F13" s="517"/>
    </row>
    <row r="14" spans="1:8" ht="24.75" thickBot="1" x14ac:dyDescent="0.3">
      <c r="A14" s="194">
        <v>4110</v>
      </c>
      <c r="B14" s="222" t="s">
        <v>45</v>
      </c>
      <c r="C14" s="192" t="s">
        <v>528</v>
      </c>
      <c r="D14" s="511" t="s">
        <v>987</v>
      </c>
      <c r="E14" s="511" t="s">
        <v>987</v>
      </c>
      <c r="F14" s="517" t="s">
        <v>537</v>
      </c>
    </row>
    <row r="15" spans="1:8" ht="15.75" thickBot="1" x14ac:dyDescent="0.3">
      <c r="A15" s="194"/>
      <c r="B15" s="220" t="s">
        <v>199</v>
      </c>
      <c r="C15" s="192"/>
      <c r="D15" s="519"/>
      <c r="E15" s="519"/>
      <c r="F15" s="517"/>
    </row>
    <row r="16" spans="1:8" ht="19.5" customHeight="1" thickBot="1" x14ac:dyDescent="0.3">
      <c r="A16" s="198">
        <v>4111</v>
      </c>
      <c r="B16" s="223" t="s">
        <v>136</v>
      </c>
      <c r="C16" s="207" t="s">
        <v>387</v>
      </c>
      <c r="D16" s="511" t="s">
        <v>987</v>
      </c>
      <c r="E16" s="511" t="s">
        <v>987</v>
      </c>
      <c r="F16" s="520" t="s">
        <v>537</v>
      </c>
    </row>
    <row r="17" spans="1:6" ht="24" x14ac:dyDescent="0.25">
      <c r="A17" s="198">
        <v>4112</v>
      </c>
      <c r="B17" s="223" t="s">
        <v>137</v>
      </c>
      <c r="C17" s="208" t="s">
        <v>388</v>
      </c>
      <c r="D17" s="521"/>
      <c r="E17" s="521"/>
      <c r="F17" s="520" t="s">
        <v>537</v>
      </c>
    </row>
    <row r="18" spans="1:6" ht="15" x14ac:dyDescent="0.25">
      <c r="A18" s="198">
        <v>4114</v>
      </c>
      <c r="B18" s="223" t="s">
        <v>138</v>
      </c>
      <c r="C18" s="208" t="s">
        <v>386</v>
      </c>
      <c r="D18" s="521"/>
      <c r="E18" s="521"/>
      <c r="F18" s="520" t="s">
        <v>537</v>
      </c>
    </row>
    <row r="19" spans="1:6" ht="15" customHeight="1" thickBot="1" x14ac:dyDescent="0.3">
      <c r="A19" s="198">
        <v>4120</v>
      </c>
      <c r="B19" s="224" t="s">
        <v>46</v>
      </c>
      <c r="C19" s="209" t="s">
        <v>528</v>
      </c>
      <c r="D19" s="521"/>
      <c r="E19" s="521"/>
      <c r="F19" s="520" t="s">
        <v>537</v>
      </c>
    </row>
    <row r="20" spans="1:6" ht="15.75" thickBot="1" x14ac:dyDescent="0.3">
      <c r="A20" s="194"/>
      <c r="B20" s="220" t="s">
        <v>199</v>
      </c>
      <c r="C20" s="192"/>
      <c r="D20" s="522"/>
      <c r="E20" s="522"/>
      <c r="F20" s="517"/>
    </row>
    <row r="21" spans="1:6" ht="13.5" customHeight="1" x14ac:dyDescent="0.25">
      <c r="A21" s="198">
        <v>4121</v>
      </c>
      <c r="B21" s="223" t="s">
        <v>139</v>
      </c>
      <c r="C21" s="208" t="s">
        <v>389</v>
      </c>
      <c r="D21" s="521"/>
      <c r="E21" s="521"/>
      <c r="F21" s="520" t="s">
        <v>537</v>
      </c>
    </row>
    <row r="22" spans="1:6" ht="25.5" customHeight="1" thickBot="1" x14ac:dyDescent="0.3">
      <c r="A22" s="198">
        <v>4130</v>
      </c>
      <c r="B22" s="224" t="s">
        <v>47</v>
      </c>
      <c r="C22" s="209" t="s">
        <v>528</v>
      </c>
      <c r="D22" s="521"/>
      <c r="E22" s="521"/>
      <c r="F22" s="520" t="s">
        <v>537</v>
      </c>
    </row>
    <row r="23" spans="1:6" ht="15.75" thickBot="1" x14ac:dyDescent="0.3">
      <c r="A23" s="194"/>
      <c r="B23" s="220" t="s">
        <v>199</v>
      </c>
      <c r="C23" s="192"/>
      <c r="D23" s="522"/>
      <c r="E23" s="522"/>
      <c r="F23" s="520"/>
    </row>
    <row r="24" spans="1:6" ht="13.5" customHeight="1" thickBot="1" x14ac:dyDescent="0.3">
      <c r="A24" s="199">
        <v>4131</v>
      </c>
      <c r="B24" s="225" t="s">
        <v>390</v>
      </c>
      <c r="C24" s="210" t="s">
        <v>391</v>
      </c>
      <c r="D24" s="523"/>
      <c r="E24" s="523"/>
      <c r="F24" s="520" t="s">
        <v>537</v>
      </c>
    </row>
    <row r="25" spans="1:6" ht="24.75" customHeight="1" thickBot="1" x14ac:dyDescent="0.3">
      <c r="A25" s="197">
        <v>4200</v>
      </c>
      <c r="B25" s="226" t="s">
        <v>48</v>
      </c>
      <c r="C25" s="206" t="s">
        <v>528</v>
      </c>
      <c r="D25" s="562">
        <f>D27+D36+D41+D51+D54+D58</f>
        <v>40577.699999999997</v>
      </c>
      <c r="E25" s="562">
        <f>E27+E36+E41+E51+E54+E58</f>
        <v>40577.699999999997</v>
      </c>
      <c r="F25" s="524" t="s">
        <v>537</v>
      </c>
    </row>
    <row r="26" spans="1:6" ht="15" thickBot="1" x14ac:dyDescent="0.25">
      <c r="A26" s="196"/>
      <c r="B26" s="220" t="s">
        <v>202</v>
      </c>
      <c r="C26" s="204"/>
      <c r="D26" s="518"/>
      <c r="E26" s="518"/>
      <c r="F26" s="516"/>
    </row>
    <row r="27" spans="1:6" ht="24.75" customHeight="1" thickBot="1" x14ac:dyDescent="0.3">
      <c r="A27" s="194">
        <v>4210</v>
      </c>
      <c r="B27" s="227" t="s">
        <v>49</v>
      </c>
      <c r="C27" s="192" t="s">
        <v>528</v>
      </c>
      <c r="D27" s="525">
        <f>D30+D31+D32+D33+D34</f>
        <v>10328</v>
      </c>
      <c r="E27" s="525">
        <f>E30+E31+E32+E33+E34</f>
        <v>10328</v>
      </c>
      <c r="F27" s="517" t="s">
        <v>537</v>
      </c>
    </row>
    <row r="28" spans="1:6" ht="15.75" thickBot="1" x14ac:dyDescent="0.3">
      <c r="A28" s="194"/>
      <c r="B28" s="220" t="s">
        <v>199</v>
      </c>
      <c r="C28" s="192"/>
      <c r="D28" s="522"/>
      <c r="E28" s="522"/>
      <c r="F28" s="517"/>
    </row>
    <row r="29" spans="1:6" ht="15" customHeight="1" x14ac:dyDescent="0.25">
      <c r="A29" s="198">
        <v>4211</v>
      </c>
      <c r="B29" s="223" t="s">
        <v>392</v>
      </c>
      <c r="C29" s="208" t="s">
        <v>393</v>
      </c>
      <c r="D29" s="521"/>
      <c r="E29" s="521"/>
      <c r="F29" s="520" t="s">
        <v>537</v>
      </c>
    </row>
    <row r="30" spans="1:6" ht="15" x14ac:dyDescent="0.25">
      <c r="A30" s="198">
        <v>4212</v>
      </c>
      <c r="B30" s="224" t="s">
        <v>184</v>
      </c>
      <c r="C30" s="208" t="s">
        <v>394</v>
      </c>
      <c r="D30" s="526">
        <f>E30</f>
        <v>8078</v>
      </c>
      <c r="E30" s="526">
        <v>8078</v>
      </c>
      <c r="F30" s="520" t="s">
        <v>537</v>
      </c>
    </row>
    <row r="31" spans="1:6" ht="15" x14ac:dyDescent="0.25">
      <c r="A31" s="198">
        <v>4213</v>
      </c>
      <c r="B31" s="223" t="s">
        <v>140</v>
      </c>
      <c r="C31" s="208" t="s">
        <v>395</v>
      </c>
      <c r="D31" s="526">
        <f>E31</f>
        <v>700</v>
      </c>
      <c r="E31" s="526">
        <v>700</v>
      </c>
      <c r="F31" s="520" t="s">
        <v>537</v>
      </c>
    </row>
    <row r="32" spans="1:6" ht="15" x14ac:dyDescent="0.25">
      <c r="A32" s="198">
        <v>4214</v>
      </c>
      <c r="B32" s="223" t="s">
        <v>141</v>
      </c>
      <c r="C32" s="208" t="s">
        <v>396</v>
      </c>
      <c r="D32" s="526">
        <f>E32</f>
        <v>1200</v>
      </c>
      <c r="E32" s="526">
        <v>1200</v>
      </c>
      <c r="F32" s="520" t="s">
        <v>537</v>
      </c>
    </row>
    <row r="33" spans="1:6" ht="15" x14ac:dyDescent="0.25">
      <c r="A33" s="198">
        <v>4215</v>
      </c>
      <c r="B33" s="223" t="s">
        <v>146</v>
      </c>
      <c r="C33" s="208" t="s">
        <v>397</v>
      </c>
      <c r="D33" s="526">
        <f>E33</f>
        <v>350</v>
      </c>
      <c r="E33" s="526">
        <v>350</v>
      </c>
      <c r="F33" s="520" t="s">
        <v>537</v>
      </c>
    </row>
    <row r="34" spans="1:6" ht="17.25" customHeight="1" x14ac:dyDescent="0.25">
      <c r="A34" s="198">
        <v>4216</v>
      </c>
      <c r="B34" s="223" t="s">
        <v>147</v>
      </c>
      <c r="C34" s="208" t="s">
        <v>398</v>
      </c>
      <c r="D34" s="526">
        <f>E34</f>
        <v>0</v>
      </c>
      <c r="E34" s="527"/>
      <c r="F34" s="520" t="s">
        <v>537</v>
      </c>
    </row>
    <row r="35" spans="1:6" ht="15.75" thickBot="1" x14ac:dyDescent="0.3">
      <c r="A35" s="199">
        <v>4217</v>
      </c>
      <c r="B35" s="228" t="s">
        <v>148</v>
      </c>
      <c r="C35" s="211" t="s">
        <v>399</v>
      </c>
      <c r="D35" s="523"/>
      <c r="E35" s="523"/>
      <c r="F35" s="528" t="s">
        <v>537</v>
      </c>
    </row>
    <row r="36" spans="1:6" ht="24" customHeight="1" thickBot="1" x14ac:dyDescent="0.3">
      <c r="A36" s="194">
        <v>4220</v>
      </c>
      <c r="B36" s="227" t="s">
        <v>50</v>
      </c>
      <c r="C36" s="192" t="s">
        <v>528</v>
      </c>
      <c r="D36" s="529">
        <f>E36</f>
        <v>1600</v>
      </c>
      <c r="E36" s="529">
        <v>1600</v>
      </c>
      <c r="F36" s="517" t="s">
        <v>537</v>
      </c>
    </row>
    <row r="37" spans="1:6" ht="15.75" thickBot="1" x14ac:dyDescent="0.3">
      <c r="A37" s="194"/>
      <c r="B37" s="220" t="s">
        <v>199</v>
      </c>
      <c r="C37" s="192"/>
      <c r="D37" s="522"/>
      <c r="E37" s="522"/>
      <c r="F37" s="517"/>
    </row>
    <row r="38" spans="1:6" ht="15" x14ac:dyDescent="0.25">
      <c r="A38" s="198">
        <v>4221</v>
      </c>
      <c r="B38" s="223" t="s">
        <v>149</v>
      </c>
      <c r="C38" s="212">
        <v>4221</v>
      </c>
      <c r="D38" s="529">
        <f>E38</f>
        <v>1200</v>
      </c>
      <c r="E38" s="529">
        <v>1200</v>
      </c>
      <c r="F38" s="520" t="s">
        <v>537</v>
      </c>
    </row>
    <row r="39" spans="1:6" ht="15.75" customHeight="1" x14ac:dyDescent="0.25">
      <c r="A39" s="198">
        <v>4222</v>
      </c>
      <c r="B39" s="223" t="s">
        <v>150</v>
      </c>
      <c r="C39" s="208" t="s">
        <v>490</v>
      </c>
      <c r="D39" s="521"/>
      <c r="E39" s="521"/>
      <c r="F39" s="520" t="s">
        <v>537</v>
      </c>
    </row>
    <row r="40" spans="1:6" ht="15.75" thickBot="1" x14ac:dyDescent="0.3">
      <c r="A40" s="199">
        <v>4223</v>
      </c>
      <c r="B40" s="228" t="s">
        <v>151</v>
      </c>
      <c r="C40" s="211" t="s">
        <v>491</v>
      </c>
      <c r="D40" s="523"/>
      <c r="E40" s="523"/>
      <c r="F40" s="528" t="s">
        <v>537</v>
      </c>
    </row>
    <row r="41" spans="1:6" ht="45.75" thickBot="1" x14ac:dyDescent="0.3">
      <c r="A41" s="194">
        <v>4230</v>
      </c>
      <c r="B41" s="227" t="s">
        <v>51</v>
      </c>
      <c r="C41" s="192" t="s">
        <v>528</v>
      </c>
      <c r="D41" s="529">
        <f>E41</f>
        <v>6615.7</v>
      </c>
      <c r="E41" s="529">
        <f>E44+E46+E49+E50</f>
        <v>6615.7</v>
      </c>
      <c r="F41" s="517" t="s">
        <v>537</v>
      </c>
    </row>
    <row r="42" spans="1:6" ht="15.75" thickBot="1" x14ac:dyDescent="0.3">
      <c r="A42" s="194"/>
      <c r="B42" s="220" t="s">
        <v>199</v>
      </c>
      <c r="C42" s="192"/>
      <c r="D42" s="522"/>
      <c r="E42" s="522"/>
      <c r="F42" s="517"/>
    </row>
    <row r="43" spans="1:6" ht="15" x14ac:dyDescent="0.25">
      <c r="A43" s="198">
        <v>4231</v>
      </c>
      <c r="B43" s="223" t="s">
        <v>152</v>
      </c>
      <c r="C43" s="208" t="s">
        <v>492</v>
      </c>
      <c r="D43" s="521"/>
      <c r="E43" s="521"/>
      <c r="F43" s="520" t="s">
        <v>537</v>
      </c>
    </row>
    <row r="44" spans="1:6" ht="15" x14ac:dyDescent="0.25">
      <c r="A44" s="198">
        <v>4232</v>
      </c>
      <c r="B44" s="223" t="s">
        <v>153</v>
      </c>
      <c r="C44" s="208" t="s">
        <v>493</v>
      </c>
      <c r="D44" s="526">
        <f>E44</f>
        <v>600</v>
      </c>
      <c r="E44" s="526">
        <v>600</v>
      </c>
      <c r="F44" s="520" t="s">
        <v>537</v>
      </c>
    </row>
    <row r="45" spans="1:6" ht="24" x14ac:dyDescent="0.25">
      <c r="A45" s="198">
        <v>4233</v>
      </c>
      <c r="B45" s="223" t="s">
        <v>154</v>
      </c>
      <c r="C45" s="208" t="s">
        <v>494</v>
      </c>
      <c r="D45" s="526"/>
      <c r="E45" s="526"/>
      <c r="F45" s="520" t="s">
        <v>537</v>
      </c>
    </row>
    <row r="46" spans="1:6" ht="15" x14ac:dyDescent="0.25">
      <c r="A46" s="198">
        <v>4234</v>
      </c>
      <c r="B46" s="223" t="s">
        <v>155</v>
      </c>
      <c r="C46" s="208" t="s">
        <v>495</v>
      </c>
      <c r="D46" s="526">
        <f>E46</f>
        <v>1400</v>
      </c>
      <c r="E46" s="526">
        <v>1400</v>
      </c>
      <c r="F46" s="520" t="s">
        <v>537</v>
      </c>
    </row>
    <row r="47" spans="1:6" ht="15" x14ac:dyDescent="0.25">
      <c r="A47" s="198">
        <v>4235</v>
      </c>
      <c r="B47" s="229" t="s">
        <v>156</v>
      </c>
      <c r="C47" s="213">
        <v>4235</v>
      </c>
      <c r="D47" s="527"/>
      <c r="E47" s="527"/>
      <c r="F47" s="520" t="s">
        <v>537</v>
      </c>
    </row>
    <row r="48" spans="1:6" ht="14.25" customHeight="1" x14ac:dyDescent="0.25">
      <c r="A48" s="198">
        <v>4236</v>
      </c>
      <c r="B48" s="223" t="s">
        <v>157</v>
      </c>
      <c r="C48" s="208" t="s">
        <v>496</v>
      </c>
      <c r="D48" s="521"/>
      <c r="E48" s="521"/>
      <c r="F48" s="520" t="s">
        <v>537</v>
      </c>
    </row>
    <row r="49" spans="1:6" ht="15" x14ac:dyDescent="0.25">
      <c r="A49" s="198">
        <v>4237</v>
      </c>
      <c r="B49" s="223" t="s">
        <v>158</v>
      </c>
      <c r="C49" s="208" t="s">
        <v>497</v>
      </c>
      <c r="D49" s="521">
        <f>E49</f>
        <v>1300</v>
      </c>
      <c r="E49" s="521">
        <v>1300</v>
      </c>
      <c r="F49" s="520" t="s">
        <v>537</v>
      </c>
    </row>
    <row r="50" spans="1:6" ht="15.75" thickBot="1" x14ac:dyDescent="0.3">
      <c r="A50" s="199">
        <v>4238</v>
      </c>
      <c r="B50" s="228" t="s">
        <v>159</v>
      </c>
      <c r="C50" s="211" t="s">
        <v>498</v>
      </c>
      <c r="D50" s="530">
        <f>E50</f>
        <v>3315.7</v>
      </c>
      <c r="E50" s="530">
        <v>3315.7</v>
      </c>
      <c r="F50" s="528" t="s">
        <v>537</v>
      </c>
    </row>
    <row r="51" spans="1:6" ht="24.75" thickBot="1" x14ac:dyDescent="0.3">
      <c r="A51" s="194">
        <v>4240</v>
      </c>
      <c r="B51" s="227" t="s">
        <v>52</v>
      </c>
      <c r="C51" s="192" t="s">
        <v>528</v>
      </c>
      <c r="D51" s="525">
        <f>E51</f>
        <v>3800</v>
      </c>
      <c r="E51" s="525">
        <f>E53</f>
        <v>3800</v>
      </c>
      <c r="F51" s="517" t="s">
        <v>537</v>
      </c>
    </row>
    <row r="52" spans="1:6" ht="15.75" thickBot="1" x14ac:dyDescent="0.3">
      <c r="A52" s="194"/>
      <c r="B52" s="220" t="s">
        <v>199</v>
      </c>
      <c r="C52" s="192"/>
      <c r="D52" s="519"/>
      <c r="E52" s="519"/>
      <c r="F52" s="517"/>
    </row>
    <row r="53" spans="1:6" ht="15.75" thickBot="1" x14ac:dyDescent="0.3">
      <c r="A53" s="199">
        <v>4241</v>
      </c>
      <c r="B53" s="223" t="s">
        <v>160</v>
      </c>
      <c r="C53" s="211" t="s">
        <v>499</v>
      </c>
      <c r="D53" s="525">
        <f>E53</f>
        <v>3800</v>
      </c>
      <c r="E53" s="525">
        <v>3800</v>
      </c>
      <c r="F53" s="528" t="s">
        <v>537</v>
      </c>
    </row>
    <row r="54" spans="1:6" ht="28.5" customHeight="1" thickBot="1" x14ac:dyDescent="0.3">
      <c r="A54" s="194">
        <v>4250</v>
      </c>
      <c r="B54" s="227" t="s">
        <v>53</v>
      </c>
      <c r="C54" s="192" t="s">
        <v>528</v>
      </c>
      <c r="D54" s="525">
        <f>D56+D57</f>
        <v>1744</v>
      </c>
      <c r="E54" s="525">
        <f>E56+E57</f>
        <v>1744</v>
      </c>
      <c r="F54" s="517" t="s">
        <v>537</v>
      </c>
    </row>
    <row r="55" spans="1:6" ht="15.75" thickBot="1" x14ac:dyDescent="0.3">
      <c r="A55" s="194"/>
      <c r="B55" s="220" t="s">
        <v>199</v>
      </c>
      <c r="C55" s="192"/>
      <c r="D55" s="522"/>
      <c r="E55" s="522"/>
      <c r="F55" s="517"/>
    </row>
    <row r="56" spans="1:6" ht="24.75" thickBot="1" x14ac:dyDescent="0.3">
      <c r="A56" s="198">
        <v>4251</v>
      </c>
      <c r="B56" s="223" t="s">
        <v>161</v>
      </c>
      <c r="C56" s="208" t="s">
        <v>500</v>
      </c>
      <c r="D56" s="530">
        <f>E56</f>
        <v>750</v>
      </c>
      <c r="E56" s="526">
        <v>750</v>
      </c>
      <c r="F56" s="520" t="s">
        <v>537</v>
      </c>
    </row>
    <row r="57" spans="1:6" ht="24.75" thickBot="1" x14ac:dyDescent="0.3">
      <c r="A57" s="199">
        <v>4252</v>
      </c>
      <c r="B57" s="228" t="s">
        <v>162</v>
      </c>
      <c r="C57" s="211" t="s">
        <v>501</v>
      </c>
      <c r="D57" s="530">
        <f>E57</f>
        <v>994</v>
      </c>
      <c r="E57" s="530">
        <v>994</v>
      </c>
      <c r="F57" s="528" t="s">
        <v>537</v>
      </c>
    </row>
    <row r="58" spans="1:6" ht="33.75" thickBot="1" x14ac:dyDescent="0.3">
      <c r="A58" s="194">
        <v>4260</v>
      </c>
      <c r="B58" s="227" t="s">
        <v>54</v>
      </c>
      <c r="C58" s="192" t="s">
        <v>528</v>
      </c>
      <c r="D58" s="525">
        <f>E58</f>
        <v>16490</v>
      </c>
      <c r="E58" s="525">
        <f>E60+E63+E64+E66+E67</f>
        <v>16490</v>
      </c>
      <c r="F58" s="517" t="s">
        <v>537</v>
      </c>
    </row>
    <row r="59" spans="1:6" ht="15.75" thickBot="1" x14ac:dyDescent="0.3">
      <c r="A59" s="194"/>
      <c r="B59" s="220" t="s">
        <v>199</v>
      </c>
      <c r="C59" s="192"/>
      <c r="D59" s="519"/>
      <c r="E59" s="519"/>
      <c r="F59" s="517"/>
    </row>
    <row r="60" spans="1:6" ht="15" x14ac:dyDescent="0.25">
      <c r="A60" s="198">
        <v>4261</v>
      </c>
      <c r="B60" s="223" t="s">
        <v>170</v>
      </c>
      <c r="C60" s="208" t="s">
        <v>502</v>
      </c>
      <c r="D60" s="526">
        <f>E60</f>
        <v>1190</v>
      </c>
      <c r="E60" s="526">
        <v>1190</v>
      </c>
      <c r="F60" s="520" t="s">
        <v>537</v>
      </c>
    </row>
    <row r="61" spans="1:6" ht="15" x14ac:dyDescent="0.25">
      <c r="A61" s="198">
        <v>4262</v>
      </c>
      <c r="B61" s="223" t="s">
        <v>171</v>
      </c>
      <c r="C61" s="208" t="s">
        <v>503</v>
      </c>
      <c r="D61" s="526"/>
      <c r="E61" s="526"/>
      <c r="F61" s="520" t="s">
        <v>537</v>
      </c>
    </row>
    <row r="62" spans="1:6" ht="24" x14ac:dyDescent="0.25">
      <c r="A62" s="198">
        <v>4263</v>
      </c>
      <c r="B62" s="223" t="s">
        <v>407</v>
      </c>
      <c r="C62" s="208" t="s">
        <v>504</v>
      </c>
      <c r="D62" s="526"/>
      <c r="E62" s="526"/>
      <c r="F62" s="520" t="s">
        <v>537</v>
      </c>
    </row>
    <row r="63" spans="1:6" ht="15" x14ac:dyDescent="0.25">
      <c r="A63" s="198">
        <v>4264</v>
      </c>
      <c r="B63" s="230" t="s">
        <v>172</v>
      </c>
      <c r="C63" s="208" t="s">
        <v>505</v>
      </c>
      <c r="D63" s="526">
        <f>E63</f>
        <v>3850</v>
      </c>
      <c r="E63" s="526">
        <v>3850</v>
      </c>
      <c r="F63" s="520" t="s">
        <v>537</v>
      </c>
    </row>
    <row r="64" spans="1:6" ht="24" x14ac:dyDescent="0.25">
      <c r="A64" s="198">
        <v>4265</v>
      </c>
      <c r="B64" s="231" t="s">
        <v>173</v>
      </c>
      <c r="C64" s="208" t="s">
        <v>506</v>
      </c>
      <c r="D64" s="526">
        <f>E64</f>
        <v>250</v>
      </c>
      <c r="E64" s="526">
        <v>250</v>
      </c>
      <c r="F64" s="520" t="s">
        <v>537</v>
      </c>
    </row>
    <row r="65" spans="1:6" ht="15" x14ac:dyDescent="0.25">
      <c r="A65" s="198">
        <v>4266</v>
      </c>
      <c r="B65" s="230" t="s">
        <v>174</v>
      </c>
      <c r="C65" s="208" t="s">
        <v>507</v>
      </c>
      <c r="D65" s="527"/>
      <c r="E65" s="527"/>
      <c r="F65" s="520" t="s">
        <v>537</v>
      </c>
    </row>
    <row r="66" spans="1:6" ht="15" x14ac:dyDescent="0.25">
      <c r="A66" s="198">
        <v>4267</v>
      </c>
      <c r="B66" s="230" t="s">
        <v>175</v>
      </c>
      <c r="C66" s="208" t="s">
        <v>508</v>
      </c>
      <c r="D66" s="526">
        <f>E66</f>
        <v>650</v>
      </c>
      <c r="E66" s="526">
        <v>650</v>
      </c>
      <c r="F66" s="520" t="s">
        <v>537</v>
      </c>
    </row>
    <row r="67" spans="1:6" ht="15.75" thickBot="1" x14ac:dyDescent="0.3">
      <c r="A67" s="199">
        <v>4268</v>
      </c>
      <c r="B67" s="232" t="s">
        <v>176</v>
      </c>
      <c r="C67" s="211" t="s">
        <v>509</v>
      </c>
      <c r="D67" s="530">
        <f>E67</f>
        <v>10550</v>
      </c>
      <c r="E67" s="530">
        <v>10550</v>
      </c>
      <c r="F67" s="528" t="s">
        <v>537</v>
      </c>
    </row>
    <row r="68" spans="1:6" ht="11.25" customHeight="1" thickBot="1" x14ac:dyDescent="0.3">
      <c r="A68" s="197">
        <v>4300</v>
      </c>
      <c r="B68" s="193" t="s">
        <v>55</v>
      </c>
      <c r="C68" s="206" t="s">
        <v>528</v>
      </c>
      <c r="D68" s="518"/>
      <c r="E68" s="518"/>
      <c r="F68" s="524" t="s">
        <v>537</v>
      </c>
    </row>
    <row r="69" spans="1:6" ht="15" thickBot="1" x14ac:dyDescent="0.25">
      <c r="A69" s="196"/>
      <c r="B69" s="220" t="s">
        <v>202</v>
      </c>
      <c r="C69" s="204"/>
      <c r="D69" s="515"/>
      <c r="E69" s="515"/>
      <c r="F69" s="516"/>
    </row>
    <row r="70" spans="1:6" ht="15.75" thickBot="1" x14ac:dyDescent="0.3">
      <c r="A70" s="194">
        <v>4310</v>
      </c>
      <c r="B70" s="233" t="s">
        <v>56</v>
      </c>
      <c r="C70" s="192" t="s">
        <v>528</v>
      </c>
      <c r="D70" s="522"/>
      <c r="E70" s="522"/>
      <c r="F70" s="520" t="s">
        <v>537</v>
      </c>
    </row>
    <row r="71" spans="1:6" ht="15.75" thickBot="1" x14ac:dyDescent="0.3">
      <c r="A71" s="194"/>
      <c r="B71" s="220" t="s">
        <v>199</v>
      </c>
      <c r="C71" s="192"/>
      <c r="D71" s="522"/>
      <c r="E71" s="522"/>
      <c r="F71" s="517"/>
    </row>
    <row r="72" spans="1:6" ht="15" x14ac:dyDescent="0.25">
      <c r="A72" s="198">
        <v>4311</v>
      </c>
      <c r="B72" s="230" t="s">
        <v>177</v>
      </c>
      <c r="C72" s="208" t="s">
        <v>510</v>
      </c>
      <c r="D72" s="521"/>
      <c r="E72" s="521"/>
      <c r="F72" s="520" t="s">
        <v>537</v>
      </c>
    </row>
    <row r="73" spans="1:6" ht="15" x14ac:dyDescent="0.25">
      <c r="A73" s="198">
        <v>4312</v>
      </c>
      <c r="B73" s="230" t="s">
        <v>178</v>
      </c>
      <c r="C73" s="208" t="s">
        <v>511</v>
      </c>
      <c r="D73" s="521"/>
      <c r="E73" s="521"/>
      <c r="F73" s="520" t="s">
        <v>537</v>
      </c>
    </row>
    <row r="74" spans="1:6" ht="15.75" thickBot="1" x14ac:dyDescent="0.3">
      <c r="A74" s="198">
        <v>4320</v>
      </c>
      <c r="B74" s="234" t="s">
        <v>57</v>
      </c>
      <c r="C74" s="209" t="s">
        <v>528</v>
      </c>
      <c r="D74" s="521"/>
      <c r="E74" s="521"/>
      <c r="F74" s="520" t="s">
        <v>537</v>
      </c>
    </row>
    <row r="75" spans="1:6" ht="15.75" thickBot="1" x14ac:dyDescent="0.3">
      <c r="A75" s="194"/>
      <c r="B75" s="220" t="s">
        <v>199</v>
      </c>
      <c r="C75" s="192"/>
      <c r="D75" s="522"/>
      <c r="E75" s="522"/>
      <c r="F75" s="517"/>
    </row>
    <row r="76" spans="1:6" ht="15.75" customHeight="1" x14ac:dyDescent="0.25">
      <c r="A76" s="198">
        <v>4321</v>
      </c>
      <c r="B76" s="230" t="s">
        <v>179</v>
      </c>
      <c r="C76" s="208" t="s">
        <v>512</v>
      </c>
      <c r="D76" s="521"/>
      <c r="E76" s="521"/>
      <c r="F76" s="520" t="s">
        <v>537</v>
      </c>
    </row>
    <row r="77" spans="1:6" ht="15.75" thickBot="1" x14ac:dyDescent="0.3">
      <c r="A77" s="199">
        <v>4322</v>
      </c>
      <c r="B77" s="232" t="s">
        <v>180</v>
      </c>
      <c r="C77" s="211" t="s">
        <v>513</v>
      </c>
      <c r="D77" s="523"/>
      <c r="E77" s="523"/>
      <c r="F77" s="528" t="s">
        <v>537</v>
      </c>
    </row>
    <row r="78" spans="1:6" ht="23.25" thickBot="1" x14ac:dyDescent="0.3">
      <c r="A78" s="194">
        <v>4330</v>
      </c>
      <c r="B78" s="233" t="s">
        <v>58</v>
      </c>
      <c r="C78" s="192" t="s">
        <v>528</v>
      </c>
      <c r="D78" s="522"/>
      <c r="E78" s="522"/>
      <c r="F78" s="517" t="s">
        <v>537</v>
      </c>
    </row>
    <row r="79" spans="1:6" ht="15.75" thickBot="1" x14ac:dyDescent="0.3">
      <c r="A79" s="194"/>
      <c r="B79" s="220" t="s">
        <v>199</v>
      </c>
      <c r="C79" s="192"/>
      <c r="D79" s="522"/>
      <c r="E79" s="522"/>
      <c r="F79" s="517"/>
    </row>
    <row r="80" spans="1:6" ht="13.5" customHeight="1" x14ac:dyDescent="0.25">
      <c r="A80" s="198">
        <v>4331</v>
      </c>
      <c r="B80" s="230" t="s">
        <v>181</v>
      </c>
      <c r="C80" s="208" t="s">
        <v>514</v>
      </c>
      <c r="D80" s="521"/>
      <c r="E80" s="521"/>
      <c r="F80" s="520" t="s">
        <v>537</v>
      </c>
    </row>
    <row r="81" spans="1:6" ht="15" x14ac:dyDescent="0.25">
      <c r="A81" s="198">
        <v>4332</v>
      </c>
      <c r="B81" s="230" t="s">
        <v>182</v>
      </c>
      <c r="C81" s="208" t="s">
        <v>515</v>
      </c>
      <c r="D81" s="521"/>
      <c r="E81" s="521"/>
      <c r="F81" s="520" t="s">
        <v>537</v>
      </c>
    </row>
    <row r="82" spans="1:6" ht="15.75" thickBot="1" x14ac:dyDescent="0.3">
      <c r="A82" s="199">
        <v>4333</v>
      </c>
      <c r="B82" s="232" t="s">
        <v>183</v>
      </c>
      <c r="C82" s="211" t="s">
        <v>516</v>
      </c>
      <c r="D82" s="523"/>
      <c r="E82" s="523"/>
      <c r="F82" s="528" t="s">
        <v>537</v>
      </c>
    </row>
    <row r="83" spans="1:6" ht="15.75" thickBot="1" x14ac:dyDescent="0.3">
      <c r="A83" s="197">
        <v>4400</v>
      </c>
      <c r="B83" s="235" t="s">
        <v>59</v>
      </c>
      <c r="C83" s="206" t="s">
        <v>528</v>
      </c>
      <c r="D83" s="531">
        <f>D85</f>
        <v>88500</v>
      </c>
      <c r="E83" s="531">
        <f>E85</f>
        <v>88500</v>
      </c>
      <c r="F83" s="524" t="s">
        <v>537</v>
      </c>
    </row>
    <row r="84" spans="1:6" ht="15" thickBot="1" x14ac:dyDescent="0.25">
      <c r="A84" s="196"/>
      <c r="B84" s="220" t="s">
        <v>202</v>
      </c>
      <c r="C84" s="204"/>
      <c r="D84" s="518"/>
      <c r="E84" s="518"/>
      <c r="F84" s="516"/>
    </row>
    <row r="85" spans="1:6" ht="24.75" thickBot="1" x14ac:dyDescent="0.3">
      <c r="A85" s="194">
        <v>4410</v>
      </c>
      <c r="B85" s="233" t="s">
        <v>60</v>
      </c>
      <c r="C85" s="192" t="s">
        <v>528</v>
      </c>
      <c r="D85" s="531">
        <f>E85</f>
        <v>88500</v>
      </c>
      <c r="E85" s="531">
        <f>E87</f>
        <v>88500</v>
      </c>
      <c r="F85" s="520" t="s">
        <v>537</v>
      </c>
    </row>
    <row r="86" spans="1:6" ht="15.75" thickBot="1" x14ac:dyDescent="0.3">
      <c r="A86" s="194"/>
      <c r="B86" s="220" t="s">
        <v>199</v>
      </c>
      <c r="C86" s="192"/>
      <c r="D86" s="519"/>
      <c r="E86" s="519"/>
      <c r="F86" s="517"/>
    </row>
    <row r="87" spans="1:6" ht="24" x14ac:dyDescent="0.25">
      <c r="A87" s="198">
        <v>4411</v>
      </c>
      <c r="B87" s="230" t="s">
        <v>185</v>
      </c>
      <c r="C87" s="208" t="s">
        <v>517</v>
      </c>
      <c r="D87" s="531">
        <f>E87</f>
        <v>88500</v>
      </c>
      <c r="E87" s="531">
        <v>88500</v>
      </c>
      <c r="F87" s="520" t="s">
        <v>537</v>
      </c>
    </row>
    <row r="88" spans="1:6" ht="24" x14ac:dyDescent="0.25">
      <c r="A88" s="198">
        <v>4412</v>
      </c>
      <c r="B88" s="230" t="s">
        <v>194</v>
      </c>
      <c r="C88" s="208" t="s">
        <v>518</v>
      </c>
      <c r="D88" s="521"/>
      <c r="E88" s="521"/>
      <c r="F88" s="520" t="s">
        <v>537</v>
      </c>
    </row>
    <row r="89" spans="1:6" ht="26.25" customHeight="1" thickBot="1" x14ac:dyDescent="0.3">
      <c r="A89" s="198">
        <v>4420</v>
      </c>
      <c r="B89" s="234" t="s">
        <v>61</v>
      </c>
      <c r="C89" s="209" t="s">
        <v>528</v>
      </c>
      <c r="D89" s="521"/>
      <c r="E89" s="521"/>
      <c r="F89" s="520" t="s">
        <v>537</v>
      </c>
    </row>
    <row r="90" spans="1:6" ht="15.75" thickBot="1" x14ac:dyDescent="0.3">
      <c r="A90" s="194"/>
      <c r="B90" s="220" t="s">
        <v>199</v>
      </c>
      <c r="C90" s="192"/>
      <c r="D90" s="522"/>
      <c r="E90" s="522"/>
      <c r="F90" s="517"/>
    </row>
    <row r="91" spans="1:6" ht="25.5" customHeight="1" x14ac:dyDescent="0.25">
      <c r="A91" s="198">
        <v>4421</v>
      </c>
      <c r="B91" s="230" t="s">
        <v>28</v>
      </c>
      <c r="C91" s="208" t="s">
        <v>519</v>
      </c>
      <c r="D91" s="521"/>
      <c r="E91" s="521"/>
      <c r="F91" s="520" t="s">
        <v>537</v>
      </c>
    </row>
    <row r="92" spans="1:6" ht="24.75" customHeight="1" thickBot="1" x14ac:dyDescent="0.3">
      <c r="A92" s="199">
        <v>4422</v>
      </c>
      <c r="B92" s="232" t="s">
        <v>317</v>
      </c>
      <c r="C92" s="211" t="s">
        <v>520</v>
      </c>
      <c r="D92" s="523"/>
      <c r="E92" s="523"/>
      <c r="F92" s="528" t="s">
        <v>537</v>
      </c>
    </row>
    <row r="93" spans="1:6" ht="15.75" customHeight="1" thickBot="1" x14ac:dyDescent="0.3">
      <c r="A93" s="200">
        <v>4500</v>
      </c>
      <c r="B93" s="236" t="s">
        <v>62</v>
      </c>
      <c r="C93" s="214" t="s">
        <v>528</v>
      </c>
      <c r="D93" s="532"/>
      <c r="E93" s="532"/>
      <c r="F93" s="533" t="s">
        <v>537</v>
      </c>
    </row>
    <row r="94" spans="1:6" ht="15" thickBot="1" x14ac:dyDescent="0.25">
      <c r="A94" s="196"/>
      <c r="B94" s="220" t="s">
        <v>202</v>
      </c>
      <c r="C94" s="204"/>
      <c r="D94" s="515"/>
      <c r="E94" s="515"/>
      <c r="F94" s="516"/>
    </row>
    <row r="95" spans="1:6" ht="24.75" thickBot="1" x14ac:dyDescent="0.3">
      <c r="A95" s="194">
        <v>4510</v>
      </c>
      <c r="B95" s="237" t="s">
        <v>63</v>
      </c>
      <c r="C95" s="192" t="s">
        <v>528</v>
      </c>
      <c r="D95" s="522"/>
      <c r="E95" s="522"/>
      <c r="F95" s="520" t="s">
        <v>537</v>
      </c>
    </row>
    <row r="96" spans="1:6" ht="15.75" thickBot="1" x14ac:dyDescent="0.3">
      <c r="A96" s="194"/>
      <c r="B96" s="220" t="s">
        <v>199</v>
      </c>
      <c r="C96" s="192"/>
      <c r="D96" s="522"/>
      <c r="E96" s="522"/>
      <c r="F96" s="517"/>
    </row>
    <row r="97" spans="1:6" ht="24" x14ac:dyDescent="0.25">
      <c r="A97" s="198">
        <v>4511</v>
      </c>
      <c r="B97" s="238" t="s">
        <v>245</v>
      </c>
      <c r="C97" s="208" t="s">
        <v>521</v>
      </c>
      <c r="D97" s="521"/>
      <c r="E97" s="521"/>
      <c r="F97" s="520" t="s">
        <v>537</v>
      </c>
    </row>
    <row r="98" spans="1:6" ht="24.75" thickBot="1" x14ac:dyDescent="0.3">
      <c r="A98" s="199">
        <v>4512</v>
      </c>
      <c r="B98" s="232" t="s">
        <v>318</v>
      </c>
      <c r="C98" s="211" t="s">
        <v>522</v>
      </c>
      <c r="D98" s="523"/>
      <c r="E98" s="523"/>
      <c r="F98" s="528" t="s">
        <v>537</v>
      </c>
    </row>
    <row r="99" spans="1:6" ht="24.75" thickBot="1" x14ac:dyDescent="0.3">
      <c r="A99" s="194">
        <v>4520</v>
      </c>
      <c r="B99" s="237" t="s">
        <v>64</v>
      </c>
      <c r="C99" s="192" t="s">
        <v>528</v>
      </c>
      <c r="D99" s="522"/>
      <c r="E99" s="522"/>
      <c r="F99" s="520" t="s">
        <v>537</v>
      </c>
    </row>
    <row r="100" spans="1:6" ht="15.75" thickBot="1" x14ac:dyDescent="0.3">
      <c r="A100" s="194"/>
      <c r="B100" s="220" t="s">
        <v>199</v>
      </c>
      <c r="C100" s="192"/>
      <c r="D100" s="522"/>
      <c r="E100" s="522"/>
      <c r="F100" s="517"/>
    </row>
    <row r="101" spans="1:6" ht="22.5" customHeight="1" x14ac:dyDescent="0.25">
      <c r="A101" s="198">
        <v>4521</v>
      </c>
      <c r="B101" s="230" t="s">
        <v>246</v>
      </c>
      <c r="C101" s="208" t="s">
        <v>523</v>
      </c>
      <c r="D101" s="521"/>
      <c r="E101" s="521"/>
      <c r="F101" s="520" t="s">
        <v>537</v>
      </c>
    </row>
    <row r="102" spans="1:6" ht="24" x14ac:dyDescent="0.25">
      <c r="A102" s="198">
        <v>4522</v>
      </c>
      <c r="B102" s="230" t="s">
        <v>258</v>
      </c>
      <c r="C102" s="208" t="s">
        <v>524</v>
      </c>
      <c r="D102" s="521"/>
      <c r="E102" s="521"/>
      <c r="F102" s="520" t="s">
        <v>537</v>
      </c>
    </row>
    <row r="103" spans="1:6" ht="30.75" customHeight="1" thickBot="1" x14ac:dyDescent="0.3">
      <c r="A103" s="198">
        <v>4530</v>
      </c>
      <c r="B103" s="239" t="s">
        <v>65</v>
      </c>
      <c r="C103" s="209" t="s">
        <v>528</v>
      </c>
      <c r="D103" s="587"/>
      <c r="E103" s="587"/>
      <c r="F103" s="520" t="s">
        <v>537</v>
      </c>
    </row>
    <row r="104" spans="1:6" ht="15.75" thickBot="1" x14ac:dyDescent="0.3">
      <c r="A104" s="194"/>
      <c r="B104" s="220" t="s">
        <v>199</v>
      </c>
      <c r="C104" s="192"/>
      <c r="D104" s="522"/>
      <c r="E104" s="522"/>
      <c r="F104" s="517"/>
    </row>
    <row r="105" spans="1:6" ht="24.75" customHeight="1" x14ac:dyDescent="0.25">
      <c r="A105" s="198">
        <v>4531</v>
      </c>
      <c r="B105" s="240" t="s">
        <v>247</v>
      </c>
      <c r="C105" s="207" t="s">
        <v>418</v>
      </c>
      <c r="D105" s="521"/>
      <c r="E105" s="521"/>
      <c r="F105" s="520" t="s">
        <v>537</v>
      </c>
    </row>
    <row r="106" spans="1:6" ht="26.25" customHeight="1" x14ac:dyDescent="0.25">
      <c r="A106" s="198">
        <v>4532</v>
      </c>
      <c r="B106" s="240" t="s">
        <v>248</v>
      </c>
      <c r="C106" s="208" t="s">
        <v>419</v>
      </c>
      <c r="D106" s="521"/>
      <c r="E106" s="521"/>
      <c r="F106" s="520" t="s">
        <v>537</v>
      </c>
    </row>
    <row r="107" spans="1:6" ht="25.5" customHeight="1" x14ac:dyDescent="0.25">
      <c r="A107" s="201">
        <v>4533</v>
      </c>
      <c r="B107" s="241" t="s">
        <v>66</v>
      </c>
      <c r="C107" s="215" t="s">
        <v>420</v>
      </c>
      <c r="D107" s="587"/>
      <c r="E107" s="587"/>
      <c r="F107" s="520" t="s">
        <v>537</v>
      </c>
    </row>
    <row r="108" spans="1:6" ht="15" x14ac:dyDescent="0.25">
      <c r="A108" s="201"/>
      <c r="B108" s="242" t="s">
        <v>202</v>
      </c>
      <c r="C108" s="208"/>
      <c r="D108" s="588"/>
      <c r="E108" s="588"/>
      <c r="F108" s="520"/>
    </row>
    <row r="109" spans="1:6" ht="24" x14ac:dyDescent="0.25">
      <c r="A109" s="201">
        <v>4534</v>
      </c>
      <c r="B109" s="242" t="s">
        <v>67</v>
      </c>
      <c r="C109" s="208"/>
      <c r="D109" s="588"/>
      <c r="E109" s="588"/>
      <c r="F109" s="520" t="s">
        <v>537</v>
      </c>
    </row>
    <row r="110" spans="1:6" ht="15" x14ac:dyDescent="0.25">
      <c r="A110" s="201"/>
      <c r="B110" s="242" t="s">
        <v>215</v>
      </c>
      <c r="C110" s="208"/>
      <c r="D110" s="588"/>
      <c r="E110" s="588"/>
      <c r="F110" s="520"/>
    </row>
    <row r="111" spans="1:6" ht="13.5" customHeight="1" x14ac:dyDescent="0.25">
      <c r="A111" s="339">
        <v>4535</v>
      </c>
      <c r="B111" s="288" t="s">
        <v>214</v>
      </c>
      <c r="C111" s="208"/>
      <c r="D111" s="588"/>
      <c r="E111" s="588"/>
      <c r="F111" s="520" t="s">
        <v>537</v>
      </c>
    </row>
    <row r="112" spans="1:6" ht="15" x14ac:dyDescent="0.25">
      <c r="A112" s="198">
        <v>4536</v>
      </c>
      <c r="B112" s="242" t="s">
        <v>216</v>
      </c>
      <c r="C112" s="208"/>
      <c r="D112" s="588"/>
      <c r="E112" s="588"/>
      <c r="F112" s="520" t="s">
        <v>537</v>
      </c>
    </row>
    <row r="113" spans="1:6" ht="15" x14ac:dyDescent="0.25">
      <c r="A113" s="198">
        <v>4537</v>
      </c>
      <c r="B113" s="242" t="s">
        <v>217</v>
      </c>
      <c r="C113" s="208"/>
      <c r="D113" s="588"/>
      <c r="E113" s="588"/>
      <c r="F113" s="520" t="s">
        <v>537</v>
      </c>
    </row>
    <row r="114" spans="1:6" ht="15.75" thickBot="1" x14ac:dyDescent="0.3">
      <c r="A114" s="201">
        <v>4538</v>
      </c>
      <c r="B114" s="243" t="s">
        <v>219</v>
      </c>
      <c r="C114" s="215"/>
      <c r="D114" s="587"/>
      <c r="E114" s="587"/>
      <c r="F114" s="535" t="s">
        <v>537</v>
      </c>
    </row>
    <row r="115" spans="1:6" ht="30" customHeight="1" thickBot="1" x14ac:dyDescent="0.3">
      <c r="A115" s="197">
        <v>4540</v>
      </c>
      <c r="B115" s="244" t="s">
        <v>68</v>
      </c>
      <c r="C115" s="206" t="s">
        <v>528</v>
      </c>
      <c r="D115" s="515"/>
      <c r="E115" s="515"/>
      <c r="F115" s="524" t="s">
        <v>537</v>
      </c>
    </row>
    <row r="116" spans="1:6" ht="15" x14ac:dyDescent="0.25">
      <c r="A116" s="194"/>
      <c r="B116" s="245" t="s">
        <v>199</v>
      </c>
      <c r="C116" s="192"/>
      <c r="D116" s="522"/>
      <c r="E116" s="522"/>
      <c r="F116" s="517"/>
    </row>
    <row r="117" spans="1:6" ht="27" customHeight="1" x14ac:dyDescent="0.25">
      <c r="A117" s="198">
        <v>4541</v>
      </c>
      <c r="B117" s="246" t="s">
        <v>421</v>
      </c>
      <c r="C117" s="208" t="s">
        <v>423</v>
      </c>
      <c r="D117" s="536"/>
      <c r="E117" s="536"/>
      <c r="F117" s="520" t="s">
        <v>537</v>
      </c>
    </row>
    <row r="118" spans="1:6" ht="26.25" customHeight="1" x14ac:dyDescent="0.25">
      <c r="A118" s="198">
        <v>4542</v>
      </c>
      <c r="B118" s="240" t="s">
        <v>422</v>
      </c>
      <c r="C118" s="208" t="s">
        <v>424</v>
      </c>
      <c r="D118" s="536"/>
      <c r="E118" s="536"/>
      <c r="F118" s="520" t="s">
        <v>537</v>
      </c>
    </row>
    <row r="119" spans="1:6" ht="24.75" thickBot="1" x14ac:dyDescent="0.3">
      <c r="A119" s="199">
        <v>4543</v>
      </c>
      <c r="B119" s="247" t="s">
        <v>69</v>
      </c>
      <c r="C119" s="211" t="s">
        <v>425</v>
      </c>
      <c r="D119" s="537">
        <v>19000</v>
      </c>
      <c r="E119" s="537">
        <v>19000</v>
      </c>
      <c r="F119" s="538" t="s">
        <v>537</v>
      </c>
    </row>
    <row r="120" spans="1:6" ht="15" x14ac:dyDescent="0.25">
      <c r="A120" s="201"/>
      <c r="B120" s="242" t="s">
        <v>202</v>
      </c>
      <c r="C120" s="208"/>
      <c r="D120" s="521"/>
      <c r="E120" s="521"/>
      <c r="F120" s="520"/>
    </row>
    <row r="121" spans="1:6" ht="24" x14ac:dyDescent="0.25">
      <c r="A121" s="201">
        <v>4544</v>
      </c>
      <c r="B121" s="242" t="s">
        <v>70</v>
      </c>
      <c r="C121" s="208"/>
      <c r="D121" s="521"/>
      <c r="E121" s="521"/>
      <c r="F121" s="520" t="s">
        <v>537</v>
      </c>
    </row>
    <row r="122" spans="1:6" ht="15" x14ac:dyDescent="0.25">
      <c r="A122" s="201"/>
      <c r="B122" s="242" t="s">
        <v>215</v>
      </c>
      <c r="C122" s="208"/>
      <c r="D122" s="521"/>
      <c r="E122" s="521"/>
      <c r="F122" s="520"/>
    </row>
    <row r="123" spans="1:6" ht="15" customHeight="1" x14ac:dyDescent="0.25">
      <c r="A123" s="339">
        <v>4545</v>
      </c>
      <c r="B123" s="288" t="s">
        <v>214</v>
      </c>
      <c r="C123" s="208"/>
      <c r="D123" s="521"/>
      <c r="E123" s="521"/>
      <c r="F123" s="520" t="s">
        <v>537</v>
      </c>
    </row>
    <row r="124" spans="1:6" ht="15" x14ac:dyDescent="0.25">
      <c r="A124" s="198">
        <v>4546</v>
      </c>
      <c r="B124" s="248" t="s">
        <v>218</v>
      </c>
      <c r="C124" s="208"/>
      <c r="D124" s="521"/>
      <c r="E124" s="521"/>
      <c r="F124" s="520" t="s">
        <v>537</v>
      </c>
    </row>
    <row r="125" spans="1:6" ht="15" x14ac:dyDescent="0.25">
      <c r="A125" s="198">
        <v>4547</v>
      </c>
      <c r="B125" s="242" t="s">
        <v>217</v>
      </c>
      <c r="C125" s="208"/>
      <c r="D125" s="521"/>
      <c r="E125" s="521"/>
      <c r="F125" s="520" t="s">
        <v>537</v>
      </c>
    </row>
    <row r="126" spans="1:6" ht="15.75" thickBot="1" x14ac:dyDescent="0.3">
      <c r="A126" s="201">
        <v>4548</v>
      </c>
      <c r="B126" s="243" t="s">
        <v>219</v>
      </c>
      <c r="C126" s="215"/>
      <c r="D126" s="534"/>
      <c r="E126" s="534"/>
      <c r="F126" s="520" t="s">
        <v>537</v>
      </c>
    </row>
    <row r="127" spans="1:6" ht="32.25" customHeight="1" thickBot="1" x14ac:dyDescent="0.3">
      <c r="A127" s="197">
        <v>4600</v>
      </c>
      <c r="B127" s="244" t="s">
        <v>104</v>
      </c>
      <c r="C127" s="206" t="s">
        <v>528</v>
      </c>
      <c r="D127" s="515">
        <f>E127</f>
        <v>4550</v>
      </c>
      <c r="E127" s="515">
        <f>E133+E139</f>
        <v>4550</v>
      </c>
      <c r="F127" s="524" t="s">
        <v>537</v>
      </c>
    </row>
    <row r="128" spans="1:6" ht="15" thickBot="1" x14ac:dyDescent="0.25">
      <c r="A128" s="432"/>
      <c r="B128" s="436" t="s">
        <v>202</v>
      </c>
      <c r="C128" s="204"/>
      <c r="D128" s="515"/>
      <c r="E128" s="515"/>
      <c r="F128" s="516"/>
    </row>
    <row r="129" spans="1:6" ht="15" x14ac:dyDescent="0.25">
      <c r="A129" s="448">
        <v>4610</v>
      </c>
      <c r="B129" s="434" t="s">
        <v>262</v>
      </c>
      <c r="C129" s="455"/>
      <c r="D129" s="539"/>
      <c r="E129" s="539"/>
      <c r="F129" s="540" t="s">
        <v>538</v>
      </c>
    </row>
    <row r="130" spans="1:6" ht="15" x14ac:dyDescent="0.25">
      <c r="A130" s="431"/>
      <c r="B130" s="440" t="s">
        <v>202</v>
      </c>
      <c r="C130" s="456"/>
      <c r="D130" s="521"/>
      <c r="E130" s="521"/>
      <c r="F130" s="520"/>
    </row>
    <row r="131" spans="1:6" ht="25.5" customHeight="1" x14ac:dyDescent="0.25">
      <c r="A131" s="431">
        <v>4610</v>
      </c>
      <c r="B131" s="452" t="s">
        <v>106</v>
      </c>
      <c r="C131" s="457" t="s">
        <v>105</v>
      </c>
      <c r="D131" s="522"/>
      <c r="E131" s="522"/>
      <c r="F131" s="520" t="s">
        <v>537</v>
      </c>
    </row>
    <row r="132" spans="1:6" ht="26.25" customHeight="1" thickBot="1" x14ac:dyDescent="0.3">
      <c r="A132" s="431">
        <v>4620</v>
      </c>
      <c r="B132" s="441" t="s">
        <v>266</v>
      </c>
      <c r="C132" s="457" t="s">
        <v>263</v>
      </c>
      <c r="D132" s="522"/>
      <c r="E132" s="522"/>
      <c r="F132" s="520" t="s">
        <v>537</v>
      </c>
    </row>
    <row r="133" spans="1:6" ht="35.25" thickBot="1" x14ac:dyDescent="0.3">
      <c r="A133" s="437">
        <v>4630</v>
      </c>
      <c r="B133" s="442" t="s">
        <v>265</v>
      </c>
      <c r="C133" s="458" t="s">
        <v>528</v>
      </c>
      <c r="D133" s="515">
        <f>E133</f>
        <v>4550</v>
      </c>
      <c r="E133" s="515">
        <v>4550</v>
      </c>
      <c r="F133" s="520" t="s">
        <v>537</v>
      </c>
    </row>
    <row r="134" spans="1:6" ht="15.75" thickBot="1" x14ac:dyDescent="0.3">
      <c r="A134" s="437"/>
      <c r="B134" s="443" t="s">
        <v>199</v>
      </c>
      <c r="C134" s="458"/>
      <c r="D134" s="522"/>
      <c r="E134" s="522"/>
      <c r="F134" s="520"/>
    </row>
    <row r="135" spans="1:6" ht="15" x14ac:dyDescent="0.25">
      <c r="A135" s="438">
        <v>4631</v>
      </c>
      <c r="B135" s="444" t="s">
        <v>429</v>
      </c>
      <c r="C135" s="459" t="s">
        <v>426</v>
      </c>
      <c r="D135" s="521"/>
      <c r="E135" s="521"/>
      <c r="F135" s="520" t="s">
        <v>537</v>
      </c>
    </row>
    <row r="136" spans="1:6" ht="25.5" customHeight="1" x14ac:dyDescent="0.25">
      <c r="A136" s="438">
        <v>4632</v>
      </c>
      <c r="B136" s="445" t="s">
        <v>430</v>
      </c>
      <c r="C136" s="459" t="s">
        <v>427</v>
      </c>
      <c r="D136" s="521"/>
      <c r="E136" s="521"/>
      <c r="F136" s="520" t="s">
        <v>537</v>
      </c>
    </row>
    <row r="137" spans="1:6" ht="12" customHeight="1" thickBot="1" x14ac:dyDescent="0.3">
      <c r="A137" s="438">
        <v>4633</v>
      </c>
      <c r="B137" s="444" t="s">
        <v>431</v>
      </c>
      <c r="C137" s="459" t="s">
        <v>428</v>
      </c>
      <c r="D137" s="521"/>
      <c r="E137" s="521"/>
      <c r="F137" s="520" t="s">
        <v>537</v>
      </c>
    </row>
    <row r="138" spans="1:6" ht="14.25" customHeight="1" thickBot="1" x14ac:dyDescent="0.3">
      <c r="A138" s="438">
        <v>4634</v>
      </c>
      <c r="B138" s="444" t="s">
        <v>432</v>
      </c>
      <c r="C138" s="459" t="s">
        <v>966</v>
      </c>
      <c r="D138" s="515">
        <f>E138</f>
        <v>4550</v>
      </c>
      <c r="E138" s="515">
        <v>4550</v>
      </c>
      <c r="F138" s="520" t="s">
        <v>537</v>
      </c>
    </row>
    <row r="139" spans="1:6" ht="15.75" thickBot="1" x14ac:dyDescent="0.3">
      <c r="A139" s="438">
        <v>4640</v>
      </c>
      <c r="B139" s="446" t="s">
        <v>264</v>
      </c>
      <c r="C139" s="460" t="s">
        <v>528</v>
      </c>
      <c r="D139" s="521"/>
      <c r="E139" s="521"/>
      <c r="F139" s="520" t="s">
        <v>537</v>
      </c>
    </row>
    <row r="140" spans="1:6" ht="15.75" thickBot="1" x14ac:dyDescent="0.3">
      <c r="A140" s="437"/>
      <c r="B140" s="443" t="s">
        <v>199</v>
      </c>
      <c r="C140" s="458"/>
      <c r="D140" s="522"/>
      <c r="E140" s="522"/>
      <c r="F140" s="517"/>
    </row>
    <row r="141" spans="1:6" ht="15.75" thickBot="1" x14ac:dyDescent="0.3">
      <c r="A141" s="439">
        <v>4641</v>
      </c>
      <c r="B141" s="447" t="s">
        <v>433</v>
      </c>
      <c r="C141" s="461" t="s">
        <v>434</v>
      </c>
      <c r="D141" s="523"/>
      <c r="E141" s="523"/>
      <c r="F141" s="528" t="s">
        <v>537</v>
      </c>
    </row>
    <row r="142" spans="1:6" ht="24.75" customHeight="1" thickBot="1" x14ac:dyDescent="0.3">
      <c r="A142" s="196">
        <v>4700</v>
      </c>
      <c r="B142" s="249" t="s">
        <v>71</v>
      </c>
      <c r="C142" s="206" t="s">
        <v>528</v>
      </c>
      <c r="D142" s="561">
        <f>D144+D148+D167</f>
        <v>13820</v>
      </c>
      <c r="E142" s="561">
        <f>E144+E148+E164</f>
        <v>13820</v>
      </c>
      <c r="F142" s="524"/>
    </row>
    <row r="143" spans="1:6" ht="15" thickBot="1" x14ac:dyDescent="0.25">
      <c r="A143" s="196"/>
      <c r="B143" s="220" t="s">
        <v>202</v>
      </c>
      <c r="C143" s="204"/>
      <c r="D143" s="515"/>
      <c r="E143" s="515"/>
      <c r="F143" s="516"/>
    </row>
    <row r="144" spans="1:6" ht="40.5" customHeight="1" thickBot="1" x14ac:dyDescent="0.3">
      <c r="A144" s="194">
        <v>4710</v>
      </c>
      <c r="B144" s="227" t="s">
        <v>72</v>
      </c>
      <c r="C144" s="192" t="s">
        <v>528</v>
      </c>
      <c r="D144" s="541">
        <f>D147</f>
        <v>910</v>
      </c>
      <c r="E144" s="541">
        <f>E147</f>
        <v>910</v>
      </c>
      <c r="F144" s="517" t="s">
        <v>537</v>
      </c>
    </row>
    <row r="145" spans="1:6" ht="15.75" thickBot="1" x14ac:dyDescent="0.3">
      <c r="A145" s="194"/>
      <c r="B145" s="220" t="s">
        <v>199</v>
      </c>
      <c r="C145" s="192"/>
      <c r="D145" s="522"/>
      <c r="E145" s="522"/>
      <c r="F145" s="517"/>
    </row>
    <row r="146" spans="1:6" ht="39" customHeight="1" x14ac:dyDescent="0.25">
      <c r="A146" s="198">
        <v>4711</v>
      </c>
      <c r="B146" s="223" t="s">
        <v>107</v>
      </c>
      <c r="C146" s="208" t="s">
        <v>435</v>
      </c>
      <c r="D146" s="521"/>
      <c r="E146" s="521"/>
      <c r="F146" s="520" t="s">
        <v>537</v>
      </c>
    </row>
    <row r="147" spans="1:6" ht="29.25" customHeight="1" thickBot="1" x14ac:dyDescent="0.3">
      <c r="A147" s="199">
        <v>4712</v>
      </c>
      <c r="B147" s="232" t="s">
        <v>452</v>
      </c>
      <c r="C147" s="211" t="s">
        <v>436</v>
      </c>
      <c r="D147" s="542">
        <f>E147</f>
        <v>910</v>
      </c>
      <c r="E147" s="542">
        <v>910</v>
      </c>
      <c r="F147" s="528" t="s">
        <v>537</v>
      </c>
    </row>
    <row r="148" spans="1:6" ht="50.25" customHeight="1" thickBot="1" x14ac:dyDescent="0.3">
      <c r="A148" s="194">
        <v>4720</v>
      </c>
      <c r="B148" s="233" t="s">
        <v>73</v>
      </c>
      <c r="C148" s="192" t="s">
        <v>528</v>
      </c>
      <c r="D148" s="542">
        <f>E148</f>
        <v>910</v>
      </c>
      <c r="E148" s="542">
        <v>910</v>
      </c>
      <c r="F148" s="517" t="s">
        <v>537</v>
      </c>
    </row>
    <row r="149" spans="1:6" ht="15.75" thickBot="1" x14ac:dyDescent="0.3">
      <c r="A149" s="194"/>
      <c r="B149" s="220" t="s">
        <v>199</v>
      </c>
      <c r="C149" s="192"/>
      <c r="D149" s="522"/>
      <c r="E149" s="522"/>
      <c r="F149" s="517"/>
    </row>
    <row r="150" spans="1:6" ht="15.75" customHeight="1" x14ac:dyDescent="0.25">
      <c r="A150" s="198">
        <v>4721</v>
      </c>
      <c r="B150" s="230" t="s">
        <v>319</v>
      </c>
      <c r="C150" s="208" t="s">
        <v>453</v>
      </c>
      <c r="D150" s="521"/>
      <c r="E150" s="521"/>
      <c r="F150" s="520" t="s">
        <v>537</v>
      </c>
    </row>
    <row r="151" spans="1:6" ht="15" x14ac:dyDescent="0.25">
      <c r="A151" s="198">
        <v>4722</v>
      </c>
      <c r="B151" s="230" t="s">
        <v>320</v>
      </c>
      <c r="C151" s="216">
        <v>4822</v>
      </c>
      <c r="D151" s="521"/>
      <c r="E151" s="521"/>
      <c r="F151" s="520" t="s">
        <v>537</v>
      </c>
    </row>
    <row r="152" spans="1:6" ht="15" x14ac:dyDescent="0.25">
      <c r="A152" s="198">
        <v>4723</v>
      </c>
      <c r="B152" s="230" t="s">
        <v>456</v>
      </c>
      <c r="C152" s="208" t="s">
        <v>454</v>
      </c>
      <c r="D152" s="542">
        <f>E152</f>
        <v>716</v>
      </c>
      <c r="E152" s="542">
        <v>716</v>
      </c>
      <c r="F152" s="520" t="s">
        <v>537</v>
      </c>
    </row>
    <row r="153" spans="1:6" ht="27" customHeight="1" thickBot="1" x14ac:dyDescent="0.3">
      <c r="A153" s="199">
        <v>4724</v>
      </c>
      <c r="B153" s="232" t="s">
        <v>457</v>
      </c>
      <c r="C153" s="211" t="s">
        <v>455</v>
      </c>
      <c r="D153" s="523"/>
      <c r="E153" s="523"/>
      <c r="F153" s="528" t="s">
        <v>537</v>
      </c>
    </row>
    <row r="154" spans="1:6" ht="24.75" thickBot="1" x14ac:dyDescent="0.3">
      <c r="A154" s="194">
        <v>4730</v>
      </c>
      <c r="B154" s="233" t="s">
        <v>74</v>
      </c>
      <c r="C154" s="192" t="s">
        <v>528</v>
      </c>
      <c r="D154" s="522"/>
      <c r="E154" s="522"/>
      <c r="F154" s="517" t="s">
        <v>537</v>
      </c>
    </row>
    <row r="155" spans="1:6" ht="12.75" customHeight="1" thickBot="1" x14ac:dyDescent="0.3">
      <c r="A155" s="194"/>
      <c r="B155" s="220" t="s">
        <v>199</v>
      </c>
      <c r="C155" s="192"/>
      <c r="D155" s="522"/>
      <c r="E155" s="522"/>
      <c r="F155" s="517"/>
    </row>
    <row r="156" spans="1:6" ht="24" x14ac:dyDescent="0.25">
      <c r="A156" s="198">
        <v>4731</v>
      </c>
      <c r="B156" s="238" t="s">
        <v>416</v>
      </c>
      <c r="C156" s="208" t="s">
        <v>458</v>
      </c>
      <c r="D156" s="521"/>
      <c r="E156" s="521"/>
      <c r="F156" s="520" t="s">
        <v>537</v>
      </c>
    </row>
    <row r="157" spans="1:6" ht="36.75" customHeight="1" thickBot="1" x14ac:dyDescent="0.3">
      <c r="A157" s="198">
        <v>4740</v>
      </c>
      <c r="B157" s="250" t="s">
        <v>75</v>
      </c>
      <c r="C157" s="209" t="s">
        <v>528</v>
      </c>
      <c r="D157" s="521"/>
      <c r="E157" s="521"/>
      <c r="F157" s="520" t="s">
        <v>537</v>
      </c>
    </row>
    <row r="158" spans="1:6" ht="15.75" thickBot="1" x14ac:dyDescent="0.3">
      <c r="A158" s="194"/>
      <c r="B158" s="220" t="s">
        <v>199</v>
      </c>
      <c r="C158" s="192"/>
      <c r="D158" s="522"/>
      <c r="E158" s="522"/>
      <c r="F158" s="517"/>
    </row>
    <row r="159" spans="1:6" ht="27.75" customHeight="1" x14ac:dyDescent="0.25">
      <c r="A159" s="198">
        <v>4741</v>
      </c>
      <c r="B159" s="230" t="s">
        <v>321</v>
      </c>
      <c r="C159" s="208" t="s">
        <v>459</v>
      </c>
      <c r="D159" s="521"/>
      <c r="E159" s="521"/>
      <c r="F159" s="520" t="s">
        <v>537</v>
      </c>
    </row>
    <row r="160" spans="1:6" ht="27" customHeight="1" thickBot="1" x14ac:dyDescent="0.3">
      <c r="A160" s="199">
        <v>4742</v>
      </c>
      <c r="B160" s="232" t="s">
        <v>461</v>
      </c>
      <c r="C160" s="211" t="s">
        <v>460</v>
      </c>
      <c r="D160" s="523"/>
      <c r="E160" s="523"/>
      <c r="F160" s="528" t="s">
        <v>537</v>
      </c>
    </row>
    <row r="161" spans="1:6" ht="39.75" customHeight="1" thickBot="1" x14ac:dyDescent="0.3">
      <c r="A161" s="194">
        <v>4750</v>
      </c>
      <c r="B161" s="233" t="s">
        <v>76</v>
      </c>
      <c r="C161" s="192" t="s">
        <v>528</v>
      </c>
      <c r="D161" s="522"/>
      <c r="E161" s="522"/>
      <c r="F161" s="517" t="s">
        <v>537</v>
      </c>
    </row>
    <row r="162" spans="1:6" ht="15.75" thickBot="1" x14ac:dyDescent="0.3">
      <c r="A162" s="194"/>
      <c r="B162" s="220" t="s">
        <v>199</v>
      </c>
      <c r="C162" s="192"/>
      <c r="D162" s="522"/>
      <c r="E162" s="522"/>
      <c r="F162" s="517"/>
    </row>
    <row r="163" spans="1:6" ht="39.75" customHeight="1" thickBot="1" x14ac:dyDescent="0.3">
      <c r="A163" s="199">
        <v>4751</v>
      </c>
      <c r="B163" s="232" t="s">
        <v>462</v>
      </c>
      <c r="C163" s="211" t="s">
        <v>463</v>
      </c>
      <c r="D163" s="523"/>
      <c r="E163" s="523"/>
      <c r="F163" s="528" t="s">
        <v>537</v>
      </c>
    </row>
    <row r="164" spans="1:6" ht="17.25" customHeight="1" thickBot="1" x14ac:dyDescent="0.3">
      <c r="A164" s="194">
        <v>4760</v>
      </c>
      <c r="B164" s="251" t="s">
        <v>77</v>
      </c>
      <c r="C164" s="192" t="s">
        <v>528</v>
      </c>
      <c r="D164" s="529">
        <f>D167</f>
        <v>12000</v>
      </c>
      <c r="E164" s="529">
        <f>E167</f>
        <v>12000</v>
      </c>
      <c r="F164" s="517" t="s">
        <v>537</v>
      </c>
    </row>
    <row r="165" spans="1:6" ht="13.5" customHeight="1" thickBot="1" x14ac:dyDescent="0.3">
      <c r="A165" s="194"/>
      <c r="B165" s="220" t="s">
        <v>199</v>
      </c>
      <c r="C165" s="192"/>
      <c r="D165" s="522"/>
      <c r="E165" s="522"/>
      <c r="F165" s="517"/>
    </row>
    <row r="166" spans="1:6" ht="17.25" customHeight="1" x14ac:dyDescent="0.25">
      <c r="A166" s="198">
        <v>4761</v>
      </c>
      <c r="B166" s="230" t="s">
        <v>465</v>
      </c>
      <c r="C166" s="208" t="s">
        <v>464</v>
      </c>
      <c r="D166" s="521"/>
      <c r="E166" s="521"/>
      <c r="F166" s="520" t="s">
        <v>537</v>
      </c>
    </row>
    <row r="167" spans="1:6" ht="15.75" thickBot="1" x14ac:dyDescent="0.3">
      <c r="A167" s="202">
        <v>4770</v>
      </c>
      <c r="B167" s="234" t="s">
        <v>78</v>
      </c>
      <c r="C167" s="209" t="s">
        <v>528</v>
      </c>
      <c r="D167" s="531">
        <f>E169</f>
        <v>12000</v>
      </c>
      <c r="E167" s="531">
        <f>E169</f>
        <v>12000</v>
      </c>
      <c r="F167" s="520"/>
    </row>
    <row r="168" spans="1:6" ht="15.75" thickBot="1" x14ac:dyDescent="0.3">
      <c r="A168" s="194"/>
      <c r="B168" s="220" t="s">
        <v>199</v>
      </c>
      <c r="C168" s="192"/>
      <c r="D168" s="522"/>
      <c r="E168" s="522"/>
      <c r="F168" s="517"/>
    </row>
    <row r="169" spans="1:6" ht="15" x14ac:dyDescent="0.25">
      <c r="A169" s="202">
        <v>4771</v>
      </c>
      <c r="B169" s="230" t="s">
        <v>470</v>
      </c>
      <c r="C169" s="208" t="s">
        <v>466</v>
      </c>
      <c r="D169" s="531">
        <f>E167</f>
        <v>12000</v>
      </c>
      <c r="E169" s="531">
        <v>12000</v>
      </c>
      <c r="F169" s="520"/>
    </row>
    <row r="170" spans="1:6" ht="28.5" customHeight="1" thickBot="1" x14ac:dyDescent="0.3">
      <c r="A170" s="203">
        <v>4772</v>
      </c>
      <c r="B170" s="340" t="s">
        <v>268</v>
      </c>
      <c r="C170" s="192" t="s">
        <v>528</v>
      </c>
      <c r="D170" s="532"/>
      <c r="E170" s="532"/>
      <c r="F170" s="533"/>
    </row>
    <row r="171" spans="1:6" s="178" customFormat="1" ht="48" customHeight="1" thickBot="1" x14ac:dyDescent="0.25">
      <c r="A171" s="197">
        <v>5000</v>
      </c>
      <c r="B171" s="410" t="s">
        <v>756</v>
      </c>
      <c r="C171" s="206" t="s">
        <v>528</v>
      </c>
      <c r="D171" s="512">
        <f>F171</f>
        <v>0</v>
      </c>
      <c r="E171" s="513"/>
      <c r="F171" s="592"/>
    </row>
    <row r="172" spans="1:6" ht="15" thickBot="1" x14ac:dyDescent="0.25">
      <c r="A172" s="196"/>
      <c r="B172" s="220" t="s">
        <v>202</v>
      </c>
      <c r="C172" s="204"/>
      <c r="D172" s="515"/>
      <c r="E172" s="515"/>
      <c r="F172" s="516"/>
    </row>
    <row r="173" spans="1:6" ht="23.25" thickBot="1" x14ac:dyDescent="0.25">
      <c r="A173" s="194">
        <v>5100</v>
      </c>
      <c r="B173" s="252" t="s">
        <v>755</v>
      </c>
      <c r="C173" s="192" t="s">
        <v>528</v>
      </c>
      <c r="D173" s="564">
        <f>F173</f>
        <v>0</v>
      </c>
      <c r="E173" s="543"/>
      <c r="F173" s="564"/>
    </row>
    <row r="174" spans="1:6" ht="14.25" x14ac:dyDescent="0.2">
      <c r="A174" s="449"/>
      <c r="B174" s="245" t="s">
        <v>202</v>
      </c>
      <c r="C174" s="435"/>
      <c r="D174" s="539"/>
      <c r="E174" s="539"/>
      <c r="F174" s="544"/>
    </row>
    <row r="175" spans="1:6" ht="22.5" x14ac:dyDescent="0.25">
      <c r="A175" s="194">
        <v>5110</v>
      </c>
      <c r="B175" s="233" t="s">
        <v>79</v>
      </c>
      <c r="C175" s="192" t="s">
        <v>528</v>
      </c>
      <c r="D175" s="589">
        <f>F175</f>
        <v>0</v>
      </c>
      <c r="E175" s="545" t="s">
        <v>537</v>
      </c>
      <c r="F175" s="589"/>
    </row>
    <row r="176" spans="1:6" ht="15" x14ac:dyDescent="0.25">
      <c r="A176" s="194"/>
      <c r="B176" s="433" t="s">
        <v>199</v>
      </c>
      <c r="C176" s="192"/>
      <c r="D176" s="522"/>
      <c r="E176" s="522"/>
      <c r="F176" s="517"/>
    </row>
    <row r="177" spans="1:6" ht="15" x14ac:dyDescent="0.25">
      <c r="A177" s="198">
        <v>5111</v>
      </c>
      <c r="B177" s="252" t="s">
        <v>255</v>
      </c>
      <c r="C177" s="217" t="s">
        <v>467</v>
      </c>
      <c r="D177" s="536"/>
      <c r="E177" s="536" t="s">
        <v>537</v>
      </c>
      <c r="F177" s="546"/>
    </row>
    <row r="178" spans="1:6" ht="20.25" customHeight="1" x14ac:dyDescent="0.25">
      <c r="A178" s="198">
        <v>5112</v>
      </c>
      <c r="B178" s="230" t="s">
        <v>256</v>
      </c>
      <c r="C178" s="217" t="s">
        <v>468</v>
      </c>
      <c r="D178" s="547">
        <f>F178</f>
        <v>0</v>
      </c>
      <c r="E178" s="547" t="s">
        <v>537</v>
      </c>
      <c r="F178" s="548"/>
    </row>
    <row r="179" spans="1:6" ht="14.25" customHeight="1" x14ac:dyDescent="0.25">
      <c r="A179" s="198">
        <v>5113</v>
      </c>
      <c r="B179" s="230" t="s">
        <v>257</v>
      </c>
      <c r="C179" s="217" t="s">
        <v>469</v>
      </c>
      <c r="D179" s="591">
        <f>F179</f>
        <v>0</v>
      </c>
      <c r="E179" s="591" t="s">
        <v>537</v>
      </c>
      <c r="F179" s="591"/>
    </row>
    <row r="180" spans="1:6" ht="27" customHeight="1" x14ac:dyDescent="0.2">
      <c r="A180" s="198">
        <v>5120</v>
      </c>
      <c r="B180" s="234" t="s">
        <v>80</v>
      </c>
      <c r="C180" s="209" t="s">
        <v>528</v>
      </c>
      <c r="D180" s="526">
        <f>D182+D183+D184</f>
        <v>0</v>
      </c>
      <c r="E180" s="526" t="s">
        <v>537</v>
      </c>
      <c r="F180" s="563"/>
    </row>
    <row r="181" spans="1:6" ht="14.25" x14ac:dyDescent="0.2">
      <c r="A181" s="194"/>
      <c r="B181" s="451" t="s">
        <v>199</v>
      </c>
      <c r="C181" s="192"/>
      <c r="D181" s="525"/>
      <c r="E181" s="525"/>
      <c r="F181" s="590"/>
    </row>
    <row r="182" spans="1:6" ht="14.25" x14ac:dyDescent="0.2">
      <c r="A182" s="198">
        <v>5121</v>
      </c>
      <c r="B182" s="230" t="s">
        <v>252</v>
      </c>
      <c r="C182" s="217" t="s">
        <v>471</v>
      </c>
      <c r="D182" s="526"/>
      <c r="E182" s="526" t="s">
        <v>537</v>
      </c>
      <c r="F182" s="563"/>
    </row>
    <row r="183" spans="1:6" ht="14.25" x14ac:dyDescent="0.2">
      <c r="A183" s="198">
        <v>5122</v>
      </c>
      <c r="B183" s="230" t="s">
        <v>253</v>
      </c>
      <c r="C183" s="217" t="s">
        <v>472</v>
      </c>
      <c r="D183" s="526">
        <f>F183</f>
        <v>0</v>
      </c>
      <c r="E183" s="526" t="s">
        <v>537</v>
      </c>
      <c r="F183" s="563"/>
    </row>
    <row r="184" spans="1:6" ht="14.25" customHeight="1" x14ac:dyDescent="0.2">
      <c r="A184" s="198">
        <v>5123</v>
      </c>
      <c r="B184" s="230" t="s">
        <v>254</v>
      </c>
      <c r="C184" s="217" t="s">
        <v>473</v>
      </c>
      <c r="D184" s="526"/>
      <c r="E184" s="526" t="s">
        <v>537</v>
      </c>
      <c r="F184" s="563"/>
    </row>
    <row r="185" spans="1:6" ht="28.5" customHeight="1" x14ac:dyDescent="0.25">
      <c r="A185" s="198">
        <v>5130</v>
      </c>
      <c r="B185" s="234" t="s">
        <v>81</v>
      </c>
      <c r="C185" s="209" t="s">
        <v>528</v>
      </c>
      <c r="D185" s="536"/>
      <c r="E185" s="536" t="s">
        <v>537</v>
      </c>
      <c r="F185" s="546"/>
    </row>
    <row r="186" spans="1:6" ht="15" x14ac:dyDescent="0.25">
      <c r="A186" s="194"/>
      <c r="B186" s="433" t="s">
        <v>199</v>
      </c>
      <c r="C186" s="192"/>
      <c r="D186" s="522"/>
      <c r="E186" s="522"/>
      <c r="F186" s="517"/>
    </row>
    <row r="187" spans="1:6" ht="13.5" customHeight="1" x14ac:dyDescent="0.25">
      <c r="A187" s="198">
        <v>5131</v>
      </c>
      <c r="B187" s="252" t="s">
        <v>476</v>
      </c>
      <c r="C187" s="217" t="s">
        <v>474</v>
      </c>
      <c r="D187" s="536"/>
      <c r="E187" s="536" t="s">
        <v>537</v>
      </c>
      <c r="F187" s="546"/>
    </row>
    <row r="188" spans="1:6" ht="17.25" customHeight="1" x14ac:dyDescent="0.25">
      <c r="A188" s="198">
        <v>5132</v>
      </c>
      <c r="B188" s="230" t="s">
        <v>249</v>
      </c>
      <c r="C188" s="217" t="s">
        <v>475</v>
      </c>
      <c r="D188" s="536"/>
      <c r="E188" s="536" t="s">
        <v>537</v>
      </c>
      <c r="F188" s="546"/>
    </row>
    <row r="189" spans="1:6" ht="17.25" customHeight="1" x14ac:dyDescent="0.25">
      <c r="A189" s="198">
        <v>5133</v>
      </c>
      <c r="B189" s="230" t="s">
        <v>250</v>
      </c>
      <c r="C189" s="217" t="s">
        <v>482</v>
      </c>
      <c r="D189" s="536"/>
      <c r="E189" s="536" t="s">
        <v>537</v>
      </c>
      <c r="F189" s="546"/>
    </row>
    <row r="190" spans="1:6" ht="13.5" customHeight="1" x14ac:dyDescent="0.25">
      <c r="A190" s="198">
        <v>5134</v>
      </c>
      <c r="B190" s="230" t="s">
        <v>251</v>
      </c>
      <c r="C190" s="217" t="s">
        <v>483</v>
      </c>
      <c r="D190" s="536"/>
      <c r="E190" s="536" t="s">
        <v>537</v>
      </c>
      <c r="F190" s="546"/>
    </row>
    <row r="191" spans="1:6" ht="14.25" customHeight="1" thickBot="1" x14ac:dyDescent="0.3">
      <c r="A191" s="198">
        <v>5200</v>
      </c>
      <c r="B191" s="234" t="s">
        <v>82</v>
      </c>
      <c r="C191" s="209" t="s">
        <v>528</v>
      </c>
      <c r="D191" s="536"/>
      <c r="E191" s="536" t="s">
        <v>537</v>
      </c>
      <c r="F191" s="546"/>
    </row>
    <row r="192" spans="1:6" ht="14.25" x14ac:dyDescent="0.2">
      <c r="A192" s="449"/>
      <c r="B192" s="245" t="s">
        <v>202</v>
      </c>
      <c r="C192" s="435"/>
      <c r="D192" s="539"/>
      <c r="E192" s="539"/>
      <c r="F192" s="544"/>
    </row>
    <row r="193" spans="1:6" ht="27" customHeight="1" x14ac:dyDescent="0.25">
      <c r="A193" s="194">
        <v>5211</v>
      </c>
      <c r="B193" s="252" t="s">
        <v>269</v>
      </c>
      <c r="C193" s="450" t="s">
        <v>477</v>
      </c>
      <c r="D193" s="545"/>
      <c r="E193" s="545" t="s">
        <v>537</v>
      </c>
      <c r="F193" s="549"/>
    </row>
    <row r="194" spans="1:6" ht="13.5" customHeight="1" x14ac:dyDescent="0.25">
      <c r="A194" s="198">
        <v>5221</v>
      </c>
      <c r="B194" s="230" t="s">
        <v>270</v>
      </c>
      <c r="C194" s="217" t="s">
        <v>478</v>
      </c>
      <c r="D194" s="536"/>
      <c r="E194" s="536" t="s">
        <v>537</v>
      </c>
      <c r="F194" s="546"/>
    </row>
    <row r="195" spans="1:6" ht="15" customHeight="1" x14ac:dyDescent="0.25">
      <c r="A195" s="198">
        <v>5231</v>
      </c>
      <c r="B195" s="230" t="s">
        <v>289</v>
      </c>
      <c r="C195" s="217" t="s">
        <v>479</v>
      </c>
      <c r="D195" s="536"/>
      <c r="E195" s="536" t="s">
        <v>537</v>
      </c>
      <c r="F195" s="546"/>
    </row>
    <row r="196" spans="1:6" ht="17.25" customHeight="1" x14ac:dyDescent="0.25">
      <c r="A196" s="198">
        <v>5241</v>
      </c>
      <c r="B196" s="230" t="s">
        <v>481</v>
      </c>
      <c r="C196" s="217" t="s">
        <v>480</v>
      </c>
      <c r="D196" s="536"/>
      <c r="E196" s="536" t="s">
        <v>537</v>
      </c>
      <c r="F196" s="546"/>
    </row>
    <row r="197" spans="1:6" ht="15.75" thickBot="1" x14ac:dyDescent="0.3">
      <c r="A197" s="198">
        <v>5300</v>
      </c>
      <c r="B197" s="234" t="s">
        <v>83</v>
      </c>
      <c r="C197" s="209" t="s">
        <v>528</v>
      </c>
      <c r="D197" s="536"/>
      <c r="E197" s="536" t="s">
        <v>537</v>
      </c>
      <c r="F197" s="546"/>
    </row>
    <row r="198" spans="1:6" ht="15" thickBot="1" x14ac:dyDescent="0.25">
      <c r="A198" s="196"/>
      <c r="B198" s="220" t="s">
        <v>202</v>
      </c>
      <c r="C198" s="204"/>
      <c r="D198" s="515"/>
      <c r="E198" s="515"/>
      <c r="F198" s="516"/>
    </row>
    <row r="199" spans="1:6" ht="13.5" customHeight="1" x14ac:dyDescent="0.25">
      <c r="A199" s="198">
        <v>5311</v>
      </c>
      <c r="B199" s="230" t="s">
        <v>322</v>
      </c>
      <c r="C199" s="217" t="s">
        <v>484</v>
      </c>
      <c r="D199" s="536"/>
      <c r="E199" s="536" t="s">
        <v>537</v>
      </c>
      <c r="F199" s="546"/>
    </row>
    <row r="200" spans="1:6" ht="23.25" thickBot="1" x14ac:dyDescent="0.3">
      <c r="A200" s="198">
        <v>5400</v>
      </c>
      <c r="B200" s="234" t="s">
        <v>84</v>
      </c>
      <c r="C200" s="209" t="s">
        <v>528</v>
      </c>
      <c r="D200" s="536"/>
      <c r="E200" s="536" t="s">
        <v>537</v>
      </c>
      <c r="F200" s="546"/>
    </row>
    <row r="201" spans="1:6" ht="15" thickBot="1" x14ac:dyDescent="0.25">
      <c r="A201" s="196"/>
      <c r="B201" s="220" t="s">
        <v>202</v>
      </c>
      <c r="C201" s="204"/>
      <c r="D201" s="515"/>
      <c r="E201" s="515"/>
      <c r="F201" s="516"/>
    </row>
    <row r="202" spans="1:6" ht="15" x14ac:dyDescent="0.25">
      <c r="A202" s="198">
        <v>5411</v>
      </c>
      <c r="B202" s="230" t="s">
        <v>323</v>
      </c>
      <c r="C202" s="217" t="s">
        <v>485</v>
      </c>
      <c r="D202" s="536"/>
      <c r="E202" s="536" t="s">
        <v>537</v>
      </c>
      <c r="F202" s="546"/>
    </row>
    <row r="203" spans="1:6" ht="15" x14ac:dyDescent="0.25">
      <c r="A203" s="198">
        <v>5421</v>
      </c>
      <c r="B203" s="230" t="s">
        <v>324</v>
      </c>
      <c r="C203" s="217" t="s">
        <v>486</v>
      </c>
      <c r="D203" s="536"/>
      <c r="E203" s="536" t="s">
        <v>537</v>
      </c>
      <c r="F203" s="546"/>
    </row>
    <row r="204" spans="1:6" ht="15" x14ac:dyDescent="0.25">
      <c r="A204" s="198">
        <v>5431</v>
      </c>
      <c r="B204" s="230" t="s">
        <v>488</v>
      </c>
      <c r="C204" s="217" t="s">
        <v>487</v>
      </c>
      <c r="D204" s="536"/>
      <c r="E204" s="536" t="s">
        <v>537</v>
      </c>
      <c r="F204" s="546"/>
    </row>
    <row r="205" spans="1:6" ht="15.75" thickBot="1" x14ac:dyDescent="0.3">
      <c r="A205" s="199">
        <v>5441</v>
      </c>
      <c r="B205" s="253" t="s">
        <v>410</v>
      </c>
      <c r="C205" s="218" t="s">
        <v>489</v>
      </c>
      <c r="D205" s="537"/>
      <c r="E205" s="537" t="s">
        <v>537</v>
      </c>
      <c r="F205" s="550"/>
    </row>
    <row r="206" spans="1:6" s="466" customFormat="1" ht="45" customHeight="1" x14ac:dyDescent="0.2">
      <c r="A206" s="464" t="s">
        <v>85</v>
      </c>
      <c r="B206" s="102" t="s">
        <v>288</v>
      </c>
      <c r="C206" s="465" t="s">
        <v>528</v>
      </c>
      <c r="D206" s="551"/>
      <c r="E206" s="551" t="s">
        <v>527</v>
      </c>
      <c r="F206" s="552"/>
    </row>
    <row r="207" spans="1:6" s="90" customFormat="1" ht="14.25" x14ac:dyDescent="0.2">
      <c r="A207" s="99"/>
      <c r="B207" s="103" t="s">
        <v>198</v>
      </c>
      <c r="C207" s="109"/>
      <c r="D207" s="553"/>
      <c r="E207" s="553"/>
      <c r="F207" s="554"/>
    </row>
    <row r="208" spans="1:6" s="1" customFormat="1" ht="27" x14ac:dyDescent="0.2">
      <c r="A208" s="100" t="s">
        <v>86</v>
      </c>
      <c r="B208" s="104" t="s">
        <v>87</v>
      </c>
      <c r="C208" s="108" t="s">
        <v>528</v>
      </c>
      <c r="D208" s="553"/>
      <c r="E208" s="553" t="s">
        <v>527</v>
      </c>
      <c r="F208" s="555"/>
    </row>
    <row r="209" spans="1:7" s="1" customFormat="1" ht="14.25" x14ac:dyDescent="0.2">
      <c r="A209" s="100"/>
      <c r="B209" s="103" t="s">
        <v>198</v>
      </c>
      <c r="C209" s="108"/>
      <c r="D209" s="553"/>
      <c r="E209" s="553" t="s">
        <v>527</v>
      </c>
      <c r="F209" s="555"/>
    </row>
    <row r="210" spans="1:7" s="1" customFormat="1" ht="14.25" x14ac:dyDescent="0.2">
      <c r="A210" s="100" t="s">
        <v>88</v>
      </c>
      <c r="B210" s="105" t="s">
        <v>332</v>
      </c>
      <c r="C210" s="112" t="s">
        <v>326</v>
      </c>
      <c r="D210" s="553"/>
      <c r="E210" s="553" t="s">
        <v>527</v>
      </c>
      <c r="F210" s="555"/>
    </row>
    <row r="211" spans="1:7" s="57" customFormat="1" ht="14.25" x14ac:dyDescent="0.2">
      <c r="A211" s="100" t="s">
        <v>89</v>
      </c>
      <c r="B211" s="105" t="s">
        <v>331</v>
      </c>
      <c r="C211" s="112" t="s">
        <v>327</v>
      </c>
      <c r="D211" s="553"/>
      <c r="E211" s="553" t="s">
        <v>527</v>
      </c>
      <c r="F211" s="556"/>
    </row>
    <row r="212" spans="1:7" s="1" customFormat="1" ht="13.5" customHeight="1" x14ac:dyDescent="0.2">
      <c r="A212" s="98" t="s">
        <v>90</v>
      </c>
      <c r="B212" s="105" t="s">
        <v>334</v>
      </c>
      <c r="C212" s="112" t="s">
        <v>328</v>
      </c>
      <c r="D212" s="553"/>
      <c r="E212" s="553" t="s">
        <v>527</v>
      </c>
      <c r="F212" s="555"/>
      <c r="G212" s="5"/>
    </row>
    <row r="213" spans="1:7" s="1" customFormat="1" ht="28.5" customHeight="1" x14ac:dyDescent="0.2">
      <c r="A213" s="98" t="s">
        <v>91</v>
      </c>
      <c r="B213" s="104" t="s">
        <v>92</v>
      </c>
      <c r="C213" s="108" t="s">
        <v>528</v>
      </c>
      <c r="D213" s="553"/>
      <c r="E213" s="553" t="s">
        <v>527</v>
      </c>
      <c r="F213" s="555"/>
      <c r="G213" s="5"/>
    </row>
    <row r="214" spans="1:7" s="1" customFormat="1" ht="14.25" x14ac:dyDescent="0.2">
      <c r="A214" s="98"/>
      <c r="B214" s="103" t="s">
        <v>198</v>
      </c>
      <c r="C214" s="108"/>
      <c r="D214" s="553"/>
      <c r="E214" s="553"/>
      <c r="F214" s="555"/>
      <c r="G214" s="5"/>
    </row>
    <row r="215" spans="1:7" s="1" customFormat="1" ht="29.25" customHeight="1" x14ac:dyDescent="0.2">
      <c r="A215" s="98" t="s">
        <v>93</v>
      </c>
      <c r="B215" s="105" t="s">
        <v>316</v>
      </c>
      <c r="C215" s="113" t="s">
        <v>335</v>
      </c>
      <c r="D215" s="553"/>
      <c r="E215" s="553" t="s">
        <v>527</v>
      </c>
      <c r="F215" s="555"/>
      <c r="G215" s="5"/>
    </row>
    <row r="216" spans="1:7" s="1" customFormat="1" ht="25.5" x14ac:dyDescent="0.2">
      <c r="A216" s="98" t="s">
        <v>94</v>
      </c>
      <c r="B216" s="105" t="s">
        <v>95</v>
      </c>
      <c r="C216" s="108" t="s">
        <v>528</v>
      </c>
      <c r="D216" s="553"/>
      <c r="E216" s="553" t="s">
        <v>527</v>
      </c>
      <c r="F216" s="555"/>
      <c r="G216" s="5"/>
    </row>
    <row r="217" spans="1:7" s="1" customFormat="1" ht="14.25" x14ac:dyDescent="0.2">
      <c r="A217" s="98"/>
      <c r="B217" s="103" t="s">
        <v>199</v>
      </c>
      <c r="C217" s="108"/>
      <c r="D217" s="553"/>
      <c r="E217" s="553"/>
      <c r="F217" s="555"/>
      <c r="G217" s="5"/>
    </row>
    <row r="218" spans="1:7" s="1" customFormat="1" ht="14.25" x14ac:dyDescent="0.2">
      <c r="A218" s="98" t="s">
        <v>96</v>
      </c>
      <c r="B218" s="103" t="s">
        <v>313</v>
      </c>
      <c r="C218" s="112" t="s">
        <v>339</v>
      </c>
      <c r="D218" s="553"/>
      <c r="E218" s="553" t="s">
        <v>527</v>
      </c>
      <c r="F218" s="555"/>
      <c r="G218" s="5"/>
    </row>
    <row r="219" spans="1:7" s="1" customFormat="1" ht="15" customHeight="1" x14ac:dyDescent="0.2">
      <c r="A219" s="97" t="s">
        <v>97</v>
      </c>
      <c r="B219" s="103" t="s">
        <v>312</v>
      </c>
      <c r="C219" s="113" t="s">
        <v>340</v>
      </c>
      <c r="D219" s="553"/>
      <c r="E219" s="553" t="s">
        <v>527</v>
      </c>
      <c r="F219" s="555"/>
      <c r="G219" s="5"/>
    </row>
    <row r="220" spans="1:7" s="1" customFormat="1" ht="25.5" x14ac:dyDescent="0.2">
      <c r="A220" s="98" t="s">
        <v>98</v>
      </c>
      <c r="B220" s="106" t="s">
        <v>311</v>
      </c>
      <c r="C220" s="113" t="s">
        <v>341</v>
      </c>
      <c r="D220" s="553"/>
      <c r="E220" s="553" t="s">
        <v>527</v>
      </c>
      <c r="F220" s="555"/>
      <c r="G220" s="5"/>
    </row>
    <row r="221" spans="1:7" s="1" customFormat="1" ht="28.5" x14ac:dyDescent="0.2">
      <c r="A221" s="98" t="s">
        <v>99</v>
      </c>
      <c r="B221" s="104" t="s">
        <v>100</v>
      </c>
      <c r="C221" s="108" t="s">
        <v>528</v>
      </c>
      <c r="D221" s="553"/>
      <c r="E221" s="553" t="s">
        <v>527</v>
      </c>
      <c r="F221" s="555"/>
    </row>
    <row r="222" spans="1:7" s="1" customFormat="1" ht="14.25" x14ac:dyDescent="0.2">
      <c r="A222" s="98"/>
      <c r="B222" s="103" t="s">
        <v>198</v>
      </c>
      <c r="C222" s="108"/>
      <c r="D222" s="553"/>
      <c r="E222" s="553"/>
      <c r="F222" s="555"/>
    </row>
    <row r="223" spans="1:7" s="1" customFormat="1" ht="18" customHeight="1" x14ac:dyDescent="0.2">
      <c r="A223" s="97" t="s">
        <v>101</v>
      </c>
      <c r="B223" s="105" t="s">
        <v>314</v>
      </c>
      <c r="C223" s="114" t="s">
        <v>343</v>
      </c>
      <c r="D223" s="553"/>
      <c r="E223" s="553" t="s">
        <v>527</v>
      </c>
      <c r="F223" s="555"/>
    </row>
    <row r="224" spans="1:7" s="1" customFormat="1" ht="43.5" customHeight="1" x14ac:dyDescent="0.2">
      <c r="A224" s="98" t="s">
        <v>102</v>
      </c>
      <c r="B224" s="104" t="s">
        <v>109</v>
      </c>
      <c r="C224" s="108" t="s">
        <v>528</v>
      </c>
      <c r="D224" s="553"/>
      <c r="E224" s="553" t="s">
        <v>527</v>
      </c>
      <c r="F224" s="555"/>
    </row>
    <row r="225" spans="1:6" s="1" customFormat="1" ht="14.25" x14ac:dyDescent="0.2">
      <c r="A225" s="98"/>
      <c r="B225" s="103" t="s">
        <v>198</v>
      </c>
      <c r="C225" s="108"/>
      <c r="D225" s="553"/>
      <c r="E225" s="553"/>
      <c r="F225" s="555"/>
    </row>
    <row r="226" spans="1:6" s="1" customFormat="1" ht="14.25" x14ac:dyDescent="0.2">
      <c r="A226" s="98" t="s">
        <v>103</v>
      </c>
      <c r="B226" s="105" t="s">
        <v>344</v>
      </c>
      <c r="C226" s="112" t="s">
        <v>347</v>
      </c>
      <c r="D226" s="553"/>
      <c r="E226" s="553" t="s">
        <v>527</v>
      </c>
      <c r="F226" s="555"/>
    </row>
    <row r="227" spans="1:6" s="1" customFormat="1" ht="15.75" customHeight="1" x14ac:dyDescent="0.2">
      <c r="A227" s="97" t="s">
        <v>110</v>
      </c>
      <c r="B227" s="105" t="s">
        <v>345</v>
      </c>
      <c r="C227" s="114" t="s">
        <v>348</v>
      </c>
      <c r="D227" s="553"/>
      <c r="E227" s="553" t="s">
        <v>527</v>
      </c>
      <c r="F227" s="555"/>
    </row>
    <row r="228" spans="1:6" s="1" customFormat="1" ht="25.5" x14ac:dyDescent="0.2">
      <c r="A228" s="98" t="s">
        <v>111</v>
      </c>
      <c r="B228" s="105" t="s">
        <v>346</v>
      </c>
      <c r="C228" s="113" t="s">
        <v>349</v>
      </c>
      <c r="D228" s="553"/>
      <c r="E228" s="553" t="s">
        <v>527</v>
      </c>
      <c r="F228" s="555"/>
    </row>
    <row r="229" spans="1:6" s="1" customFormat="1" ht="26.25" thickBot="1" x14ac:dyDescent="0.25">
      <c r="A229" s="101" t="s">
        <v>112</v>
      </c>
      <c r="B229" s="107" t="s">
        <v>315</v>
      </c>
      <c r="C229" s="115" t="s">
        <v>350</v>
      </c>
      <c r="D229" s="557"/>
      <c r="E229" s="557" t="s">
        <v>527</v>
      </c>
      <c r="F229" s="558"/>
    </row>
    <row r="230" spans="1:6" s="35" customFormat="1" ht="15" x14ac:dyDescent="0.25">
      <c r="A230" s="34"/>
      <c r="B230" s="38"/>
      <c r="C230" s="75"/>
      <c r="D230" s="559"/>
      <c r="E230" s="559"/>
      <c r="F230" s="560"/>
    </row>
    <row r="231" spans="1:6" s="35" customFormat="1" ht="15" x14ac:dyDescent="0.25">
      <c r="A231" s="34"/>
      <c r="B231" s="42"/>
      <c r="C231" s="74"/>
      <c r="D231" s="559"/>
      <c r="E231" s="559"/>
      <c r="F231" s="560"/>
    </row>
    <row r="232" spans="1:6" s="35" customFormat="1" ht="15" x14ac:dyDescent="0.25">
      <c r="A232" s="34"/>
      <c r="B232" s="43"/>
      <c r="C232" s="74"/>
      <c r="D232" s="559"/>
      <c r="E232" s="559"/>
      <c r="F232" s="560"/>
    </row>
    <row r="233" spans="1:6" s="35" customFormat="1" ht="15" x14ac:dyDescent="0.25">
      <c r="A233" s="34"/>
      <c r="B233" s="44"/>
      <c r="C233" s="77"/>
      <c r="D233" s="559"/>
      <c r="E233" s="559"/>
      <c r="F233" s="560"/>
    </row>
    <row r="234" spans="1:6" s="35" customFormat="1" ht="15" x14ac:dyDescent="0.25">
      <c r="A234" s="34"/>
      <c r="B234" s="42"/>
      <c r="C234" s="74"/>
      <c r="D234" s="559"/>
      <c r="E234" s="559"/>
      <c r="F234" s="560"/>
    </row>
    <row r="235" spans="1:6" s="35" customFormat="1" ht="15" x14ac:dyDescent="0.25">
      <c r="A235" s="34"/>
      <c r="B235" s="45"/>
      <c r="C235" s="74"/>
      <c r="D235" s="559"/>
      <c r="E235" s="559"/>
      <c r="F235" s="560"/>
    </row>
    <row r="236" spans="1:6" s="35" customFormat="1" x14ac:dyDescent="0.2">
      <c r="A236" s="34"/>
      <c r="B236" s="45"/>
      <c r="C236" s="74"/>
      <c r="F236" s="36"/>
    </row>
    <row r="237" spans="1:6" s="35" customFormat="1" x14ac:dyDescent="0.2">
      <c r="A237" s="34"/>
      <c r="B237" s="45"/>
      <c r="C237" s="74"/>
      <c r="F237" s="36"/>
    </row>
    <row r="238" spans="1:6" s="35" customFormat="1" x14ac:dyDescent="0.2">
      <c r="A238" s="34"/>
      <c r="B238" s="45"/>
      <c r="C238" s="74"/>
      <c r="F238" s="36"/>
    </row>
    <row r="239" spans="1:6" s="35" customFormat="1" x14ac:dyDescent="0.2">
      <c r="A239" s="34"/>
      <c r="B239" s="44"/>
      <c r="C239" s="77"/>
      <c r="F239" s="36"/>
    </row>
    <row r="240" spans="1:6" s="35" customFormat="1" x14ac:dyDescent="0.2">
      <c r="A240" s="34"/>
      <c r="B240" s="45"/>
      <c r="C240" s="74"/>
      <c r="F240" s="36"/>
    </row>
    <row r="241" spans="1:6" s="35" customFormat="1" x14ac:dyDescent="0.2">
      <c r="A241" s="34"/>
      <c r="B241" s="45"/>
      <c r="C241" s="74"/>
      <c r="F241" s="36"/>
    </row>
    <row r="242" spans="1:6" s="35" customFormat="1" x14ac:dyDescent="0.2">
      <c r="A242" s="34"/>
      <c r="B242" s="45"/>
      <c r="C242" s="74"/>
      <c r="F242" s="36"/>
    </row>
    <row r="243" spans="1:6" s="35" customFormat="1" x14ac:dyDescent="0.2">
      <c r="A243" s="34"/>
      <c r="B243" s="45"/>
      <c r="C243" s="74"/>
      <c r="F243" s="36"/>
    </row>
    <row r="244" spans="1:6" s="35" customFormat="1" x14ac:dyDescent="0.2">
      <c r="A244" s="34"/>
      <c r="B244" s="45"/>
      <c r="C244" s="74"/>
      <c r="F244" s="36"/>
    </row>
    <row r="245" spans="1:6" s="35" customFormat="1" x14ac:dyDescent="0.2">
      <c r="A245" s="34"/>
      <c r="B245" s="45"/>
      <c r="C245" s="74"/>
      <c r="F245" s="36"/>
    </row>
    <row r="246" spans="1:6" s="35" customFormat="1" x14ac:dyDescent="0.2">
      <c r="A246" s="34"/>
      <c r="B246" s="44"/>
      <c r="C246" s="77"/>
      <c r="F246" s="36"/>
    </row>
    <row r="247" spans="1:6" s="35" customFormat="1" x14ac:dyDescent="0.2">
      <c r="A247" s="34"/>
      <c r="B247" s="45"/>
      <c r="C247" s="74"/>
      <c r="F247" s="36"/>
    </row>
    <row r="248" spans="1:6" s="35" customFormat="1" x14ac:dyDescent="0.2">
      <c r="A248" s="34"/>
      <c r="B248" s="42"/>
      <c r="C248" s="74"/>
      <c r="F248" s="36"/>
    </row>
    <row r="249" spans="1:6" s="35" customFormat="1" x14ac:dyDescent="0.2">
      <c r="A249" s="34"/>
      <c r="B249" s="45"/>
      <c r="C249" s="74"/>
      <c r="F249" s="36"/>
    </row>
    <row r="250" spans="1:6" s="35" customFormat="1" x14ac:dyDescent="0.2">
      <c r="A250" s="34"/>
      <c r="B250" s="40"/>
      <c r="C250" s="74"/>
      <c r="F250" s="36"/>
    </row>
    <row r="251" spans="1:6" s="35" customFormat="1" x14ac:dyDescent="0.2">
      <c r="A251" s="34"/>
      <c r="B251" s="44"/>
      <c r="C251" s="77"/>
      <c r="F251" s="36"/>
    </row>
    <row r="252" spans="1:6" s="35" customFormat="1" x14ac:dyDescent="0.2">
      <c r="A252" s="34"/>
      <c r="B252" s="45"/>
      <c r="C252" s="74"/>
      <c r="F252" s="36"/>
    </row>
    <row r="253" spans="1:6" s="35" customFormat="1" x14ac:dyDescent="0.2">
      <c r="A253" s="34"/>
      <c r="B253" s="45"/>
      <c r="C253" s="74"/>
      <c r="F253" s="36"/>
    </row>
    <row r="254" spans="1:6" s="35" customFormat="1" x14ac:dyDescent="0.2">
      <c r="A254" s="34"/>
      <c r="B254" s="44"/>
      <c r="C254" s="77"/>
      <c r="F254" s="36"/>
    </row>
    <row r="255" spans="1:6" s="35" customFormat="1" x14ac:dyDescent="0.2">
      <c r="A255" s="34"/>
      <c r="B255" s="45"/>
      <c r="C255" s="74"/>
      <c r="F255" s="36"/>
    </row>
    <row r="256" spans="1:6" s="35" customFormat="1" x14ac:dyDescent="0.2">
      <c r="A256" s="34"/>
      <c r="B256" s="45"/>
      <c r="C256" s="74"/>
      <c r="F256" s="36"/>
    </row>
    <row r="257" spans="1:6" s="35" customFormat="1" x14ac:dyDescent="0.2">
      <c r="A257" s="34"/>
      <c r="B257" s="40"/>
      <c r="C257" s="74"/>
      <c r="F257" s="36"/>
    </row>
    <row r="258" spans="1:6" s="35" customFormat="1" x14ac:dyDescent="0.2">
      <c r="A258" s="34"/>
      <c r="B258" s="44"/>
      <c r="C258" s="77"/>
      <c r="F258" s="36"/>
    </row>
    <row r="259" spans="1:6" s="35" customFormat="1" x14ac:dyDescent="0.2">
      <c r="A259" s="34"/>
      <c r="B259" s="45"/>
      <c r="C259" s="74"/>
      <c r="F259" s="36"/>
    </row>
    <row r="260" spans="1:6" s="35" customFormat="1" x14ac:dyDescent="0.2">
      <c r="A260" s="34"/>
      <c r="B260" s="45"/>
      <c r="C260" s="74"/>
      <c r="F260" s="36"/>
    </row>
    <row r="261" spans="1:6" s="35" customFormat="1" x14ac:dyDescent="0.2">
      <c r="A261" s="34"/>
      <c r="B261" s="44"/>
      <c r="C261" s="77"/>
      <c r="F261" s="36"/>
    </row>
    <row r="262" spans="1:6" s="35" customFormat="1" x14ac:dyDescent="0.2">
      <c r="A262" s="34"/>
      <c r="B262" s="45"/>
      <c r="C262" s="74"/>
      <c r="F262" s="36"/>
    </row>
    <row r="263" spans="1:6" s="35" customFormat="1" x14ac:dyDescent="0.2">
      <c r="A263" s="34"/>
      <c r="B263" s="45"/>
      <c r="C263" s="74"/>
      <c r="F263" s="36"/>
    </row>
    <row r="264" spans="1:6" s="35" customFormat="1" x14ac:dyDescent="0.2">
      <c r="A264" s="34"/>
      <c r="B264" s="45"/>
      <c r="C264" s="74"/>
      <c r="F264" s="36"/>
    </row>
    <row r="265" spans="1:6" s="35" customFormat="1" x14ac:dyDescent="0.2">
      <c r="A265" s="34"/>
      <c r="B265" s="45"/>
      <c r="C265" s="74"/>
      <c r="F265" s="36"/>
    </row>
    <row r="266" spans="1:6" s="35" customFormat="1" x14ac:dyDescent="0.2">
      <c r="A266" s="34"/>
      <c r="B266" s="45"/>
      <c r="C266" s="74"/>
      <c r="F266" s="36"/>
    </row>
    <row r="267" spans="1:6" s="35" customFormat="1" x14ac:dyDescent="0.2">
      <c r="A267" s="34"/>
      <c r="B267" s="44"/>
      <c r="C267" s="77"/>
      <c r="F267" s="36"/>
    </row>
    <row r="268" spans="1:6" s="35" customFormat="1" x14ac:dyDescent="0.2">
      <c r="A268" s="34"/>
      <c r="B268" s="45"/>
      <c r="C268" s="74"/>
      <c r="F268" s="36"/>
    </row>
    <row r="269" spans="1:6" s="35" customFormat="1" x14ac:dyDescent="0.2">
      <c r="A269" s="34"/>
      <c r="B269" s="45"/>
      <c r="C269" s="74"/>
      <c r="F269" s="36"/>
    </row>
    <row r="270" spans="1:6" s="35" customFormat="1" x14ac:dyDescent="0.2">
      <c r="A270" s="34"/>
      <c r="B270" s="45"/>
      <c r="C270" s="74"/>
      <c r="F270" s="36"/>
    </row>
    <row r="271" spans="1:6" s="35" customFormat="1" x14ac:dyDescent="0.2">
      <c r="A271" s="34"/>
      <c r="B271" s="42"/>
      <c r="C271" s="74"/>
      <c r="F271" s="36"/>
    </row>
    <row r="272" spans="1:6" s="35" customFormat="1" x14ac:dyDescent="0.2">
      <c r="A272" s="34"/>
      <c r="B272" s="42"/>
      <c r="C272" s="74"/>
      <c r="F272" s="36"/>
    </row>
    <row r="273" spans="1:6" s="35" customFormat="1" x14ac:dyDescent="0.2">
      <c r="A273" s="34"/>
      <c r="B273" s="42"/>
      <c r="C273" s="74"/>
      <c r="F273" s="36"/>
    </row>
    <row r="274" spans="1:6" s="35" customFormat="1" x14ac:dyDescent="0.2">
      <c r="A274" s="34"/>
      <c r="B274" s="42"/>
      <c r="C274" s="74"/>
      <c r="F274" s="36"/>
    </row>
    <row r="275" spans="1:6" s="35" customFormat="1" x14ac:dyDescent="0.2">
      <c r="A275" s="34"/>
      <c r="B275" s="42"/>
      <c r="C275" s="74"/>
      <c r="F275" s="36"/>
    </row>
    <row r="276" spans="1:6" s="35" customFormat="1" x14ac:dyDescent="0.2">
      <c r="A276" s="34"/>
      <c r="B276" s="45"/>
      <c r="C276" s="74"/>
      <c r="F276" s="36"/>
    </row>
    <row r="277" spans="1:6" s="35" customFormat="1" x14ac:dyDescent="0.2">
      <c r="A277" s="34"/>
      <c r="B277" s="45"/>
      <c r="C277" s="74"/>
      <c r="F277" s="36"/>
    </row>
    <row r="278" spans="1:6" s="35" customFormat="1" x14ac:dyDescent="0.2">
      <c r="A278" s="34"/>
      <c r="B278" s="45"/>
      <c r="C278" s="74"/>
      <c r="F278" s="36"/>
    </row>
    <row r="279" spans="1:6" s="35" customFormat="1" x14ac:dyDescent="0.2">
      <c r="A279" s="34"/>
      <c r="B279" s="43"/>
      <c r="C279" s="74"/>
      <c r="F279" s="36"/>
    </row>
    <row r="280" spans="1:6" s="35" customFormat="1" x14ac:dyDescent="0.2">
      <c r="A280" s="34"/>
      <c r="B280" s="42"/>
      <c r="C280" s="77"/>
      <c r="F280" s="36"/>
    </row>
    <row r="281" spans="1:6" s="35" customFormat="1" ht="65.25" customHeight="1" x14ac:dyDescent="0.2">
      <c r="A281" s="34"/>
      <c r="B281" s="45"/>
      <c r="C281" s="74"/>
      <c r="F281" s="36"/>
    </row>
    <row r="282" spans="1:6" s="35" customFormat="1" ht="39.75" customHeight="1" x14ac:dyDescent="0.2">
      <c r="A282" s="34"/>
      <c r="B282" s="45"/>
      <c r="C282" s="74"/>
      <c r="F282" s="36"/>
    </row>
    <row r="283" spans="1:6" s="35" customFormat="1" x14ac:dyDescent="0.2">
      <c r="A283" s="34"/>
      <c r="B283" s="45"/>
      <c r="C283" s="74"/>
      <c r="F283" s="36"/>
    </row>
    <row r="284" spans="1:6" s="35" customFormat="1" x14ac:dyDescent="0.2">
      <c r="A284" s="34"/>
      <c r="B284" s="45"/>
      <c r="C284" s="74"/>
      <c r="F284" s="36"/>
    </row>
    <row r="285" spans="1:6" s="35" customFormat="1" x14ac:dyDescent="0.2">
      <c r="A285" s="34"/>
      <c r="B285" s="45"/>
      <c r="C285" s="74"/>
      <c r="F285" s="36"/>
    </row>
    <row r="286" spans="1:6" s="35" customFormat="1" x14ac:dyDescent="0.2">
      <c r="A286" s="34"/>
      <c r="B286" s="45"/>
      <c r="C286" s="74"/>
      <c r="F286" s="36"/>
    </row>
    <row r="287" spans="1:6" s="35" customFormat="1" x14ac:dyDescent="0.2">
      <c r="A287" s="34"/>
      <c r="B287" s="45"/>
      <c r="C287" s="74"/>
      <c r="F287" s="36"/>
    </row>
    <row r="288" spans="1:6" s="35" customFormat="1" x14ac:dyDescent="0.2">
      <c r="A288" s="34"/>
      <c r="B288" s="45"/>
      <c r="C288" s="74"/>
      <c r="F288" s="36"/>
    </row>
    <row r="289" spans="1:6" s="35" customFormat="1" x14ac:dyDescent="0.2">
      <c r="A289" s="34"/>
      <c r="B289" s="45"/>
      <c r="C289" s="74"/>
      <c r="F289" s="36"/>
    </row>
    <row r="290" spans="1:6" s="35" customFormat="1" x14ac:dyDescent="0.2">
      <c r="A290" s="34"/>
      <c r="B290" s="45"/>
      <c r="C290" s="74"/>
      <c r="F290" s="36"/>
    </row>
    <row r="291" spans="1:6" s="35" customFormat="1" x14ac:dyDescent="0.2">
      <c r="A291" s="34"/>
      <c r="B291" s="45"/>
      <c r="C291" s="74"/>
      <c r="F291" s="36"/>
    </row>
    <row r="292" spans="1:6" s="35" customFormat="1" x14ac:dyDescent="0.2">
      <c r="A292" s="34"/>
      <c r="B292" s="45"/>
      <c r="C292" s="74"/>
      <c r="F292" s="36"/>
    </row>
    <row r="293" spans="1:6" s="35" customFormat="1" x14ac:dyDescent="0.2">
      <c r="A293" s="34"/>
      <c r="B293" s="45"/>
      <c r="C293" s="74"/>
      <c r="F293" s="36"/>
    </row>
    <row r="294" spans="1:6" s="35" customFormat="1" x14ac:dyDescent="0.2">
      <c r="A294" s="34"/>
      <c r="B294" s="46"/>
      <c r="C294" s="74"/>
      <c r="F294" s="36"/>
    </row>
    <row r="295" spans="1:6" s="35" customFormat="1" x14ac:dyDescent="0.2">
      <c r="A295" s="34"/>
      <c r="B295" s="45"/>
      <c r="C295" s="74"/>
      <c r="F295" s="36"/>
    </row>
    <row r="296" spans="1:6" s="35" customFormat="1" x14ac:dyDescent="0.2">
      <c r="A296" s="34"/>
      <c r="B296" s="39"/>
      <c r="C296" s="74"/>
      <c r="F296" s="36"/>
    </row>
    <row r="297" spans="1:6" s="35" customFormat="1" x14ac:dyDescent="0.2">
      <c r="A297" s="34"/>
      <c r="B297" s="39"/>
      <c r="C297" s="74"/>
      <c r="F297" s="36"/>
    </row>
    <row r="298" spans="1:6" s="35" customFormat="1" x14ac:dyDescent="0.2">
      <c r="A298" s="34"/>
      <c r="B298" s="39"/>
      <c r="C298" s="76"/>
      <c r="F298" s="36"/>
    </row>
    <row r="299" spans="1:6" s="35" customFormat="1" x14ac:dyDescent="0.2">
      <c r="A299" s="34"/>
      <c r="B299" s="39"/>
      <c r="C299" s="76"/>
      <c r="F299" s="36"/>
    </row>
    <row r="300" spans="1:6" s="35" customFormat="1" x14ac:dyDescent="0.2">
      <c r="A300" s="34"/>
      <c r="B300" s="37"/>
      <c r="C300" s="76"/>
      <c r="F300" s="36"/>
    </row>
    <row r="301" spans="1:6" s="35" customFormat="1" x14ac:dyDescent="0.2">
      <c r="A301" s="34"/>
      <c r="B301" s="45"/>
      <c r="C301" s="74"/>
      <c r="F301" s="36"/>
    </row>
    <row r="302" spans="1:6" s="35" customFormat="1" x14ac:dyDescent="0.2">
      <c r="A302" s="34"/>
      <c r="B302" s="45"/>
      <c r="C302" s="74"/>
      <c r="F302" s="36"/>
    </row>
    <row r="303" spans="1:6" s="35" customFormat="1" x14ac:dyDescent="0.2">
      <c r="A303" s="34"/>
      <c r="B303" s="45"/>
      <c r="C303" s="74"/>
      <c r="F303" s="36"/>
    </row>
    <row r="304" spans="1:6" s="35" customFormat="1" x14ac:dyDescent="0.2">
      <c r="A304" s="34"/>
      <c r="B304" s="45"/>
      <c r="C304" s="74"/>
      <c r="F304" s="36"/>
    </row>
    <row r="305" spans="1:6" s="35" customFormat="1" x14ac:dyDescent="0.2">
      <c r="A305" s="34"/>
      <c r="B305" s="47"/>
      <c r="C305" s="74"/>
      <c r="F305" s="36"/>
    </row>
    <row r="306" spans="1:6" s="35" customFormat="1" x14ac:dyDescent="0.2">
      <c r="A306" s="34"/>
      <c r="B306" s="47"/>
      <c r="C306" s="78"/>
      <c r="F306" s="36"/>
    </row>
    <row r="307" spans="1:6" s="35" customFormat="1" x14ac:dyDescent="0.2">
      <c r="A307" s="34"/>
      <c r="B307" s="48"/>
      <c r="C307" s="78"/>
      <c r="F307" s="36"/>
    </row>
    <row r="308" spans="1:6" s="35" customFormat="1" x14ac:dyDescent="0.2">
      <c r="A308" s="34"/>
      <c r="B308" s="47"/>
      <c r="C308" s="78"/>
      <c r="F308" s="36"/>
    </row>
    <row r="309" spans="1:6" s="35" customFormat="1" x14ac:dyDescent="0.2">
      <c r="A309" s="34"/>
      <c r="B309" s="47"/>
      <c r="C309" s="78"/>
      <c r="F309" s="36"/>
    </row>
    <row r="310" spans="1:6" s="35" customFormat="1" x14ac:dyDescent="0.2">
      <c r="A310" s="34"/>
      <c r="B310" s="47"/>
      <c r="C310" s="78"/>
      <c r="F310" s="36"/>
    </row>
    <row r="311" spans="1:6" s="35" customFormat="1" x14ac:dyDescent="0.2">
      <c r="A311" s="34"/>
      <c r="B311" s="47"/>
      <c r="C311" s="78"/>
      <c r="F311" s="36"/>
    </row>
    <row r="312" spans="1:6" s="35" customFormat="1" x14ac:dyDescent="0.2">
      <c r="A312" s="34"/>
      <c r="B312" s="47"/>
      <c r="C312" s="78"/>
      <c r="F312" s="36"/>
    </row>
    <row r="313" spans="1:6" s="35" customFormat="1" x14ac:dyDescent="0.2">
      <c r="A313" s="34"/>
      <c r="B313" s="47"/>
      <c r="C313" s="78"/>
      <c r="F313" s="36"/>
    </row>
    <row r="314" spans="1:6" s="35" customFormat="1" x14ac:dyDescent="0.2">
      <c r="A314" s="34"/>
      <c r="B314" s="47"/>
      <c r="C314" s="78"/>
      <c r="F314" s="36"/>
    </row>
    <row r="315" spans="1:6" s="35" customFormat="1" x14ac:dyDescent="0.2">
      <c r="A315" s="34"/>
      <c r="B315" s="47"/>
      <c r="C315" s="78"/>
      <c r="F315" s="36"/>
    </row>
    <row r="316" spans="1:6" s="35" customFormat="1" x14ac:dyDescent="0.2">
      <c r="A316" s="34"/>
      <c r="B316" s="47"/>
      <c r="C316" s="78"/>
      <c r="F316" s="36"/>
    </row>
    <row r="317" spans="1:6" s="35" customFormat="1" x14ac:dyDescent="0.2">
      <c r="A317" s="34"/>
      <c r="B317" s="47"/>
      <c r="C317" s="78"/>
      <c r="F317" s="36"/>
    </row>
    <row r="318" spans="1:6" s="35" customFormat="1" x14ac:dyDescent="0.2">
      <c r="A318" s="34"/>
      <c r="B318" s="47"/>
      <c r="C318" s="78"/>
      <c r="F318" s="36"/>
    </row>
    <row r="319" spans="1:6" s="35" customFormat="1" x14ac:dyDescent="0.2">
      <c r="A319" s="34"/>
      <c r="B319" s="47"/>
      <c r="C319" s="78"/>
      <c r="F319" s="36"/>
    </row>
    <row r="320" spans="1:6" s="35" customFormat="1" x14ac:dyDescent="0.2">
      <c r="A320" s="34"/>
      <c r="B320" s="47"/>
      <c r="C320" s="78"/>
      <c r="F320" s="36"/>
    </row>
    <row r="321" spans="1:6" s="35" customFormat="1" x14ac:dyDescent="0.2">
      <c r="A321" s="34"/>
      <c r="B321" s="47"/>
      <c r="C321" s="78"/>
      <c r="F321" s="36"/>
    </row>
    <row r="322" spans="1:6" s="35" customFormat="1" x14ac:dyDescent="0.2">
      <c r="A322" s="34"/>
      <c r="B322" s="47"/>
      <c r="C322" s="78"/>
      <c r="F322" s="36"/>
    </row>
    <row r="323" spans="1:6" s="35" customFormat="1" x14ac:dyDescent="0.2">
      <c r="A323" s="34"/>
      <c r="B323" s="47"/>
      <c r="C323" s="78"/>
      <c r="F323" s="36"/>
    </row>
    <row r="324" spans="1:6" s="35" customFormat="1" x14ac:dyDescent="0.2">
      <c r="A324" s="34"/>
      <c r="B324" s="47"/>
      <c r="C324" s="78"/>
      <c r="F324" s="36"/>
    </row>
    <row r="325" spans="1:6" s="35" customFormat="1" x14ac:dyDescent="0.2">
      <c r="A325" s="34"/>
      <c r="B325" s="47"/>
      <c r="C325" s="78"/>
      <c r="F325" s="36"/>
    </row>
    <row r="326" spans="1:6" s="35" customFormat="1" x14ac:dyDescent="0.2">
      <c r="A326" s="34"/>
      <c r="B326" s="47"/>
      <c r="C326" s="78"/>
      <c r="F326" s="36"/>
    </row>
    <row r="327" spans="1:6" s="35" customFormat="1" x14ac:dyDescent="0.2">
      <c r="A327" s="34"/>
      <c r="B327" s="47"/>
      <c r="C327" s="78"/>
      <c r="F327" s="36"/>
    </row>
    <row r="328" spans="1:6" s="35" customFormat="1" x14ac:dyDescent="0.2">
      <c r="A328" s="34"/>
      <c r="B328" s="47"/>
      <c r="C328" s="78"/>
      <c r="F328" s="36"/>
    </row>
    <row r="329" spans="1:6" s="35" customFormat="1" x14ac:dyDescent="0.2">
      <c r="A329" s="34"/>
      <c r="B329" s="47"/>
      <c r="C329" s="78"/>
      <c r="F329" s="36"/>
    </row>
    <row r="330" spans="1:6" s="35" customFormat="1" x14ac:dyDescent="0.2">
      <c r="A330" s="34"/>
      <c r="B330" s="47"/>
      <c r="C330" s="78"/>
      <c r="F330" s="36"/>
    </row>
    <row r="331" spans="1:6" s="35" customFormat="1" x14ac:dyDescent="0.2">
      <c r="A331" s="34"/>
      <c r="B331" s="47"/>
      <c r="C331" s="78"/>
      <c r="F331" s="36"/>
    </row>
    <row r="332" spans="1:6" s="35" customFormat="1" x14ac:dyDescent="0.2">
      <c r="A332" s="34"/>
      <c r="B332" s="49"/>
      <c r="C332" s="79"/>
      <c r="F332" s="36"/>
    </row>
    <row r="333" spans="1:6" s="35" customFormat="1" x14ac:dyDescent="0.2">
      <c r="A333" s="34"/>
      <c r="B333" s="47"/>
      <c r="C333" s="78"/>
      <c r="F333" s="36"/>
    </row>
    <row r="334" spans="1:6" s="35" customFormat="1" x14ac:dyDescent="0.2">
      <c r="A334" s="34"/>
      <c r="B334" s="47"/>
      <c r="C334" s="78"/>
      <c r="F334" s="36"/>
    </row>
    <row r="335" spans="1:6" s="35" customFormat="1" x14ac:dyDescent="0.2">
      <c r="A335" s="34"/>
      <c r="B335" s="47"/>
      <c r="C335" s="78"/>
      <c r="F335" s="36"/>
    </row>
    <row r="336" spans="1:6" s="35" customFormat="1" x14ac:dyDescent="0.2">
      <c r="A336" s="34"/>
      <c r="B336" s="47"/>
      <c r="C336" s="78"/>
      <c r="F336" s="36"/>
    </row>
    <row r="337" spans="1:6" s="35" customFormat="1" x14ac:dyDescent="0.2">
      <c r="A337" s="34"/>
      <c r="B337" s="47"/>
      <c r="C337" s="78"/>
      <c r="F337" s="36"/>
    </row>
    <row r="338" spans="1:6" s="35" customFormat="1" x14ac:dyDescent="0.2">
      <c r="A338" s="34"/>
      <c r="B338" s="47"/>
      <c r="C338" s="78"/>
      <c r="F338" s="36"/>
    </row>
    <row r="339" spans="1:6" s="35" customFormat="1" x14ac:dyDescent="0.2">
      <c r="A339" s="34"/>
      <c r="B339" s="47"/>
      <c r="C339" s="78"/>
      <c r="F339" s="36"/>
    </row>
    <row r="340" spans="1:6" s="35" customFormat="1" x14ac:dyDescent="0.2">
      <c r="A340" s="34"/>
      <c r="B340" s="47"/>
      <c r="C340" s="78"/>
      <c r="F340" s="36"/>
    </row>
    <row r="341" spans="1:6" s="35" customFormat="1" x14ac:dyDescent="0.2">
      <c r="A341" s="34"/>
      <c r="B341" s="47"/>
      <c r="C341" s="78"/>
      <c r="F341" s="36"/>
    </row>
    <row r="342" spans="1:6" s="35" customFormat="1" x14ac:dyDescent="0.2">
      <c r="A342" s="34"/>
      <c r="B342" s="47"/>
      <c r="C342" s="78"/>
      <c r="F342" s="36"/>
    </row>
    <row r="343" spans="1:6" s="35" customFormat="1" x14ac:dyDescent="0.2">
      <c r="A343" s="34"/>
      <c r="B343" s="47"/>
      <c r="C343" s="78"/>
      <c r="F343" s="36"/>
    </row>
    <row r="344" spans="1:6" s="35" customFormat="1" x14ac:dyDescent="0.2">
      <c r="A344" s="34"/>
      <c r="B344" s="47"/>
      <c r="C344" s="78"/>
      <c r="F344" s="36"/>
    </row>
    <row r="345" spans="1:6" s="35" customFormat="1" x14ac:dyDescent="0.2">
      <c r="A345" s="34"/>
      <c r="B345" s="47"/>
      <c r="C345" s="78"/>
      <c r="F345" s="36"/>
    </row>
    <row r="346" spans="1:6" s="35" customFormat="1" x14ac:dyDescent="0.2">
      <c r="A346" s="34"/>
      <c r="B346" s="47"/>
      <c r="C346" s="78"/>
      <c r="F346" s="36"/>
    </row>
    <row r="347" spans="1:6" s="35" customFormat="1" x14ac:dyDescent="0.2">
      <c r="A347" s="34"/>
      <c r="B347" s="47"/>
      <c r="C347" s="78"/>
      <c r="F347" s="36"/>
    </row>
    <row r="348" spans="1:6" s="35" customFormat="1" x14ac:dyDescent="0.2">
      <c r="A348" s="34"/>
      <c r="B348" s="50"/>
      <c r="C348" s="74"/>
      <c r="F348" s="36"/>
    </row>
    <row r="349" spans="1:6" s="35" customFormat="1" x14ac:dyDescent="0.2">
      <c r="A349" s="34"/>
      <c r="B349" s="39"/>
      <c r="C349" s="76"/>
      <c r="F349" s="36"/>
    </row>
    <row r="350" spans="1:6" s="35" customFormat="1" x14ac:dyDescent="0.2">
      <c r="A350" s="34"/>
      <c r="B350" s="39"/>
      <c r="C350" s="80"/>
      <c r="F350" s="36"/>
    </row>
    <row r="351" spans="1:6" s="35" customFormat="1" x14ac:dyDescent="0.2">
      <c r="A351" s="34"/>
      <c r="B351" s="39"/>
      <c r="C351" s="80"/>
      <c r="F351" s="36"/>
    </row>
    <row r="352" spans="1:6" s="35" customFormat="1" x14ac:dyDescent="0.2">
      <c r="A352" s="34"/>
      <c r="B352" s="39"/>
      <c r="C352" s="80"/>
      <c r="F352" s="36"/>
    </row>
    <row r="353" spans="1:6" s="35" customFormat="1" x14ac:dyDescent="0.2">
      <c r="A353" s="34"/>
      <c r="B353" s="39"/>
      <c r="C353" s="80"/>
      <c r="F353" s="36"/>
    </row>
    <row r="354" spans="1:6" s="35" customFormat="1" x14ac:dyDescent="0.2">
      <c r="A354" s="34"/>
      <c r="B354" s="40"/>
      <c r="C354" s="80"/>
      <c r="F354" s="36"/>
    </row>
    <row r="355" spans="1:6" s="35" customFormat="1" x14ac:dyDescent="0.2">
      <c r="A355" s="34"/>
      <c r="B355" s="41"/>
      <c r="C355" s="81"/>
      <c r="F355" s="36"/>
    </row>
    <row r="356" spans="1:6" s="35" customFormat="1" x14ac:dyDescent="0.2">
      <c r="A356" s="34"/>
      <c r="B356" s="39"/>
      <c r="C356" s="80"/>
      <c r="F356" s="36"/>
    </row>
    <row r="357" spans="1:6" s="35" customFormat="1" x14ac:dyDescent="0.2">
      <c r="A357" s="34"/>
      <c r="B357" s="39"/>
      <c r="C357" s="80"/>
      <c r="F357" s="36"/>
    </row>
    <row r="358" spans="1:6" s="35" customFormat="1" x14ac:dyDescent="0.2">
      <c r="A358" s="34"/>
      <c r="B358" s="39"/>
      <c r="C358" s="80"/>
      <c r="F358" s="36"/>
    </row>
    <row r="359" spans="1:6" s="35" customFormat="1" x14ac:dyDescent="0.2">
      <c r="A359" s="34"/>
      <c r="B359" s="41"/>
      <c r="C359" s="81"/>
      <c r="F359" s="36"/>
    </row>
    <row r="360" spans="1:6" s="35" customFormat="1" x14ac:dyDescent="0.2">
      <c r="A360" s="34"/>
      <c r="B360" s="39"/>
      <c r="C360" s="80"/>
      <c r="F360" s="36"/>
    </row>
    <row r="361" spans="1:6" s="35" customFormat="1" x14ac:dyDescent="0.2">
      <c r="A361" s="34"/>
      <c r="B361" s="39"/>
      <c r="C361" s="80"/>
      <c r="F361" s="36"/>
    </row>
    <row r="362" spans="1:6" s="35" customFormat="1" x14ac:dyDescent="0.2">
      <c r="A362" s="34"/>
      <c r="B362" s="39"/>
      <c r="C362" s="80"/>
      <c r="F362" s="36"/>
    </row>
    <row r="363" spans="1:6" s="35" customFormat="1" x14ac:dyDescent="0.2">
      <c r="A363" s="34"/>
      <c r="B363" s="39"/>
      <c r="C363" s="80"/>
      <c r="F363" s="36"/>
    </row>
    <row r="364" spans="1:6" s="35" customFormat="1" x14ac:dyDescent="0.2">
      <c r="A364" s="34"/>
      <c r="B364" s="39"/>
      <c r="C364" s="80"/>
      <c r="F364" s="36"/>
    </row>
    <row r="365" spans="1:6" s="35" customFormat="1" x14ac:dyDescent="0.2">
      <c r="A365" s="34"/>
      <c r="B365" s="39"/>
      <c r="C365" s="80"/>
      <c r="F365" s="36"/>
    </row>
    <row r="366" spans="1:6" s="35" customFormat="1" x14ac:dyDescent="0.2">
      <c r="A366" s="34"/>
      <c r="B366" s="39"/>
      <c r="C366" s="80"/>
      <c r="F366" s="36"/>
    </row>
    <row r="367" spans="1:6" s="35" customFormat="1" x14ac:dyDescent="0.2">
      <c r="A367" s="34"/>
      <c r="B367" s="39"/>
      <c r="C367" s="80"/>
      <c r="F367" s="36"/>
    </row>
    <row r="368" spans="1:6" s="35" customFormat="1" x14ac:dyDescent="0.2">
      <c r="A368" s="34"/>
      <c r="B368" s="39"/>
      <c r="C368" s="80"/>
      <c r="F368" s="36"/>
    </row>
    <row r="369" spans="1:6" s="35" customFormat="1" x14ac:dyDescent="0.2">
      <c r="A369" s="34"/>
      <c r="B369" s="39"/>
      <c r="C369" s="80"/>
      <c r="F369" s="36"/>
    </row>
    <row r="370" spans="1:6" s="35" customFormat="1" x14ac:dyDescent="0.2">
      <c r="A370" s="34"/>
      <c r="B370" s="39"/>
      <c r="C370" s="80"/>
      <c r="F370" s="36"/>
    </row>
    <row r="371" spans="1:6" s="35" customFormat="1" x14ac:dyDescent="0.2">
      <c r="A371" s="34"/>
      <c r="B371" s="39"/>
      <c r="C371" s="80"/>
      <c r="F371" s="36"/>
    </row>
    <row r="372" spans="1:6" s="35" customFormat="1" x14ac:dyDescent="0.2">
      <c r="A372" s="34"/>
      <c r="B372" s="39"/>
      <c r="C372" s="80"/>
      <c r="F372" s="36"/>
    </row>
    <row r="373" spans="1:6" s="35" customFormat="1" x14ac:dyDescent="0.2">
      <c r="A373" s="34"/>
      <c r="B373" s="39"/>
      <c r="C373" s="80"/>
      <c r="F373" s="36"/>
    </row>
    <row r="374" spans="1:6" s="35" customFormat="1" x14ac:dyDescent="0.2">
      <c r="A374" s="34"/>
      <c r="B374" s="41"/>
      <c r="C374" s="81"/>
      <c r="F374" s="36"/>
    </row>
    <row r="375" spans="1:6" s="35" customFormat="1" x14ac:dyDescent="0.2">
      <c r="A375" s="34"/>
      <c r="B375" s="39"/>
      <c r="C375" s="80"/>
      <c r="F375" s="36"/>
    </row>
    <row r="376" spans="1:6" s="35" customFormat="1" x14ac:dyDescent="0.2">
      <c r="A376" s="34"/>
      <c r="B376" s="41"/>
      <c r="C376" s="79"/>
      <c r="F376" s="36"/>
    </row>
    <row r="377" spans="1:6" s="35" customFormat="1" x14ac:dyDescent="0.2">
      <c r="A377" s="34"/>
      <c r="B377" s="39"/>
      <c r="C377" s="80"/>
      <c r="F377" s="36"/>
    </row>
    <row r="378" spans="1:6" s="35" customFormat="1" x14ac:dyDescent="0.2">
      <c r="A378" s="34"/>
      <c r="B378" s="39"/>
      <c r="C378" s="80"/>
      <c r="F378" s="36"/>
    </row>
    <row r="379" spans="1:6" s="35" customFormat="1" x14ac:dyDescent="0.2">
      <c r="A379" s="34"/>
      <c r="B379" s="39"/>
      <c r="C379" s="80"/>
      <c r="F379" s="36"/>
    </row>
    <row r="380" spans="1:6" s="35" customFormat="1" x14ac:dyDescent="0.2">
      <c r="A380" s="34"/>
      <c r="B380" s="41"/>
      <c r="C380" s="79"/>
      <c r="F380" s="36"/>
    </row>
    <row r="381" spans="1:6" s="35" customFormat="1" x14ac:dyDescent="0.2">
      <c r="A381" s="34"/>
      <c r="B381" s="39"/>
      <c r="C381" s="80"/>
      <c r="F381" s="36"/>
    </row>
    <row r="382" spans="1:6" s="35" customFormat="1" x14ac:dyDescent="0.2">
      <c r="A382" s="34"/>
      <c r="B382" s="41"/>
      <c r="C382" s="81"/>
      <c r="F382" s="36"/>
    </row>
    <row r="383" spans="1:6" s="35" customFormat="1" x14ac:dyDescent="0.2">
      <c r="A383" s="34"/>
      <c r="B383" s="39"/>
      <c r="C383" s="80"/>
      <c r="F383" s="36"/>
    </row>
    <row r="384" spans="1:6" s="35" customFormat="1" x14ac:dyDescent="0.2">
      <c r="A384" s="34"/>
      <c r="B384" s="39"/>
      <c r="C384" s="80"/>
      <c r="F384" s="36"/>
    </row>
    <row r="385" spans="1:6" s="35" customFormat="1" x14ac:dyDescent="0.2">
      <c r="A385" s="34"/>
      <c r="B385" s="39"/>
      <c r="C385" s="80"/>
      <c r="F385" s="36"/>
    </row>
    <row r="386" spans="1:6" s="35" customFormat="1" x14ac:dyDescent="0.2">
      <c r="A386" s="34"/>
      <c r="B386" s="41"/>
      <c r="C386" s="81"/>
      <c r="F386" s="36"/>
    </row>
    <row r="387" spans="1:6" s="35" customFormat="1" x14ac:dyDescent="0.2">
      <c r="A387" s="34"/>
      <c r="B387" s="39"/>
      <c r="C387" s="80"/>
      <c r="F387" s="36"/>
    </row>
    <row r="388" spans="1:6" s="35" customFormat="1" x14ac:dyDescent="0.2">
      <c r="A388" s="34"/>
      <c r="B388" s="39"/>
      <c r="C388" s="80"/>
    </row>
    <row r="389" spans="1:6" s="35" customFormat="1" ht="14.25" x14ac:dyDescent="0.2">
      <c r="A389" s="34"/>
      <c r="B389" s="51"/>
      <c r="C389" s="80"/>
    </row>
    <row r="390" spans="1:6" s="35" customFormat="1" x14ac:dyDescent="0.2">
      <c r="A390" s="34"/>
      <c r="B390" s="40"/>
      <c r="C390" s="80"/>
    </row>
    <row r="391" spans="1:6" s="35" customFormat="1" x14ac:dyDescent="0.2">
      <c r="A391" s="34"/>
      <c r="B391" s="41"/>
      <c r="C391" s="81"/>
      <c r="E391" s="36"/>
    </row>
    <row r="392" spans="1:6" s="35" customFormat="1" x14ac:dyDescent="0.2">
      <c r="A392" s="34"/>
      <c r="B392" s="40"/>
      <c r="C392" s="81"/>
      <c r="E392" s="36"/>
    </row>
    <row r="393" spans="1:6" s="35" customFormat="1" x14ac:dyDescent="0.2">
      <c r="A393" s="34"/>
      <c r="B393" s="39"/>
      <c r="C393" s="80"/>
      <c r="E393" s="36"/>
    </row>
    <row r="394" spans="1:6" s="35" customFormat="1" x14ac:dyDescent="0.2">
      <c r="A394" s="34"/>
      <c r="B394" s="39"/>
      <c r="C394" s="80"/>
      <c r="E394" s="36"/>
    </row>
    <row r="395" spans="1:6" s="35" customFormat="1" x14ac:dyDescent="0.2">
      <c r="A395" s="34"/>
      <c r="B395" s="39"/>
      <c r="C395" s="80"/>
      <c r="E395" s="36"/>
    </row>
    <row r="396" spans="1:6" s="35" customFormat="1" x14ac:dyDescent="0.2">
      <c r="A396" s="34"/>
      <c r="B396" s="39"/>
      <c r="C396" s="80"/>
      <c r="E396" s="36"/>
    </row>
    <row r="397" spans="1:6" s="35" customFormat="1" x14ac:dyDescent="0.2">
      <c r="A397" s="34"/>
      <c r="B397" s="39"/>
      <c r="C397" s="80"/>
      <c r="E397" s="36"/>
    </row>
    <row r="398" spans="1:6" s="35" customFormat="1" x14ac:dyDescent="0.2">
      <c r="A398" s="34"/>
      <c r="B398" s="39"/>
      <c r="C398" s="80"/>
      <c r="E398" s="36"/>
    </row>
    <row r="399" spans="1:6" s="35" customFormat="1" x14ac:dyDescent="0.2">
      <c r="A399" s="34"/>
      <c r="B399" s="39"/>
      <c r="C399" s="80"/>
      <c r="E399" s="36"/>
    </row>
    <row r="400" spans="1:6" s="35" customFormat="1" x14ac:dyDescent="0.2">
      <c r="A400" s="34"/>
      <c r="B400" s="39"/>
      <c r="C400" s="80"/>
      <c r="E400" s="36"/>
    </row>
    <row r="401" spans="1:5" s="35" customFormat="1" x14ac:dyDescent="0.2">
      <c r="A401" s="34"/>
      <c r="B401" s="39"/>
      <c r="C401" s="80"/>
      <c r="E401" s="36"/>
    </row>
    <row r="402" spans="1:5" s="35" customFormat="1" x14ac:dyDescent="0.2">
      <c r="A402" s="34"/>
      <c r="B402" s="39"/>
      <c r="C402" s="80"/>
      <c r="E402" s="36"/>
    </row>
    <row r="403" spans="1:5" s="35" customFormat="1" x14ac:dyDescent="0.2">
      <c r="A403" s="34"/>
      <c r="B403" s="39"/>
      <c r="C403" s="80"/>
      <c r="E403" s="36"/>
    </row>
    <row r="404" spans="1:5" s="35" customFormat="1" x14ac:dyDescent="0.2">
      <c r="A404" s="34"/>
      <c r="B404" s="39"/>
      <c r="C404" s="80"/>
      <c r="E404" s="36"/>
    </row>
    <row r="405" spans="1:5" s="35" customFormat="1" x14ac:dyDescent="0.2">
      <c r="A405" s="34"/>
      <c r="B405" s="39"/>
      <c r="C405" s="80"/>
      <c r="E405" s="36"/>
    </row>
    <row r="406" spans="1:5" s="35" customFormat="1" x14ac:dyDescent="0.2">
      <c r="A406" s="34"/>
      <c r="B406" s="39"/>
      <c r="C406" s="80"/>
      <c r="E406" s="36"/>
    </row>
    <row r="407" spans="1:5" s="35" customFormat="1" x14ac:dyDescent="0.2">
      <c r="A407" s="34"/>
      <c r="B407" s="39"/>
      <c r="C407" s="80"/>
      <c r="E407" s="36"/>
    </row>
    <row r="408" spans="1:5" s="35" customFormat="1" x14ac:dyDescent="0.2">
      <c r="A408" s="34"/>
      <c r="B408" s="39"/>
      <c r="C408" s="80"/>
      <c r="E408" s="36"/>
    </row>
    <row r="409" spans="1:5" s="35" customFormat="1" x14ac:dyDescent="0.2">
      <c r="A409" s="34"/>
      <c r="B409" s="40"/>
      <c r="C409" s="80"/>
      <c r="E409" s="36"/>
    </row>
    <row r="410" spans="1:5" s="35" customFormat="1" x14ac:dyDescent="0.2">
      <c r="A410" s="34"/>
      <c r="B410" s="39"/>
      <c r="C410" s="80"/>
      <c r="E410" s="36"/>
    </row>
    <row r="411" spans="1:5" s="35" customFormat="1" x14ac:dyDescent="0.2">
      <c r="A411" s="34"/>
      <c r="B411" s="39"/>
      <c r="C411" s="80"/>
      <c r="E411" s="36"/>
    </row>
    <row r="412" spans="1:5" s="35" customFormat="1" x14ac:dyDescent="0.2">
      <c r="A412" s="34"/>
      <c r="B412" s="39"/>
      <c r="C412" s="80"/>
      <c r="E412" s="36"/>
    </row>
    <row r="413" spans="1:5" s="35" customFormat="1" x14ac:dyDescent="0.2">
      <c r="A413" s="34"/>
      <c r="B413" s="39"/>
      <c r="C413" s="80"/>
      <c r="E413" s="36"/>
    </row>
    <row r="414" spans="1:5" s="35" customFormat="1" x14ac:dyDescent="0.2">
      <c r="A414" s="34"/>
      <c r="B414" s="39"/>
      <c r="C414" s="80"/>
      <c r="E414" s="36"/>
    </row>
    <row r="415" spans="1:5" s="35" customFormat="1" x14ac:dyDescent="0.2">
      <c r="A415" s="34"/>
      <c r="B415" s="39"/>
      <c r="C415" s="80"/>
      <c r="E415" s="36"/>
    </row>
    <row r="416" spans="1:5" s="35" customFormat="1" x14ac:dyDescent="0.2">
      <c r="A416" s="34"/>
      <c r="B416" s="39"/>
      <c r="C416" s="80"/>
      <c r="E416" s="36"/>
    </row>
    <row r="417" spans="1:5" s="35" customFormat="1" x14ac:dyDescent="0.2">
      <c r="A417" s="34"/>
      <c r="B417" s="39"/>
      <c r="C417" s="80"/>
      <c r="E417" s="36"/>
    </row>
    <row r="418" spans="1:5" s="35" customFormat="1" x14ac:dyDescent="0.2">
      <c r="A418" s="34"/>
      <c r="B418" s="39"/>
      <c r="C418" s="80"/>
      <c r="E418" s="36"/>
    </row>
    <row r="419" spans="1:5" s="35" customFormat="1" x14ac:dyDescent="0.2">
      <c r="A419" s="34"/>
      <c r="B419" s="39"/>
      <c r="C419" s="80"/>
      <c r="E419" s="36"/>
    </row>
    <row r="420" spans="1:5" s="35" customFormat="1" x14ac:dyDescent="0.2">
      <c r="A420" s="34"/>
      <c r="B420" s="39"/>
      <c r="C420" s="80"/>
      <c r="E420" s="36"/>
    </row>
    <row r="421" spans="1:5" s="35" customFormat="1" x14ac:dyDescent="0.2">
      <c r="A421" s="34"/>
      <c r="B421" s="39"/>
      <c r="C421" s="80"/>
      <c r="E421" s="36"/>
    </row>
    <row r="422" spans="1:5" s="35" customFormat="1" x14ac:dyDescent="0.2">
      <c r="A422" s="34"/>
      <c r="B422" s="39"/>
      <c r="C422" s="80"/>
      <c r="E422" s="36"/>
    </row>
    <row r="423" spans="1:5" s="35" customFormat="1" x14ac:dyDescent="0.2">
      <c r="A423" s="34"/>
      <c r="B423" s="39"/>
      <c r="C423" s="80"/>
      <c r="E423" s="36"/>
    </row>
    <row r="424" spans="1:5" s="35" customFormat="1" x14ac:dyDescent="0.2">
      <c r="A424" s="34"/>
      <c r="B424" s="39"/>
      <c r="C424" s="80"/>
      <c r="E424" s="36"/>
    </row>
    <row r="425" spans="1:5" s="35" customFormat="1" x14ac:dyDescent="0.2">
      <c r="A425" s="34"/>
      <c r="B425" s="39"/>
      <c r="C425" s="80"/>
      <c r="E425" s="36"/>
    </row>
    <row r="426" spans="1:5" s="35" customFormat="1" x14ac:dyDescent="0.2">
      <c r="A426" s="34"/>
      <c r="B426" s="39"/>
      <c r="C426" s="80"/>
      <c r="E426" s="36"/>
    </row>
    <row r="427" spans="1:5" s="35" customFormat="1" x14ac:dyDescent="0.2">
      <c r="A427" s="34"/>
      <c r="B427" s="39"/>
      <c r="C427" s="80"/>
      <c r="E427" s="36"/>
    </row>
    <row r="428" spans="1:5" s="35" customFormat="1" x14ac:dyDescent="0.2">
      <c r="A428" s="34"/>
      <c r="B428" s="39"/>
      <c r="C428" s="80"/>
      <c r="E428" s="36"/>
    </row>
    <row r="429" spans="1:5" s="35" customFormat="1" x14ac:dyDescent="0.2">
      <c r="A429" s="34"/>
      <c r="B429" s="39"/>
      <c r="C429" s="80"/>
      <c r="E429" s="36"/>
    </row>
    <row r="430" spans="1:5" s="35" customFormat="1" x14ac:dyDescent="0.2">
      <c r="A430" s="34"/>
      <c r="B430" s="39"/>
      <c r="C430" s="80"/>
      <c r="E430" s="36"/>
    </row>
    <row r="431" spans="1:5" s="35" customFormat="1" x14ac:dyDescent="0.2">
      <c r="A431" s="34"/>
      <c r="B431" s="39"/>
      <c r="C431" s="80"/>
      <c r="E431" s="36"/>
    </row>
    <row r="432" spans="1:5" s="35" customFormat="1" x14ac:dyDescent="0.2">
      <c r="A432" s="34"/>
      <c r="B432" s="39"/>
      <c r="C432" s="80"/>
      <c r="E432" s="36"/>
    </row>
    <row r="433" spans="1:5" s="35" customFormat="1" x14ac:dyDescent="0.2">
      <c r="A433" s="34"/>
      <c r="B433" s="39"/>
      <c r="C433" s="80"/>
      <c r="E433" s="36"/>
    </row>
    <row r="434" spans="1:5" s="35" customFormat="1" x14ac:dyDescent="0.2">
      <c r="A434" s="34"/>
      <c r="B434" s="39"/>
      <c r="C434" s="80"/>
      <c r="E434" s="36"/>
    </row>
    <row r="435" spans="1:5" s="35" customFormat="1" x14ac:dyDescent="0.2">
      <c r="A435" s="34"/>
      <c r="B435" s="39"/>
      <c r="C435" s="80"/>
      <c r="E435" s="36"/>
    </row>
    <row r="436" spans="1:5" s="35" customFormat="1" x14ac:dyDescent="0.2">
      <c r="A436" s="34"/>
      <c r="B436" s="52"/>
      <c r="C436" s="80"/>
      <c r="E436" s="36"/>
    </row>
    <row r="437" spans="1:5" s="35" customFormat="1" x14ac:dyDescent="0.2">
      <c r="A437" s="34"/>
      <c r="B437" s="39"/>
      <c r="C437" s="80"/>
      <c r="E437" s="36"/>
    </row>
    <row r="438" spans="1:5" s="35" customFormat="1" x14ac:dyDescent="0.2">
      <c r="A438" s="34"/>
      <c r="B438" s="39"/>
      <c r="C438" s="80"/>
      <c r="E438" s="36"/>
    </row>
    <row r="439" spans="1:5" s="35" customFormat="1" x14ac:dyDescent="0.2">
      <c r="A439" s="34"/>
      <c r="B439" s="39"/>
      <c r="C439" s="80"/>
      <c r="E439" s="36"/>
    </row>
    <row r="440" spans="1:5" s="35" customFormat="1" x14ac:dyDescent="0.2">
      <c r="A440" s="34"/>
      <c r="B440" s="39"/>
      <c r="C440" s="80"/>
      <c r="E440" s="36"/>
    </row>
    <row r="441" spans="1:5" s="35" customFormat="1" x14ac:dyDescent="0.2">
      <c r="A441" s="34"/>
      <c r="B441" s="39"/>
      <c r="C441" s="80"/>
      <c r="E441" s="36"/>
    </row>
    <row r="442" spans="1:5" s="35" customFormat="1" x14ac:dyDescent="0.2">
      <c r="A442" s="34"/>
      <c r="B442" s="39"/>
      <c r="C442" s="80"/>
      <c r="E442" s="36"/>
    </row>
    <row r="443" spans="1:5" s="35" customFormat="1" x14ac:dyDescent="0.2">
      <c r="A443" s="34"/>
      <c r="B443" s="39"/>
      <c r="C443" s="80"/>
      <c r="E443" s="36"/>
    </row>
    <row r="444" spans="1:5" s="35" customFormat="1" x14ac:dyDescent="0.2">
      <c r="A444" s="34"/>
      <c r="B444" s="39"/>
      <c r="C444" s="80"/>
      <c r="E444" s="36"/>
    </row>
    <row r="445" spans="1:5" s="35" customFormat="1" x14ac:dyDescent="0.2">
      <c r="A445" s="34"/>
      <c r="B445" s="39"/>
      <c r="C445" s="80"/>
      <c r="E445" s="36"/>
    </row>
    <row r="446" spans="1:5" s="35" customFormat="1" x14ac:dyDescent="0.2">
      <c r="A446" s="34"/>
      <c r="B446" s="39"/>
      <c r="C446" s="80"/>
      <c r="E446" s="36"/>
    </row>
    <row r="447" spans="1:5" s="35" customFormat="1" x14ac:dyDescent="0.2">
      <c r="A447" s="34"/>
      <c r="B447" s="39"/>
      <c r="C447" s="80"/>
      <c r="E447" s="36"/>
    </row>
    <row r="448" spans="1:5" s="35" customFormat="1" x14ac:dyDescent="0.2">
      <c r="A448" s="34"/>
      <c r="B448" s="39"/>
      <c r="C448" s="80"/>
      <c r="E448" s="36"/>
    </row>
    <row r="449" spans="1:5" s="35" customFormat="1" x14ac:dyDescent="0.2">
      <c r="A449" s="34"/>
      <c r="B449" s="39"/>
      <c r="C449" s="80"/>
      <c r="E449" s="36"/>
    </row>
    <row r="450" spans="1:5" s="35" customFormat="1" x14ac:dyDescent="0.2">
      <c r="A450" s="34"/>
      <c r="B450" s="39"/>
      <c r="C450" s="80"/>
      <c r="E450" s="36"/>
    </row>
    <row r="451" spans="1:5" s="35" customFormat="1" x14ac:dyDescent="0.2">
      <c r="A451" s="34"/>
      <c r="B451" s="39"/>
      <c r="C451" s="80"/>
      <c r="E451" s="36"/>
    </row>
    <row r="452" spans="1:5" s="35" customFormat="1" x14ac:dyDescent="0.2">
      <c r="A452" s="34"/>
      <c r="B452" s="39"/>
      <c r="C452" s="80"/>
      <c r="E452" s="36"/>
    </row>
    <row r="453" spans="1:5" s="35" customFormat="1" x14ac:dyDescent="0.2">
      <c r="A453" s="34"/>
      <c r="B453" s="39"/>
      <c r="C453" s="80"/>
      <c r="E453" s="36"/>
    </row>
    <row r="454" spans="1:5" s="35" customFormat="1" x14ac:dyDescent="0.2">
      <c r="A454" s="34"/>
      <c r="B454" s="39"/>
      <c r="C454" s="80"/>
      <c r="E454" s="36"/>
    </row>
    <row r="455" spans="1:5" s="35" customFormat="1" x14ac:dyDescent="0.2">
      <c r="A455" s="34"/>
      <c r="B455" s="39"/>
      <c r="C455" s="80"/>
      <c r="E455" s="36"/>
    </row>
    <row r="456" spans="1:5" s="35" customFormat="1" x14ac:dyDescent="0.2">
      <c r="A456" s="34"/>
      <c r="B456" s="39"/>
      <c r="C456" s="80"/>
      <c r="E456" s="36"/>
    </row>
    <row r="457" spans="1:5" s="35" customFormat="1" x14ac:dyDescent="0.2">
      <c r="A457" s="34"/>
      <c r="B457" s="39"/>
      <c r="C457" s="80"/>
      <c r="E457" s="36"/>
    </row>
    <row r="458" spans="1:5" s="35" customFormat="1" x14ac:dyDescent="0.2">
      <c r="A458" s="34"/>
      <c r="B458" s="39"/>
      <c r="C458" s="80"/>
      <c r="E458" s="36"/>
    </row>
    <row r="459" spans="1:5" s="35" customFormat="1" x14ac:dyDescent="0.2">
      <c r="A459" s="34"/>
      <c r="B459" s="39"/>
      <c r="C459" s="80"/>
      <c r="E459" s="36"/>
    </row>
    <row r="460" spans="1:5" s="35" customFormat="1" x14ac:dyDescent="0.2">
      <c r="A460" s="34"/>
      <c r="B460" s="39"/>
      <c r="C460" s="80"/>
      <c r="E460" s="36"/>
    </row>
    <row r="461" spans="1:5" s="35" customFormat="1" x14ac:dyDescent="0.2">
      <c r="A461" s="34"/>
      <c r="B461" s="39"/>
      <c r="C461" s="80"/>
      <c r="E461" s="36"/>
    </row>
    <row r="462" spans="1:5" s="35" customFormat="1" x14ac:dyDescent="0.2">
      <c r="A462" s="34"/>
      <c r="B462" s="39"/>
      <c r="C462" s="80"/>
      <c r="E462" s="36"/>
    </row>
    <row r="463" spans="1:5" s="35" customFormat="1" x14ac:dyDescent="0.2">
      <c r="A463" s="34"/>
      <c r="B463" s="53"/>
      <c r="C463" s="79"/>
      <c r="E463" s="36"/>
    </row>
    <row r="464" spans="1:5" s="35" customFormat="1" x14ac:dyDescent="0.2">
      <c r="A464" s="34"/>
      <c r="B464" s="40"/>
      <c r="C464" s="80"/>
      <c r="E464" s="36"/>
    </row>
    <row r="465" spans="1:5" s="35" customFormat="1" x14ac:dyDescent="0.2">
      <c r="A465" s="34"/>
      <c r="B465" s="39"/>
      <c r="C465" s="80"/>
      <c r="E465" s="36"/>
    </row>
    <row r="466" spans="1:5" s="35" customFormat="1" x14ac:dyDescent="0.2">
      <c r="A466" s="34"/>
      <c r="B466" s="39"/>
      <c r="C466" s="80"/>
      <c r="E466" s="36"/>
    </row>
    <row r="467" spans="1:5" s="35" customFormat="1" x14ac:dyDescent="0.2">
      <c r="A467" s="34"/>
      <c r="B467" s="39"/>
      <c r="C467" s="80"/>
      <c r="E467" s="36"/>
    </row>
    <row r="468" spans="1:5" s="35" customFormat="1" x14ac:dyDescent="0.2">
      <c r="A468" s="34"/>
      <c r="B468" s="39"/>
      <c r="C468" s="80"/>
      <c r="E468" s="36"/>
    </row>
    <row r="469" spans="1:5" s="35" customFormat="1" x14ac:dyDescent="0.2">
      <c r="A469" s="34"/>
      <c r="B469" s="39"/>
      <c r="C469" s="80"/>
      <c r="E469" s="36"/>
    </row>
    <row r="470" spans="1:5" s="35" customFormat="1" x14ac:dyDescent="0.2">
      <c r="A470" s="34"/>
      <c r="B470" s="39"/>
      <c r="C470" s="80"/>
      <c r="E470" s="36"/>
    </row>
    <row r="471" spans="1:5" s="35" customFormat="1" x14ac:dyDescent="0.2">
      <c r="A471" s="34"/>
      <c r="B471" s="39"/>
      <c r="C471" s="80"/>
      <c r="E471" s="36"/>
    </row>
    <row r="472" spans="1:5" s="35" customFormat="1" x14ac:dyDescent="0.2">
      <c r="A472" s="34"/>
      <c r="B472" s="39"/>
      <c r="C472" s="80"/>
      <c r="E472" s="36"/>
    </row>
    <row r="473" spans="1:5" s="35" customFormat="1" x14ac:dyDescent="0.2">
      <c r="A473" s="34"/>
      <c r="B473" s="39"/>
      <c r="C473" s="80"/>
      <c r="E473" s="36"/>
    </row>
    <row r="474" spans="1:5" s="35" customFormat="1" x14ac:dyDescent="0.2">
      <c r="A474" s="34"/>
      <c r="B474" s="39"/>
      <c r="C474" s="80"/>
      <c r="E474" s="36"/>
    </row>
    <row r="475" spans="1:5" s="35" customFormat="1" x14ac:dyDescent="0.2">
      <c r="A475" s="34"/>
      <c r="B475" s="39"/>
      <c r="C475" s="80"/>
      <c r="E475" s="36"/>
    </row>
    <row r="476" spans="1:5" s="35" customFormat="1" x14ac:dyDescent="0.2">
      <c r="A476" s="34"/>
      <c r="B476" s="39"/>
      <c r="C476" s="80"/>
      <c r="E476" s="36"/>
    </row>
    <row r="477" spans="1:5" s="35" customFormat="1" x14ac:dyDescent="0.2">
      <c r="A477" s="34"/>
      <c r="B477" s="39"/>
      <c r="C477" s="80"/>
      <c r="E477" s="36"/>
    </row>
    <row r="478" spans="1:5" s="35" customFormat="1" x14ac:dyDescent="0.2">
      <c r="A478" s="34"/>
      <c r="B478" s="39"/>
      <c r="C478" s="80"/>
      <c r="E478" s="36"/>
    </row>
    <row r="479" spans="1:5" s="35" customFormat="1" x14ac:dyDescent="0.2">
      <c r="A479" s="34"/>
      <c r="B479" s="39"/>
      <c r="C479" s="80"/>
      <c r="E479" s="36"/>
    </row>
    <row r="480" spans="1:5" s="35" customFormat="1" x14ac:dyDescent="0.2">
      <c r="A480" s="34"/>
      <c r="B480" s="40"/>
      <c r="C480" s="80"/>
      <c r="E480" s="36"/>
    </row>
    <row r="481" spans="1:5" s="35" customFormat="1" x14ac:dyDescent="0.2">
      <c r="A481" s="34"/>
      <c r="B481" s="39"/>
      <c r="C481" s="80"/>
      <c r="E481" s="36"/>
    </row>
    <row r="482" spans="1:5" s="35" customFormat="1" x14ac:dyDescent="0.2">
      <c r="A482" s="34"/>
      <c r="B482" s="39"/>
      <c r="C482" s="80"/>
      <c r="E482" s="36"/>
    </row>
    <row r="483" spans="1:5" s="35" customFormat="1" x14ac:dyDescent="0.2">
      <c r="A483" s="34"/>
      <c r="B483" s="39"/>
      <c r="C483" s="80"/>
      <c r="E483" s="36"/>
    </row>
    <row r="484" spans="1:5" s="35" customFormat="1" x14ac:dyDescent="0.2">
      <c r="A484" s="34"/>
      <c r="B484" s="39"/>
      <c r="C484" s="80"/>
      <c r="E484" s="36"/>
    </row>
    <row r="485" spans="1:5" s="35" customFormat="1" x14ac:dyDescent="0.2">
      <c r="A485" s="34"/>
      <c r="B485" s="40"/>
      <c r="C485" s="80"/>
      <c r="E485" s="36"/>
    </row>
    <row r="486" spans="1:5" s="35" customFormat="1" x14ac:dyDescent="0.2">
      <c r="A486" s="34"/>
      <c r="B486" s="39"/>
      <c r="C486" s="80"/>
      <c r="E486" s="36"/>
    </row>
    <row r="487" spans="1:5" s="35" customFormat="1" x14ac:dyDescent="0.2">
      <c r="A487" s="34"/>
      <c r="B487" s="39"/>
      <c r="C487" s="80"/>
      <c r="E487" s="36"/>
    </row>
    <row r="488" spans="1:5" s="35" customFormat="1" x14ac:dyDescent="0.2">
      <c r="A488" s="34"/>
      <c r="B488" s="39"/>
      <c r="C488" s="80"/>
      <c r="E488" s="36"/>
    </row>
    <row r="489" spans="1:5" s="35" customFormat="1" x14ac:dyDescent="0.2">
      <c r="A489" s="34"/>
      <c r="B489" s="39"/>
      <c r="C489" s="80"/>
      <c r="E489" s="36"/>
    </row>
    <row r="490" spans="1:5" s="35" customFormat="1" x14ac:dyDescent="0.2">
      <c r="A490" s="34"/>
      <c r="B490" s="39"/>
      <c r="C490" s="80"/>
      <c r="E490" s="36"/>
    </row>
    <row r="491" spans="1:5" s="35" customFormat="1" x14ac:dyDescent="0.2">
      <c r="A491" s="34"/>
      <c r="B491" s="39"/>
      <c r="C491" s="80"/>
      <c r="E491" s="36"/>
    </row>
    <row r="492" spans="1:5" s="35" customFormat="1" x14ac:dyDescent="0.2">
      <c r="A492" s="34"/>
      <c r="B492" s="39"/>
      <c r="C492" s="80"/>
      <c r="E492" s="36"/>
    </row>
    <row r="493" spans="1:5" s="35" customFormat="1" x14ac:dyDescent="0.2">
      <c r="A493" s="34"/>
      <c r="B493" s="39"/>
      <c r="C493" s="80"/>
      <c r="E493" s="36"/>
    </row>
    <row r="494" spans="1:5" s="35" customFormat="1" x14ac:dyDescent="0.2">
      <c r="A494" s="34"/>
      <c r="B494" s="39"/>
      <c r="C494" s="80"/>
      <c r="E494" s="36"/>
    </row>
    <row r="495" spans="1:5" s="35" customFormat="1" x14ac:dyDescent="0.2">
      <c r="A495" s="34"/>
      <c r="B495" s="39"/>
      <c r="C495" s="80"/>
      <c r="E495" s="36"/>
    </row>
    <row r="496" spans="1:5" s="35" customFormat="1" x14ac:dyDescent="0.2">
      <c r="A496" s="34"/>
      <c r="B496" s="39"/>
      <c r="C496" s="80"/>
      <c r="E496" s="36"/>
    </row>
    <row r="497" spans="1:5" s="35" customFormat="1" x14ac:dyDescent="0.2">
      <c r="A497" s="34"/>
      <c r="B497" s="39"/>
      <c r="C497" s="80"/>
      <c r="E497" s="36"/>
    </row>
    <row r="498" spans="1:5" s="35" customFormat="1" x14ac:dyDescent="0.2">
      <c r="A498" s="34"/>
      <c r="B498" s="39"/>
      <c r="C498" s="78"/>
      <c r="E498" s="36"/>
    </row>
    <row r="499" spans="1:5" s="35" customFormat="1" x14ac:dyDescent="0.2">
      <c r="A499" s="34"/>
      <c r="B499" s="39"/>
      <c r="C499" s="80"/>
      <c r="E499" s="36"/>
    </row>
    <row r="500" spans="1:5" s="35" customFormat="1" x14ac:dyDescent="0.2">
      <c r="A500" s="34"/>
      <c r="B500" s="39"/>
      <c r="C500" s="80"/>
      <c r="E500" s="36"/>
    </row>
    <row r="501" spans="1:5" s="35" customFormat="1" x14ac:dyDescent="0.2">
      <c r="A501" s="34"/>
      <c r="B501" s="39"/>
      <c r="C501" s="80"/>
      <c r="E501" s="36"/>
    </row>
    <row r="502" spans="1:5" s="35" customFormat="1" x14ac:dyDescent="0.2">
      <c r="A502" s="34"/>
      <c r="B502" s="39"/>
      <c r="C502" s="80"/>
      <c r="E502" s="36"/>
    </row>
    <row r="503" spans="1:5" s="35" customFormat="1" x14ac:dyDescent="0.2">
      <c r="A503" s="34"/>
      <c r="B503" s="39"/>
      <c r="C503" s="80"/>
      <c r="E503" s="36"/>
    </row>
    <row r="504" spans="1:5" s="35" customFormat="1" x14ac:dyDescent="0.2">
      <c r="A504" s="34"/>
      <c r="B504" s="40"/>
      <c r="C504" s="80"/>
      <c r="E504" s="36"/>
    </row>
    <row r="505" spans="1:5" s="35" customFormat="1" x14ac:dyDescent="0.2">
      <c r="A505" s="34"/>
      <c r="B505" s="39"/>
      <c r="C505" s="80"/>
      <c r="E505" s="36"/>
    </row>
    <row r="506" spans="1:5" s="35" customFormat="1" x14ac:dyDescent="0.2">
      <c r="A506" s="34"/>
      <c r="B506" s="39"/>
      <c r="C506" s="80"/>
      <c r="E506" s="36"/>
    </row>
    <row r="507" spans="1:5" s="35" customFormat="1" x14ac:dyDescent="0.2">
      <c r="A507" s="34"/>
      <c r="B507" s="39"/>
      <c r="C507" s="80"/>
      <c r="E507" s="36"/>
    </row>
    <row r="508" spans="1:5" s="35" customFormat="1" x14ac:dyDescent="0.2">
      <c r="A508" s="34"/>
      <c r="B508" s="39"/>
      <c r="C508" s="80"/>
      <c r="E508" s="36"/>
    </row>
    <row r="509" spans="1:5" s="35" customFormat="1" x14ac:dyDescent="0.2">
      <c r="A509" s="34"/>
      <c r="B509" s="39"/>
      <c r="C509" s="80"/>
      <c r="E509" s="36"/>
    </row>
    <row r="510" spans="1:5" s="35" customFormat="1" x14ac:dyDescent="0.2">
      <c r="A510" s="34"/>
      <c r="B510" s="39"/>
      <c r="C510" s="80"/>
      <c r="E510" s="36"/>
    </row>
    <row r="511" spans="1:5" s="35" customFormat="1" x14ac:dyDescent="0.2">
      <c r="A511" s="34"/>
      <c r="B511" s="39"/>
      <c r="C511" s="80"/>
      <c r="E511" s="36"/>
    </row>
    <row r="512" spans="1:5" s="35" customFormat="1" x14ac:dyDescent="0.2">
      <c r="A512" s="34"/>
      <c r="B512" s="41"/>
      <c r="C512" s="81"/>
      <c r="E512" s="36"/>
    </row>
    <row r="513" spans="1:5" s="35" customFormat="1" x14ac:dyDescent="0.2">
      <c r="A513" s="34"/>
      <c r="B513" s="40"/>
      <c r="C513" s="80"/>
      <c r="E513" s="36"/>
    </row>
    <row r="514" spans="1:5" s="35" customFormat="1" x14ac:dyDescent="0.2">
      <c r="A514" s="34"/>
      <c r="B514" s="39"/>
      <c r="C514" s="80"/>
      <c r="E514" s="36"/>
    </row>
    <row r="515" spans="1:5" s="35" customFormat="1" x14ac:dyDescent="0.2">
      <c r="A515" s="34"/>
      <c r="B515" s="39"/>
      <c r="C515" s="80"/>
      <c r="E515" s="36"/>
    </row>
    <row r="516" spans="1:5" s="35" customFormat="1" x14ac:dyDescent="0.2">
      <c r="A516" s="34"/>
      <c r="B516" s="39"/>
      <c r="C516" s="80"/>
      <c r="E516" s="36"/>
    </row>
    <row r="517" spans="1:5" s="35" customFormat="1" x14ac:dyDescent="0.2">
      <c r="A517" s="34"/>
      <c r="B517" s="39"/>
      <c r="C517" s="80"/>
      <c r="E517" s="36"/>
    </row>
    <row r="518" spans="1:5" s="35" customFormat="1" x14ac:dyDescent="0.2">
      <c r="A518" s="34"/>
      <c r="B518" s="39"/>
      <c r="C518" s="80"/>
      <c r="E518" s="36"/>
    </row>
    <row r="519" spans="1:5" s="35" customFormat="1" x14ac:dyDescent="0.2">
      <c r="A519" s="34"/>
      <c r="B519" s="39"/>
      <c r="C519" s="80"/>
      <c r="E519" s="36"/>
    </row>
    <row r="520" spans="1:5" s="35" customFormat="1" x14ac:dyDescent="0.2">
      <c r="A520" s="34"/>
      <c r="B520" s="39"/>
      <c r="C520" s="80"/>
      <c r="E520" s="36"/>
    </row>
    <row r="521" spans="1:5" s="35" customFormat="1" x14ac:dyDescent="0.2">
      <c r="A521" s="34"/>
      <c r="B521" s="39"/>
      <c r="C521" s="80"/>
      <c r="E521" s="36"/>
    </row>
    <row r="522" spans="1:5" s="35" customFormat="1" x14ac:dyDescent="0.2">
      <c r="A522" s="34"/>
      <c r="B522" s="39"/>
      <c r="C522" s="80"/>
      <c r="E522" s="36"/>
    </row>
    <row r="523" spans="1:5" s="35" customFormat="1" x14ac:dyDescent="0.2">
      <c r="A523" s="34"/>
      <c r="B523" s="39"/>
      <c r="C523" s="80"/>
      <c r="E523" s="36"/>
    </row>
    <row r="524" spans="1:5" s="35" customFormat="1" x14ac:dyDescent="0.2">
      <c r="A524" s="34"/>
      <c r="B524" s="39"/>
      <c r="C524" s="80"/>
      <c r="E524" s="36"/>
    </row>
    <row r="525" spans="1:5" s="35" customFormat="1" x14ac:dyDescent="0.2">
      <c r="A525" s="34"/>
      <c r="B525" s="40"/>
      <c r="C525" s="80"/>
      <c r="E525" s="36"/>
    </row>
    <row r="526" spans="1:5" s="35" customFormat="1" x14ac:dyDescent="0.2">
      <c r="A526" s="34"/>
      <c r="B526" s="39"/>
      <c r="C526" s="80"/>
      <c r="E526" s="36"/>
    </row>
    <row r="527" spans="1:5" s="35" customFormat="1" x14ac:dyDescent="0.2">
      <c r="A527" s="34"/>
      <c r="B527" s="39"/>
      <c r="C527" s="80"/>
      <c r="E527" s="36"/>
    </row>
    <row r="528" spans="1:5" s="35" customFormat="1" x14ac:dyDescent="0.2">
      <c r="A528" s="34"/>
      <c r="B528" s="39"/>
      <c r="C528" s="80"/>
      <c r="E528" s="36"/>
    </row>
    <row r="529" spans="1:5" s="35" customFormat="1" x14ac:dyDescent="0.2">
      <c r="A529" s="34"/>
      <c r="B529" s="39"/>
      <c r="C529" s="80"/>
      <c r="E529" s="36"/>
    </row>
    <row r="530" spans="1:5" s="35" customFormat="1" x14ac:dyDescent="0.2">
      <c r="A530" s="34"/>
      <c r="B530" s="39"/>
      <c r="C530" s="80"/>
      <c r="E530" s="36"/>
    </row>
    <row r="531" spans="1:5" s="35" customFormat="1" x14ac:dyDescent="0.2">
      <c r="A531" s="34"/>
      <c r="B531" s="39"/>
      <c r="C531" s="80"/>
      <c r="E531" s="36"/>
    </row>
    <row r="532" spans="1:5" s="35" customFormat="1" x14ac:dyDescent="0.2">
      <c r="A532" s="34"/>
      <c r="B532" s="39"/>
      <c r="C532" s="80"/>
      <c r="E532" s="36"/>
    </row>
    <row r="533" spans="1:5" s="35" customFormat="1" x14ac:dyDescent="0.2">
      <c r="A533" s="34"/>
      <c r="B533" s="39"/>
      <c r="C533" s="80"/>
      <c r="E533" s="36"/>
    </row>
    <row r="534" spans="1:5" s="35" customFormat="1" x14ac:dyDescent="0.2">
      <c r="A534" s="34"/>
      <c r="B534" s="39"/>
      <c r="C534" s="80"/>
      <c r="E534" s="36"/>
    </row>
    <row r="535" spans="1:5" s="35" customFormat="1" x14ac:dyDescent="0.2">
      <c r="A535" s="34"/>
      <c r="B535" s="39"/>
      <c r="C535" s="80"/>
      <c r="E535" s="36"/>
    </row>
    <row r="536" spans="1:5" s="35" customFormat="1" x14ac:dyDescent="0.2">
      <c r="A536" s="34"/>
      <c r="B536" s="39"/>
      <c r="C536" s="80"/>
      <c r="E536" s="36"/>
    </row>
    <row r="537" spans="1:5" s="35" customFormat="1" x14ac:dyDescent="0.2">
      <c r="A537" s="34"/>
      <c r="B537" s="39"/>
      <c r="C537" s="80"/>
      <c r="E537" s="36"/>
    </row>
    <row r="538" spans="1:5" s="35" customFormat="1" x14ac:dyDescent="0.2">
      <c r="A538" s="34"/>
      <c r="B538" s="39"/>
      <c r="C538" s="80"/>
      <c r="E538" s="36"/>
    </row>
    <row r="539" spans="1:5" s="35" customFormat="1" x14ac:dyDescent="0.2">
      <c r="A539" s="34"/>
      <c r="B539" s="39"/>
      <c r="C539" s="80"/>
      <c r="E539" s="36"/>
    </row>
    <row r="540" spans="1:5" s="35" customFormat="1" x14ac:dyDescent="0.2">
      <c r="A540" s="34"/>
      <c r="B540" s="39"/>
      <c r="C540" s="80"/>
      <c r="E540" s="36"/>
    </row>
    <row r="541" spans="1:5" s="35" customFormat="1" x14ac:dyDescent="0.2">
      <c r="A541" s="34"/>
      <c r="B541" s="39"/>
      <c r="C541" s="80"/>
      <c r="E541" s="36"/>
    </row>
    <row r="542" spans="1:5" s="35" customFormat="1" x14ac:dyDescent="0.2">
      <c r="A542" s="34"/>
      <c r="B542" s="40"/>
      <c r="C542" s="80"/>
      <c r="E542" s="36"/>
    </row>
    <row r="543" spans="1:5" s="35" customFormat="1" x14ac:dyDescent="0.2">
      <c r="A543" s="34"/>
      <c r="B543" s="41"/>
      <c r="C543" s="81"/>
      <c r="E543" s="36"/>
    </row>
    <row r="544" spans="1:5" s="35" customFormat="1" x14ac:dyDescent="0.2">
      <c r="A544" s="34"/>
      <c r="B544" s="39"/>
      <c r="C544" s="80"/>
      <c r="E544" s="36"/>
    </row>
    <row r="545" spans="1:5" s="35" customFormat="1" x14ac:dyDescent="0.2">
      <c r="A545" s="34"/>
      <c r="B545" s="41"/>
      <c r="C545" s="81"/>
      <c r="E545" s="36"/>
    </row>
    <row r="546" spans="1:5" s="35" customFormat="1" x14ac:dyDescent="0.2">
      <c r="A546" s="34"/>
      <c r="B546" s="39"/>
      <c r="C546" s="80"/>
      <c r="E546" s="36"/>
    </row>
    <row r="547" spans="1:5" s="35" customFormat="1" x14ac:dyDescent="0.2">
      <c r="A547" s="34"/>
      <c r="B547" s="41"/>
      <c r="C547" s="81"/>
      <c r="E547" s="36"/>
    </row>
    <row r="548" spans="1:5" s="35" customFormat="1" x14ac:dyDescent="0.2">
      <c r="A548" s="34"/>
      <c r="B548" s="39"/>
      <c r="C548" s="80"/>
      <c r="E548" s="36"/>
    </row>
    <row r="549" spans="1:5" s="35" customFormat="1" x14ac:dyDescent="0.2">
      <c r="A549" s="34"/>
      <c r="B549" s="41"/>
      <c r="C549" s="81"/>
      <c r="E549" s="36"/>
    </row>
    <row r="550" spans="1:5" s="35" customFormat="1" x14ac:dyDescent="0.2">
      <c r="A550" s="34"/>
      <c r="B550" s="39"/>
      <c r="C550" s="80"/>
      <c r="E550" s="36"/>
    </row>
    <row r="551" spans="1:5" s="35" customFormat="1" x14ac:dyDescent="0.2">
      <c r="A551" s="34"/>
      <c r="B551" s="39"/>
      <c r="C551" s="80"/>
      <c r="E551" s="36"/>
    </row>
    <row r="552" spans="1:5" s="35" customFormat="1" x14ac:dyDescent="0.2">
      <c r="A552" s="34"/>
      <c r="B552" s="39"/>
      <c r="C552" s="80"/>
      <c r="E552" s="36"/>
    </row>
    <row r="553" spans="1:5" s="35" customFormat="1" x14ac:dyDescent="0.2">
      <c r="A553" s="34"/>
      <c r="B553" s="39"/>
      <c r="C553" s="80"/>
      <c r="E553" s="36"/>
    </row>
    <row r="554" spans="1:5" s="35" customFormat="1" x14ac:dyDescent="0.2">
      <c r="A554" s="34"/>
      <c r="B554" s="39"/>
      <c r="C554" s="80"/>
      <c r="E554" s="36"/>
    </row>
    <row r="555" spans="1:5" s="35" customFormat="1" x14ac:dyDescent="0.2">
      <c r="A555" s="34"/>
      <c r="B555" s="39"/>
      <c r="C555" s="76"/>
      <c r="E555" s="36"/>
    </row>
    <row r="556" spans="1:5" s="35" customFormat="1" x14ac:dyDescent="0.2">
      <c r="A556" s="54"/>
      <c r="B556" s="42"/>
      <c r="C556" s="74"/>
      <c r="E556" s="36"/>
    </row>
    <row r="557" spans="1:5" s="35" customFormat="1" x14ac:dyDescent="0.2">
      <c r="A557" s="55"/>
      <c r="B557" s="41"/>
      <c r="C557" s="82"/>
      <c r="E557" s="36"/>
    </row>
    <row r="558" spans="1:5" s="35" customFormat="1" x14ac:dyDescent="0.2">
      <c r="A558" s="55"/>
      <c r="B558" s="39"/>
      <c r="C558" s="76"/>
      <c r="E558" s="36"/>
    </row>
    <row r="559" spans="1:5" s="35" customFormat="1" x14ac:dyDescent="0.2">
      <c r="A559" s="55"/>
      <c r="B559" s="40"/>
      <c r="C559" s="76"/>
      <c r="E559" s="36"/>
    </row>
    <row r="560" spans="1:5" s="35" customFormat="1" x14ac:dyDescent="0.2">
      <c r="A560" s="55"/>
      <c r="B560" s="41"/>
      <c r="C560" s="82"/>
      <c r="E560" s="36"/>
    </row>
    <row r="561" spans="1:5" s="35" customFormat="1" x14ac:dyDescent="0.2">
      <c r="A561" s="55"/>
      <c r="B561" s="39"/>
      <c r="C561" s="76"/>
      <c r="E561" s="36"/>
    </row>
    <row r="562" spans="1:5" s="35" customFormat="1" x14ac:dyDescent="0.2">
      <c r="A562" s="55"/>
      <c r="B562" s="39"/>
      <c r="C562" s="76"/>
      <c r="E562" s="36"/>
    </row>
    <row r="563" spans="1:5" s="35" customFormat="1" x14ac:dyDescent="0.2">
      <c r="A563" s="55"/>
      <c r="B563" s="39"/>
      <c r="C563" s="76"/>
      <c r="E563" s="36"/>
    </row>
    <row r="564" spans="1:5" s="35" customFormat="1" x14ac:dyDescent="0.2">
      <c r="A564" s="55"/>
      <c r="B564" s="41"/>
      <c r="C564" s="82"/>
      <c r="E564" s="36"/>
    </row>
    <row r="565" spans="1:5" s="35" customFormat="1" x14ac:dyDescent="0.2">
      <c r="A565" s="55"/>
      <c r="B565" s="39"/>
      <c r="C565" s="76"/>
      <c r="E565" s="36"/>
    </row>
    <row r="566" spans="1:5" s="35" customFormat="1" x14ac:dyDescent="0.2">
      <c r="A566" s="55"/>
      <c r="B566" s="39"/>
      <c r="C566" s="76"/>
      <c r="E566" s="36"/>
    </row>
    <row r="567" spans="1:5" s="35" customFormat="1" x14ac:dyDescent="0.2">
      <c r="A567" s="55"/>
      <c r="B567" s="41"/>
      <c r="C567" s="82"/>
      <c r="E567" s="36"/>
    </row>
    <row r="568" spans="1:5" s="35" customFormat="1" x14ac:dyDescent="0.2">
      <c r="A568" s="55"/>
      <c r="B568" s="39"/>
      <c r="C568" s="76"/>
      <c r="E568" s="36"/>
    </row>
    <row r="569" spans="1:5" s="35" customFormat="1" x14ac:dyDescent="0.2">
      <c r="A569" s="55"/>
      <c r="B569" s="41"/>
      <c r="C569" s="82"/>
      <c r="E569" s="36"/>
    </row>
    <row r="570" spans="1:5" s="35" customFormat="1" x14ac:dyDescent="0.2">
      <c r="A570" s="55"/>
      <c r="B570" s="39"/>
      <c r="C570" s="76"/>
      <c r="E570" s="36"/>
    </row>
    <row r="571" spans="1:5" s="35" customFormat="1" ht="14.25" x14ac:dyDescent="0.2">
      <c r="A571" s="34"/>
      <c r="B571" s="51"/>
      <c r="C571" s="80"/>
      <c r="E571" s="36"/>
    </row>
    <row r="572" spans="1:5" s="35" customFormat="1" x14ac:dyDescent="0.2">
      <c r="A572" s="34"/>
      <c r="B572" s="40"/>
      <c r="C572" s="82"/>
      <c r="E572" s="36"/>
    </row>
    <row r="573" spans="1:5" s="35" customFormat="1" x14ac:dyDescent="0.2">
      <c r="A573" s="34"/>
      <c r="B573" s="41"/>
      <c r="C573" s="82"/>
      <c r="E573" s="36"/>
    </row>
    <row r="574" spans="1:5" s="35" customFormat="1" x14ac:dyDescent="0.2">
      <c r="A574" s="34"/>
      <c r="B574" s="39"/>
      <c r="C574" s="76"/>
      <c r="E574" s="36"/>
    </row>
    <row r="575" spans="1:5" s="35" customFormat="1" x14ac:dyDescent="0.2">
      <c r="A575" s="34"/>
      <c r="B575" s="39"/>
      <c r="C575" s="76"/>
      <c r="E575" s="36"/>
    </row>
    <row r="576" spans="1:5" s="35" customFormat="1" x14ac:dyDescent="0.2">
      <c r="A576" s="34"/>
      <c r="B576" s="39"/>
      <c r="C576" s="76"/>
      <c r="E576" s="36"/>
    </row>
    <row r="577" spans="1:5" s="35" customFormat="1" x14ac:dyDescent="0.2">
      <c r="A577" s="34"/>
      <c r="B577" s="39"/>
      <c r="C577" s="76"/>
      <c r="E577" s="36"/>
    </row>
    <row r="578" spans="1:5" s="35" customFormat="1" x14ac:dyDescent="0.2">
      <c r="A578" s="34"/>
      <c r="B578" s="39"/>
      <c r="C578" s="76"/>
      <c r="E578" s="36"/>
    </row>
    <row r="579" spans="1:5" s="35" customFormat="1" x14ac:dyDescent="0.2">
      <c r="A579" s="34"/>
      <c r="B579" s="39"/>
      <c r="C579" s="76"/>
      <c r="E579" s="36"/>
    </row>
    <row r="580" spans="1:5" s="35" customFormat="1" x14ac:dyDescent="0.2">
      <c r="A580" s="34"/>
      <c r="B580" s="39"/>
      <c r="C580" s="76"/>
      <c r="E580" s="36"/>
    </row>
    <row r="581" spans="1:5" s="35" customFormat="1" x14ac:dyDescent="0.2">
      <c r="A581" s="34"/>
      <c r="B581" s="39"/>
      <c r="C581" s="76"/>
      <c r="E581" s="36"/>
    </row>
    <row r="582" spans="1:5" s="35" customFormat="1" x14ac:dyDescent="0.2">
      <c r="A582" s="34"/>
      <c r="B582" s="39"/>
      <c r="C582" s="76"/>
      <c r="E582" s="36"/>
    </row>
    <row r="583" spans="1:5" s="35" customFormat="1" x14ac:dyDescent="0.2">
      <c r="A583" s="34"/>
      <c r="B583" s="39"/>
      <c r="C583" s="76"/>
      <c r="E583" s="36"/>
    </row>
    <row r="584" spans="1:5" s="35" customFormat="1" x14ac:dyDescent="0.2">
      <c r="A584" s="34"/>
      <c r="B584" s="39"/>
      <c r="C584" s="76"/>
      <c r="E584" s="36"/>
    </row>
    <row r="585" spans="1:5" s="35" customFormat="1" x14ac:dyDescent="0.2">
      <c r="A585" s="34"/>
      <c r="B585" s="39"/>
      <c r="C585" s="76"/>
      <c r="E585" s="36"/>
    </row>
    <row r="586" spans="1:5" s="35" customFormat="1" x14ac:dyDescent="0.2">
      <c r="A586" s="34"/>
      <c r="B586" s="39"/>
      <c r="C586" s="76"/>
      <c r="E586" s="36"/>
    </row>
    <row r="587" spans="1:5" s="35" customFormat="1" x14ac:dyDescent="0.2">
      <c r="A587" s="34"/>
      <c r="B587" s="41"/>
      <c r="C587" s="82"/>
      <c r="E587" s="36"/>
    </row>
    <row r="588" spans="1:5" s="35" customFormat="1" ht="25.5" customHeight="1" x14ac:dyDescent="0.2">
      <c r="A588" s="34"/>
      <c r="B588" s="39"/>
      <c r="C588" s="76"/>
      <c r="E588" s="36"/>
    </row>
    <row r="589" spans="1:5" s="35" customFormat="1" x14ac:dyDescent="0.2">
      <c r="A589" s="34"/>
      <c r="B589" s="39"/>
      <c r="C589" s="76"/>
      <c r="E589" s="36"/>
    </row>
    <row r="590" spans="1:5" s="35" customFormat="1" x14ac:dyDescent="0.2">
      <c r="A590" s="34"/>
      <c r="B590" s="39"/>
      <c r="C590" s="76"/>
      <c r="E590" s="36"/>
    </row>
    <row r="591" spans="1:5" s="35" customFormat="1" x14ac:dyDescent="0.2">
      <c r="A591" s="34"/>
      <c r="B591" s="39"/>
      <c r="C591" s="76"/>
      <c r="E591" s="36"/>
    </row>
    <row r="592" spans="1:5" s="35" customFormat="1" x14ac:dyDescent="0.2">
      <c r="A592" s="34"/>
      <c r="B592" s="39"/>
      <c r="C592" s="76"/>
      <c r="E592" s="36"/>
    </row>
    <row r="593" spans="1:5" s="35" customFormat="1" ht="30.75" customHeight="1" x14ac:dyDescent="0.2">
      <c r="A593" s="34"/>
      <c r="B593" s="39"/>
      <c r="C593" s="76"/>
      <c r="E593" s="36"/>
    </row>
    <row r="594" spans="1:5" s="35" customFormat="1" x14ac:dyDescent="0.2">
      <c r="A594" s="34"/>
      <c r="B594" s="39"/>
      <c r="C594" s="76"/>
      <c r="E594" s="36"/>
    </row>
    <row r="595" spans="1:5" s="35" customFormat="1" x14ac:dyDescent="0.2">
      <c r="A595" s="34"/>
      <c r="B595" s="39"/>
      <c r="C595" s="76"/>
      <c r="E595" s="36"/>
    </row>
    <row r="596" spans="1:5" s="35" customFormat="1" x14ac:dyDescent="0.2">
      <c r="A596" s="34"/>
      <c r="B596" s="39"/>
      <c r="C596" s="76"/>
      <c r="E596" s="36"/>
    </row>
    <row r="597" spans="1:5" s="35" customFormat="1" x14ac:dyDescent="0.2">
      <c r="A597" s="34"/>
      <c r="B597" s="39"/>
      <c r="C597" s="76"/>
      <c r="E597" s="36"/>
    </row>
    <row r="598" spans="1:5" s="35" customFormat="1" x14ac:dyDescent="0.2">
      <c r="A598" s="34"/>
      <c r="B598" s="39"/>
      <c r="C598" s="76"/>
      <c r="E598" s="36"/>
    </row>
    <row r="599" spans="1:5" s="35" customFormat="1" ht="15" customHeight="1" x14ac:dyDescent="0.2">
      <c r="A599" s="34"/>
      <c r="B599" s="39"/>
      <c r="C599" s="76"/>
      <c r="E599" s="36"/>
    </row>
    <row r="600" spans="1:5" s="35" customFormat="1" ht="15" customHeight="1" x14ac:dyDescent="0.2">
      <c r="A600" s="34"/>
      <c r="B600" s="39"/>
      <c r="C600" s="76"/>
      <c r="E600" s="36"/>
    </row>
    <row r="601" spans="1:5" s="35" customFormat="1" ht="15" customHeight="1" x14ac:dyDescent="0.2">
      <c r="A601" s="34"/>
      <c r="B601" s="39"/>
      <c r="C601" s="76"/>
      <c r="E601" s="36"/>
    </row>
    <row r="602" spans="1:5" s="35" customFormat="1" ht="15" customHeight="1" x14ac:dyDescent="0.2">
      <c r="A602" s="34"/>
      <c r="B602" s="39"/>
      <c r="C602" s="76"/>
      <c r="E602" s="36"/>
    </row>
    <row r="603" spans="1:5" s="35" customFormat="1" ht="15" customHeight="1" x14ac:dyDescent="0.2">
      <c r="A603" s="34"/>
      <c r="B603" s="40"/>
      <c r="C603" s="82"/>
      <c r="E603" s="36"/>
    </row>
    <row r="604" spans="1:5" s="35" customFormat="1" ht="15" customHeight="1" x14ac:dyDescent="0.2">
      <c r="A604" s="34"/>
      <c r="B604" s="41"/>
      <c r="C604" s="82"/>
      <c r="E604" s="36"/>
    </row>
    <row r="605" spans="1:5" s="35" customFormat="1" ht="15" customHeight="1" x14ac:dyDescent="0.2">
      <c r="A605" s="55"/>
      <c r="B605" s="39"/>
      <c r="C605" s="76"/>
      <c r="E605" s="36"/>
    </row>
    <row r="606" spans="1:5" s="35" customFormat="1" ht="15" customHeight="1" x14ac:dyDescent="0.2">
      <c r="A606" s="34"/>
      <c r="B606" s="39"/>
      <c r="C606" s="76"/>
      <c r="E606" s="36"/>
    </row>
    <row r="607" spans="1:5" s="35" customFormat="1" ht="15" customHeight="1" x14ac:dyDescent="0.2">
      <c r="A607" s="55"/>
      <c r="B607" s="39"/>
      <c r="C607" s="76"/>
      <c r="E607" s="36"/>
    </row>
    <row r="608" spans="1:5" s="35" customFormat="1" ht="15" customHeight="1" x14ac:dyDescent="0.2">
      <c r="A608" s="34"/>
      <c r="B608" s="39"/>
      <c r="C608" s="76"/>
      <c r="E608" s="36"/>
    </row>
    <row r="609" spans="1:5" s="35" customFormat="1" ht="15" customHeight="1" x14ac:dyDescent="0.2">
      <c r="A609" s="55"/>
      <c r="B609" s="39"/>
      <c r="C609" s="76"/>
      <c r="E609" s="36"/>
    </row>
    <row r="610" spans="1:5" s="35" customFormat="1" ht="15" customHeight="1" x14ac:dyDescent="0.2">
      <c r="A610" s="34"/>
      <c r="B610" s="39"/>
      <c r="C610" s="76"/>
      <c r="E610" s="36"/>
    </row>
    <row r="611" spans="1:5" s="35" customFormat="1" ht="15" customHeight="1" x14ac:dyDescent="0.2">
      <c r="A611" s="55"/>
      <c r="B611" s="39"/>
      <c r="C611" s="76"/>
      <c r="E611" s="36"/>
    </row>
    <row r="612" spans="1:5" s="35" customFormat="1" ht="15" customHeight="1" x14ac:dyDescent="0.2">
      <c r="A612" s="34"/>
      <c r="B612" s="39"/>
      <c r="C612" s="76"/>
      <c r="E612" s="36"/>
    </row>
    <row r="613" spans="1:5" s="35" customFormat="1" ht="15" customHeight="1" x14ac:dyDescent="0.2">
      <c r="A613" s="55"/>
      <c r="B613" s="39"/>
      <c r="C613" s="76"/>
      <c r="E613" s="36"/>
    </row>
    <row r="614" spans="1:5" s="35" customFormat="1" ht="15" customHeight="1" x14ac:dyDescent="0.2">
      <c r="A614" s="34"/>
      <c r="B614" s="39"/>
      <c r="C614" s="76"/>
      <c r="E614" s="36"/>
    </row>
    <row r="615" spans="1:5" s="35" customFormat="1" ht="15" customHeight="1" x14ac:dyDescent="0.2">
      <c r="A615" s="55"/>
      <c r="B615" s="39"/>
      <c r="C615" s="76"/>
      <c r="E615" s="36"/>
    </row>
    <row r="616" spans="1:5" s="35" customFormat="1" ht="15" customHeight="1" x14ac:dyDescent="0.2">
      <c r="A616" s="34"/>
      <c r="B616" s="39"/>
      <c r="C616" s="76"/>
      <c r="E616" s="36"/>
    </row>
    <row r="617" spans="1:5" s="35" customFormat="1" ht="15" customHeight="1" x14ac:dyDescent="0.2">
      <c r="A617" s="55"/>
      <c r="B617" s="39"/>
      <c r="C617" s="76"/>
      <c r="E617" s="36"/>
    </row>
    <row r="618" spans="1:5" s="35" customFormat="1" ht="15" customHeight="1" x14ac:dyDescent="0.2">
      <c r="A618" s="34"/>
      <c r="B618" s="39"/>
      <c r="C618" s="76"/>
      <c r="E618" s="36"/>
    </row>
    <row r="619" spans="1:5" s="35" customFormat="1" ht="15" customHeight="1" x14ac:dyDescent="0.2">
      <c r="A619" s="55"/>
      <c r="B619" s="39"/>
      <c r="C619" s="76"/>
      <c r="E619" s="36"/>
    </row>
    <row r="620" spans="1:5" s="35" customFormat="1" ht="15" customHeight="1" x14ac:dyDescent="0.2">
      <c r="A620" s="34"/>
      <c r="B620" s="39"/>
      <c r="C620" s="76"/>
      <c r="E620" s="36"/>
    </row>
    <row r="621" spans="1:5" s="35" customFormat="1" ht="15" customHeight="1" x14ac:dyDescent="0.2">
      <c r="A621" s="55"/>
      <c r="B621" s="39"/>
      <c r="C621" s="76"/>
      <c r="E621" s="36"/>
    </row>
    <row r="622" spans="1:5" s="35" customFormat="1" ht="15" customHeight="1" x14ac:dyDescent="0.2">
      <c r="A622" s="34"/>
      <c r="B622" s="39"/>
      <c r="C622" s="76"/>
      <c r="E622" s="36"/>
    </row>
    <row r="623" spans="1:5" s="35" customFormat="1" ht="15" customHeight="1" x14ac:dyDescent="0.2">
      <c r="A623" s="55"/>
      <c r="B623" s="39"/>
      <c r="C623" s="76"/>
      <c r="E623" s="36"/>
    </row>
    <row r="624" spans="1:5" s="35" customFormat="1" ht="15" customHeight="1" x14ac:dyDescent="0.2">
      <c r="A624" s="55"/>
      <c r="B624" s="41"/>
      <c r="C624" s="82"/>
      <c r="E624" s="36"/>
    </row>
    <row r="625" spans="1:5" s="35" customFormat="1" ht="15" customHeight="1" x14ac:dyDescent="0.2">
      <c r="A625" s="55"/>
      <c r="B625" s="39"/>
      <c r="C625" s="76"/>
      <c r="E625" s="36"/>
    </row>
    <row r="626" spans="1:5" s="35" customFormat="1" ht="15" customHeight="1" x14ac:dyDescent="0.2">
      <c r="A626" s="55"/>
      <c r="B626" s="39"/>
      <c r="C626" s="76"/>
      <c r="E626" s="36"/>
    </row>
    <row r="627" spans="1:5" s="35" customFormat="1" ht="15" customHeight="1" x14ac:dyDescent="0.2">
      <c r="A627" s="55"/>
      <c r="B627" s="39"/>
      <c r="C627" s="76"/>
      <c r="E627" s="36"/>
    </row>
    <row r="628" spans="1:5" s="35" customFormat="1" ht="15" customHeight="1" x14ac:dyDescent="0.2">
      <c r="A628" s="55"/>
      <c r="B628" s="39"/>
      <c r="C628" s="76"/>
      <c r="E628" s="36"/>
    </row>
    <row r="629" spans="1:5" s="35" customFormat="1" ht="15" customHeight="1" x14ac:dyDescent="0.2">
      <c r="A629" s="55"/>
      <c r="B629" s="39"/>
      <c r="C629" s="76"/>
      <c r="E629" s="36"/>
    </row>
    <row r="630" spans="1:5" s="35" customFormat="1" ht="15" customHeight="1" x14ac:dyDescent="0.2">
      <c r="A630" s="55"/>
      <c r="B630" s="39"/>
      <c r="C630" s="76"/>
      <c r="E630" s="36"/>
    </row>
    <row r="631" spans="1:5" s="35" customFormat="1" ht="15" customHeight="1" x14ac:dyDescent="0.2">
      <c r="A631" s="34"/>
      <c r="B631" s="56"/>
      <c r="C631" s="75"/>
      <c r="E631" s="36"/>
    </row>
    <row r="632" spans="1:5" s="35" customFormat="1" ht="15" customHeight="1" x14ac:dyDescent="0.2">
      <c r="C632" s="83"/>
    </row>
    <row r="633" spans="1:5" s="35" customFormat="1" ht="15" customHeight="1" x14ac:dyDescent="0.2">
      <c r="C633" s="83"/>
    </row>
    <row r="634" spans="1:5" s="35" customFormat="1" ht="15" customHeight="1" x14ac:dyDescent="0.2">
      <c r="C634" s="83"/>
    </row>
    <row r="635" spans="1:5" s="35" customFormat="1" ht="15" customHeight="1" x14ac:dyDescent="0.2">
      <c r="C635" s="83"/>
    </row>
    <row r="636" spans="1:5" s="35" customFormat="1" ht="15" customHeight="1" x14ac:dyDescent="0.2">
      <c r="C636" s="83"/>
    </row>
    <row r="637" spans="1:5" s="35" customFormat="1" ht="15" customHeight="1" x14ac:dyDescent="0.2">
      <c r="C637" s="83"/>
    </row>
    <row r="638" spans="1:5" s="35" customFormat="1" ht="15" customHeight="1" x14ac:dyDescent="0.2">
      <c r="C638" s="83"/>
    </row>
    <row r="639" spans="1:5" s="35" customFormat="1" ht="15" customHeight="1" x14ac:dyDescent="0.2">
      <c r="C639" s="83"/>
    </row>
    <row r="640" spans="1:5" s="35" customFormat="1" ht="15" customHeight="1" x14ac:dyDescent="0.2">
      <c r="C640" s="83"/>
    </row>
    <row r="641" spans="3:3" s="35" customFormat="1" ht="15" customHeight="1" x14ac:dyDescent="0.2">
      <c r="C641" s="83"/>
    </row>
    <row r="642" spans="3:3" s="35" customFormat="1" ht="15" customHeight="1" x14ac:dyDescent="0.2">
      <c r="C642" s="83"/>
    </row>
    <row r="643" spans="3:3" s="35" customFormat="1" ht="15" customHeight="1" x14ac:dyDescent="0.2">
      <c r="C643" s="83"/>
    </row>
    <row r="644" spans="3:3" s="35" customFormat="1" ht="15" customHeight="1" x14ac:dyDescent="0.2">
      <c r="C644" s="83"/>
    </row>
    <row r="645" spans="3:3" s="35" customFormat="1" ht="15" customHeight="1" x14ac:dyDescent="0.2">
      <c r="C645" s="83"/>
    </row>
    <row r="646" spans="3:3" s="35" customFormat="1" ht="15" customHeight="1" x14ac:dyDescent="0.2">
      <c r="C646" s="83"/>
    </row>
    <row r="647" spans="3:3" s="35" customFormat="1" ht="15" customHeight="1" x14ac:dyDescent="0.2">
      <c r="C647" s="83"/>
    </row>
    <row r="648" spans="3:3" s="35" customFormat="1" ht="15" customHeight="1" x14ac:dyDescent="0.2">
      <c r="C648" s="83"/>
    </row>
    <row r="649" spans="3:3" s="35" customFormat="1" ht="15" customHeight="1" x14ac:dyDescent="0.2">
      <c r="C649" s="83"/>
    </row>
    <row r="650" spans="3:3" s="35" customFormat="1" ht="15" customHeight="1" x14ac:dyDescent="0.2">
      <c r="C650" s="83"/>
    </row>
    <row r="651" spans="3:3" s="35" customFormat="1" ht="15" customHeight="1" x14ac:dyDescent="0.2">
      <c r="C651" s="83"/>
    </row>
    <row r="652" spans="3:3" s="35" customFormat="1" ht="15" customHeight="1" x14ac:dyDescent="0.2">
      <c r="C652" s="83"/>
    </row>
    <row r="653" spans="3:3" s="35" customFormat="1" ht="15" customHeight="1" x14ac:dyDescent="0.2">
      <c r="C653" s="83"/>
    </row>
    <row r="654" spans="3:3" s="35" customFormat="1" ht="15" customHeight="1" x14ac:dyDescent="0.2">
      <c r="C654" s="83"/>
    </row>
    <row r="655" spans="3:3" s="35" customFormat="1" ht="15" customHeight="1" x14ac:dyDescent="0.2">
      <c r="C655" s="83"/>
    </row>
    <row r="656" spans="3:3" s="35" customFormat="1" ht="15" customHeight="1" x14ac:dyDescent="0.2">
      <c r="C656" s="83"/>
    </row>
    <row r="657" spans="3:3" s="35" customFormat="1" ht="15" customHeight="1" x14ac:dyDescent="0.2">
      <c r="C657" s="83"/>
    </row>
    <row r="658" spans="3:3" s="35" customFormat="1" ht="15" customHeight="1" x14ac:dyDescent="0.2">
      <c r="C658" s="83"/>
    </row>
    <row r="659" spans="3:3" s="35" customFormat="1" ht="15" customHeight="1" x14ac:dyDescent="0.2">
      <c r="C659" s="83"/>
    </row>
    <row r="660" spans="3:3" s="35" customFormat="1" ht="15" customHeight="1" x14ac:dyDescent="0.2">
      <c r="C660" s="83"/>
    </row>
    <row r="661" spans="3:3" s="35" customFormat="1" ht="15" customHeight="1" x14ac:dyDescent="0.2">
      <c r="C661" s="83"/>
    </row>
    <row r="662" spans="3:3" s="35" customFormat="1" ht="15" customHeight="1" x14ac:dyDescent="0.2">
      <c r="C662" s="83"/>
    </row>
    <row r="663" spans="3:3" s="35" customFormat="1" ht="15" customHeight="1" x14ac:dyDescent="0.2">
      <c r="C663" s="83"/>
    </row>
    <row r="664" spans="3:3" s="35" customFormat="1" ht="15" customHeight="1" x14ac:dyDescent="0.2">
      <c r="C664" s="83"/>
    </row>
    <row r="665" spans="3:3" s="35" customFormat="1" ht="15" customHeight="1" x14ac:dyDescent="0.2">
      <c r="C665" s="83"/>
    </row>
    <row r="666" spans="3:3" s="35" customFormat="1" ht="15" customHeight="1" x14ac:dyDescent="0.2">
      <c r="C666" s="83"/>
    </row>
    <row r="667" spans="3:3" s="35" customFormat="1" ht="15" customHeight="1" x14ac:dyDescent="0.2">
      <c r="C667" s="83"/>
    </row>
    <row r="668" spans="3:3" s="35" customFormat="1" ht="15" customHeight="1" x14ac:dyDescent="0.2">
      <c r="C668" s="83"/>
    </row>
    <row r="669" spans="3:3" s="35" customFormat="1" ht="15" customHeight="1" x14ac:dyDescent="0.2">
      <c r="C669" s="83"/>
    </row>
    <row r="670" spans="3:3" s="35" customFormat="1" ht="15" customHeight="1" x14ac:dyDescent="0.2">
      <c r="C670" s="83"/>
    </row>
    <row r="671" spans="3:3" s="35" customFormat="1" ht="15" customHeight="1" x14ac:dyDescent="0.2">
      <c r="C671" s="83"/>
    </row>
    <row r="672" spans="3:3" s="35" customFormat="1" ht="15" customHeight="1" x14ac:dyDescent="0.2">
      <c r="C672" s="83"/>
    </row>
    <row r="673" spans="3:3" s="35" customFormat="1" ht="15" customHeight="1" x14ac:dyDescent="0.2">
      <c r="C673" s="83"/>
    </row>
    <row r="674" spans="3:3" s="35" customFormat="1" ht="15" customHeight="1" x14ac:dyDescent="0.2">
      <c r="C674" s="83"/>
    </row>
    <row r="675" spans="3:3" s="35" customFormat="1" ht="15" customHeight="1" x14ac:dyDescent="0.2">
      <c r="C675" s="83"/>
    </row>
    <row r="676" spans="3:3" s="35" customFormat="1" ht="15" customHeight="1" x14ac:dyDescent="0.2">
      <c r="C676" s="83"/>
    </row>
    <row r="677" spans="3:3" s="35" customFormat="1" ht="15" customHeight="1" x14ac:dyDescent="0.2">
      <c r="C677" s="83"/>
    </row>
    <row r="678" spans="3:3" s="35" customFormat="1" ht="15" customHeight="1" x14ac:dyDescent="0.2">
      <c r="C678" s="83"/>
    </row>
    <row r="679" spans="3:3" s="35" customFormat="1" ht="15" customHeight="1" x14ac:dyDescent="0.2">
      <c r="C679" s="83"/>
    </row>
    <row r="680" spans="3:3" s="35" customFormat="1" ht="15" customHeight="1" x14ac:dyDescent="0.2">
      <c r="C680" s="83"/>
    </row>
    <row r="681" spans="3:3" s="35" customFormat="1" ht="15" customHeight="1" x14ac:dyDescent="0.2">
      <c r="C681" s="83"/>
    </row>
    <row r="682" spans="3:3" s="35" customFormat="1" ht="15" customHeight="1" x14ac:dyDescent="0.2">
      <c r="C682" s="83"/>
    </row>
    <row r="683" spans="3:3" s="35" customFormat="1" ht="15" customHeight="1" x14ac:dyDescent="0.2">
      <c r="C683" s="83"/>
    </row>
    <row r="684" spans="3:3" s="35" customFormat="1" ht="15" customHeight="1" x14ac:dyDescent="0.2">
      <c r="C684" s="83"/>
    </row>
    <row r="685" spans="3:3" s="35" customFormat="1" ht="15" customHeight="1" x14ac:dyDescent="0.2">
      <c r="C685" s="83"/>
    </row>
    <row r="686" spans="3:3" s="35" customFormat="1" ht="15" customHeight="1" x14ac:dyDescent="0.2">
      <c r="C686" s="83"/>
    </row>
    <row r="687" spans="3:3" s="35" customFormat="1" ht="15" customHeight="1" x14ac:dyDescent="0.2">
      <c r="C687" s="83"/>
    </row>
    <row r="688" spans="3:3" s="35" customFormat="1" ht="15" customHeight="1" x14ac:dyDescent="0.2">
      <c r="C688" s="83"/>
    </row>
    <row r="689" spans="3:3" s="35" customFormat="1" ht="15" customHeight="1" x14ac:dyDescent="0.2">
      <c r="C689" s="83"/>
    </row>
    <row r="690" spans="3:3" s="35" customFormat="1" ht="15" customHeight="1" x14ac:dyDescent="0.2">
      <c r="C690" s="83"/>
    </row>
    <row r="691" spans="3:3" s="35" customFormat="1" ht="15" customHeight="1" x14ac:dyDescent="0.2">
      <c r="C691" s="83"/>
    </row>
    <row r="692" spans="3:3" s="35" customFormat="1" ht="15" customHeight="1" x14ac:dyDescent="0.2">
      <c r="C692" s="83"/>
    </row>
    <row r="693" spans="3:3" s="35" customFormat="1" ht="15" customHeight="1" x14ac:dyDescent="0.2">
      <c r="C693" s="83"/>
    </row>
    <row r="694" spans="3:3" s="35" customFormat="1" ht="15" customHeight="1" x14ac:dyDescent="0.2">
      <c r="C694" s="83"/>
    </row>
    <row r="695" spans="3:3" s="35" customFormat="1" ht="15" customHeight="1" x14ac:dyDescent="0.2">
      <c r="C695" s="83"/>
    </row>
    <row r="696" spans="3:3" s="35" customFormat="1" ht="15" customHeight="1" x14ac:dyDescent="0.2">
      <c r="C696" s="83"/>
    </row>
    <row r="697" spans="3:3" s="35" customFormat="1" ht="15" customHeight="1" x14ac:dyDescent="0.2">
      <c r="C697" s="83"/>
    </row>
    <row r="698" spans="3:3" s="35" customFormat="1" ht="15" customHeight="1" x14ac:dyDescent="0.2">
      <c r="C698" s="83"/>
    </row>
    <row r="699" spans="3:3" s="35" customFormat="1" ht="15" customHeight="1" x14ac:dyDescent="0.2">
      <c r="C699" s="83"/>
    </row>
    <row r="700" spans="3:3" s="35" customFormat="1" ht="15" customHeight="1" x14ac:dyDescent="0.2">
      <c r="C700" s="83"/>
    </row>
    <row r="701" spans="3:3" s="35" customFormat="1" ht="15" customHeight="1" x14ac:dyDescent="0.2">
      <c r="C701" s="83"/>
    </row>
    <row r="702" spans="3:3" s="35" customFormat="1" ht="15" customHeight="1" x14ac:dyDescent="0.2">
      <c r="C702" s="83"/>
    </row>
    <row r="703" spans="3:3" s="35" customFormat="1" ht="15" customHeight="1" x14ac:dyDescent="0.2">
      <c r="C703" s="83"/>
    </row>
    <row r="704" spans="3:3" s="35" customFormat="1" ht="15" customHeight="1" x14ac:dyDescent="0.2">
      <c r="C704" s="83"/>
    </row>
    <row r="705" spans="3:3" s="35" customFormat="1" ht="15" customHeight="1" x14ac:dyDescent="0.2">
      <c r="C705" s="83"/>
    </row>
    <row r="706" spans="3:3" s="35" customFormat="1" ht="15" customHeight="1" x14ac:dyDescent="0.2">
      <c r="C706" s="83"/>
    </row>
    <row r="707" spans="3:3" s="35" customFormat="1" ht="15" customHeight="1" x14ac:dyDescent="0.2">
      <c r="C707" s="83"/>
    </row>
    <row r="708" spans="3:3" s="35" customFormat="1" ht="15" customHeight="1" x14ac:dyDescent="0.2">
      <c r="C708" s="83"/>
    </row>
    <row r="709" spans="3:3" s="35" customFormat="1" ht="15" customHeight="1" x14ac:dyDescent="0.2">
      <c r="C709" s="83"/>
    </row>
    <row r="710" spans="3:3" s="35" customFormat="1" ht="15" customHeight="1" x14ac:dyDescent="0.2">
      <c r="C710" s="83"/>
    </row>
    <row r="711" spans="3:3" s="35" customFormat="1" ht="15" customHeight="1" x14ac:dyDescent="0.2">
      <c r="C711" s="83"/>
    </row>
    <row r="712" spans="3:3" s="35" customFormat="1" ht="15" customHeight="1" x14ac:dyDescent="0.2">
      <c r="C712" s="83"/>
    </row>
    <row r="713" spans="3:3" s="35" customFormat="1" ht="15" customHeight="1" x14ac:dyDescent="0.2">
      <c r="C713" s="83"/>
    </row>
    <row r="714" spans="3:3" s="35" customFormat="1" ht="15" customHeight="1" x14ac:dyDescent="0.2">
      <c r="C714" s="83"/>
    </row>
    <row r="715" spans="3:3" s="35" customFormat="1" ht="15" customHeight="1" x14ac:dyDescent="0.2">
      <c r="C715" s="83"/>
    </row>
    <row r="716" spans="3:3" s="35" customFormat="1" ht="15" customHeight="1" x14ac:dyDescent="0.2">
      <c r="C716" s="83"/>
    </row>
    <row r="717" spans="3:3" s="35" customFormat="1" ht="15" customHeight="1" x14ac:dyDescent="0.2">
      <c r="C717" s="83"/>
    </row>
    <row r="718" spans="3:3" s="35" customFormat="1" x14ac:dyDescent="0.2">
      <c r="C718" s="83"/>
    </row>
    <row r="719" spans="3:3" s="35" customFormat="1" x14ac:dyDescent="0.2">
      <c r="C719" s="83"/>
    </row>
    <row r="720" spans="3:3" s="35" customFormat="1" x14ac:dyDescent="0.2">
      <c r="C720" s="83"/>
    </row>
    <row r="721" spans="3:3" s="35" customFormat="1" x14ac:dyDescent="0.2">
      <c r="C721" s="83"/>
    </row>
    <row r="722" spans="3:3" s="35" customFormat="1" x14ac:dyDescent="0.2">
      <c r="C722" s="83"/>
    </row>
    <row r="723" spans="3:3" s="35" customFormat="1" x14ac:dyDescent="0.2">
      <c r="C723" s="83"/>
    </row>
    <row r="724" spans="3:3" s="35" customFormat="1" x14ac:dyDescent="0.2">
      <c r="C724" s="83"/>
    </row>
    <row r="725" spans="3:3" s="35" customFormat="1" x14ac:dyDescent="0.2">
      <c r="C725" s="83"/>
    </row>
    <row r="726" spans="3:3" s="35" customFormat="1" x14ac:dyDescent="0.2">
      <c r="C726" s="83"/>
    </row>
    <row r="727" spans="3:3" s="35" customFormat="1" x14ac:dyDescent="0.2">
      <c r="C727" s="83"/>
    </row>
    <row r="728" spans="3:3" s="35" customFormat="1" x14ac:dyDescent="0.2">
      <c r="C728" s="83"/>
    </row>
    <row r="729" spans="3:3" s="35" customFormat="1" x14ac:dyDescent="0.2">
      <c r="C729" s="83"/>
    </row>
    <row r="730" spans="3:3" s="35" customFormat="1" x14ac:dyDescent="0.2">
      <c r="C730" s="83"/>
    </row>
    <row r="731" spans="3:3" s="35" customFormat="1" x14ac:dyDescent="0.2">
      <c r="C731" s="83"/>
    </row>
    <row r="732" spans="3:3" s="35" customFormat="1" x14ac:dyDescent="0.2">
      <c r="C732" s="83"/>
    </row>
    <row r="733" spans="3:3" s="35" customFormat="1" x14ac:dyDescent="0.2">
      <c r="C733" s="83"/>
    </row>
    <row r="734" spans="3:3" s="35" customFormat="1" x14ac:dyDescent="0.2">
      <c r="C734" s="83"/>
    </row>
    <row r="735" spans="3:3" s="35" customFormat="1" x14ac:dyDescent="0.2">
      <c r="C735" s="83"/>
    </row>
    <row r="736" spans="3:3" s="35" customFormat="1" x14ac:dyDescent="0.2">
      <c r="C736" s="83"/>
    </row>
    <row r="737" spans="3:3" s="35" customFormat="1" x14ac:dyDescent="0.2">
      <c r="C737" s="83"/>
    </row>
    <row r="738" spans="3:3" s="35" customFormat="1" x14ac:dyDescent="0.2">
      <c r="C738" s="83"/>
    </row>
    <row r="739" spans="3:3" s="35" customFormat="1" x14ac:dyDescent="0.2">
      <c r="C739" s="83"/>
    </row>
    <row r="740" spans="3:3" s="35" customFormat="1" x14ac:dyDescent="0.2">
      <c r="C740" s="83"/>
    </row>
    <row r="741" spans="3:3" s="35" customFormat="1" x14ac:dyDescent="0.2">
      <c r="C741" s="83"/>
    </row>
    <row r="742" spans="3:3" s="35" customFormat="1" x14ac:dyDescent="0.2">
      <c r="C742" s="83"/>
    </row>
    <row r="743" spans="3:3" s="35" customFormat="1" x14ac:dyDescent="0.2">
      <c r="C743" s="83"/>
    </row>
    <row r="744" spans="3:3" s="35" customFormat="1" x14ac:dyDescent="0.2">
      <c r="C744" s="83"/>
    </row>
    <row r="745" spans="3:3" s="35" customFormat="1" x14ac:dyDescent="0.2">
      <c r="C745" s="83"/>
    </row>
    <row r="746" spans="3:3" s="35" customFormat="1" x14ac:dyDescent="0.2">
      <c r="C746" s="83"/>
    </row>
    <row r="747" spans="3:3" s="35" customFormat="1" x14ac:dyDescent="0.2">
      <c r="C747" s="83"/>
    </row>
    <row r="748" spans="3:3" s="35" customFormat="1" x14ac:dyDescent="0.2">
      <c r="C748" s="83"/>
    </row>
    <row r="749" spans="3:3" s="35" customFormat="1" x14ac:dyDescent="0.2">
      <c r="C749" s="83"/>
    </row>
    <row r="750" spans="3:3" s="35" customFormat="1" x14ac:dyDescent="0.2">
      <c r="C750" s="83"/>
    </row>
    <row r="751" spans="3:3" s="35" customFormat="1" x14ac:dyDescent="0.2">
      <c r="C751" s="83"/>
    </row>
    <row r="752" spans="3:3" s="35" customFormat="1" x14ac:dyDescent="0.2">
      <c r="C752" s="83"/>
    </row>
    <row r="753" spans="3:3" s="35" customFormat="1" x14ac:dyDescent="0.2">
      <c r="C753" s="83"/>
    </row>
    <row r="754" spans="3:3" s="35" customFormat="1" x14ac:dyDescent="0.2">
      <c r="C754" s="83"/>
    </row>
    <row r="755" spans="3:3" s="35" customFormat="1" x14ac:dyDescent="0.2">
      <c r="C755" s="83"/>
    </row>
    <row r="756" spans="3:3" s="35" customFormat="1" x14ac:dyDescent="0.2">
      <c r="C756" s="83"/>
    </row>
    <row r="757" spans="3:3" s="35" customFormat="1" x14ac:dyDescent="0.2">
      <c r="C757" s="83"/>
    </row>
    <row r="758" spans="3:3" s="35" customFormat="1" x14ac:dyDescent="0.2">
      <c r="C758" s="83"/>
    </row>
    <row r="759" spans="3:3" s="35" customFormat="1" x14ac:dyDescent="0.2">
      <c r="C759" s="83"/>
    </row>
    <row r="760" spans="3:3" s="35" customFormat="1" x14ac:dyDescent="0.2">
      <c r="C760" s="83"/>
    </row>
    <row r="761" spans="3:3" s="35" customFormat="1" x14ac:dyDescent="0.2">
      <c r="C761" s="83"/>
    </row>
    <row r="762" spans="3:3" s="35" customFormat="1" x14ac:dyDescent="0.2">
      <c r="C762" s="83"/>
    </row>
    <row r="763" spans="3:3" s="35" customFormat="1" x14ac:dyDescent="0.2">
      <c r="C763" s="83"/>
    </row>
    <row r="764" spans="3:3" s="35" customFormat="1" x14ac:dyDescent="0.2">
      <c r="C764" s="83"/>
    </row>
    <row r="765" spans="3:3" s="35" customFormat="1" x14ac:dyDescent="0.2">
      <c r="C765" s="83"/>
    </row>
    <row r="766" spans="3:3" s="35" customFormat="1" x14ac:dyDescent="0.2">
      <c r="C766" s="83"/>
    </row>
    <row r="767" spans="3:3" s="35" customFormat="1" x14ac:dyDescent="0.2">
      <c r="C767" s="83"/>
    </row>
    <row r="768" spans="3:3" s="35" customFormat="1" x14ac:dyDescent="0.2">
      <c r="C768" s="83"/>
    </row>
    <row r="769" spans="3:3" s="35" customFormat="1" x14ac:dyDescent="0.2">
      <c r="C769" s="83"/>
    </row>
    <row r="770" spans="3:3" s="35" customFormat="1" x14ac:dyDescent="0.2">
      <c r="C770" s="83"/>
    </row>
    <row r="771" spans="3:3" s="35" customFormat="1" x14ac:dyDescent="0.2">
      <c r="C771" s="83"/>
    </row>
    <row r="772" spans="3:3" s="35" customFormat="1" x14ac:dyDescent="0.2">
      <c r="C772" s="83"/>
    </row>
    <row r="773" spans="3:3" s="35" customFormat="1" x14ac:dyDescent="0.2">
      <c r="C773" s="83"/>
    </row>
    <row r="774" spans="3:3" s="35" customFormat="1" x14ac:dyDescent="0.2">
      <c r="C774" s="83"/>
    </row>
    <row r="775" spans="3:3" s="35" customFormat="1" x14ac:dyDescent="0.2">
      <c r="C775" s="83"/>
    </row>
    <row r="776" spans="3:3" s="35" customFormat="1" x14ac:dyDescent="0.2">
      <c r="C776" s="83"/>
    </row>
    <row r="777" spans="3:3" s="35" customFormat="1" x14ac:dyDescent="0.2">
      <c r="C777" s="83"/>
    </row>
    <row r="778" spans="3:3" s="35" customFormat="1" x14ac:dyDescent="0.2">
      <c r="C778" s="83"/>
    </row>
    <row r="779" spans="3:3" s="35" customFormat="1" x14ac:dyDescent="0.2">
      <c r="C779" s="83"/>
    </row>
    <row r="780" spans="3:3" s="35" customFormat="1" x14ac:dyDescent="0.2">
      <c r="C780" s="83"/>
    </row>
    <row r="781" spans="3:3" s="35" customFormat="1" x14ac:dyDescent="0.2">
      <c r="C781" s="83"/>
    </row>
    <row r="782" spans="3:3" s="35" customFormat="1" x14ac:dyDescent="0.2">
      <c r="C782" s="83"/>
    </row>
    <row r="783" spans="3:3" s="35" customFormat="1" x14ac:dyDescent="0.2">
      <c r="C783" s="83"/>
    </row>
    <row r="784" spans="3:3" s="35" customFormat="1" x14ac:dyDescent="0.2">
      <c r="C784" s="83"/>
    </row>
    <row r="785" spans="3:3" s="35" customFormat="1" x14ac:dyDescent="0.2">
      <c r="C785" s="83"/>
    </row>
    <row r="786" spans="3:3" s="35" customFormat="1" x14ac:dyDescent="0.2">
      <c r="C786" s="83"/>
    </row>
    <row r="787" spans="3:3" s="35" customFormat="1" x14ac:dyDescent="0.2">
      <c r="C787" s="83"/>
    </row>
    <row r="788" spans="3:3" s="35" customFormat="1" x14ac:dyDescent="0.2">
      <c r="C788" s="83"/>
    </row>
    <row r="789" spans="3:3" s="35" customFormat="1" x14ac:dyDescent="0.2">
      <c r="C789" s="83"/>
    </row>
    <row r="790" spans="3:3" s="35" customFormat="1" x14ac:dyDescent="0.2">
      <c r="C790" s="83"/>
    </row>
    <row r="791" spans="3:3" s="35" customFormat="1" x14ac:dyDescent="0.2">
      <c r="C791" s="83"/>
    </row>
    <row r="792" spans="3:3" s="35" customFormat="1" x14ac:dyDescent="0.2">
      <c r="C792" s="83"/>
    </row>
    <row r="793" spans="3:3" s="35" customFormat="1" x14ac:dyDescent="0.2">
      <c r="C793" s="83"/>
    </row>
    <row r="794" spans="3:3" s="35" customFormat="1" x14ac:dyDescent="0.2">
      <c r="C794" s="83"/>
    </row>
    <row r="795" spans="3:3" s="35" customFormat="1" x14ac:dyDescent="0.2">
      <c r="C795" s="83"/>
    </row>
    <row r="796" spans="3:3" s="35" customFormat="1" x14ac:dyDescent="0.2">
      <c r="C796" s="83"/>
    </row>
    <row r="797" spans="3:3" s="35" customFormat="1" x14ac:dyDescent="0.2">
      <c r="C797" s="83"/>
    </row>
    <row r="798" spans="3:3" s="35" customFormat="1" x14ac:dyDescent="0.2">
      <c r="C798" s="83"/>
    </row>
    <row r="799" spans="3:3" s="35" customFormat="1" x14ac:dyDescent="0.2">
      <c r="C799" s="83"/>
    </row>
    <row r="800" spans="3:3" s="35" customFormat="1" x14ac:dyDescent="0.2">
      <c r="C800" s="83"/>
    </row>
    <row r="801" spans="3:3" s="35" customFormat="1" x14ac:dyDescent="0.2">
      <c r="C801" s="83"/>
    </row>
    <row r="802" spans="3:3" s="35" customFormat="1" x14ac:dyDescent="0.2">
      <c r="C802" s="83"/>
    </row>
    <row r="803" spans="3:3" s="35" customFormat="1" x14ac:dyDescent="0.2">
      <c r="C803" s="83"/>
    </row>
    <row r="804" spans="3:3" s="35" customFormat="1" x14ac:dyDescent="0.2">
      <c r="C804" s="83"/>
    </row>
    <row r="805" spans="3:3" s="35" customFormat="1" x14ac:dyDescent="0.2">
      <c r="C805" s="83"/>
    </row>
    <row r="806" spans="3:3" s="35" customFormat="1" x14ac:dyDescent="0.2">
      <c r="C806" s="83"/>
    </row>
    <row r="807" spans="3:3" s="35" customFormat="1" x14ac:dyDescent="0.2">
      <c r="C807" s="83"/>
    </row>
    <row r="808" spans="3:3" s="35" customFormat="1" x14ac:dyDescent="0.2">
      <c r="C808" s="83"/>
    </row>
    <row r="809" spans="3:3" s="35" customFormat="1" x14ac:dyDescent="0.2">
      <c r="C809" s="83"/>
    </row>
    <row r="810" spans="3:3" s="35" customFormat="1" x14ac:dyDescent="0.2">
      <c r="C810" s="83"/>
    </row>
    <row r="811" spans="3:3" s="35" customFormat="1" x14ac:dyDescent="0.2">
      <c r="C811" s="83"/>
    </row>
    <row r="812" spans="3:3" s="35" customFormat="1" x14ac:dyDescent="0.2">
      <c r="C812" s="83"/>
    </row>
    <row r="813" spans="3:3" s="35" customFormat="1" x14ac:dyDescent="0.2">
      <c r="C813" s="83"/>
    </row>
    <row r="814" spans="3:3" s="35" customFormat="1" x14ac:dyDescent="0.2">
      <c r="C814" s="83"/>
    </row>
    <row r="815" spans="3:3" s="35" customFormat="1" x14ac:dyDescent="0.2">
      <c r="C815" s="83"/>
    </row>
    <row r="816" spans="3:3" s="35" customFormat="1" x14ac:dyDescent="0.2">
      <c r="C816" s="83"/>
    </row>
    <row r="817" spans="3:3" s="35" customFormat="1" x14ac:dyDescent="0.2">
      <c r="C817" s="83"/>
    </row>
    <row r="818" spans="3:3" s="35" customFormat="1" x14ac:dyDescent="0.2">
      <c r="C818" s="83"/>
    </row>
    <row r="819" spans="3:3" s="35" customFormat="1" x14ac:dyDescent="0.2">
      <c r="C819" s="83"/>
    </row>
    <row r="820" spans="3:3" s="35" customFormat="1" x14ac:dyDescent="0.2">
      <c r="C820" s="83"/>
    </row>
    <row r="821" spans="3:3" s="35" customFormat="1" x14ac:dyDescent="0.2">
      <c r="C821" s="83"/>
    </row>
    <row r="822" spans="3:3" s="35" customFormat="1" x14ac:dyDescent="0.2">
      <c r="C822" s="83"/>
    </row>
    <row r="823" spans="3:3" s="35" customFormat="1" x14ac:dyDescent="0.2">
      <c r="C823" s="83"/>
    </row>
    <row r="824" spans="3:3" s="35" customFormat="1" x14ac:dyDescent="0.2">
      <c r="C824" s="83"/>
    </row>
    <row r="825" spans="3:3" s="35" customFormat="1" x14ac:dyDescent="0.2">
      <c r="C825" s="83"/>
    </row>
    <row r="826" spans="3:3" s="35" customFormat="1" x14ac:dyDescent="0.2">
      <c r="C826" s="83"/>
    </row>
    <row r="827" spans="3:3" s="35" customFormat="1" x14ac:dyDescent="0.2">
      <c r="C827" s="83"/>
    </row>
    <row r="828" spans="3:3" s="35" customFormat="1" x14ac:dyDescent="0.2">
      <c r="C828" s="83"/>
    </row>
    <row r="829" spans="3:3" s="35" customFormat="1" x14ac:dyDescent="0.2">
      <c r="C829" s="83"/>
    </row>
    <row r="830" spans="3:3" s="35" customFormat="1" x14ac:dyDescent="0.2">
      <c r="C830" s="83"/>
    </row>
    <row r="831" spans="3:3" s="35" customFormat="1" x14ac:dyDescent="0.2">
      <c r="C831" s="83"/>
    </row>
    <row r="832" spans="3:3" s="35" customFormat="1" x14ac:dyDescent="0.2">
      <c r="C832" s="83"/>
    </row>
    <row r="833" spans="3:3" s="35" customFormat="1" x14ac:dyDescent="0.2">
      <c r="C833" s="83"/>
    </row>
    <row r="834" spans="3:3" s="35" customFormat="1" x14ac:dyDescent="0.2">
      <c r="C834" s="83"/>
    </row>
    <row r="835" spans="3:3" s="35" customFormat="1" x14ac:dyDescent="0.2">
      <c r="C835" s="83"/>
    </row>
    <row r="836" spans="3:3" s="35" customFormat="1" x14ac:dyDescent="0.2">
      <c r="C836" s="83"/>
    </row>
    <row r="837" spans="3:3" s="35" customFormat="1" x14ac:dyDescent="0.2">
      <c r="C837" s="83"/>
    </row>
    <row r="838" spans="3:3" s="35" customFormat="1" x14ac:dyDescent="0.2">
      <c r="C838" s="83"/>
    </row>
    <row r="839" spans="3:3" s="35" customFormat="1" x14ac:dyDescent="0.2">
      <c r="C839" s="83"/>
    </row>
    <row r="840" spans="3:3" s="35" customFormat="1" x14ac:dyDescent="0.2">
      <c r="C840" s="83"/>
    </row>
    <row r="841" spans="3:3" s="35" customFormat="1" x14ac:dyDescent="0.2">
      <c r="C841" s="83"/>
    </row>
    <row r="842" spans="3:3" s="35" customFormat="1" x14ac:dyDescent="0.2">
      <c r="C842" s="83"/>
    </row>
    <row r="843" spans="3:3" s="35" customFormat="1" x14ac:dyDescent="0.2">
      <c r="C843" s="83"/>
    </row>
    <row r="844" spans="3:3" s="35" customFormat="1" x14ac:dyDescent="0.2">
      <c r="C844" s="83"/>
    </row>
    <row r="845" spans="3:3" s="35" customFormat="1" x14ac:dyDescent="0.2">
      <c r="C845" s="83"/>
    </row>
    <row r="846" spans="3:3" s="35" customFormat="1" x14ac:dyDescent="0.2">
      <c r="C846" s="83"/>
    </row>
    <row r="847" spans="3:3" s="35" customFormat="1" x14ac:dyDescent="0.2">
      <c r="C847" s="83"/>
    </row>
    <row r="848" spans="3:3" s="35" customFormat="1" x14ac:dyDescent="0.2">
      <c r="C848" s="83"/>
    </row>
    <row r="849" spans="3:3" s="35" customFormat="1" x14ac:dyDescent="0.2">
      <c r="C849" s="83"/>
    </row>
    <row r="850" spans="3:3" s="35" customFormat="1" x14ac:dyDescent="0.2">
      <c r="C850" s="83"/>
    </row>
    <row r="851" spans="3:3" s="35" customFormat="1" x14ac:dyDescent="0.2">
      <c r="C851" s="83"/>
    </row>
    <row r="852" spans="3:3" s="35" customFormat="1" x14ac:dyDescent="0.2">
      <c r="C852" s="83"/>
    </row>
    <row r="853" spans="3:3" s="35" customFormat="1" x14ac:dyDescent="0.2">
      <c r="C853" s="83"/>
    </row>
    <row r="854" spans="3:3" s="35" customFormat="1" x14ac:dyDescent="0.2">
      <c r="C854" s="83"/>
    </row>
    <row r="855" spans="3:3" s="35" customFormat="1" x14ac:dyDescent="0.2">
      <c r="C855" s="83"/>
    </row>
    <row r="856" spans="3:3" s="35" customFormat="1" x14ac:dyDescent="0.2">
      <c r="C856" s="83"/>
    </row>
    <row r="857" spans="3:3" s="35" customFormat="1" x14ac:dyDescent="0.2">
      <c r="C857" s="83"/>
    </row>
    <row r="858" spans="3:3" s="35" customFormat="1" x14ac:dyDescent="0.2">
      <c r="C858" s="83"/>
    </row>
    <row r="859" spans="3:3" s="35" customFormat="1" x14ac:dyDescent="0.2">
      <c r="C859" s="83"/>
    </row>
    <row r="860" spans="3:3" s="35" customFormat="1" x14ac:dyDescent="0.2">
      <c r="C860" s="83"/>
    </row>
    <row r="861" spans="3:3" s="35" customFormat="1" x14ac:dyDescent="0.2">
      <c r="C861" s="83"/>
    </row>
    <row r="862" spans="3:3" s="35" customFormat="1" x14ac:dyDescent="0.2">
      <c r="C862" s="83"/>
    </row>
    <row r="863" spans="3:3" s="35" customFormat="1" x14ac:dyDescent="0.2">
      <c r="C863" s="83"/>
    </row>
    <row r="864" spans="3:3" s="35" customFormat="1" x14ac:dyDescent="0.2">
      <c r="C864" s="83"/>
    </row>
    <row r="865" spans="3:3" s="35" customFormat="1" x14ac:dyDescent="0.2">
      <c r="C865" s="83"/>
    </row>
    <row r="866" spans="3:3" s="35" customFormat="1" x14ac:dyDescent="0.2">
      <c r="C866" s="83"/>
    </row>
    <row r="867" spans="3:3" s="35" customFormat="1" x14ac:dyDescent="0.2">
      <c r="C867" s="83"/>
    </row>
    <row r="868" spans="3:3" s="35" customFormat="1" x14ac:dyDescent="0.2">
      <c r="C868" s="83"/>
    </row>
    <row r="869" spans="3:3" s="35" customFormat="1" x14ac:dyDescent="0.2">
      <c r="C869" s="83"/>
    </row>
    <row r="870" spans="3:3" s="35" customFormat="1" x14ac:dyDescent="0.2">
      <c r="C870" s="83"/>
    </row>
    <row r="871" spans="3:3" s="35" customFormat="1" x14ac:dyDescent="0.2">
      <c r="C871" s="83"/>
    </row>
    <row r="872" spans="3:3" s="35" customFormat="1" x14ac:dyDescent="0.2">
      <c r="C872" s="83"/>
    </row>
    <row r="873" spans="3:3" s="35" customFormat="1" x14ac:dyDescent="0.2">
      <c r="C873" s="83"/>
    </row>
    <row r="874" spans="3:3" s="35" customFormat="1" x14ac:dyDescent="0.2">
      <c r="C874" s="83"/>
    </row>
    <row r="875" spans="3:3" s="35" customFormat="1" x14ac:dyDescent="0.2">
      <c r="C875" s="83"/>
    </row>
    <row r="876" spans="3:3" s="35" customFormat="1" x14ac:dyDescent="0.2">
      <c r="C876" s="83"/>
    </row>
    <row r="877" spans="3:3" s="35" customFormat="1" x14ac:dyDescent="0.2">
      <c r="C877" s="83"/>
    </row>
    <row r="878" spans="3:3" s="35" customFormat="1" x14ac:dyDescent="0.2">
      <c r="C878" s="83"/>
    </row>
    <row r="879" spans="3:3" s="35" customFormat="1" x14ac:dyDescent="0.2">
      <c r="C879" s="83"/>
    </row>
    <row r="880" spans="3:3" s="35" customFormat="1" x14ac:dyDescent="0.2">
      <c r="C880" s="83"/>
    </row>
    <row r="881" spans="3:3" s="35" customFormat="1" x14ac:dyDescent="0.2">
      <c r="C881" s="83"/>
    </row>
    <row r="882" spans="3:3" s="35" customFormat="1" x14ac:dyDescent="0.2">
      <c r="C882" s="83"/>
    </row>
    <row r="883" spans="3:3" s="35" customFormat="1" x14ac:dyDescent="0.2">
      <c r="C883" s="83"/>
    </row>
    <row r="884" spans="3:3" s="35" customFormat="1" x14ac:dyDescent="0.2">
      <c r="C884" s="83"/>
    </row>
    <row r="885" spans="3:3" s="35" customFormat="1" x14ac:dyDescent="0.2">
      <c r="C885" s="83"/>
    </row>
    <row r="886" spans="3:3" s="35" customFormat="1" x14ac:dyDescent="0.2">
      <c r="C886" s="83"/>
    </row>
    <row r="887" spans="3:3" s="35" customFormat="1" x14ac:dyDescent="0.2">
      <c r="C887" s="83"/>
    </row>
    <row r="888" spans="3:3" s="35" customFormat="1" x14ac:dyDescent="0.2">
      <c r="C888" s="83"/>
    </row>
    <row r="889" spans="3:3" s="35" customFormat="1" x14ac:dyDescent="0.2">
      <c r="C889" s="83"/>
    </row>
    <row r="890" spans="3:3" s="35" customFormat="1" x14ac:dyDescent="0.2">
      <c r="C890" s="83"/>
    </row>
    <row r="891" spans="3:3" s="35" customFormat="1" x14ac:dyDescent="0.2">
      <c r="C891" s="83"/>
    </row>
    <row r="892" spans="3:3" s="35" customFormat="1" x14ac:dyDescent="0.2">
      <c r="C892" s="83"/>
    </row>
    <row r="893" spans="3:3" s="35" customFormat="1" x14ac:dyDescent="0.2">
      <c r="C893" s="83"/>
    </row>
    <row r="894" spans="3:3" s="35" customFormat="1" x14ac:dyDescent="0.2">
      <c r="C894" s="83"/>
    </row>
    <row r="895" spans="3:3" s="35" customFormat="1" x14ac:dyDescent="0.2">
      <c r="C895" s="83"/>
    </row>
    <row r="896" spans="3:3" s="35" customFormat="1" x14ac:dyDescent="0.2">
      <c r="C896" s="83"/>
    </row>
    <row r="897" spans="3:3" s="35" customFormat="1" x14ac:dyDescent="0.2">
      <c r="C897" s="83"/>
    </row>
    <row r="898" spans="3:3" s="35" customFormat="1" x14ac:dyDescent="0.2">
      <c r="C898" s="83"/>
    </row>
    <row r="899" spans="3:3" s="35" customFormat="1" x14ac:dyDescent="0.2">
      <c r="C899" s="83"/>
    </row>
    <row r="900" spans="3:3" s="35" customFormat="1" x14ac:dyDescent="0.2">
      <c r="C900" s="83"/>
    </row>
    <row r="901" spans="3:3" s="35" customFormat="1" x14ac:dyDescent="0.2">
      <c r="C901" s="83"/>
    </row>
    <row r="902" spans="3:3" s="35" customFormat="1" x14ac:dyDescent="0.2">
      <c r="C902" s="83"/>
    </row>
    <row r="903" spans="3:3" s="35" customFormat="1" x14ac:dyDescent="0.2">
      <c r="C903" s="83"/>
    </row>
    <row r="904" spans="3:3" s="35" customFormat="1" x14ac:dyDescent="0.2">
      <c r="C904" s="83"/>
    </row>
    <row r="905" spans="3:3" s="35" customFormat="1" x14ac:dyDescent="0.2">
      <c r="C905" s="83"/>
    </row>
    <row r="906" spans="3:3" s="35" customFormat="1" x14ac:dyDescent="0.2">
      <c r="C906" s="83"/>
    </row>
  </sheetData>
  <mergeCells count="6">
    <mergeCell ref="A1:F1"/>
    <mergeCell ref="A2:F2"/>
    <mergeCell ref="A5:A6"/>
    <mergeCell ref="E4:F4"/>
    <mergeCell ref="E5:F5"/>
    <mergeCell ref="D5:D6"/>
  </mergeCells>
  <phoneticPr fontId="5" type="noConversion"/>
  <pageMargins left="0.75" right="0.25" top="0.5" bottom="0.5" header="0.3" footer="0.3"/>
  <pageSetup paperSize="9" scale="95" firstPageNumber="14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3"/>
  <sheetViews>
    <sheetView topLeftCell="A34" workbookViewId="0">
      <selection activeCell="A10" sqref="A10:XFD10"/>
    </sheetView>
  </sheetViews>
  <sheetFormatPr defaultColWidth="9.140625" defaultRowHeight="12.75" x14ac:dyDescent="0.2"/>
  <cols>
    <col min="1" max="1" width="5.5703125" style="1" customWidth="1"/>
    <col min="2" max="2" width="42.85546875" style="1" customWidth="1"/>
    <col min="3" max="3" width="12.28515625" style="1" customWidth="1"/>
    <col min="4" max="4" width="12" style="1" customWidth="1"/>
    <col min="5" max="5" width="11.140625" style="1" customWidth="1"/>
    <col min="6" max="6" width="10.28515625" style="1" customWidth="1"/>
    <col min="7" max="16384" width="9.140625" style="1"/>
  </cols>
  <sheetData>
    <row r="1" spans="1:6" ht="18" x14ac:dyDescent="0.25">
      <c r="A1" s="644" t="s">
        <v>200</v>
      </c>
      <c r="B1" s="644"/>
      <c r="C1" s="644"/>
      <c r="D1" s="644"/>
      <c r="E1" s="644"/>
    </row>
    <row r="3" spans="1:6" ht="29.25" customHeight="1" x14ac:dyDescent="0.2">
      <c r="A3" s="665" t="s">
        <v>310</v>
      </c>
      <c r="B3" s="665"/>
      <c r="C3" s="665"/>
      <c r="D3" s="665"/>
      <c r="E3" s="665"/>
    </row>
    <row r="4" spans="1:6" ht="13.5" thickBot="1" x14ac:dyDescent="0.25">
      <c r="E4" s="6" t="s">
        <v>533</v>
      </c>
    </row>
    <row r="5" spans="1:6" ht="30" customHeight="1" thickBot="1" x14ac:dyDescent="0.25">
      <c r="A5" s="666" t="s">
        <v>220</v>
      </c>
      <c r="B5" s="666"/>
      <c r="C5" s="672" t="s">
        <v>244</v>
      </c>
      <c r="D5" s="668" t="s">
        <v>198</v>
      </c>
      <c r="E5" s="669"/>
    </row>
    <row r="6" spans="1:6" ht="26.25" thickBot="1" x14ac:dyDescent="0.25">
      <c r="A6" s="667"/>
      <c r="B6" s="667"/>
      <c r="C6" s="673"/>
      <c r="D6" s="95" t="s">
        <v>231</v>
      </c>
      <c r="E6" s="95" t="s">
        <v>108</v>
      </c>
    </row>
    <row r="7" spans="1:6" ht="13.5" thickBot="1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</row>
    <row r="8" spans="1:6" ht="30" customHeight="1" thickBot="1" x14ac:dyDescent="0.25">
      <c r="A8" s="254">
        <v>8000</v>
      </c>
      <c r="B8" s="255" t="s">
        <v>168</v>
      </c>
      <c r="C8" s="256"/>
      <c r="D8" s="257"/>
      <c r="E8" s="257"/>
    </row>
    <row r="10" spans="1:6" ht="18" x14ac:dyDescent="0.25">
      <c r="A10" s="644" t="s">
        <v>406</v>
      </c>
      <c r="B10" s="644"/>
      <c r="C10" s="644"/>
      <c r="D10" s="644"/>
      <c r="E10" s="644"/>
      <c r="F10" s="644"/>
    </row>
    <row r="11" spans="1:6" ht="15" x14ac:dyDescent="0.2">
      <c r="B11" s="2"/>
    </row>
    <row r="12" spans="1:6" ht="30" customHeight="1" x14ac:dyDescent="0.2">
      <c r="A12" s="665" t="s">
        <v>169</v>
      </c>
      <c r="B12" s="665"/>
      <c r="C12" s="665"/>
      <c r="D12" s="665"/>
      <c r="E12" s="665"/>
      <c r="F12" s="665"/>
    </row>
    <row r="13" spans="1:6" ht="14.25" customHeight="1" thickBot="1" x14ac:dyDescent="0.25">
      <c r="E13" s="6" t="s">
        <v>303</v>
      </c>
    </row>
    <row r="14" spans="1:6" ht="39" thickBot="1" x14ac:dyDescent="0.25">
      <c r="A14" s="189" t="s">
        <v>131</v>
      </c>
      <c r="B14" s="179" t="s">
        <v>132</v>
      </c>
      <c r="C14" s="180"/>
      <c r="D14" s="672" t="s">
        <v>309</v>
      </c>
      <c r="E14" s="185" t="s">
        <v>408</v>
      </c>
      <c r="F14" s="186"/>
    </row>
    <row r="15" spans="1:6" ht="26.25" thickBot="1" x14ac:dyDescent="0.25">
      <c r="A15" s="190"/>
      <c r="B15" s="181" t="s">
        <v>133</v>
      </c>
      <c r="C15" s="182" t="s">
        <v>134</v>
      </c>
      <c r="D15" s="673"/>
      <c r="E15" s="95" t="s">
        <v>296</v>
      </c>
      <c r="F15" s="95" t="s">
        <v>297</v>
      </c>
    </row>
    <row r="16" spans="1:6" ht="13.5" thickBot="1" x14ac:dyDescent="0.25">
      <c r="A16" s="33">
        <v>1</v>
      </c>
      <c r="B16" s="33">
        <v>2</v>
      </c>
      <c r="C16" s="33" t="s">
        <v>135</v>
      </c>
      <c r="D16" s="33">
        <v>4</v>
      </c>
      <c r="E16" s="33">
        <v>5</v>
      </c>
      <c r="F16" s="33">
        <v>6</v>
      </c>
    </row>
    <row r="17" spans="1:6" s="3" customFormat="1" ht="36.75" thickBot="1" x14ac:dyDescent="0.25">
      <c r="A17" s="261">
        <v>8010</v>
      </c>
      <c r="B17" s="267" t="s">
        <v>267</v>
      </c>
      <c r="C17" s="275"/>
      <c r="D17" s="316"/>
      <c r="E17" s="265"/>
      <c r="F17" s="316"/>
    </row>
    <row r="18" spans="1:6" s="3" customFormat="1" ht="13.5" thickBot="1" x14ac:dyDescent="0.25">
      <c r="A18" s="262"/>
      <c r="B18" s="268" t="s">
        <v>198</v>
      </c>
      <c r="C18" s="276"/>
      <c r="D18" s="281"/>
      <c r="E18" s="266"/>
      <c r="F18" s="258"/>
    </row>
    <row r="19" spans="1:6" ht="24.75" thickBot="1" x14ac:dyDescent="0.25">
      <c r="A19" s="263">
        <v>8100</v>
      </c>
      <c r="B19" s="337" t="s">
        <v>113</v>
      </c>
      <c r="C19" s="277"/>
      <c r="D19" s="280"/>
      <c r="E19" s="265"/>
      <c r="F19" s="316"/>
    </row>
    <row r="20" spans="1:6" x14ac:dyDescent="0.2">
      <c r="A20" s="263"/>
      <c r="B20" s="269" t="s">
        <v>198</v>
      </c>
      <c r="C20" s="277"/>
      <c r="D20" s="281"/>
      <c r="E20" s="266"/>
      <c r="F20" s="258"/>
    </row>
    <row r="21" spans="1:6" ht="24" customHeight="1" x14ac:dyDescent="0.2">
      <c r="A21" s="264">
        <v>8110</v>
      </c>
      <c r="B21" s="270" t="s">
        <v>114</v>
      </c>
      <c r="C21" s="277"/>
      <c r="D21" s="282">
        <f>E21+F21</f>
        <v>0</v>
      </c>
      <c r="E21" s="467">
        <f>E27</f>
        <v>0</v>
      </c>
      <c r="F21" s="259">
        <f>F23+F27</f>
        <v>0</v>
      </c>
    </row>
    <row r="22" spans="1:6" ht="11.25" customHeight="1" x14ac:dyDescent="0.2">
      <c r="A22" s="264"/>
      <c r="B22" s="271" t="s">
        <v>198</v>
      </c>
      <c r="C22" s="277"/>
      <c r="D22" s="282"/>
      <c r="E22" s="467"/>
      <c r="F22" s="259"/>
    </row>
    <row r="23" spans="1:6" ht="48" x14ac:dyDescent="0.2">
      <c r="A23" s="264">
        <v>8111</v>
      </c>
      <c r="B23" s="272" t="s">
        <v>271</v>
      </c>
      <c r="C23" s="277"/>
      <c r="D23" s="111">
        <f>F23</f>
        <v>0</v>
      </c>
      <c r="E23" s="338" t="s">
        <v>325</v>
      </c>
      <c r="F23" s="96">
        <f>F25+F26</f>
        <v>0</v>
      </c>
    </row>
    <row r="24" spans="1:6" x14ac:dyDescent="0.2">
      <c r="A24" s="264"/>
      <c r="B24" s="288" t="s">
        <v>215</v>
      </c>
      <c r="C24" s="277"/>
      <c r="D24" s="111"/>
      <c r="E24" s="338"/>
      <c r="F24" s="96"/>
    </row>
    <row r="25" spans="1:6" x14ac:dyDescent="0.2">
      <c r="A25" s="264">
        <v>8112</v>
      </c>
      <c r="B25" s="273" t="s">
        <v>205</v>
      </c>
      <c r="C25" s="350" t="s">
        <v>235</v>
      </c>
      <c r="D25" s="111">
        <f>F25</f>
        <v>0</v>
      </c>
      <c r="E25" s="338" t="s">
        <v>325</v>
      </c>
      <c r="F25" s="96"/>
    </row>
    <row r="26" spans="1:6" x14ac:dyDescent="0.2">
      <c r="A26" s="264">
        <v>8113</v>
      </c>
      <c r="B26" s="273" t="s">
        <v>201</v>
      </c>
      <c r="C26" s="350" t="s">
        <v>236</v>
      </c>
      <c r="D26" s="111">
        <f>F26</f>
        <v>0</v>
      </c>
      <c r="E26" s="338" t="s">
        <v>325</v>
      </c>
      <c r="F26" s="96"/>
    </row>
    <row r="27" spans="1:6" s="86" customFormat="1" ht="34.5" customHeight="1" x14ac:dyDescent="0.2">
      <c r="A27" s="264">
        <v>8120</v>
      </c>
      <c r="B27" s="272" t="s">
        <v>272</v>
      </c>
      <c r="C27" s="350"/>
      <c r="D27" s="111">
        <f>E27+F27</f>
        <v>0</v>
      </c>
      <c r="E27" s="338">
        <f>Sheet5!E5</f>
        <v>0</v>
      </c>
      <c r="F27" s="96">
        <f>F29+Sheet5!F5</f>
        <v>0</v>
      </c>
    </row>
    <row r="28" spans="1:6" s="86" customFormat="1" x14ac:dyDescent="0.2">
      <c r="A28" s="264"/>
      <c r="B28" s="288" t="s">
        <v>198</v>
      </c>
      <c r="C28" s="350"/>
      <c r="D28" s="111"/>
      <c r="E28" s="278"/>
      <c r="F28" s="96"/>
    </row>
    <row r="29" spans="1:6" s="86" customFormat="1" ht="24" x14ac:dyDescent="0.2">
      <c r="A29" s="264">
        <v>8121</v>
      </c>
      <c r="B29" s="272" t="s">
        <v>273</v>
      </c>
      <c r="C29" s="350"/>
      <c r="D29" s="111">
        <f>F29</f>
        <v>0</v>
      </c>
      <c r="E29" s="338" t="s">
        <v>325</v>
      </c>
      <c r="F29" s="96">
        <f>F31+F35</f>
        <v>0</v>
      </c>
    </row>
    <row r="30" spans="1:6" s="86" customFormat="1" x14ac:dyDescent="0.2">
      <c r="A30" s="264"/>
      <c r="B30" s="288" t="s">
        <v>215</v>
      </c>
      <c r="C30" s="350"/>
      <c r="D30" s="111"/>
      <c r="E30" s="278"/>
      <c r="F30" s="96"/>
    </row>
    <row r="31" spans="1:6" s="86" customFormat="1" ht="24" x14ac:dyDescent="0.2">
      <c r="A31" s="263">
        <v>8122</v>
      </c>
      <c r="B31" s="270" t="s">
        <v>274</v>
      </c>
      <c r="C31" s="350" t="s">
        <v>237</v>
      </c>
      <c r="D31" s="111">
        <f>F31</f>
        <v>0</v>
      </c>
      <c r="E31" s="338" t="s">
        <v>325</v>
      </c>
      <c r="F31" s="96">
        <f>F33+F34</f>
        <v>0</v>
      </c>
    </row>
    <row r="32" spans="1:6" s="86" customFormat="1" x14ac:dyDescent="0.2">
      <c r="A32" s="263"/>
      <c r="B32" s="274" t="s">
        <v>215</v>
      </c>
      <c r="C32" s="350"/>
      <c r="D32" s="111"/>
      <c r="E32" s="278"/>
      <c r="F32" s="96"/>
    </row>
    <row r="33" spans="1:6" s="86" customFormat="1" x14ac:dyDescent="0.2">
      <c r="A33" s="263">
        <v>8123</v>
      </c>
      <c r="B33" s="274" t="s">
        <v>221</v>
      </c>
      <c r="C33" s="350"/>
      <c r="D33" s="111">
        <f>F33</f>
        <v>0</v>
      </c>
      <c r="E33" s="338" t="s">
        <v>325</v>
      </c>
      <c r="F33" s="96"/>
    </row>
    <row r="34" spans="1:6" s="86" customFormat="1" x14ac:dyDescent="0.2">
      <c r="A34" s="263">
        <v>8124</v>
      </c>
      <c r="B34" s="274" t="s">
        <v>223</v>
      </c>
      <c r="C34" s="350"/>
      <c r="D34" s="111">
        <f>F34</f>
        <v>0</v>
      </c>
      <c r="E34" s="338" t="s">
        <v>325</v>
      </c>
      <c r="F34" s="96"/>
    </row>
    <row r="35" spans="1:6" s="86" customFormat="1" ht="36" x14ac:dyDescent="0.2">
      <c r="A35" s="263">
        <v>8130</v>
      </c>
      <c r="B35" s="270" t="s">
        <v>275</v>
      </c>
      <c r="C35" s="350" t="s">
        <v>238</v>
      </c>
      <c r="D35" s="111">
        <f>F35</f>
        <v>0</v>
      </c>
      <c r="E35" s="338" t="s">
        <v>325</v>
      </c>
      <c r="F35" s="96">
        <f>F37+F38</f>
        <v>0</v>
      </c>
    </row>
    <row r="36" spans="1:6" s="86" customFormat="1" x14ac:dyDescent="0.2">
      <c r="A36" s="263"/>
      <c r="B36" s="274" t="s">
        <v>215</v>
      </c>
      <c r="C36" s="350"/>
      <c r="D36" s="111"/>
      <c r="E36" s="278"/>
      <c r="F36" s="96"/>
    </row>
    <row r="37" spans="1:6" s="86" customFormat="1" x14ac:dyDescent="0.2">
      <c r="A37" s="263">
        <v>8131</v>
      </c>
      <c r="B37" s="274" t="s">
        <v>227</v>
      </c>
      <c r="C37" s="350"/>
      <c r="D37" s="111">
        <f>F37</f>
        <v>0</v>
      </c>
      <c r="E37" s="338" t="s">
        <v>325</v>
      </c>
      <c r="F37" s="96"/>
    </row>
    <row r="38" spans="1:6" s="86" customFormat="1" x14ac:dyDescent="0.2">
      <c r="A38" s="263">
        <v>8132</v>
      </c>
      <c r="B38" s="274" t="s">
        <v>225</v>
      </c>
      <c r="C38" s="350"/>
      <c r="D38" s="111">
        <f>F38</f>
        <v>0</v>
      </c>
      <c r="E38" s="338" t="s">
        <v>325</v>
      </c>
      <c r="F38" s="260"/>
    </row>
    <row r="64" spans="1:3" x14ac:dyDescent="0.2">
      <c r="A64" s="4"/>
      <c r="B64" s="92"/>
      <c r="C64" s="5"/>
    </row>
    <row r="65" spans="1:3" x14ac:dyDescent="0.2">
      <c r="A65" s="4"/>
      <c r="B65" s="93"/>
      <c r="C65" s="5"/>
    </row>
    <row r="66" spans="1:3" x14ac:dyDescent="0.2">
      <c r="A66" s="4"/>
      <c r="B66" s="92"/>
      <c r="C66" s="5"/>
    </row>
    <row r="67" spans="1:3" x14ac:dyDescent="0.2">
      <c r="A67" s="4"/>
      <c r="B67" s="92"/>
      <c r="C67" s="5"/>
    </row>
    <row r="68" spans="1:3" x14ac:dyDescent="0.2">
      <c r="A68" s="4"/>
      <c r="B68" s="92"/>
      <c r="C68" s="5"/>
    </row>
    <row r="69" spans="1:3" x14ac:dyDescent="0.2">
      <c r="A69" s="4"/>
      <c r="B69" s="92"/>
      <c r="C69" s="5"/>
    </row>
    <row r="70" spans="1:3" x14ac:dyDescent="0.2">
      <c r="B70" s="92"/>
      <c r="C70" s="5"/>
    </row>
    <row r="71" spans="1:3" x14ac:dyDescent="0.2">
      <c r="B71" s="92"/>
      <c r="C71" s="5"/>
    </row>
    <row r="72" spans="1:3" x14ac:dyDescent="0.2">
      <c r="B72" s="92"/>
      <c r="C72" s="5"/>
    </row>
    <row r="73" spans="1:3" x14ac:dyDescent="0.2">
      <c r="B73" s="92"/>
      <c r="C73" s="5"/>
    </row>
    <row r="74" spans="1:3" x14ac:dyDescent="0.2">
      <c r="B74" s="92"/>
      <c r="C74" s="5"/>
    </row>
    <row r="75" spans="1:3" x14ac:dyDescent="0.2">
      <c r="B75" s="92"/>
      <c r="C75" s="5"/>
    </row>
    <row r="76" spans="1:3" x14ac:dyDescent="0.2">
      <c r="B76" s="92"/>
      <c r="C76" s="5"/>
    </row>
    <row r="77" spans="1:3" x14ac:dyDescent="0.2">
      <c r="B77" s="92"/>
      <c r="C77" s="5"/>
    </row>
    <row r="78" spans="1:3" x14ac:dyDescent="0.2">
      <c r="B78" s="92"/>
      <c r="C78" s="5"/>
    </row>
    <row r="79" spans="1:3" x14ac:dyDescent="0.2">
      <c r="B79" s="92"/>
      <c r="C79" s="5"/>
    </row>
    <row r="80" spans="1:3" x14ac:dyDescent="0.2">
      <c r="B80" s="92"/>
      <c r="C80" s="5"/>
    </row>
    <row r="81" spans="2:2" x14ac:dyDescent="0.2">
      <c r="B81" s="84"/>
    </row>
    <row r="82" spans="2:2" x14ac:dyDescent="0.2">
      <c r="B82" s="84"/>
    </row>
    <row r="83" spans="2:2" x14ac:dyDescent="0.2">
      <c r="B83" s="84"/>
    </row>
    <row r="84" spans="2:2" x14ac:dyDescent="0.2">
      <c r="B84" s="84"/>
    </row>
    <row r="85" spans="2:2" x14ac:dyDescent="0.2">
      <c r="B85" s="84"/>
    </row>
    <row r="86" spans="2:2" x14ac:dyDescent="0.2">
      <c r="B86" s="84"/>
    </row>
    <row r="87" spans="2:2" x14ac:dyDescent="0.2">
      <c r="B87" s="84"/>
    </row>
    <row r="88" spans="2:2" x14ac:dyDescent="0.2">
      <c r="B88" s="84"/>
    </row>
    <row r="89" spans="2:2" x14ac:dyDescent="0.2">
      <c r="B89" s="84"/>
    </row>
    <row r="90" spans="2:2" x14ac:dyDescent="0.2">
      <c r="B90" s="84"/>
    </row>
    <row r="91" spans="2:2" x14ac:dyDescent="0.2">
      <c r="B91" s="84"/>
    </row>
    <row r="92" spans="2:2" x14ac:dyDescent="0.2">
      <c r="B92" s="84"/>
    </row>
    <row r="93" spans="2:2" x14ac:dyDescent="0.2">
      <c r="B93" s="84"/>
    </row>
    <row r="94" spans="2:2" x14ac:dyDescent="0.2">
      <c r="B94" s="84"/>
    </row>
    <row r="95" spans="2:2" x14ac:dyDescent="0.2">
      <c r="B95" s="84"/>
    </row>
    <row r="96" spans="2:2" x14ac:dyDescent="0.2">
      <c r="B96" s="84"/>
    </row>
    <row r="97" spans="2:2" x14ac:dyDescent="0.2">
      <c r="B97" s="84"/>
    </row>
    <row r="98" spans="2:2" x14ac:dyDescent="0.2">
      <c r="B98" s="84"/>
    </row>
    <row r="99" spans="2:2" x14ac:dyDescent="0.2">
      <c r="B99" s="84"/>
    </row>
    <row r="100" spans="2:2" x14ac:dyDescent="0.2">
      <c r="B100" s="84"/>
    </row>
    <row r="101" spans="2:2" x14ac:dyDescent="0.2">
      <c r="B101" s="84"/>
    </row>
    <row r="102" spans="2:2" x14ac:dyDescent="0.2">
      <c r="B102" s="84"/>
    </row>
    <row r="103" spans="2:2" x14ac:dyDescent="0.2">
      <c r="B103" s="84"/>
    </row>
    <row r="104" spans="2:2" x14ac:dyDescent="0.2">
      <c r="B104" s="84"/>
    </row>
    <row r="105" spans="2:2" x14ac:dyDescent="0.2">
      <c r="B105" s="84"/>
    </row>
    <row r="106" spans="2:2" x14ac:dyDescent="0.2">
      <c r="B106" s="84"/>
    </row>
    <row r="107" spans="2:2" x14ac:dyDescent="0.2">
      <c r="B107" s="84"/>
    </row>
    <row r="108" spans="2:2" x14ac:dyDescent="0.2">
      <c r="B108" s="84"/>
    </row>
    <row r="109" spans="2:2" x14ac:dyDescent="0.2">
      <c r="B109" s="84"/>
    </row>
    <row r="110" spans="2:2" x14ac:dyDescent="0.2">
      <c r="B110" s="84"/>
    </row>
    <row r="111" spans="2:2" x14ac:dyDescent="0.2">
      <c r="B111" s="84"/>
    </row>
    <row r="112" spans="2:2" x14ac:dyDescent="0.2">
      <c r="B112" s="84"/>
    </row>
    <row r="113" spans="2:2" x14ac:dyDescent="0.2">
      <c r="B113" s="84"/>
    </row>
    <row r="114" spans="2:2" x14ac:dyDescent="0.2">
      <c r="B114" s="84"/>
    </row>
    <row r="115" spans="2:2" x14ac:dyDescent="0.2">
      <c r="B115" s="84"/>
    </row>
    <row r="116" spans="2:2" x14ac:dyDescent="0.2">
      <c r="B116" s="84"/>
    </row>
    <row r="117" spans="2:2" x14ac:dyDescent="0.2">
      <c r="B117" s="84"/>
    </row>
    <row r="118" spans="2:2" x14ac:dyDescent="0.2">
      <c r="B118" s="84"/>
    </row>
    <row r="119" spans="2:2" x14ac:dyDescent="0.2">
      <c r="B119" s="84"/>
    </row>
    <row r="120" spans="2:2" x14ac:dyDescent="0.2">
      <c r="B120" s="84"/>
    </row>
    <row r="121" spans="2:2" x14ac:dyDescent="0.2">
      <c r="B121" s="84"/>
    </row>
    <row r="122" spans="2:2" x14ac:dyDescent="0.2">
      <c r="B122" s="84"/>
    </row>
    <row r="123" spans="2:2" x14ac:dyDescent="0.2">
      <c r="B123" s="84"/>
    </row>
    <row r="124" spans="2:2" x14ac:dyDescent="0.2">
      <c r="B124" s="84"/>
    </row>
    <row r="125" spans="2:2" x14ac:dyDescent="0.2">
      <c r="B125" s="84"/>
    </row>
    <row r="126" spans="2:2" x14ac:dyDescent="0.2">
      <c r="B126" s="84"/>
    </row>
    <row r="127" spans="2:2" x14ac:dyDescent="0.2">
      <c r="B127" s="84"/>
    </row>
    <row r="128" spans="2:2" x14ac:dyDescent="0.2">
      <c r="B128" s="84"/>
    </row>
    <row r="129" spans="2:2" x14ac:dyDescent="0.2">
      <c r="B129" s="84"/>
    </row>
    <row r="130" spans="2:2" x14ac:dyDescent="0.2">
      <c r="B130" s="84"/>
    </row>
    <row r="131" spans="2:2" x14ac:dyDescent="0.2">
      <c r="B131" s="84"/>
    </row>
    <row r="132" spans="2:2" x14ac:dyDescent="0.2">
      <c r="B132" s="84"/>
    </row>
    <row r="133" spans="2:2" x14ac:dyDescent="0.2">
      <c r="B133" s="84"/>
    </row>
    <row r="134" spans="2:2" x14ac:dyDescent="0.2">
      <c r="B134" s="84"/>
    </row>
    <row r="135" spans="2:2" x14ac:dyDescent="0.2">
      <c r="B135" s="84"/>
    </row>
    <row r="136" spans="2:2" x14ac:dyDescent="0.2">
      <c r="B136" s="84"/>
    </row>
    <row r="137" spans="2:2" x14ac:dyDescent="0.2">
      <c r="B137" s="84"/>
    </row>
    <row r="138" spans="2:2" x14ac:dyDescent="0.2">
      <c r="B138" s="84"/>
    </row>
    <row r="139" spans="2:2" x14ac:dyDescent="0.2">
      <c r="B139" s="84"/>
    </row>
    <row r="140" spans="2:2" x14ac:dyDescent="0.2">
      <c r="B140" s="84"/>
    </row>
    <row r="141" spans="2:2" x14ac:dyDescent="0.2">
      <c r="B141" s="84"/>
    </row>
    <row r="142" spans="2:2" x14ac:dyDescent="0.2">
      <c r="B142" s="84"/>
    </row>
    <row r="143" spans="2:2" x14ac:dyDescent="0.2">
      <c r="B143" s="84"/>
    </row>
    <row r="144" spans="2:2" x14ac:dyDescent="0.2">
      <c r="B144" s="84"/>
    </row>
    <row r="145" spans="2:2" x14ac:dyDescent="0.2">
      <c r="B145" s="84"/>
    </row>
    <row r="146" spans="2:2" x14ac:dyDescent="0.2">
      <c r="B146" s="84"/>
    </row>
    <row r="147" spans="2:2" x14ac:dyDescent="0.2">
      <c r="B147" s="84"/>
    </row>
    <row r="148" spans="2:2" x14ac:dyDescent="0.2">
      <c r="B148" s="84"/>
    </row>
    <row r="149" spans="2:2" x14ac:dyDescent="0.2">
      <c r="B149" s="84"/>
    </row>
    <row r="150" spans="2:2" x14ac:dyDescent="0.2">
      <c r="B150" s="84"/>
    </row>
    <row r="151" spans="2:2" x14ac:dyDescent="0.2">
      <c r="B151" s="84"/>
    </row>
    <row r="152" spans="2:2" x14ac:dyDescent="0.2">
      <c r="B152" s="84"/>
    </row>
    <row r="153" spans="2:2" x14ac:dyDescent="0.2">
      <c r="B153" s="84"/>
    </row>
    <row r="154" spans="2:2" x14ac:dyDescent="0.2">
      <c r="B154" s="84"/>
    </row>
    <row r="155" spans="2:2" x14ac:dyDescent="0.2">
      <c r="B155" s="84"/>
    </row>
    <row r="156" spans="2:2" x14ac:dyDescent="0.2">
      <c r="B156" s="84"/>
    </row>
    <row r="157" spans="2:2" x14ac:dyDescent="0.2">
      <c r="B157" s="84"/>
    </row>
    <row r="158" spans="2:2" x14ac:dyDescent="0.2">
      <c r="B158" s="84"/>
    </row>
    <row r="159" spans="2:2" x14ac:dyDescent="0.2">
      <c r="B159" s="84"/>
    </row>
    <row r="160" spans="2:2" x14ac:dyDescent="0.2">
      <c r="B160" s="84"/>
    </row>
    <row r="161" spans="2:2" x14ac:dyDescent="0.2">
      <c r="B161" s="84"/>
    </row>
    <row r="162" spans="2:2" x14ac:dyDescent="0.2">
      <c r="B162" s="84"/>
    </row>
    <row r="163" spans="2:2" x14ac:dyDescent="0.2">
      <c r="B163" s="84"/>
    </row>
    <row r="164" spans="2:2" x14ac:dyDescent="0.2">
      <c r="B164" s="84"/>
    </row>
    <row r="165" spans="2:2" x14ac:dyDescent="0.2">
      <c r="B165" s="84"/>
    </row>
    <row r="166" spans="2:2" x14ac:dyDescent="0.2">
      <c r="B166" s="84"/>
    </row>
    <row r="167" spans="2:2" x14ac:dyDescent="0.2">
      <c r="B167" s="84"/>
    </row>
    <row r="168" spans="2:2" x14ac:dyDescent="0.2">
      <c r="B168" s="84"/>
    </row>
    <row r="169" spans="2:2" x14ac:dyDescent="0.2">
      <c r="B169" s="84"/>
    </row>
    <row r="170" spans="2:2" x14ac:dyDescent="0.2">
      <c r="B170" s="84"/>
    </row>
    <row r="171" spans="2:2" x14ac:dyDescent="0.2">
      <c r="B171" s="84"/>
    </row>
    <row r="172" spans="2:2" x14ac:dyDescent="0.2">
      <c r="B172" s="84"/>
    </row>
    <row r="173" spans="2:2" x14ac:dyDescent="0.2">
      <c r="B173" s="84"/>
    </row>
    <row r="174" spans="2:2" x14ac:dyDescent="0.2">
      <c r="B174" s="84"/>
    </row>
    <row r="175" spans="2:2" x14ac:dyDescent="0.2">
      <c r="B175" s="84"/>
    </row>
    <row r="176" spans="2:2" x14ac:dyDescent="0.2">
      <c r="B176" s="84"/>
    </row>
    <row r="177" spans="2:2" x14ac:dyDescent="0.2">
      <c r="B177" s="84"/>
    </row>
    <row r="178" spans="2:2" x14ac:dyDescent="0.2">
      <c r="B178" s="84"/>
    </row>
    <row r="179" spans="2:2" x14ac:dyDescent="0.2">
      <c r="B179" s="84"/>
    </row>
    <row r="180" spans="2:2" x14ac:dyDescent="0.2">
      <c r="B180" s="84"/>
    </row>
    <row r="181" spans="2:2" x14ac:dyDescent="0.2">
      <c r="B181" s="84"/>
    </row>
    <row r="182" spans="2:2" x14ac:dyDescent="0.2">
      <c r="B182" s="84"/>
    </row>
    <row r="183" spans="2:2" x14ac:dyDescent="0.2">
      <c r="B183" s="84"/>
    </row>
    <row r="184" spans="2:2" x14ac:dyDescent="0.2">
      <c r="B184" s="84"/>
    </row>
    <row r="185" spans="2:2" x14ac:dyDescent="0.2">
      <c r="B185" s="84"/>
    </row>
    <row r="186" spans="2:2" x14ac:dyDescent="0.2">
      <c r="B186" s="84"/>
    </row>
    <row r="187" spans="2:2" x14ac:dyDescent="0.2">
      <c r="B187" s="84"/>
    </row>
    <row r="188" spans="2:2" x14ac:dyDescent="0.2">
      <c r="B188" s="84"/>
    </row>
    <row r="189" spans="2:2" x14ac:dyDescent="0.2">
      <c r="B189" s="84"/>
    </row>
    <row r="190" spans="2:2" x14ac:dyDescent="0.2">
      <c r="B190" s="84"/>
    </row>
    <row r="191" spans="2:2" x14ac:dyDescent="0.2">
      <c r="B191" s="84"/>
    </row>
    <row r="192" spans="2:2" x14ac:dyDescent="0.2">
      <c r="B192" s="84"/>
    </row>
    <row r="193" spans="2:2" x14ac:dyDescent="0.2">
      <c r="B193" s="84"/>
    </row>
    <row r="194" spans="2:2" x14ac:dyDescent="0.2">
      <c r="B194" s="84"/>
    </row>
    <row r="195" spans="2:2" x14ac:dyDescent="0.2">
      <c r="B195" s="84"/>
    </row>
    <row r="196" spans="2:2" x14ac:dyDescent="0.2">
      <c r="B196" s="84"/>
    </row>
    <row r="197" spans="2:2" x14ac:dyDescent="0.2">
      <c r="B197" s="84"/>
    </row>
    <row r="198" spans="2:2" x14ac:dyDescent="0.2">
      <c r="B198" s="84"/>
    </row>
    <row r="199" spans="2:2" x14ac:dyDescent="0.2">
      <c r="B199" s="84"/>
    </row>
    <row r="200" spans="2:2" x14ac:dyDescent="0.2">
      <c r="B200" s="84"/>
    </row>
    <row r="201" spans="2:2" x14ac:dyDescent="0.2">
      <c r="B201" s="84"/>
    </row>
    <row r="202" spans="2:2" x14ac:dyDescent="0.2">
      <c r="B202" s="84"/>
    </row>
    <row r="203" spans="2:2" x14ac:dyDescent="0.2">
      <c r="B203" s="84"/>
    </row>
    <row r="204" spans="2:2" x14ac:dyDescent="0.2">
      <c r="B204" s="84"/>
    </row>
    <row r="205" spans="2:2" x14ac:dyDescent="0.2">
      <c r="B205" s="84"/>
    </row>
    <row r="206" spans="2:2" x14ac:dyDescent="0.2">
      <c r="B206" s="84"/>
    </row>
    <row r="207" spans="2:2" x14ac:dyDescent="0.2">
      <c r="B207" s="84"/>
    </row>
    <row r="208" spans="2:2" x14ac:dyDescent="0.2">
      <c r="B208" s="84"/>
    </row>
    <row r="209" spans="2:2" x14ac:dyDescent="0.2">
      <c r="B209" s="84"/>
    </row>
    <row r="210" spans="2:2" x14ac:dyDescent="0.2">
      <c r="B210" s="84"/>
    </row>
    <row r="211" spans="2:2" x14ac:dyDescent="0.2">
      <c r="B211" s="84"/>
    </row>
    <row r="212" spans="2:2" x14ac:dyDescent="0.2">
      <c r="B212" s="84"/>
    </row>
    <row r="213" spans="2:2" x14ac:dyDescent="0.2">
      <c r="B213" s="84"/>
    </row>
    <row r="214" spans="2:2" x14ac:dyDescent="0.2">
      <c r="B214" s="84"/>
    </row>
    <row r="215" spans="2:2" x14ac:dyDescent="0.2">
      <c r="B215" s="84"/>
    </row>
    <row r="216" spans="2:2" x14ac:dyDescent="0.2">
      <c r="B216" s="84"/>
    </row>
    <row r="217" spans="2:2" x14ac:dyDescent="0.2">
      <c r="B217" s="84"/>
    </row>
    <row r="218" spans="2:2" x14ac:dyDescent="0.2">
      <c r="B218" s="84"/>
    </row>
    <row r="219" spans="2:2" x14ac:dyDescent="0.2">
      <c r="B219" s="84"/>
    </row>
    <row r="220" spans="2:2" x14ac:dyDescent="0.2">
      <c r="B220" s="84"/>
    </row>
    <row r="221" spans="2:2" x14ac:dyDescent="0.2">
      <c r="B221" s="84"/>
    </row>
    <row r="222" spans="2:2" x14ac:dyDescent="0.2">
      <c r="B222" s="84"/>
    </row>
    <row r="223" spans="2:2" x14ac:dyDescent="0.2">
      <c r="B223" s="84"/>
    </row>
    <row r="224" spans="2:2" x14ac:dyDescent="0.2">
      <c r="B224" s="84"/>
    </row>
    <row r="225" spans="2:2" x14ac:dyDescent="0.2">
      <c r="B225" s="84"/>
    </row>
    <row r="226" spans="2:2" x14ac:dyDescent="0.2">
      <c r="B226" s="84"/>
    </row>
    <row r="227" spans="2:2" x14ac:dyDescent="0.2">
      <c r="B227" s="84"/>
    </row>
    <row r="228" spans="2:2" x14ac:dyDescent="0.2">
      <c r="B228" s="84"/>
    </row>
    <row r="229" spans="2:2" x14ac:dyDescent="0.2">
      <c r="B229" s="84"/>
    </row>
    <row r="230" spans="2:2" x14ac:dyDescent="0.2">
      <c r="B230" s="84"/>
    </row>
    <row r="231" spans="2:2" x14ac:dyDescent="0.2">
      <c r="B231" s="84"/>
    </row>
    <row r="232" spans="2:2" x14ac:dyDescent="0.2">
      <c r="B232" s="84"/>
    </row>
    <row r="233" spans="2:2" x14ac:dyDescent="0.2">
      <c r="B233" s="84"/>
    </row>
    <row r="234" spans="2:2" x14ac:dyDescent="0.2">
      <c r="B234" s="84"/>
    </row>
    <row r="235" spans="2:2" x14ac:dyDescent="0.2">
      <c r="B235" s="84"/>
    </row>
    <row r="236" spans="2:2" x14ac:dyDescent="0.2">
      <c r="B236" s="84"/>
    </row>
    <row r="237" spans="2:2" x14ac:dyDescent="0.2">
      <c r="B237" s="84"/>
    </row>
    <row r="238" spans="2:2" x14ac:dyDescent="0.2">
      <c r="B238" s="84"/>
    </row>
    <row r="239" spans="2:2" x14ac:dyDescent="0.2">
      <c r="B239" s="84"/>
    </row>
    <row r="240" spans="2:2" x14ac:dyDescent="0.2">
      <c r="B240" s="84"/>
    </row>
    <row r="241" spans="2:2" x14ac:dyDescent="0.2">
      <c r="B241" s="84"/>
    </row>
    <row r="242" spans="2:2" x14ac:dyDescent="0.2">
      <c r="B242" s="84"/>
    </row>
    <row r="243" spans="2:2" x14ac:dyDescent="0.2">
      <c r="B243" s="84"/>
    </row>
  </sheetData>
  <mergeCells count="9">
    <mergeCell ref="A1:E1"/>
    <mergeCell ref="A3:E3"/>
    <mergeCell ref="A12:F12"/>
    <mergeCell ref="D14:D15"/>
    <mergeCell ref="A5:A6"/>
    <mergeCell ref="B5:B6"/>
    <mergeCell ref="C5:C6"/>
    <mergeCell ref="D5:E5"/>
    <mergeCell ref="A10:F10"/>
  </mergeCells>
  <phoneticPr fontId="5" type="noConversion"/>
  <pageMargins left="0.75" right="0.25" top="0.5" bottom="0.5" header="0.3" footer="0.3"/>
  <pageSetup paperSize="9" firstPageNumber="21" orientation="portrait" useFirstPageNumber="1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topLeftCell="A43" workbookViewId="0">
      <selection activeCell="B48" sqref="B48"/>
    </sheetView>
  </sheetViews>
  <sheetFormatPr defaultRowHeight="12.75" x14ac:dyDescent="0.2"/>
  <cols>
    <col min="1" max="1" width="4.85546875" customWidth="1"/>
    <col min="2" max="2" width="52.85546875" customWidth="1"/>
    <col min="3" max="3" width="6" customWidth="1"/>
    <col min="4" max="5" width="9.7109375" customWidth="1"/>
    <col min="6" max="6" width="9.140625" customWidth="1"/>
  </cols>
  <sheetData>
    <row r="1" spans="1:6" ht="13.5" thickBot="1" x14ac:dyDescent="0.25"/>
    <row r="2" spans="1:6" s="1" customFormat="1" ht="21.75" thickBot="1" x14ac:dyDescent="0.25">
      <c r="A2" s="678" t="s">
        <v>220</v>
      </c>
      <c r="B2" s="29" t="s">
        <v>132</v>
      </c>
      <c r="C2" s="30"/>
      <c r="D2" s="674" t="s">
        <v>309</v>
      </c>
      <c r="E2" s="676" t="s">
        <v>198</v>
      </c>
      <c r="F2" s="677"/>
    </row>
    <row r="3" spans="1:6" s="1" customFormat="1" ht="21.75" thickBot="1" x14ac:dyDescent="0.25">
      <c r="A3" s="679"/>
      <c r="B3" s="31" t="s">
        <v>133</v>
      </c>
      <c r="C3" s="32" t="s">
        <v>134</v>
      </c>
      <c r="D3" s="675"/>
      <c r="E3" s="320" t="s">
        <v>296</v>
      </c>
      <c r="F3" s="320" t="s">
        <v>297</v>
      </c>
    </row>
    <row r="4" spans="1:6" s="1" customFormat="1" ht="13.5" thickBot="1" x14ac:dyDescent="0.25">
      <c r="A4" s="33">
        <v>1</v>
      </c>
      <c r="B4" s="33">
        <v>2</v>
      </c>
      <c r="C4" s="33" t="s">
        <v>135</v>
      </c>
      <c r="D4" s="33">
        <v>4</v>
      </c>
      <c r="E4" s="33">
        <v>5</v>
      </c>
      <c r="F4" s="33">
        <v>6</v>
      </c>
    </row>
    <row r="5" spans="1:6" s="86" customFormat="1" ht="24" x14ac:dyDescent="0.2">
      <c r="A5" s="263">
        <v>8140</v>
      </c>
      <c r="B5" s="270" t="s">
        <v>276</v>
      </c>
      <c r="C5" s="350"/>
      <c r="D5" s="283"/>
      <c r="E5" s="279"/>
      <c r="F5" s="260"/>
    </row>
    <row r="6" spans="1:6" s="86" customFormat="1" x14ac:dyDescent="0.2">
      <c r="A6" s="264"/>
      <c r="B6" s="288" t="s">
        <v>215</v>
      </c>
      <c r="C6" s="350"/>
      <c r="D6" s="283"/>
      <c r="E6" s="279"/>
      <c r="F6" s="260"/>
    </row>
    <row r="7" spans="1:6" s="86" customFormat="1" ht="24" x14ac:dyDescent="0.2">
      <c r="A7" s="263">
        <v>8141</v>
      </c>
      <c r="B7" s="270" t="s">
        <v>277</v>
      </c>
      <c r="C7" s="350" t="s">
        <v>237</v>
      </c>
      <c r="D7" s="283"/>
      <c r="E7" s="279"/>
      <c r="F7" s="260"/>
    </row>
    <row r="8" spans="1:6" s="86" customFormat="1" ht="13.5" thickBot="1" x14ac:dyDescent="0.25">
      <c r="A8" s="263"/>
      <c r="B8" s="274" t="s">
        <v>215</v>
      </c>
      <c r="C8" s="208"/>
      <c r="D8" s="283"/>
      <c r="E8" s="279"/>
      <c r="F8" s="260"/>
    </row>
    <row r="9" spans="1:6" s="86" customFormat="1" x14ac:dyDescent="0.2">
      <c r="A9" s="261">
        <v>8142</v>
      </c>
      <c r="B9" s="344" t="s">
        <v>228</v>
      </c>
      <c r="C9" s="297"/>
      <c r="D9" s="298"/>
      <c r="E9" s="299"/>
      <c r="F9" s="346"/>
    </row>
    <row r="10" spans="1:6" s="86" customFormat="1" ht="13.5" thickBot="1" x14ac:dyDescent="0.25">
      <c r="A10" s="301">
        <v>8143</v>
      </c>
      <c r="B10" s="336" t="s">
        <v>229</v>
      </c>
      <c r="C10" s="211"/>
      <c r="D10" s="323"/>
      <c r="E10" s="321"/>
      <c r="F10" s="312"/>
    </row>
    <row r="11" spans="1:6" s="86" customFormat="1" ht="24" x14ac:dyDescent="0.2">
      <c r="A11" s="261">
        <v>8150</v>
      </c>
      <c r="B11" s="296" t="s">
        <v>278</v>
      </c>
      <c r="C11" s="328" t="s">
        <v>238</v>
      </c>
      <c r="D11" s="298"/>
      <c r="E11" s="299"/>
      <c r="F11" s="300"/>
    </row>
    <row r="12" spans="1:6" s="86" customFormat="1" x14ac:dyDescent="0.2">
      <c r="A12" s="263"/>
      <c r="B12" s="274" t="s">
        <v>215</v>
      </c>
      <c r="C12" s="329"/>
      <c r="D12" s="283"/>
      <c r="E12" s="279"/>
      <c r="F12" s="260"/>
    </row>
    <row r="13" spans="1:6" s="86" customFormat="1" x14ac:dyDescent="0.2">
      <c r="A13" s="263">
        <v>8151</v>
      </c>
      <c r="B13" s="274" t="s">
        <v>227</v>
      </c>
      <c r="C13" s="329"/>
      <c r="D13" s="283"/>
      <c r="E13" s="279"/>
      <c r="F13" s="362"/>
    </row>
    <row r="14" spans="1:6" s="86" customFormat="1" ht="13.5" thickBot="1" x14ac:dyDescent="0.25">
      <c r="A14" s="284">
        <v>8152</v>
      </c>
      <c r="B14" s="293" t="s">
        <v>226</v>
      </c>
      <c r="C14" s="330"/>
      <c r="D14" s="283"/>
      <c r="E14" s="294"/>
      <c r="F14" s="295"/>
    </row>
    <row r="15" spans="1:6" s="86" customFormat="1" ht="37.5" customHeight="1" thickBot="1" x14ac:dyDescent="0.25">
      <c r="A15" s="304">
        <v>8160</v>
      </c>
      <c r="B15" s="307" t="s">
        <v>279</v>
      </c>
      <c r="C15" s="331"/>
      <c r="D15" s="280"/>
      <c r="E15" s="265"/>
      <c r="F15" s="316"/>
    </row>
    <row r="16" spans="1:6" s="86" customFormat="1" ht="13.5" thickBot="1" x14ac:dyDescent="0.25">
      <c r="A16" s="305"/>
      <c r="B16" s="306" t="s">
        <v>198</v>
      </c>
      <c r="C16" s="332"/>
      <c r="D16" s="281"/>
      <c r="E16" s="266"/>
      <c r="F16" s="258"/>
    </row>
    <row r="17" spans="1:9" s="3" customFormat="1" ht="36.75" thickBot="1" x14ac:dyDescent="0.25">
      <c r="A17" s="304">
        <v>8161</v>
      </c>
      <c r="B17" s="289" t="s">
        <v>280</v>
      </c>
      <c r="C17" s="331"/>
      <c r="D17" s="290">
        <f>F17</f>
        <v>0</v>
      </c>
      <c r="E17" s="291" t="s">
        <v>325</v>
      </c>
      <c r="F17" s="292">
        <f>F19+F20+F21</f>
        <v>0</v>
      </c>
    </row>
    <row r="18" spans="1:9" s="3" customFormat="1" x14ac:dyDescent="0.2">
      <c r="A18" s="262"/>
      <c r="B18" s="302" t="s">
        <v>215</v>
      </c>
      <c r="C18" s="333"/>
      <c r="D18" s="281"/>
      <c r="E18" s="303"/>
      <c r="F18" s="258"/>
    </row>
    <row r="19" spans="1:9" s="1" customFormat="1" ht="27" customHeight="1" thickBot="1" x14ac:dyDescent="0.25">
      <c r="A19" s="263">
        <v>8162</v>
      </c>
      <c r="B19" s="274" t="s">
        <v>195</v>
      </c>
      <c r="C19" s="329" t="s">
        <v>239</v>
      </c>
      <c r="D19" s="111">
        <f>F19</f>
        <v>0</v>
      </c>
      <c r="E19" s="278" t="s">
        <v>325</v>
      </c>
      <c r="F19" s="96"/>
    </row>
    <row r="20" spans="1:9" s="3" customFormat="1" ht="71.25" customHeight="1" thickBot="1" x14ac:dyDescent="0.25">
      <c r="A20" s="353">
        <v>8163</v>
      </c>
      <c r="B20" s="274" t="s">
        <v>710</v>
      </c>
      <c r="C20" s="329" t="s">
        <v>239</v>
      </c>
      <c r="D20" s="290">
        <f>F20</f>
        <v>0</v>
      </c>
      <c r="E20" s="291" t="s">
        <v>325</v>
      </c>
      <c r="F20" s="292"/>
    </row>
    <row r="21" spans="1:9" s="1" customFormat="1" ht="14.25" customHeight="1" thickBot="1" x14ac:dyDescent="0.25">
      <c r="A21" s="284">
        <v>8164</v>
      </c>
      <c r="B21" s="293" t="s">
        <v>196</v>
      </c>
      <c r="C21" s="330" t="s">
        <v>240</v>
      </c>
      <c r="D21" s="285">
        <f>F21</f>
        <v>0</v>
      </c>
      <c r="E21" s="286" t="s">
        <v>325</v>
      </c>
      <c r="F21" s="287"/>
    </row>
    <row r="22" spans="1:9" s="3" customFormat="1" ht="24.75" thickBot="1" x14ac:dyDescent="0.25">
      <c r="A22" s="304">
        <v>8170</v>
      </c>
      <c r="B22" s="289" t="s">
        <v>281</v>
      </c>
      <c r="C22" s="331"/>
      <c r="D22" s="310">
        <f>E22+F22</f>
        <v>0</v>
      </c>
      <c r="E22" s="291">
        <f>E24+E25</f>
        <v>0</v>
      </c>
      <c r="F22" s="311">
        <f>F24+F25</f>
        <v>0</v>
      </c>
      <c r="I22" s="3" t="s">
        <v>417</v>
      </c>
    </row>
    <row r="23" spans="1:9" s="3" customFormat="1" x14ac:dyDescent="0.2">
      <c r="A23" s="262"/>
      <c r="B23" s="302" t="s">
        <v>215</v>
      </c>
      <c r="C23" s="333"/>
      <c r="D23" s="308"/>
      <c r="E23" s="303"/>
      <c r="F23" s="309"/>
    </row>
    <row r="24" spans="1:9" s="1" customFormat="1" ht="24" x14ac:dyDescent="0.2">
      <c r="A24" s="263">
        <v>8171</v>
      </c>
      <c r="B24" s="274" t="s">
        <v>203</v>
      </c>
      <c r="C24" s="329" t="s">
        <v>241</v>
      </c>
      <c r="D24" s="111">
        <f>E24+F24</f>
        <v>0</v>
      </c>
      <c r="E24" s="278"/>
      <c r="F24" s="96"/>
    </row>
    <row r="25" spans="1:9" s="1" customFormat="1" ht="13.5" thickBot="1" x14ac:dyDescent="0.25">
      <c r="A25" s="263">
        <v>8172</v>
      </c>
      <c r="B25" s="273" t="s">
        <v>204</v>
      </c>
      <c r="C25" s="329" t="s">
        <v>242</v>
      </c>
      <c r="D25" s="111">
        <f>E25+F25</f>
        <v>0</v>
      </c>
      <c r="E25" s="278"/>
      <c r="F25" s="96"/>
    </row>
    <row r="26" spans="1:9" s="3" customFormat="1" ht="24.75" thickBot="1" x14ac:dyDescent="0.25">
      <c r="A26" s="313">
        <v>8190</v>
      </c>
      <c r="B26" s="318" t="s">
        <v>29</v>
      </c>
      <c r="C26" s="335"/>
      <c r="D26" s="290"/>
      <c r="E26" s="508"/>
      <c r="F26" s="316"/>
    </row>
    <row r="27" spans="1:9" s="3" customFormat="1" x14ac:dyDescent="0.2">
      <c r="A27" s="354"/>
      <c r="B27" s="288" t="s">
        <v>202</v>
      </c>
      <c r="C27" s="355"/>
      <c r="D27" s="356"/>
      <c r="E27" s="357"/>
      <c r="F27" s="358"/>
    </row>
    <row r="28" spans="1:9" s="1" customFormat="1" ht="24" x14ac:dyDescent="0.2">
      <c r="A28" s="314">
        <v>8191</v>
      </c>
      <c r="B28" s="302" t="s">
        <v>166</v>
      </c>
      <c r="C28" s="351">
        <v>9320</v>
      </c>
      <c r="D28" s="322"/>
      <c r="E28" s="317"/>
      <c r="F28" s="359"/>
    </row>
    <row r="29" spans="1:9" s="1" customFormat="1" x14ac:dyDescent="0.2">
      <c r="A29" s="315"/>
      <c r="B29" s="288" t="s">
        <v>199</v>
      </c>
      <c r="C29" s="324"/>
      <c r="D29" s="111"/>
      <c r="E29" s="110"/>
      <c r="F29" s="96"/>
    </row>
    <row r="30" spans="1:9" s="1" customFormat="1" ht="35.25" customHeight="1" x14ac:dyDescent="0.2">
      <c r="A30" s="315">
        <v>8192</v>
      </c>
      <c r="B30" s="274" t="s">
        <v>197</v>
      </c>
      <c r="C30" s="324"/>
      <c r="D30" s="111"/>
      <c r="E30" s="110"/>
      <c r="F30" s="347"/>
    </row>
    <row r="31" spans="1:9" s="1" customFormat="1" ht="24.75" thickBot="1" x14ac:dyDescent="0.25">
      <c r="A31" s="315">
        <v>8193</v>
      </c>
      <c r="B31" s="274" t="s">
        <v>115</v>
      </c>
      <c r="C31" s="324"/>
      <c r="D31" s="111"/>
      <c r="E31" s="509"/>
      <c r="F31" s="347"/>
    </row>
    <row r="32" spans="1:9" s="1" customFormat="1" ht="24.75" thickBot="1" x14ac:dyDescent="0.25">
      <c r="A32" s="315">
        <v>8194</v>
      </c>
      <c r="B32" s="319" t="s">
        <v>116</v>
      </c>
      <c r="C32" s="352">
        <v>9330</v>
      </c>
      <c r="D32" s="316"/>
      <c r="E32" s="338"/>
      <c r="F32" s="316"/>
    </row>
    <row r="33" spans="1:6" s="1" customFormat="1" ht="13.5" thickBot="1" x14ac:dyDescent="0.25">
      <c r="A33" s="315"/>
      <c r="B33" s="288" t="s">
        <v>199</v>
      </c>
      <c r="C33" s="352"/>
      <c r="D33" s="282"/>
      <c r="E33" s="338"/>
      <c r="F33" s="96"/>
    </row>
    <row r="34" spans="1:6" s="1" customFormat="1" ht="24.75" thickBot="1" x14ac:dyDescent="0.25">
      <c r="A34" s="315">
        <v>8195</v>
      </c>
      <c r="B34" s="274" t="s">
        <v>167</v>
      </c>
      <c r="C34" s="352"/>
      <c r="D34" s="316"/>
      <c r="E34" s="510"/>
      <c r="F34" s="316"/>
    </row>
    <row r="35" spans="1:6" s="1" customFormat="1" ht="36" x14ac:dyDescent="0.2">
      <c r="A35" s="342">
        <v>8196</v>
      </c>
      <c r="B35" s="274" t="s">
        <v>30</v>
      </c>
      <c r="C35" s="352"/>
      <c r="D35" s="111"/>
      <c r="E35" s="338"/>
      <c r="F35" s="96"/>
    </row>
    <row r="36" spans="1:6" s="1" customFormat="1" ht="36" x14ac:dyDescent="0.2">
      <c r="A36" s="315">
        <v>8197</v>
      </c>
      <c r="B36" s="341" t="s">
        <v>163</v>
      </c>
      <c r="C36" s="343"/>
      <c r="D36" s="349" t="s">
        <v>325</v>
      </c>
      <c r="E36" s="364" t="s">
        <v>325</v>
      </c>
      <c r="F36" s="363" t="s">
        <v>325</v>
      </c>
    </row>
    <row r="37" spans="1:6" s="1" customFormat="1" ht="36" x14ac:dyDescent="0.2">
      <c r="A37" s="315">
        <v>8198</v>
      </c>
      <c r="B37" s="345" t="s">
        <v>164</v>
      </c>
      <c r="C37" s="325"/>
      <c r="D37" s="349" t="s">
        <v>325</v>
      </c>
      <c r="E37" s="278"/>
      <c r="F37" s="96"/>
    </row>
    <row r="38" spans="1:6" s="1" customFormat="1" ht="48" x14ac:dyDescent="0.2">
      <c r="A38" s="315">
        <v>8199</v>
      </c>
      <c r="B38" s="360" t="s">
        <v>282</v>
      </c>
      <c r="C38" s="325"/>
      <c r="D38" s="507"/>
      <c r="E38" s="278"/>
      <c r="F38" s="96"/>
    </row>
    <row r="39" spans="1:6" s="1" customFormat="1" ht="24" x14ac:dyDescent="0.2">
      <c r="A39" s="315" t="s">
        <v>117</v>
      </c>
      <c r="B39" s="361" t="s">
        <v>165</v>
      </c>
      <c r="C39" s="325"/>
      <c r="D39" s="282"/>
      <c r="E39" s="364"/>
      <c r="F39" s="96"/>
    </row>
    <row r="40" spans="1:6" s="1" customFormat="1" ht="30" customHeight="1" x14ac:dyDescent="0.2">
      <c r="A40" s="264">
        <v>8200</v>
      </c>
      <c r="B40" s="337" t="s">
        <v>283</v>
      </c>
      <c r="C40" s="324"/>
      <c r="D40" s="111"/>
      <c r="E40" s="110"/>
      <c r="F40" s="96"/>
    </row>
    <row r="41" spans="1:6" s="1" customFormat="1" x14ac:dyDescent="0.2">
      <c r="A41" s="264"/>
      <c r="B41" s="269" t="s">
        <v>198</v>
      </c>
      <c r="C41" s="324"/>
      <c r="D41" s="111"/>
      <c r="E41" s="110"/>
      <c r="F41" s="96"/>
    </row>
    <row r="42" spans="1:6" s="1" customFormat="1" ht="24" x14ac:dyDescent="0.2">
      <c r="A42" s="264">
        <v>8210</v>
      </c>
      <c r="B42" s="365" t="s">
        <v>118</v>
      </c>
      <c r="C42" s="324"/>
      <c r="D42" s="111">
        <f>E42+F42</f>
        <v>0</v>
      </c>
      <c r="E42" s="278">
        <f>E48</f>
        <v>0</v>
      </c>
      <c r="F42" s="96">
        <f>F44+F48</f>
        <v>0</v>
      </c>
    </row>
    <row r="43" spans="1:6" s="1" customFormat="1" x14ac:dyDescent="0.2">
      <c r="A43" s="263"/>
      <c r="B43" s="274" t="s">
        <v>198</v>
      </c>
      <c r="C43" s="324"/>
      <c r="D43" s="111"/>
      <c r="E43" s="278"/>
      <c r="F43" s="96"/>
    </row>
    <row r="44" spans="1:6" s="1" customFormat="1" ht="48" x14ac:dyDescent="0.2">
      <c r="A44" s="264">
        <v>8211</v>
      </c>
      <c r="B44" s="272" t="s">
        <v>284</v>
      </c>
      <c r="C44" s="324"/>
      <c r="D44" s="111">
        <f>F44</f>
        <v>0</v>
      </c>
      <c r="E44" s="338" t="s">
        <v>325</v>
      </c>
      <c r="F44" s="96">
        <f>F46+F47</f>
        <v>0</v>
      </c>
    </row>
    <row r="45" spans="1:6" s="1" customFormat="1" x14ac:dyDescent="0.2">
      <c r="A45" s="264"/>
      <c r="B45" s="288" t="s">
        <v>199</v>
      </c>
      <c r="C45" s="324"/>
      <c r="D45" s="111"/>
      <c r="E45" s="338"/>
      <c r="F45" s="96"/>
    </row>
    <row r="46" spans="1:6" s="1" customFormat="1" x14ac:dyDescent="0.2">
      <c r="A46" s="264">
        <v>8212</v>
      </c>
      <c r="B46" s="273" t="s">
        <v>205</v>
      </c>
      <c r="C46" s="329" t="s">
        <v>209</v>
      </c>
      <c r="D46" s="111">
        <f>F46</f>
        <v>0</v>
      </c>
      <c r="E46" s="338" t="s">
        <v>325</v>
      </c>
      <c r="F46" s="96"/>
    </row>
    <row r="47" spans="1:6" s="1" customFormat="1" x14ac:dyDescent="0.2">
      <c r="A47" s="264">
        <v>8213</v>
      </c>
      <c r="B47" s="273" t="s">
        <v>201</v>
      </c>
      <c r="C47" s="329" t="s">
        <v>210</v>
      </c>
      <c r="D47" s="111">
        <f>F47</f>
        <v>0</v>
      </c>
      <c r="E47" s="338" t="s">
        <v>325</v>
      </c>
      <c r="F47" s="96"/>
    </row>
    <row r="48" spans="1:6" ht="24" x14ac:dyDescent="0.2">
      <c r="A48" s="264">
        <v>8220</v>
      </c>
      <c r="B48" s="272" t="s">
        <v>285</v>
      </c>
      <c r="C48" s="326"/>
      <c r="D48" s="188">
        <f>E48+F48</f>
        <v>0</v>
      </c>
      <c r="E48" s="348">
        <f>E54</f>
        <v>0</v>
      </c>
      <c r="F48" s="195">
        <f>F50+F54</f>
        <v>0</v>
      </c>
    </row>
    <row r="49" spans="1:6" x14ac:dyDescent="0.2">
      <c r="A49" s="264"/>
      <c r="B49" s="288" t="s">
        <v>198</v>
      </c>
      <c r="C49" s="326"/>
      <c r="D49" s="188"/>
      <c r="E49" s="348"/>
      <c r="F49" s="195"/>
    </row>
    <row r="50" spans="1:6" ht="24" x14ac:dyDescent="0.2">
      <c r="A50" s="264">
        <v>8221</v>
      </c>
      <c r="B50" s="272" t="s">
        <v>286</v>
      </c>
      <c r="C50" s="326"/>
      <c r="D50" s="188">
        <f>F50</f>
        <v>0</v>
      </c>
      <c r="E50" s="338" t="s">
        <v>325</v>
      </c>
      <c r="F50" s="195">
        <f>F52+F53</f>
        <v>0</v>
      </c>
    </row>
    <row r="51" spans="1:6" x14ac:dyDescent="0.2">
      <c r="A51" s="264"/>
      <c r="B51" s="288" t="s">
        <v>215</v>
      </c>
      <c r="C51" s="326"/>
      <c r="D51" s="188"/>
      <c r="E51" s="338"/>
      <c r="F51" s="195"/>
    </row>
    <row r="52" spans="1:6" x14ac:dyDescent="0.2">
      <c r="A52" s="263">
        <v>8222</v>
      </c>
      <c r="B52" s="274" t="s">
        <v>222</v>
      </c>
      <c r="C52" s="329" t="s">
        <v>211</v>
      </c>
      <c r="D52" s="188">
        <f>F52</f>
        <v>0</v>
      </c>
      <c r="E52" s="338" t="s">
        <v>325</v>
      </c>
      <c r="F52" s="195"/>
    </row>
    <row r="53" spans="1:6" x14ac:dyDescent="0.2">
      <c r="A53" s="263">
        <v>8230</v>
      </c>
      <c r="B53" s="274" t="s">
        <v>224</v>
      </c>
      <c r="C53" s="329" t="s">
        <v>212</v>
      </c>
      <c r="D53" s="188">
        <f>F53</f>
        <v>0</v>
      </c>
      <c r="E53" s="338" t="s">
        <v>325</v>
      </c>
      <c r="F53" s="195"/>
    </row>
    <row r="54" spans="1:6" ht="24" x14ac:dyDescent="0.2">
      <c r="A54" s="263">
        <v>8240</v>
      </c>
      <c r="B54" s="272" t="s">
        <v>287</v>
      </c>
      <c r="C54" s="326"/>
      <c r="D54" s="188">
        <f>E54+F54</f>
        <v>0</v>
      </c>
      <c r="E54" s="348">
        <f>E56+E57</f>
        <v>0</v>
      </c>
      <c r="F54" s="348">
        <f>F56+F57</f>
        <v>0</v>
      </c>
    </row>
    <row r="55" spans="1:6" x14ac:dyDescent="0.2">
      <c r="A55" s="264"/>
      <c r="B55" s="288" t="s">
        <v>215</v>
      </c>
      <c r="C55" s="326"/>
      <c r="D55" s="188"/>
      <c r="E55" s="348"/>
      <c r="F55" s="195"/>
    </row>
    <row r="56" spans="1:6" x14ac:dyDescent="0.2">
      <c r="A56" s="263">
        <v>8241</v>
      </c>
      <c r="B56" s="274" t="s">
        <v>243</v>
      </c>
      <c r="C56" s="329" t="s">
        <v>211</v>
      </c>
      <c r="D56" s="188">
        <f>E56+F56</f>
        <v>0</v>
      </c>
      <c r="E56" s="187"/>
      <c r="F56" s="195"/>
    </row>
    <row r="57" spans="1:6" ht="13.5" thickBot="1" x14ac:dyDescent="0.25">
      <c r="A57" s="301">
        <v>8250</v>
      </c>
      <c r="B57" s="336" t="s">
        <v>230</v>
      </c>
      <c r="C57" s="334" t="s">
        <v>212</v>
      </c>
      <c r="D57" s="323">
        <f>E57+F57</f>
        <v>0</v>
      </c>
      <c r="E57" s="321"/>
      <c r="F57" s="312"/>
    </row>
    <row r="58" spans="1:6" x14ac:dyDescent="0.2">
      <c r="C58" s="327"/>
    </row>
    <row r="59" spans="1:6" x14ac:dyDescent="0.2">
      <c r="C59" s="327"/>
    </row>
    <row r="60" spans="1:6" x14ac:dyDescent="0.2">
      <c r="C60" s="327"/>
    </row>
    <row r="61" spans="1:6" x14ac:dyDescent="0.2">
      <c r="C61" s="327"/>
    </row>
    <row r="62" spans="1:6" x14ac:dyDescent="0.2">
      <c r="C62" s="327"/>
    </row>
    <row r="63" spans="1:6" x14ac:dyDescent="0.2">
      <c r="C63" s="327"/>
    </row>
    <row r="64" spans="1:6" x14ac:dyDescent="0.2">
      <c r="C64" s="327"/>
    </row>
    <row r="65" spans="3:3" x14ac:dyDescent="0.2">
      <c r="C65" s="327"/>
    </row>
    <row r="66" spans="3:3" x14ac:dyDescent="0.2">
      <c r="C66" s="327"/>
    </row>
    <row r="67" spans="3:3" x14ac:dyDescent="0.2">
      <c r="C67" s="327"/>
    </row>
    <row r="68" spans="3:3" x14ac:dyDescent="0.2">
      <c r="C68" s="327"/>
    </row>
    <row r="69" spans="3:3" x14ac:dyDescent="0.2">
      <c r="C69" s="327"/>
    </row>
    <row r="70" spans="3:3" x14ac:dyDescent="0.2">
      <c r="C70" s="327"/>
    </row>
    <row r="71" spans="3:3" x14ac:dyDescent="0.2">
      <c r="C71" s="327"/>
    </row>
    <row r="72" spans="3:3" x14ac:dyDescent="0.2">
      <c r="C72" s="327"/>
    </row>
    <row r="73" spans="3:3" x14ac:dyDescent="0.2">
      <c r="C73" s="327"/>
    </row>
    <row r="74" spans="3:3" x14ac:dyDescent="0.2">
      <c r="C74" s="327"/>
    </row>
    <row r="75" spans="3:3" x14ac:dyDescent="0.2">
      <c r="C75" s="327"/>
    </row>
    <row r="76" spans="3:3" x14ac:dyDescent="0.2">
      <c r="C76" s="327"/>
    </row>
    <row r="77" spans="3:3" x14ac:dyDescent="0.2">
      <c r="C77" s="327"/>
    </row>
    <row r="78" spans="3:3" x14ac:dyDescent="0.2">
      <c r="C78" s="327"/>
    </row>
    <row r="79" spans="3:3" x14ac:dyDescent="0.2">
      <c r="C79" s="327"/>
    </row>
    <row r="80" spans="3:3" x14ac:dyDescent="0.2">
      <c r="C80" s="327"/>
    </row>
    <row r="81" spans="3:3" x14ac:dyDescent="0.2">
      <c r="C81" s="327"/>
    </row>
    <row r="82" spans="3:3" x14ac:dyDescent="0.2">
      <c r="C82" s="327"/>
    </row>
    <row r="83" spans="3:3" x14ac:dyDescent="0.2">
      <c r="C83" s="327"/>
    </row>
    <row r="84" spans="3:3" x14ac:dyDescent="0.2">
      <c r="C84" s="327"/>
    </row>
    <row r="85" spans="3:3" x14ac:dyDescent="0.2">
      <c r="C85" s="327"/>
    </row>
    <row r="86" spans="3:3" x14ac:dyDescent="0.2">
      <c r="C86" s="327"/>
    </row>
    <row r="87" spans="3:3" x14ac:dyDescent="0.2">
      <c r="C87" s="327"/>
    </row>
    <row r="88" spans="3:3" x14ac:dyDescent="0.2">
      <c r="C88" s="327"/>
    </row>
    <row r="89" spans="3:3" x14ac:dyDescent="0.2">
      <c r="C89" s="327"/>
    </row>
    <row r="90" spans="3:3" x14ac:dyDescent="0.2">
      <c r="C90" s="327"/>
    </row>
    <row r="91" spans="3:3" x14ac:dyDescent="0.2">
      <c r="C91" s="327"/>
    </row>
    <row r="92" spans="3:3" x14ac:dyDescent="0.2">
      <c r="C92" s="327"/>
    </row>
    <row r="93" spans="3:3" x14ac:dyDescent="0.2">
      <c r="C93" s="327"/>
    </row>
    <row r="94" spans="3:3" x14ac:dyDescent="0.2">
      <c r="C94" s="327"/>
    </row>
    <row r="95" spans="3:3" x14ac:dyDescent="0.2">
      <c r="C95" s="327"/>
    </row>
    <row r="96" spans="3:3" x14ac:dyDescent="0.2">
      <c r="C96" s="327"/>
    </row>
    <row r="97" spans="3:3" x14ac:dyDescent="0.2">
      <c r="C97" s="327"/>
    </row>
    <row r="98" spans="3:3" x14ac:dyDescent="0.2">
      <c r="C98" s="327"/>
    </row>
    <row r="99" spans="3:3" x14ac:dyDescent="0.2">
      <c r="C99" s="327"/>
    </row>
    <row r="100" spans="3:3" x14ac:dyDescent="0.2">
      <c r="C100" s="327"/>
    </row>
    <row r="101" spans="3:3" x14ac:dyDescent="0.2">
      <c r="C101" s="327"/>
    </row>
    <row r="102" spans="3:3" x14ac:dyDescent="0.2">
      <c r="C102" s="327"/>
    </row>
    <row r="103" spans="3:3" x14ac:dyDescent="0.2">
      <c r="C103" s="327"/>
    </row>
    <row r="104" spans="3:3" x14ac:dyDescent="0.2">
      <c r="C104" s="327"/>
    </row>
    <row r="105" spans="3:3" x14ac:dyDescent="0.2">
      <c r="C105" s="327"/>
    </row>
    <row r="106" spans="3:3" x14ac:dyDescent="0.2">
      <c r="C106" s="327"/>
    </row>
    <row r="107" spans="3:3" x14ac:dyDescent="0.2">
      <c r="C107" s="327"/>
    </row>
    <row r="108" spans="3:3" x14ac:dyDescent="0.2">
      <c r="C108" s="327"/>
    </row>
    <row r="109" spans="3:3" x14ac:dyDescent="0.2">
      <c r="C109" s="327"/>
    </row>
    <row r="110" spans="3:3" x14ac:dyDescent="0.2">
      <c r="C110" s="327"/>
    </row>
    <row r="111" spans="3:3" x14ac:dyDescent="0.2">
      <c r="C111" s="327"/>
    </row>
    <row r="112" spans="3:3" x14ac:dyDescent="0.2">
      <c r="C112" s="327"/>
    </row>
    <row r="113" spans="3:3" x14ac:dyDescent="0.2">
      <c r="C113" s="327"/>
    </row>
    <row r="114" spans="3:3" x14ac:dyDescent="0.2">
      <c r="C114" s="327"/>
    </row>
    <row r="115" spans="3:3" x14ac:dyDescent="0.2">
      <c r="C115" s="327"/>
    </row>
    <row r="116" spans="3:3" x14ac:dyDescent="0.2">
      <c r="C116" s="327"/>
    </row>
    <row r="117" spans="3:3" x14ac:dyDescent="0.2">
      <c r="C117" s="327"/>
    </row>
    <row r="118" spans="3:3" x14ac:dyDescent="0.2">
      <c r="C118" s="327"/>
    </row>
    <row r="119" spans="3:3" x14ac:dyDescent="0.2">
      <c r="C119" s="327"/>
    </row>
    <row r="120" spans="3:3" x14ac:dyDescent="0.2">
      <c r="C120" s="327"/>
    </row>
    <row r="121" spans="3:3" x14ac:dyDescent="0.2">
      <c r="C121" s="327"/>
    </row>
    <row r="122" spans="3:3" x14ac:dyDescent="0.2">
      <c r="C122" s="327"/>
    </row>
    <row r="123" spans="3:3" x14ac:dyDescent="0.2">
      <c r="C123" s="327"/>
    </row>
    <row r="124" spans="3:3" x14ac:dyDescent="0.2">
      <c r="C124" s="327"/>
    </row>
    <row r="125" spans="3:3" x14ac:dyDescent="0.2">
      <c r="C125" s="327"/>
    </row>
    <row r="126" spans="3:3" x14ac:dyDescent="0.2">
      <c r="C126" s="327"/>
    </row>
    <row r="127" spans="3:3" x14ac:dyDescent="0.2">
      <c r="C127" s="327"/>
    </row>
    <row r="128" spans="3:3" x14ac:dyDescent="0.2">
      <c r="C128" s="327"/>
    </row>
    <row r="129" spans="3:3" x14ac:dyDescent="0.2">
      <c r="C129" s="327"/>
    </row>
    <row r="130" spans="3:3" x14ac:dyDescent="0.2">
      <c r="C130" s="327"/>
    </row>
    <row r="131" spans="3:3" x14ac:dyDescent="0.2">
      <c r="C131" s="327"/>
    </row>
    <row r="132" spans="3:3" x14ac:dyDescent="0.2">
      <c r="C132" s="327"/>
    </row>
    <row r="133" spans="3:3" x14ac:dyDescent="0.2">
      <c r="C133" s="327"/>
    </row>
    <row r="134" spans="3:3" x14ac:dyDescent="0.2">
      <c r="C134" s="327"/>
    </row>
    <row r="135" spans="3:3" x14ac:dyDescent="0.2">
      <c r="C135" s="327"/>
    </row>
    <row r="136" spans="3:3" x14ac:dyDescent="0.2">
      <c r="C136" s="327"/>
    </row>
    <row r="137" spans="3:3" x14ac:dyDescent="0.2">
      <c r="C137" s="327"/>
    </row>
    <row r="138" spans="3:3" x14ac:dyDescent="0.2">
      <c r="C138" s="327"/>
    </row>
    <row r="139" spans="3:3" x14ac:dyDescent="0.2">
      <c r="C139" s="327"/>
    </row>
    <row r="140" spans="3:3" x14ac:dyDescent="0.2">
      <c r="C140" s="327"/>
    </row>
    <row r="141" spans="3:3" x14ac:dyDescent="0.2">
      <c r="C141" s="327"/>
    </row>
    <row r="142" spans="3:3" x14ac:dyDescent="0.2">
      <c r="C142" s="327"/>
    </row>
    <row r="143" spans="3:3" x14ac:dyDescent="0.2">
      <c r="C143" s="327"/>
    </row>
    <row r="144" spans="3:3" x14ac:dyDescent="0.2">
      <c r="C144" s="327"/>
    </row>
    <row r="145" spans="3:3" x14ac:dyDescent="0.2">
      <c r="C145" s="327"/>
    </row>
    <row r="146" spans="3:3" x14ac:dyDescent="0.2">
      <c r="C146" s="327"/>
    </row>
    <row r="147" spans="3:3" x14ac:dyDescent="0.2">
      <c r="C147" s="327"/>
    </row>
    <row r="148" spans="3:3" x14ac:dyDescent="0.2">
      <c r="C148" s="327"/>
    </row>
    <row r="149" spans="3:3" x14ac:dyDescent="0.2">
      <c r="C149" s="327"/>
    </row>
    <row r="150" spans="3:3" x14ac:dyDescent="0.2">
      <c r="C150" s="327"/>
    </row>
    <row r="151" spans="3:3" x14ac:dyDescent="0.2">
      <c r="C151" s="327"/>
    </row>
    <row r="152" spans="3:3" x14ac:dyDescent="0.2">
      <c r="C152" s="327"/>
    </row>
    <row r="153" spans="3:3" x14ac:dyDescent="0.2">
      <c r="C153" s="327"/>
    </row>
    <row r="154" spans="3:3" x14ac:dyDescent="0.2">
      <c r="C154" s="327"/>
    </row>
    <row r="155" spans="3:3" x14ac:dyDescent="0.2">
      <c r="C155" s="327"/>
    </row>
    <row r="156" spans="3:3" x14ac:dyDescent="0.2">
      <c r="C156" s="327"/>
    </row>
    <row r="157" spans="3:3" x14ac:dyDescent="0.2">
      <c r="C157" s="327"/>
    </row>
    <row r="158" spans="3:3" x14ac:dyDescent="0.2">
      <c r="C158" s="327"/>
    </row>
    <row r="159" spans="3:3" x14ac:dyDescent="0.2">
      <c r="C159" s="327"/>
    </row>
    <row r="160" spans="3:3" x14ac:dyDescent="0.2">
      <c r="C160" s="327"/>
    </row>
    <row r="161" spans="3:3" x14ac:dyDescent="0.2">
      <c r="C161" s="327"/>
    </row>
    <row r="162" spans="3:3" x14ac:dyDescent="0.2">
      <c r="C162" s="327"/>
    </row>
    <row r="163" spans="3:3" x14ac:dyDescent="0.2">
      <c r="C163" s="327"/>
    </row>
    <row r="164" spans="3:3" x14ac:dyDescent="0.2">
      <c r="C164" s="327"/>
    </row>
    <row r="165" spans="3:3" x14ac:dyDescent="0.2">
      <c r="C165" s="327"/>
    </row>
    <row r="166" spans="3:3" x14ac:dyDescent="0.2">
      <c r="C166" s="327"/>
    </row>
    <row r="167" spans="3:3" x14ac:dyDescent="0.2">
      <c r="C167" s="327"/>
    </row>
    <row r="168" spans="3:3" x14ac:dyDescent="0.2">
      <c r="C168" s="327"/>
    </row>
    <row r="169" spans="3:3" x14ac:dyDescent="0.2">
      <c r="C169" s="327"/>
    </row>
    <row r="170" spans="3:3" x14ac:dyDescent="0.2">
      <c r="C170" s="327"/>
    </row>
    <row r="171" spans="3:3" x14ac:dyDescent="0.2">
      <c r="C171" s="327"/>
    </row>
    <row r="172" spans="3:3" x14ac:dyDescent="0.2">
      <c r="C172" s="327"/>
    </row>
    <row r="173" spans="3:3" x14ac:dyDescent="0.2">
      <c r="C173" s="327"/>
    </row>
    <row r="174" spans="3:3" x14ac:dyDescent="0.2">
      <c r="C174" s="327"/>
    </row>
    <row r="175" spans="3:3" x14ac:dyDescent="0.2">
      <c r="C175" s="327"/>
    </row>
    <row r="176" spans="3:3" x14ac:dyDescent="0.2">
      <c r="C176" s="327"/>
    </row>
    <row r="177" spans="3:3" x14ac:dyDescent="0.2">
      <c r="C177" s="327"/>
    </row>
    <row r="178" spans="3:3" x14ac:dyDescent="0.2">
      <c r="C178" s="327"/>
    </row>
    <row r="179" spans="3:3" x14ac:dyDescent="0.2">
      <c r="C179" s="327"/>
    </row>
    <row r="180" spans="3:3" x14ac:dyDescent="0.2">
      <c r="C180" s="327"/>
    </row>
    <row r="181" spans="3:3" x14ac:dyDescent="0.2">
      <c r="C181" s="327"/>
    </row>
    <row r="182" spans="3:3" x14ac:dyDescent="0.2">
      <c r="C182" s="327"/>
    </row>
    <row r="183" spans="3:3" x14ac:dyDescent="0.2">
      <c r="C183" s="327"/>
    </row>
    <row r="184" spans="3:3" x14ac:dyDescent="0.2">
      <c r="C184" s="327"/>
    </row>
    <row r="185" spans="3:3" x14ac:dyDescent="0.2">
      <c r="C185" s="327"/>
    </row>
    <row r="186" spans="3:3" x14ac:dyDescent="0.2">
      <c r="C186" s="327"/>
    </row>
    <row r="187" spans="3:3" x14ac:dyDescent="0.2">
      <c r="C187" s="327"/>
    </row>
    <row r="188" spans="3:3" x14ac:dyDescent="0.2">
      <c r="C188" s="327"/>
    </row>
    <row r="189" spans="3:3" x14ac:dyDescent="0.2">
      <c r="C189" s="327"/>
    </row>
    <row r="190" spans="3:3" x14ac:dyDescent="0.2">
      <c r="C190" s="327"/>
    </row>
    <row r="191" spans="3:3" x14ac:dyDescent="0.2">
      <c r="C191" s="327"/>
    </row>
    <row r="192" spans="3:3" x14ac:dyDescent="0.2">
      <c r="C192" s="327"/>
    </row>
    <row r="193" spans="3:3" x14ac:dyDescent="0.2">
      <c r="C193" s="327"/>
    </row>
    <row r="194" spans="3:3" x14ac:dyDescent="0.2">
      <c r="C194" s="327"/>
    </row>
    <row r="195" spans="3:3" x14ac:dyDescent="0.2">
      <c r="C195" s="327"/>
    </row>
    <row r="196" spans="3:3" x14ac:dyDescent="0.2">
      <c r="C196" s="327"/>
    </row>
    <row r="197" spans="3:3" x14ac:dyDescent="0.2">
      <c r="C197" s="327"/>
    </row>
    <row r="198" spans="3:3" x14ac:dyDescent="0.2">
      <c r="C198" s="327"/>
    </row>
    <row r="199" spans="3:3" x14ac:dyDescent="0.2">
      <c r="C199" s="327"/>
    </row>
    <row r="200" spans="3:3" x14ac:dyDescent="0.2">
      <c r="C200" s="327"/>
    </row>
    <row r="201" spans="3:3" x14ac:dyDescent="0.2">
      <c r="C201" s="327"/>
    </row>
    <row r="202" spans="3:3" x14ac:dyDescent="0.2">
      <c r="C202" s="327"/>
    </row>
    <row r="203" spans="3:3" x14ac:dyDescent="0.2">
      <c r="C203" s="327"/>
    </row>
    <row r="204" spans="3:3" x14ac:dyDescent="0.2">
      <c r="C204" s="327"/>
    </row>
    <row r="205" spans="3:3" x14ac:dyDescent="0.2">
      <c r="C205" s="327"/>
    </row>
    <row r="206" spans="3:3" x14ac:dyDescent="0.2">
      <c r="C206" s="327"/>
    </row>
    <row r="207" spans="3:3" x14ac:dyDescent="0.2">
      <c r="C207" s="327"/>
    </row>
    <row r="208" spans="3:3" x14ac:dyDescent="0.2">
      <c r="C208" s="327"/>
    </row>
    <row r="209" spans="3:3" x14ac:dyDescent="0.2">
      <c r="C209" s="327"/>
    </row>
    <row r="210" spans="3:3" x14ac:dyDescent="0.2">
      <c r="C210" s="327"/>
    </row>
    <row r="211" spans="3:3" x14ac:dyDescent="0.2">
      <c r="C211" s="327"/>
    </row>
    <row r="212" spans="3:3" x14ac:dyDescent="0.2">
      <c r="C212" s="327"/>
    </row>
    <row r="213" spans="3:3" x14ac:dyDescent="0.2">
      <c r="C213" s="327"/>
    </row>
    <row r="214" spans="3:3" x14ac:dyDescent="0.2">
      <c r="C214" s="327"/>
    </row>
    <row r="215" spans="3:3" x14ac:dyDescent="0.2">
      <c r="C215" s="327"/>
    </row>
    <row r="216" spans="3:3" x14ac:dyDescent="0.2">
      <c r="C216" s="327"/>
    </row>
    <row r="217" spans="3:3" x14ac:dyDescent="0.2">
      <c r="C217" s="327"/>
    </row>
    <row r="218" spans="3:3" x14ac:dyDescent="0.2">
      <c r="C218" s="327"/>
    </row>
    <row r="219" spans="3:3" x14ac:dyDescent="0.2">
      <c r="C219" s="327"/>
    </row>
    <row r="220" spans="3:3" x14ac:dyDescent="0.2">
      <c r="C220" s="327"/>
    </row>
    <row r="221" spans="3:3" x14ac:dyDescent="0.2">
      <c r="C221" s="327"/>
    </row>
    <row r="222" spans="3:3" x14ac:dyDescent="0.2">
      <c r="C222" s="327"/>
    </row>
    <row r="223" spans="3:3" x14ac:dyDescent="0.2">
      <c r="C223" s="327"/>
    </row>
    <row r="224" spans="3:3" x14ac:dyDescent="0.2">
      <c r="C224" s="327"/>
    </row>
  </sheetData>
  <mergeCells count="3">
    <mergeCell ref="D2:D3"/>
    <mergeCell ref="E2:F2"/>
    <mergeCell ref="A2:A3"/>
  </mergeCells>
  <phoneticPr fontId="5" type="noConversion"/>
  <pageMargins left="0.75" right="0.25" top="0.5" bottom="0.5" header="0.3" footer="0.3"/>
  <pageSetup paperSize="9" firstPageNumber="22" orientation="portrait" useFirstPageNumber="1" horizontalDpi="1200" verticalDpi="120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0"/>
  <sheetViews>
    <sheetView topLeftCell="E333" workbookViewId="0">
      <selection activeCell="H339" sqref="H339"/>
    </sheetView>
  </sheetViews>
  <sheetFormatPr defaultColWidth="9.140625" defaultRowHeight="15" x14ac:dyDescent="0.2"/>
  <cols>
    <col min="1" max="1" width="5.140625" style="6" customWidth="1"/>
    <col min="2" max="2" width="6.42578125" style="7" customWidth="1"/>
    <col min="3" max="3" width="6.28515625" style="8" customWidth="1"/>
    <col min="4" max="4" width="5.7109375" style="9" customWidth="1"/>
    <col min="5" max="5" width="47.7109375" style="27" customWidth="1"/>
    <col min="6" max="6" width="47.5703125" style="14" hidden="1" customWidth="1"/>
    <col min="7" max="7" width="9.85546875" style="10" customWidth="1"/>
    <col min="8" max="8" width="9.7109375" style="10" customWidth="1"/>
    <col min="9" max="9" width="9" style="10" customWidth="1"/>
    <col min="10" max="10" width="10.85546875" style="10" bestFit="1" customWidth="1"/>
    <col min="11" max="11" width="9.5703125" style="10" bestFit="1" customWidth="1"/>
    <col min="12" max="12" width="12.85546875" style="10" bestFit="1" customWidth="1"/>
    <col min="13" max="16384" width="9.140625" style="10"/>
  </cols>
  <sheetData>
    <row r="1" spans="1:10" ht="18" x14ac:dyDescent="0.25">
      <c r="A1" s="646" t="s">
        <v>290</v>
      </c>
      <c r="B1" s="646"/>
      <c r="C1" s="646"/>
      <c r="D1" s="646"/>
      <c r="E1" s="646"/>
      <c r="F1" s="646"/>
      <c r="G1" s="646"/>
      <c r="H1" s="646"/>
      <c r="I1" s="646"/>
    </row>
    <row r="2" spans="1:10" ht="36" customHeight="1" x14ac:dyDescent="0.2">
      <c r="A2" s="647" t="s">
        <v>291</v>
      </c>
      <c r="B2" s="647"/>
      <c r="C2" s="647"/>
      <c r="D2" s="647"/>
      <c r="E2" s="647"/>
      <c r="F2" s="647"/>
      <c r="G2" s="647"/>
      <c r="H2" s="647"/>
      <c r="I2" s="647"/>
    </row>
    <row r="3" spans="1:10" x14ac:dyDescent="0.2">
      <c r="A3" s="85" t="s">
        <v>301</v>
      </c>
      <c r="B3" s="87"/>
      <c r="C3" s="88"/>
      <c r="D3" s="88"/>
      <c r="E3" s="89"/>
      <c r="F3" s="85"/>
      <c r="G3" s="85"/>
    </row>
    <row r="4" spans="1:10" ht="15.75" thickBot="1" x14ac:dyDescent="0.25">
      <c r="B4" s="11"/>
      <c r="C4" s="12"/>
      <c r="D4" s="12"/>
      <c r="E4" s="13"/>
      <c r="H4" s="648" t="s">
        <v>303</v>
      </c>
      <c r="I4" s="648"/>
    </row>
    <row r="5" spans="1:10" s="15" customFormat="1" ht="15.75" thickBot="1" x14ac:dyDescent="0.25">
      <c r="A5" s="649" t="s">
        <v>298</v>
      </c>
      <c r="B5" s="680" t="s">
        <v>26</v>
      </c>
      <c r="C5" s="682" t="s">
        <v>535</v>
      </c>
      <c r="D5" s="683" t="s">
        <v>536</v>
      </c>
      <c r="E5" s="651" t="s">
        <v>829</v>
      </c>
      <c r="F5" s="653" t="s">
        <v>534</v>
      </c>
      <c r="G5" s="655" t="s">
        <v>304</v>
      </c>
      <c r="H5" s="662" t="s">
        <v>409</v>
      </c>
      <c r="I5" s="663"/>
    </row>
    <row r="6" spans="1:10" s="16" customFormat="1" ht="48" customHeight="1" thickBot="1" x14ac:dyDescent="0.25">
      <c r="A6" s="650"/>
      <c r="B6" s="681"/>
      <c r="C6" s="681"/>
      <c r="D6" s="684"/>
      <c r="E6" s="652"/>
      <c r="F6" s="654"/>
      <c r="G6" s="656"/>
      <c r="H6" s="169" t="s">
        <v>525</v>
      </c>
      <c r="I6" s="170" t="s">
        <v>526</v>
      </c>
    </row>
    <row r="7" spans="1:10" s="91" customFormat="1" ht="15.75" thickBot="1" x14ac:dyDescent="0.25">
      <c r="A7" s="148">
        <v>1</v>
      </c>
      <c r="B7" s="149">
        <v>2</v>
      </c>
      <c r="C7" s="149">
        <v>3</v>
      </c>
      <c r="D7" s="150">
        <v>4</v>
      </c>
      <c r="E7" s="151">
        <v>5</v>
      </c>
      <c r="F7" s="152"/>
      <c r="G7" s="151">
        <v>6</v>
      </c>
      <c r="H7" s="153">
        <v>7</v>
      </c>
      <c r="I7" s="154">
        <v>8</v>
      </c>
    </row>
    <row r="8" spans="1:10" s="160" customFormat="1" ht="36.75" thickBot="1" x14ac:dyDescent="0.25">
      <c r="A8" s="171">
        <v>2000</v>
      </c>
      <c r="B8" s="172" t="s">
        <v>537</v>
      </c>
      <c r="C8" s="173" t="s">
        <v>538</v>
      </c>
      <c r="D8" s="174" t="s">
        <v>538</v>
      </c>
      <c r="E8" s="175" t="s">
        <v>33</v>
      </c>
      <c r="F8" s="176"/>
      <c r="G8" s="505">
        <f>H8+I8</f>
        <v>238021.7</v>
      </c>
      <c r="H8" s="505">
        <f>H9+H217+H227+H254+H271+H296+H331+H339+H311</f>
        <v>238021.7</v>
      </c>
      <c r="I8" s="505"/>
      <c r="J8" s="583"/>
    </row>
    <row r="9" spans="1:10" s="159" customFormat="1" ht="64.5" customHeight="1" x14ac:dyDescent="0.2">
      <c r="A9" s="161">
        <v>2100</v>
      </c>
      <c r="B9" s="58" t="s">
        <v>351</v>
      </c>
      <c r="C9" s="59">
        <v>0</v>
      </c>
      <c r="D9" s="116">
        <v>0</v>
      </c>
      <c r="E9" s="147" t="s">
        <v>34</v>
      </c>
      <c r="F9" s="162" t="s">
        <v>539</v>
      </c>
      <c r="G9" s="493">
        <f>H9</f>
        <v>97441.7</v>
      </c>
      <c r="H9" s="493">
        <f>H11+H52+H39</f>
        <v>97441.7</v>
      </c>
      <c r="I9" s="493"/>
    </row>
    <row r="10" spans="1:10" ht="11.25" customHeight="1" x14ac:dyDescent="0.2">
      <c r="A10" s="128"/>
      <c r="B10" s="58"/>
      <c r="C10" s="59"/>
      <c r="D10" s="116"/>
      <c r="E10" s="121" t="s">
        <v>198</v>
      </c>
      <c r="F10" s="17"/>
      <c r="G10" s="144"/>
      <c r="H10" s="140"/>
      <c r="I10" s="129"/>
    </row>
    <row r="11" spans="1:10" s="19" customFormat="1" ht="48" x14ac:dyDescent="0.2">
      <c r="A11" s="130">
        <v>2110</v>
      </c>
      <c r="B11" s="58" t="s">
        <v>351</v>
      </c>
      <c r="C11" s="60">
        <v>1</v>
      </c>
      <c r="D11" s="117">
        <v>0</v>
      </c>
      <c r="E11" s="122" t="s">
        <v>27</v>
      </c>
      <c r="F11" s="18" t="s">
        <v>540</v>
      </c>
      <c r="G11" s="495">
        <f>I11+H11</f>
        <v>87458</v>
      </c>
      <c r="H11" s="634">
        <f>H13</f>
        <v>87458</v>
      </c>
      <c r="I11" s="493"/>
    </row>
    <row r="12" spans="1:10" s="19" customFormat="1" ht="10.5" customHeight="1" x14ac:dyDescent="0.2">
      <c r="A12" s="130"/>
      <c r="B12" s="58"/>
      <c r="C12" s="60"/>
      <c r="D12" s="117"/>
      <c r="E12" s="121" t="s">
        <v>199</v>
      </c>
      <c r="F12" s="18"/>
      <c r="G12" s="145"/>
      <c r="H12" s="141"/>
      <c r="I12" s="131"/>
    </row>
    <row r="13" spans="1:10" ht="24" x14ac:dyDescent="0.2">
      <c r="A13" s="130">
        <v>2111</v>
      </c>
      <c r="B13" s="61" t="s">
        <v>351</v>
      </c>
      <c r="C13" s="62">
        <v>1</v>
      </c>
      <c r="D13" s="118">
        <v>1</v>
      </c>
      <c r="E13" s="567" t="s">
        <v>31</v>
      </c>
      <c r="F13" s="20" t="s">
        <v>541</v>
      </c>
      <c r="G13" s="495">
        <f>I13+H13</f>
        <v>87458</v>
      </c>
      <c r="H13" s="493">
        <f>H15+H16+H17+H18+H19+H20+H21+H22+H23+H24+H25+H26+H27+H28+H29+H30+H31+H32+H33</f>
        <v>87458</v>
      </c>
      <c r="I13" s="493"/>
    </row>
    <row r="14" spans="1:10" ht="36" x14ac:dyDescent="0.2">
      <c r="A14" s="130"/>
      <c r="B14" s="61"/>
      <c r="C14" s="62"/>
      <c r="D14" s="118"/>
      <c r="E14" s="121" t="s">
        <v>292</v>
      </c>
      <c r="F14" s="20"/>
      <c r="G14" s="495"/>
      <c r="H14" s="504"/>
      <c r="I14" s="565"/>
    </row>
    <row r="15" spans="1:10" x14ac:dyDescent="0.2">
      <c r="A15" s="130"/>
      <c r="B15" s="61"/>
      <c r="C15" s="62"/>
      <c r="D15" s="118"/>
      <c r="E15" s="600" t="s">
        <v>136</v>
      </c>
      <c r="F15" s="20"/>
      <c r="G15" s="502">
        <f>H15</f>
        <v>72168</v>
      </c>
      <c r="H15" s="620">
        <v>72168</v>
      </c>
      <c r="I15" s="132"/>
    </row>
    <row r="16" spans="1:10" ht="15" customHeight="1" x14ac:dyDescent="0.2">
      <c r="A16" s="130"/>
      <c r="B16" s="61"/>
      <c r="C16" s="62"/>
      <c r="D16" s="118"/>
      <c r="E16" s="596" t="s">
        <v>974</v>
      </c>
      <c r="F16" s="20"/>
      <c r="G16" s="502">
        <f t="shared" ref="G16:G79" si="0">H16</f>
        <v>2400</v>
      </c>
      <c r="H16" s="621">
        <v>2400</v>
      </c>
      <c r="I16" s="565"/>
    </row>
    <row r="17" spans="1:9" x14ac:dyDescent="0.2">
      <c r="A17" s="130"/>
      <c r="B17" s="61"/>
      <c r="C17" s="62"/>
      <c r="D17" s="118"/>
      <c r="E17" s="600" t="s">
        <v>140</v>
      </c>
      <c r="F17" s="20"/>
      <c r="G17" s="502">
        <f t="shared" si="0"/>
        <v>700</v>
      </c>
      <c r="H17" s="504">
        <v>700</v>
      </c>
      <c r="I17" s="565"/>
    </row>
    <row r="18" spans="1:9" x14ac:dyDescent="0.2">
      <c r="A18" s="130"/>
      <c r="B18" s="61"/>
      <c r="C18" s="62"/>
      <c r="D18" s="118"/>
      <c r="E18" s="600" t="s">
        <v>141</v>
      </c>
      <c r="F18" s="208" t="s">
        <v>396</v>
      </c>
      <c r="G18" s="502">
        <f t="shared" si="0"/>
        <v>1200</v>
      </c>
      <c r="H18" s="504">
        <v>1200</v>
      </c>
      <c r="I18" s="565"/>
    </row>
    <row r="19" spans="1:9" x14ac:dyDescent="0.2">
      <c r="A19" s="130"/>
      <c r="B19" s="61"/>
      <c r="C19" s="62"/>
      <c r="D19" s="118"/>
      <c r="E19" s="600" t="s">
        <v>147</v>
      </c>
      <c r="F19" s="208"/>
      <c r="G19" s="502">
        <f t="shared" si="0"/>
        <v>0</v>
      </c>
      <c r="H19" s="504"/>
      <c r="I19" s="565"/>
    </row>
    <row r="20" spans="1:9" x14ac:dyDescent="0.2">
      <c r="A20" s="130"/>
      <c r="B20" s="61"/>
      <c r="C20" s="62"/>
      <c r="D20" s="118"/>
      <c r="E20" s="600" t="s">
        <v>146</v>
      </c>
      <c r="F20" s="20"/>
      <c r="G20" s="502">
        <f t="shared" si="0"/>
        <v>50</v>
      </c>
      <c r="H20" s="504">
        <v>50</v>
      </c>
      <c r="I20" s="565"/>
    </row>
    <row r="21" spans="1:9" x14ac:dyDescent="0.2">
      <c r="A21" s="130"/>
      <c r="B21" s="61"/>
      <c r="C21" s="62"/>
      <c r="D21" s="118"/>
      <c r="E21" s="600" t="s">
        <v>149</v>
      </c>
      <c r="F21" s="20"/>
      <c r="G21" s="502">
        <f t="shared" si="0"/>
        <v>1200</v>
      </c>
      <c r="H21" s="504">
        <v>1200</v>
      </c>
      <c r="I21" s="565"/>
    </row>
    <row r="22" spans="1:9" x14ac:dyDescent="0.2">
      <c r="A22" s="130"/>
      <c r="B22" s="61"/>
      <c r="C22" s="62"/>
      <c r="D22" s="118"/>
      <c r="E22" s="600" t="s">
        <v>153</v>
      </c>
      <c r="F22" s="20"/>
      <c r="G22" s="502">
        <f t="shared" si="0"/>
        <v>0</v>
      </c>
      <c r="H22" s="142"/>
      <c r="I22" s="132"/>
    </row>
    <row r="23" spans="1:9" x14ac:dyDescent="0.2">
      <c r="A23" s="130"/>
      <c r="B23" s="61"/>
      <c r="C23" s="62"/>
      <c r="D23" s="118"/>
      <c r="E23" s="600" t="s">
        <v>155</v>
      </c>
      <c r="F23" s="20"/>
      <c r="G23" s="502">
        <f t="shared" si="0"/>
        <v>1400</v>
      </c>
      <c r="H23" s="504">
        <v>1400</v>
      </c>
      <c r="I23" s="565"/>
    </row>
    <row r="24" spans="1:9" ht="15.75" thickBot="1" x14ac:dyDescent="0.25">
      <c r="A24" s="130"/>
      <c r="B24" s="61"/>
      <c r="C24" s="62"/>
      <c r="D24" s="118"/>
      <c r="E24" s="597" t="s">
        <v>159</v>
      </c>
      <c r="F24" s="20"/>
      <c r="G24" s="502">
        <f t="shared" si="0"/>
        <v>0</v>
      </c>
      <c r="H24" s="504">
        <v>0</v>
      </c>
      <c r="I24" s="565"/>
    </row>
    <row r="25" spans="1:9" x14ac:dyDescent="0.2">
      <c r="A25" s="130"/>
      <c r="B25" s="61"/>
      <c r="C25" s="62"/>
      <c r="D25" s="118"/>
      <c r="E25" s="600" t="s">
        <v>160</v>
      </c>
      <c r="F25" s="20"/>
      <c r="G25" s="502">
        <f t="shared" si="0"/>
        <v>1800</v>
      </c>
      <c r="H25" s="504">
        <v>1800</v>
      </c>
      <c r="I25" s="565"/>
    </row>
    <row r="26" spans="1:9" x14ac:dyDescent="0.2">
      <c r="A26" s="130"/>
      <c r="B26" s="61"/>
      <c r="C26" s="62"/>
      <c r="D26" s="118"/>
      <c r="E26" s="600" t="s">
        <v>158</v>
      </c>
      <c r="F26" s="20"/>
      <c r="G26" s="502">
        <f t="shared" si="0"/>
        <v>600</v>
      </c>
      <c r="H26" s="504">
        <v>600</v>
      </c>
      <c r="I26" s="565"/>
    </row>
    <row r="27" spans="1:9" ht="24.75" thickBot="1" x14ac:dyDescent="0.25">
      <c r="A27" s="130"/>
      <c r="B27" s="61"/>
      <c r="C27" s="62"/>
      <c r="D27" s="118"/>
      <c r="E27" s="597" t="s">
        <v>162</v>
      </c>
      <c r="F27" s="20"/>
      <c r="G27" s="502">
        <f t="shared" si="0"/>
        <v>994</v>
      </c>
      <c r="H27" s="504">
        <v>994</v>
      </c>
      <c r="I27" s="565"/>
    </row>
    <row r="28" spans="1:9" x14ac:dyDescent="0.2">
      <c r="A28" s="130"/>
      <c r="B28" s="61"/>
      <c r="C28" s="62"/>
      <c r="D28" s="118"/>
      <c r="E28" s="600" t="s">
        <v>170</v>
      </c>
      <c r="F28" s="20"/>
      <c r="G28" s="502">
        <f t="shared" si="0"/>
        <v>990</v>
      </c>
      <c r="H28" s="504">
        <v>990</v>
      </c>
      <c r="I28" s="565"/>
    </row>
    <row r="29" spans="1:9" x14ac:dyDescent="0.2">
      <c r="A29" s="130"/>
      <c r="B29" s="61"/>
      <c r="C29" s="62"/>
      <c r="D29" s="118"/>
      <c r="E29" s="238" t="s">
        <v>172</v>
      </c>
      <c r="F29" s="20"/>
      <c r="G29" s="502">
        <f t="shared" si="0"/>
        <v>3200</v>
      </c>
      <c r="H29" s="504">
        <v>3200</v>
      </c>
      <c r="I29" s="565"/>
    </row>
    <row r="30" spans="1:9" x14ac:dyDescent="0.2">
      <c r="A30" s="130"/>
      <c r="B30" s="61"/>
      <c r="C30" s="62"/>
      <c r="D30" s="118"/>
      <c r="E30" s="238" t="s">
        <v>175</v>
      </c>
      <c r="F30" s="20"/>
      <c r="G30" s="502">
        <f t="shared" si="0"/>
        <v>450</v>
      </c>
      <c r="H30" s="504">
        <v>450</v>
      </c>
      <c r="I30" s="565"/>
    </row>
    <row r="31" spans="1:9" ht="15.75" thickBot="1" x14ac:dyDescent="0.25">
      <c r="A31" s="130"/>
      <c r="B31" s="61"/>
      <c r="C31" s="62"/>
      <c r="D31" s="118"/>
      <c r="E31" s="598" t="s">
        <v>176</v>
      </c>
      <c r="F31" s="20"/>
      <c r="G31" s="502">
        <f t="shared" si="0"/>
        <v>300</v>
      </c>
      <c r="H31" s="504">
        <v>300</v>
      </c>
      <c r="I31" s="565"/>
    </row>
    <row r="32" spans="1:9" ht="24" x14ac:dyDescent="0.2">
      <c r="A32" s="130"/>
      <c r="B32" s="61"/>
      <c r="C32" s="62"/>
      <c r="D32" s="118"/>
      <c r="E32" s="603" t="s">
        <v>967</v>
      </c>
      <c r="F32" s="20"/>
      <c r="G32" s="502"/>
      <c r="H32" s="504"/>
      <c r="I32" s="565"/>
    </row>
    <row r="33" spans="1:9" x14ac:dyDescent="0.2">
      <c r="A33" s="130"/>
      <c r="B33" s="61"/>
      <c r="C33" s="62"/>
      <c r="D33" s="118"/>
      <c r="E33" s="604" t="s">
        <v>968</v>
      </c>
      <c r="F33" s="20"/>
      <c r="G33" s="502">
        <f t="shared" si="0"/>
        <v>6</v>
      </c>
      <c r="H33" s="504">
        <v>6</v>
      </c>
      <c r="I33" s="565"/>
    </row>
    <row r="34" spans="1:9" x14ac:dyDescent="0.2">
      <c r="A34" s="130"/>
      <c r="B34" s="61"/>
      <c r="C34" s="62"/>
      <c r="D34" s="62"/>
      <c r="E34" s="238" t="s">
        <v>256</v>
      </c>
      <c r="F34" s="20"/>
      <c r="G34" s="502"/>
      <c r="H34" s="504"/>
      <c r="I34" s="565"/>
    </row>
    <row r="35" spans="1:9" x14ac:dyDescent="0.2">
      <c r="A35" s="130"/>
      <c r="B35" s="61"/>
      <c r="C35" s="62"/>
      <c r="D35" s="62"/>
      <c r="E35" s="238" t="s">
        <v>257</v>
      </c>
      <c r="F35" s="20"/>
      <c r="G35" s="502">
        <f>H35+I35</f>
        <v>0</v>
      </c>
      <c r="H35" s="504"/>
      <c r="I35" s="568"/>
    </row>
    <row r="36" spans="1:9" x14ac:dyDescent="0.2">
      <c r="A36" s="130"/>
      <c r="B36" s="61"/>
      <c r="C36" s="62"/>
      <c r="D36" s="118"/>
      <c r="E36" s="238" t="s">
        <v>252</v>
      </c>
      <c r="F36" s="20"/>
      <c r="G36" s="502"/>
      <c r="H36" s="142"/>
      <c r="I36" s="565"/>
    </row>
    <row r="37" spans="1:9" x14ac:dyDescent="0.2">
      <c r="A37" s="130"/>
      <c r="B37" s="61"/>
      <c r="C37" s="62"/>
      <c r="D37" s="118"/>
      <c r="E37" s="238" t="s">
        <v>253</v>
      </c>
      <c r="F37" s="20"/>
      <c r="G37" s="502">
        <f t="shared" ref="G37" si="1">H37+I37</f>
        <v>0</v>
      </c>
      <c r="H37" s="142"/>
      <c r="I37" s="565"/>
    </row>
    <row r="38" spans="1:9" x14ac:dyDescent="0.2">
      <c r="A38" s="130"/>
      <c r="B38" s="61"/>
      <c r="C38" s="62"/>
      <c r="D38" s="118"/>
      <c r="E38" s="238"/>
      <c r="F38" s="20"/>
      <c r="G38" s="502"/>
      <c r="H38" s="142"/>
      <c r="I38" s="594"/>
    </row>
    <row r="39" spans="1:9" x14ac:dyDescent="0.2">
      <c r="A39" s="130">
        <v>2130</v>
      </c>
      <c r="B39" s="58" t="s">
        <v>351</v>
      </c>
      <c r="C39" s="165" t="s">
        <v>135</v>
      </c>
      <c r="D39" s="166" t="s">
        <v>259</v>
      </c>
      <c r="E39" s="122" t="s">
        <v>553</v>
      </c>
      <c r="F39" s="22" t="s">
        <v>554</v>
      </c>
      <c r="G39" s="502">
        <f t="shared" si="0"/>
        <v>1415.7</v>
      </c>
      <c r="H39" s="635">
        <f>H43</f>
        <v>1415.7</v>
      </c>
      <c r="I39" s="142"/>
    </row>
    <row r="40" spans="1:9" s="19" customFormat="1" ht="10.5" customHeight="1" x14ac:dyDescent="0.2">
      <c r="A40" s="130"/>
      <c r="B40" s="58"/>
      <c r="C40" s="165"/>
      <c r="D40" s="166"/>
      <c r="E40" s="121" t="s">
        <v>199</v>
      </c>
      <c r="F40" s="18"/>
      <c r="G40" s="502"/>
      <c r="H40" s="141"/>
      <c r="I40" s="131"/>
    </row>
    <row r="41" spans="1:9" ht="24" x14ac:dyDescent="0.2">
      <c r="A41" s="130">
        <v>2131</v>
      </c>
      <c r="B41" s="61" t="s">
        <v>351</v>
      </c>
      <c r="C41" s="427" t="s">
        <v>135</v>
      </c>
      <c r="D41" s="428" t="s">
        <v>260</v>
      </c>
      <c r="E41" s="121" t="s">
        <v>555</v>
      </c>
      <c r="F41" s="20" t="s">
        <v>556</v>
      </c>
      <c r="G41" s="502"/>
      <c r="H41" s="142"/>
      <c r="I41" s="132"/>
    </row>
    <row r="42" spans="1:9" ht="14.25" customHeight="1" x14ac:dyDescent="0.2">
      <c r="A42" s="130">
        <v>2132</v>
      </c>
      <c r="B42" s="61" t="s">
        <v>351</v>
      </c>
      <c r="C42" s="427">
        <v>3</v>
      </c>
      <c r="D42" s="428">
        <v>2</v>
      </c>
      <c r="E42" s="121" t="s">
        <v>557</v>
      </c>
      <c r="F42" s="20" t="s">
        <v>558</v>
      </c>
      <c r="G42" s="502"/>
      <c r="H42" s="142"/>
      <c r="I42" s="132"/>
    </row>
    <row r="43" spans="1:9" x14ac:dyDescent="0.2">
      <c r="A43" s="130">
        <v>2133</v>
      </c>
      <c r="B43" s="61" t="s">
        <v>351</v>
      </c>
      <c r="C43" s="427">
        <v>3</v>
      </c>
      <c r="D43" s="428">
        <v>3</v>
      </c>
      <c r="E43" s="121" t="s">
        <v>559</v>
      </c>
      <c r="F43" s="20" t="s">
        <v>560</v>
      </c>
      <c r="G43" s="502">
        <f t="shared" si="0"/>
        <v>1415.7</v>
      </c>
      <c r="H43" s="504">
        <f>H45+H46+H47+H48+H49+H50+H51</f>
        <v>1415.7</v>
      </c>
      <c r="I43" s="132"/>
    </row>
    <row r="44" spans="1:9" ht="36" x14ac:dyDescent="0.2">
      <c r="A44" s="130"/>
      <c r="B44" s="61"/>
      <c r="C44" s="62"/>
      <c r="D44" s="118"/>
      <c r="E44" s="121" t="s">
        <v>292</v>
      </c>
      <c r="F44" s="20"/>
      <c r="G44" s="502"/>
      <c r="H44" s="142"/>
      <c r="I44" s="132"/>
    </row>
    <row r="45" spans="1:9" x14ac:dyDescent="0.2">
      <c r="A45" s="130"/>
      <c r="B45" s="61"/>
      <c r="C45" s="62"/>
      <c r="D45" s="118"/>
      <c r="E45" s="600" t="s">
        <v>141</v>
      </c>
      <c r="F45" s="20"/>
      <c r="G45" s="502"/>
      <c r="H45" s="142"/>
      <c r="I45" s="132"/>
    </row>
    <row r="46" spans="1:9" x14ac:dyDescent="0.2">
      <c r="A46" s="130"/>
      <c r="B46" s="61"/>
      <c r="C46" s="62"/>
      <c r="D46" s="118"/>
      <c r="E46" s="600" t="s">
        <v>153</v>
      </c>
      <c r="F46" s="20"/>
      <c r="G46" s="502">
        <f t="shared" si="0"/>
        <v>600</v>
      </c>
      <c r="H46" s="504">
        <v>600</v>
      </c>
      <c r="I46" s="132"/>
    </row>
    <row r="47" spans="1:9" ht="15.75" thickBot="1" x14ac:dyDescent="0.25">
      <c r="A47" s="130"/>
      <c r="B47" s="61"/>
      <c r="C47" s="62"/>
      <c r="D47" s="118"/>
      <c r="E47" s="597" t="s">
        <v>159</v>
      </c>
      <c r="F47" s="20"/>
      <c r="G47" s="502">
        <f t="shared" si="0"/>
        <v>315.7</v>
      </c>
      <c r="H47" s="142">
        <v>315.7</v>
      </c>
      <c r="I47" s="132"/>
    </row>
    <row r="48" spans="1:9" x14ac:dyDescent="0.2">
      <c r="A48" s="130"/>
      <c r="B48" s="61"/>
      <c r="C48" s="62"/>
      <c r="D48" s="118"/>
      <c r="E48" s="600" t="s">
        <v>160</v>
      </c>
      <c r="F48" s="20"/>
      <c r="G48" s="502"/>
      <c r="H48" s="142"/>
      <c r="I48" s="132"/>
    </row>
    <row r="49" spans="1:14" x14ac:dyDescent="0.2">
      <c r="A49" s="130"/>
      <c r="B49" s="61"/>
      <c r="C49" s="62"/>
      <c r="D49" s="118"/>
      <c r="E49" s="600" t="s">
        <v>170</v>
      </c>
      <c r="F49" s="20"/>
      <c r="G49" s="502"/>
      <c r="H49" s="142"/>
      <c r="I49" s="132"/>
    </row>
    <row r="50" spans="1:14" x14ac:dyDescent="0.2">
      <c r="A50" s="130"/>
      <c r="B50" s="61"/>
      <c r="C50" s="62"/>
      <c r="D50" s="118"/>
      <c r="E50" s="622" t="s">
        <v>176</v>
      </c>
      <c r="F50" s="20"/>
      <c r="G50" s="502">
        <f t="shared" si="0"/>
        <v>500</v>
      </c>
      <c r="H50" s="142">
        <v>500</v>
      </c>
      <c r="I50" s="132"/>
    </row>
    <row r="51" spans="1:14" x14ac:dyDescent="0.2">
      <c r="A51" s="130"/>
      <c r="B51" s="61"/>
      <c r="C51" s="62"/>
      <c r="D51" s="118"/>
      <c r="E51" s="623" t="s">
        <v>984</v>
      </c>
      <c r="F51" s="20"/>
      <c r="G51" s="502"/>
      <c r="H51" s="142"/>
      <c r="I51" s="132"/>
    </row>
    <row r="52" spans="1:14" ht="28.5" x14ac:dyDescent="0.2">
      <c r="A52" s="130">
        <v>2160</v>
      </c>
      <c r="B52" s="58" t="s">
        <v>351</v>
      </c>
      <c r="C52" s="60">
        <v>6</v>
      </c>
      <c r="D52" s="117">
        <v>0</v>
      </c>
      <c r="E52" s="122" t="s">
        <v>569</v>
      </c>
      <c r="F52" s="18" t="s">
        <v>570</v>
      </c>
      <c r="G52" s="502">
        <f>H52+I52</f>
        <v>8568</v>
      </c>
      <c r="H52" s="635">
        <f>H56+H57+H58+H59+H60+H61+H62+H63+H64</f>
        <v>8568</v>
      </c>
      <c r="I52" s="504"/>
    </row>
    <row r="53" spans="1:14" s="19" customFormat="1" ht="10.5" customHeight="1" x14ac:dyDescent="0.2">
      <c r="A53" s="130"/>
      <c r="B53" s="58"/>
      <c r="C53" s="60"/>
      <c r="D53" s="117"/>
      <c r="E53" s="121" t="s">
        <v>199</v>
      </c>
      <c r="F53" s="18"/>
      <c r="G53" s="502"/>
      <c r="H53" s="141"/>
      <c r="I53" s="131"/>
    </row>
    <row r="54" spans="1:14" ht="24" x14ac:dyDescent="0.2">
      <c r="A54" s="130">
        <v>2161</v>
      </c>
      <c r="B54" s="61" t="s">
        <v>351</v>
      </c>
      <c r="C54" s="62">
        <v>6</v>
      </c>
      <c r="D54" s="118">
        <v>1</v>
      </c>
      <c r="E54" s="567" t="s">
        <v>571</v>
      </c>
      <c r="F54" s="20" t="s">
        <v>572</v>
      </c>
      <c r="G54" s="502">
        <f>H54+I54</f>
        <v>8568</v>
      </c>
      <c r="H54" s="504">
        <f>H56+H58+H60+H61+H62+H63+H64</f>
        <v>8568</v>
      </c>
      <c r="I54" s="132"/>
    </row>
    <row r="55" spans="1:14" ht="36" x14ac:dyDescent="0.2">
      <c r="A55" s="130"/>
      <c r="B55" s="61"/>
      <c r="C55" s="62"/>
      <c r="D55" s="118"/>
      <c r="E55" s="121" t="s">
        <v>292</v>
      </c>
      <c r="F55" s="20"/>
      <c r="G55" s="502"/>
      <c r="H55" s="142"/>
      <c r="I55" s="132"/>
    </row>
    <row r="56" spans="1:14" x14ac:dyDescent="0.2">
      <c r="A56" s="130"/>
      <c r="B56" s="61"/>
      <c r="C56" s="62"/>
      <c r="D56" s="118"/>
      <c r="E56" s="596" t="s">
        <v>974</v>
      </c>
      <c r="F56" s="20"/>
      <c r="G56" s="502">
        <f t="shared" si="0"/>
        <v>628</v>
      </c>
      <c r="H56" s="142">
        <v>628</v>
      </c>
      <c r="I56" s="132"/>
    </row>
    <row r="57" spans="1:14" x14ac:dyDescent="0.2">
      <c r="A57" s="130"/>
      <c r="B57" s="61"/>
      <c r="C57" s="62"/>
      <c r="D57" s="118"/>
      <c r="E57" s="600" t="s">
        <v>146</v>
      </c>
      <c r="F57" s="20"/>
      <c r="G57" s="502"/>
      <c r="H57" s="142"/>
      <c r="I57" s="132"/>
    </row>
    <row r="58" spans="1:14" ht="16.5" customHeight="1" thickBot="1" x14ac:dyDescent="0.25">
      <c r="A58" s="130"/>
      <c r="B58" s="61"/>
      <c r="C58" s="62"/>
      <c r="D58" s="118"/>
      <c r="E58" s="597" t="s">
        <v>159</v>
      </c>
      <c r="F58" s="20"/>
      <c r="G58" s="502">
        <f t="shared" si="0"/>
        <v>980</v>
      </c>
      <c r="H58" s="504">
        <v>980</v>
      </c>
      <c r="I58" s="132"/>
    </row>
    <row r="59" spans="1:14" ht="14.25" customHeight="1" x14ac:dyDescent="0.2">
      <c r="A59" s="130"/>
      <c r="B59" s="61"/>
      <c r="C59" s="62"/>
      <c r="D59" s="118"/>
      <c r="E59" s="238" t="s">
        <v>172</v>
      </c>
      <c r="F59" s="20"/>
      <c r="G59" s="502"/>
      <c r="H59" s="594"/>
      <c r="I59" s="132"/>
      <c r="J59" s="159"/>
      <c r="K59" s="159"/>
      <c r="L59" s="159"/>
      <c r="M59" s="159"/>
      <c r="N59" s="159"/>
    </row>
    <row r="60" spans="1:14" x14ac:dyDescent="0.2">
      <c r="A60" s="130"/>
      <c r="B60" s="61"/>
      <c r="C60" s="62"/>
      <c r="D60" s="118"/>
      <c r="E60" s="600" t="s">
        <v>160</v>
      </c>
      <c r="F60" s="20"/>
      <c r="G60" s="502">
        <f t="shared" si="0"/>
        <v>1800</v>
      </c>
      <c r="H60" s="502">
        <v>1800</v>
      </c>
      <c r="I60" s="132"/>
    </row>
    <row r="61" spans="1:14" ht="15.75" thickBot="1" x14ac:dyDescent="0.25">
      <c r="A61" s="130"/>
      <c r="B61" s="61"/>
      <c r="C61" s="62"/>
      <c r="D61" s="118"/>
      <c r="E61" s="598" t="s">
        <v>176</v>
      </c>
      <c r="F61" s="20"/>
      <c r="G61" s="502">
        <f t="shared" si="0"/>
        <v>900</v>
      </c>
      <c r="H61" s="502">
        <v>900</v>
      </c>
      <c r="I61" s="132"/>
    </row>
    <row r="62" spans="1:14" x14ac:dyDescent="0.2">
      <c r="A62" s="130"/>
      <c r="B62" s="61"/>
      <c r="C62" s="62"/>
      <c r="D62" s="118"/>
      <c r="E62" s="238" t="s">
        <v>984</v>
      </c>
      <c r="F62" s="20"/>
      <c r="G62" s="502">
        <f t="shared" si="0"/>
        <v>3000</v>
      </c>
      <c r="H62" s="502">
        <v>3000</v>
      </c>
      <c r="I62" s="132"/>
      <c r="J62" s="19"/>
      <c r="K62" s="19"/>
      <c r="L62" s="19"/>
      <c r="M62" s="19"/>
      <c r="N62" s="19"/>
    </row>
    <row r="63" spans="1:14" ht="24" x14ac:dyDescent="0.2">
      <c r="A63" s="130"/>
      <c r="B63" s="61"/>
      <c r="C63" s="62"/>
      <c r="D63" s="118"/>
      <c r="E63" s="603" t="s">
        <v>969</v>
      </c>
      <c r="F63" s="20"/>
      <c r="G63" s="502">
        <f t="shared" si="0"/>
        <v>910</v>
      </c>
      <c r="H63" s="502">
        <v>910</v>
      </c>
      <c r="I63" s="132"/>
    </row>
    <row r="64" spans="1:14" x14ac:dyDescent="0.2">
      <c r="A64" s="130"/>
      <c r="B64" s="61"/>
      <c r="C64" s="62"/>
      <c r="D64" s="118"/>
      <c r="E64" s="238" t="s">
        <v>456</v>
      </c>
      <c r="F64" s="20"/>
      <c r="G64" s="502">
        <f t="shared" si="0"/>
        <v>350</v>
      </c>
      <c r="H64" s="504">
        <v>350</v>
      </c>
      <c r="I64" s="132"/>
    </row>
    <row r="65" spans="1:14" ht="13.5" customHeight="1" x14ac:dyDescent="0.2">
      <c r="A65" s="130"/>
      <c r="B65" s="61"/>
      <c r="C65" s="62"/>
      <c r="D65" s="118"/>
      <c r="E65" s="238" t="s">
        <v>256</v>
      </c>
      <c r="F65" s="20"/>
      <c r="G65" s="502"/>
      <c r="H65" s="504"/>
      <c r="I65" s="502"/>
    </row>
    <row r="66" spans="1:14" x14ac:dyDescent="0.2">
      <c r="A66" s="130"/>
      <c r="B66" s="61"/>
      <c r="C66" s="62"/>
      <c r="D66" s="118"/>
      <c r="E66" s="238" t="s">
        <v>257</v>
      </c>
      <c r="F66" s="20"/>
      <c r="G66" s="502"/>
      <c r="H66" s="142"/>
      <c r="I66" s="146"/>
    </row>
    <row r="67" spans="1:14" x14ac:dyDescent="0.2">
      <c r="A67" s="130"/>
      <c r="B67" s="61"/>
      <c r="C67" s="62"/>
      <c r="D67" s="118"/>
      <c r="E67" s="238" t="s">
        <v>252</v>
      </c>
      <c r="F67" s="20"/>
      <c r="G67" s="502"/>
      <c r="H67" s="142"/>
      <c r="I67" s="146"/>
    </row>
    <row r="68" spans="1:14" x14ac:dyDescent="0.2">
      <c r="A68" s="130"/>
      <c r="B68" s="61"/>
      <c r="C68" s="62"/>
      <c r="D68" s="118"/>
      <c r="E68" s="238" t="s">
        <v>253</v>
      </c>
      <c r="F68" s="20"/>
      <c r="G68" s="502"/>
      <c r="H68" s="142"/>
      <c r="I68" s="132"/>
    </row>
    <row r="69" spans="1:14" ht="36" hidden="1" x14ac:dyDescent="0.2">
      <c r="A69" s="130"/>
      <c r="B69" s="61"/>
      <c r="C69" s="62"/>
      <c r="D69" s="118"/>
      <c r="E69" s="121" t="s">
        <v>292</v>
      </c>
      <c r="F69" s="20"/>
      <c r="G69" s="502">
        <f t="shared" si="0"/>
        <v>0</v>
      </c>
      <c r="H69" s="142"/>
      <c r="I69" s="132"/>
    </row>
    <row r="70" spans="1:14" hidden="1" x14ac:dyDescent="0.2">
      <c r="A70" s="130"/>
      <c r="B70" s="61"/>
      <c r="C70" s="62"/>
      <c r="D70" s="118"/>
      <c r="E70" s="121" t="s">
        <v>293</v>
      </c>
      <c r="F70" s="20"/>
      <c r="G70" s="502">
        <f t="shared" si="0"/>
        <v>0</v>
      </c>
      <c r="H70" s="142"/>
      <c r="I70" s="132"/>
    </row>
    <row r="71" spans="1:14" hidden="1" x14ac:dyDescent="0.2">
      <c r="A71" s="130"/>
      <c r="B71" s="61"/>
      <c r="C71" s="62"/>
      <c r="D71" s="118"/>
      <c r="E71" s="121" t="s">
        <v>293</v>
      </c>
      <c r="F71" s="20"/>
      <c r="G71" s="502">
        <f t="shared" si="0"/>
        <v>0</v>
      </c>
      <c r="H71" s="142"/>
      <c r="I71" s="132"/>
    </row>
    <row r="72" spans="1:14" hidden="1" x14ac:dyDescent="0.2">
      <c r="A72" s="130">
        <v>2120</v>
      </c>
      <c r="B72" s="58" t="s">
        <v>351</v>
      </c>
      <c r="C72" s="60">
        <v>2</v>
      </c>
      <c r="D72" s="117">
        <v>0</v>
      </c>
      <c r="E72" s="122" t="s">
        <v>548</v>
      </c>
      <c r="F72" s="21" t="s">
        <v>549</v>
      </c>
      <c r="G72" s="502">
        <f t="shared" si="0"/>
        <v>0</v>
      </c>
      <c r="H72" s="142"/>
      <c r="I72" s="132"/>
      <c r="J72" s="19"/>
      <c r="K72" s="19"/>
      <c r="L72" s="19"/>
      <c r="M72" s="19"/>
      <c r="N72" s="19"/>
    </row>
    <row r="73" spans="1:14" s="19" customFormat="1" ht="10.5" hidden="1" customHeight="1" x14ac:dyDescent="0.2">
      <c r="A73" s="130"/>
      <c r="B73" s="58"/>
      <c r="C73" s="60"/>
      <c r="D73" s="117"/>
      <c r="E73" s="121" t="s">
        <v>199</v>
      </c>
      <c r="F73" s="18"/>
      <c r="G73" s="502">
        <f t="shared" si="0"/>
        <v>0</v>
      </c>
      <c r="H73" s="141"/>
      <c r="I73" s="131"/>
      <c r="J73" s="10"/>
      <c r="K73" s="10"/>
      <c r="L73" s="10"/>
      <c r="M73" s="10"/>
      <c r="N73" s="10"/>
    </row>
    <row r="74" spans="1:14" ht="16.5" hidden="1" customHeight="1" x14ac:dyDescent="0.2">
      <c r="A74" s="130">
        <v>2121</v>
      </c>
      <c r="B74" s="61" t="s">
        <v>351</v>
      </c>
      <c r="C74" s="62">
        <v>2</v>
      </c>
      <c r="D74" s="118">
        <v>1</v>
      </c>
      <c r="E74" s="123" t="s">
        <v>32</v>
      </c>
      <c r="F74" s="20" t="s">
        <v>550</v>
      </c>
      <c r="G74" s="502">
        <f t="shared" si="0"/>
        <v>0</v>
      </c>
      <c r="H74" s="142"/>
      <c r="I74" s="132"/>
    </row>
    <row r="75" spans="1:14" ht="36" hidden="1" x14ac:dyDescent="0.2">
      <c r="A75" s="130"/>
      <c r="B75" s="61"/>
      <c r="C75" s="62"/>
      <c r="D75" s="118"/>
      <c r="E75" s="121" t="s">
        <v>292</v>
      </c>
      <c r="F75" s="20"/>
      <c r="G75" s="502">
        <f t="shared" si="0"/>
        <v>0</v>
      </c>
      <c r="H75" s="142"/>
      <c r="I75" s="132"/>
    </row>
    <row r="76" spans="1:14" hidden="1" x14ac:dyDescent="0.2">
      <c r="A76" s="130"/>
      <c r="B76" s="61"/>
      <c r="C76" s="62"/>
      <c r="D76" s="118"/>
      <c r="E76" s="121" t="s">
        <v>293</v>
      </c>
      <c r="F76" s="20"/>
      <c r="G76" s="502">
        <f t="shared" si="0"/>
        <v>0</v>
      </c>
      <c r="H76" s="142"/>
      <c r="I76" s="132"/>
    </row>
    <row r="77" spans="1:14" hidden="1" x14ac:dyDescent="0.2">
      <c r="A77" s="130"/>
      <c r="B77" s="61"/>
      <c r="C77" s="62"/>
      <c r="D77" s="118"/>
      <c r="E77" s="121" t="s">
        <v>293</v>
      </c>
      <c r="F77" s="20"/>
      <c r="G77" s="502">
        <f t="shared" si="0"/>
        <v>0</v>
      </c>
      <c r="H77" s="142"/>
      <c r="I77" s="132"/>
      <c r="J77" s="613"/>
      <c r="K77" s="614"/>
      <c r="L77" s="614"/>
    </row>
    <row r="78" spans="1:14" ht="28.5" hidden="1" x14ac:dyDescent="0.2">
      <c r="A78" s="130">
        <v>2122</v>
      </c>
      <c r="B78" s="61" t="s">
        <v>351</v>
      </c>
      <c r="C78" s="62">
        <v>2</v>
      </c>
      <c r="D78" s="118">
        <v>2</v>
      </c>
      <c r="E78" s="121" t="s">
        <v>551</v>
      </c>
      <c r="F78" s="20" t="s">
        <v>552</v>
      </c>
      <c r="G78" s="502">
        <f t="shared" si="0"/>
        <v>0</v>
      </c>
      <c r="H78" s="142"/>
      <c r="I78" s="132"/>
    </row>
    <row r="79" spans="1:14" ht="36" hidden="1" x14ac:dyDescent="0.2">
      <c r="A79" s="130"/>
      <c r="B79" s="61"/>
      <c r="C79" s="62"/>
      <c r="D79" s="118"/>
      <c r="E79" s="121" t="s">
        <v>292</v>
      </c>
      <c r="F79" s="20"/>
      <c r="G79" s="502">
        <f t="shared" si="0"/>
        <v>0</v>
      </c>
      <c r="H79" s="142"/>
      <c r="I79" s="132"/>
    </row>
    <row r="80" spans="1:14" hidden="1" x14ac:dyDescent="0.2">
      <c r="A80" s="130"/>
      <c r="B80" s="61"/>
      <c r="C80" s="62"/>
      <c r="D80" s="118"/>
      <c r="E80" s="121" t="s">
        <v>293</v>
      </c>
      <c r="F80" s="20"/>
      <c r="G80" s="502">
        <f t="shared" ref="G80:G143" si="2">H80</f>
        <v>0</v>
      </c>
      <c r="H80" s="142"/>
      <c r="I80" s="132"/>
    </row>
    <row r="81" spans="1:14" hidden="1" x14ac:dyDescent="0.2">
      <c r="A81" s="130"/>
      <c r="B81" s="61"/>
      <c r="C81" s="62"/>
      <c r="D81" s="118"/>
      <c r="E81" s="121" t="s">
        <v>293</v>
      </c>
      <c r="F81" s="20"/>
      <c r="G81" s="502">
        <f t="shared" si="2"/>
        <v>0</v>
      </c>
      <c r="H81" s="142"/>
      <c r="I81" s="132"/>
    </row>
    <row r="82" spans="1:14" hidden="1" x14ac:dyDescent="0.2">
      <c r="A82" s="130">
        <v>2130</v>
      </c>
      <c r="B82" s="58" t="s">
        <v>351</v>
      </c>
      <c r="C82" s="60">
        <v>3</v>
      </c>
      <c r="D82" s="117">
        <v>0</v>
      </c>
      <c r="E82" s="122" t="s">
        <v>553</v>
      </c>
      <c r="F82" s="22" t="s">
        <v>554</v>
      </c>
      <c r="G82" s="502">
        <f t="shared" si="2"/>
        <v>0</v>
      </c>
      <c r="H82" s="142"/>
      <c r="I82" s="132"/>
      <c r="J82" s="159"/>
      <c r="K82" s="159"/>
      <c r="L82" s="159"/>
      <c r="M82" s="159"/>
      <c r="N82" s="159"/>
    </row>
    <row r="83" spans="1:14" s="19" customFormat="1" ht="10.5" hidden="1" customHeight="1" x14ac:dyDescent="0.2">
      <c r="A83" s="130"/>
      <c r="B83" s="58"/>
      <c r="C83" s="60"/>
      <c r="D83" s="117"/>
      <c r="E83" s="121" t="s">
        <v>199</v>
      </c>
      <c r="F83" s="18"/>
      <c r="G83" s="502">
        <f t="shared" si="2"/>
        <v>0</v>
      </c>
      <c r="H83" s="141"/>
      <c r="I83" s="131"/>
      <c r="J83" s="10"/>
      <c r="K83" s="10"/>
      <c r="L83" s="10"/>
      <c r="M83" s="10"/>
      <c r="N83" s="10"/>
    </row>
    <row r="84" spans="1:14" ht="24" hidden="1" x14ac:dyDescent="0.2">
      <c r="A84" s="130">
        <v>2131</v>
      </c>
      <c r="B84" s="61" t="s">
        <v>351</v>
      </c>
      <c r="C84" s="62">
        <v>3</v>
      </c>
      <c r="D84" s="118">
        <v>1</v>
      </c>
      <c r="E84" s="121" t="s">
        <v>555</v>
      </c>
      <c r="F84" s="20" t="s">
        <v>556</v>
      </c>
      <c r="G84" s="502">
        <f t="shared" si="2"/>
        <v>0</v>
      </c>
      <c r="H84" s="142"/>
      <c r="I84" s="132"/>
    </row>
    <row r="85" spans="1:14" ht="36" hidden="1" x14ac:dyDescent="0.2">
      <c r="A85" s="130"/>
      <c r="B85" s="61"/>
      <c r="C85" s="62"/>
      <c r="D85" s="118"/>
      <c r="E85" s="121" t="s">
        <v>292</v>
      </c>
      <c r="F85" s="20"/>
      <c r="G85" s="502">
        <f t="shared" si="2"/>
        <v>0</v>
      </c>
      <c r="H85" s="142"/>
      <c r="I85" s="132"/>
      <c r="J85" s="19"/>
      <c r="K85" s="19"/>
      <c r="L85" s="19"/>
      <c r="M85" s="19"/>
      <c r="N85" s="19"/>
    </row>
    <row r="86" spans="1:14" hidden="1" x14ac:dyDescent="0.2">
      <c r="A86" s="130"/>
      <c r="B86" s="61"/>
      <c r="C86" s="62"/>
      <c r="D86" s="118"/>
      <c r="E86" s="121" t="s">
        <v>293</v>
      </c>
      <c r="F86" s="20"/>
      <c r="G86" s="502">
        <f t="shared" si="2"/>
        <v>0</v>
      </c>
      <c r="H86" s="142"/>
      <c r="I86" s="132"/>
    </row>
    <row r="87" spans="1:14" hidden="1" x14ac:dyDescent="0.2">
      <c r="A87" s="130"/>
      <c r="B87" s="61"/>
      <c r="C87" s="62"/>
      <c r="D87" s="118"/>
      <c r="E87" s="121" t="s">
        <v>293</v>
      </c>
      <c r="F87" s="20"/>
      <c r="G87" s="502">
        <f t="shared" si="2"/>
        <v>0</v>
      </c>
      <c r="H87" s="142"/>
      <c r="I87" s="132"/>
    </row>
    <row r="88" spans="1:14" ht="14.25" hidden="1" customHeight="1" x14ac:dyDescent="0.2">
      <c r="A88" s="130">
        <v>2132</v>
      </c>
      <c r="B88" s="61" t="s">
        <v>351</v>
      </c>
      <c r="C88" s="62">
        <v>3</v>
      </c>
      <c r="D88" s="118">
        <v>2</v>
      </c>
      <c r="E88" s="121" t="s">
        <v>557</v>
      </c>
      <c r="F88" s="20" t="s">
        <v>558</v>
      </c>
      <c r="G88" s="502">
        <f t="shared" si="2"/>
        <v>0</v>
      </c>
      <c r="H88" s="142"/>
      <c r="I88" s="132"/>
    </row>
    <row r="89" spans="1:14" ht="36" hidden="1" x14ac:dyDescent="0.2">
      <c r="A89" s="130"/>
      <c r="B89" s="61"/>
      <c r="C89" s="62"/>
      <c r="D89" s="118"/>
      <c r="E89" s="121" t="s">
        <v>292</v>
      </c>
      <c r="F89" s="20"/>
      <c r="G89" s="502">
        <f t="shared" si="2"/>
        <v>0</v>
      </c>
      <c r="H89" s="142"/>
      <c r="I89" s="132"/>
    </row>
    <row r="90" spans="1:14" hidden="1" x14ac:dyDescent="0.2">
      <c r="A90" s="130"/>
      <c r="B90" s="61"/>
      <c r="C90" s="62"/>
      <c r="D90" s="118"/>
      <c r="E90" s="121" t="s">
        <v>293</v>
      </c>
      <c r="F90" s="20"/>
      <c r="G90" s="502">
        <f t="shared" si="2"/>
        <v>0</v>
      </c>
      <c r="H90" s="142"/>
      <c r="I90" s="132"/>
    </row>
    <row r="91" spans="1:14" hidden="1" x14ac:dyDescent="0.2">
      <c r="A91" s="130"/>
      <c r="B91" s="61"/>
      <c r="C91" s="62"/>
      <c r="D91" s="118"/>
      <c r="E91" s="121" t="s">
        <v>293</v>
      </c>
      <c r="F91" s="20"/>
      <c r="G91" s="502">
        <f t="shared" si="2"/>
        <v>0</v>
      </c>
      <c r="H91" s="142"/>
      <c r="I91" s="132"/>
    </row>
    <row r="92" spans="1:14" hidden="1" x14ac:dyDescent="0.2">
      <c r="A92" s="130">
        <v>2133</v>
      </c>
      <c r="B92" s="61" t="s">
        <v>351</v>
      </c>
      <c r="C92" s="62">
        <v>3</v>
      </c>
      <c r="D92" s="118">
        <v>3</v>
      </c>
      <c r="E92" s="121" t="s">
        <v>559</v>
      </c>
      <c r="F92" s="20" t="s">
        <v>560</v>
      </c>
      <c r="G92" s="502">
        <f t="shared" si="2"/>
        <v>0</v>
      </c>
      <c r="H92" s="142"/>
      <c r="I92" s="132"/>
      <c r="J92" s="159"/>
      <c r="K92" s="159"/>
      <c r="L92" s="159"/>
      <c r="M92" s="159"/>
      <c r="N92" s="159"/>
    </row>
    <row r="93" spans="1:14" ht="36" hidden="1" x14ac:dyDescent="0.2">
      <c r="A93" s="130"/>
      <c r="B93" s="61"/>
      <c r="C93" s="62"/>
      <c r="D93" s="118"/>
      <c r="E93" s="121" t="s">
        <v>292</v>
      </c>
      <c r="F93" s="20"/>
      <c r="G93" s="502">
        <f t="shared" si="2"/>
        <v>0</v>
      </c>
      <c r="H93" s="142"/>
      <c r="I93" s="132"/>
    </row>
    <row r="94" spans="1:14" hidden="1" x14ac:dyDescent="0.2">
      <c r="A94" s="130"/>
      <c r="B94" s="61"/>
      <c r="C94" s="62"/>
      <c r="D94" s="118"/>
      <c r="E94" s="121" t="s">
        <v>293</v>
      </c>
      <c r="F94" s="20"/>
      <c r="G94" s="502">
        <f t="shared" si="2"/>
        <v>0</v>
      </c>
      <c r="H94" s="142"/>
      <c r="I94" s="132"/>
      <c r="J94" s="19"/>
      <c r="K94" s="19"/>
      <c r="L94" s="19"/>
      <c r="M94" s="19"/>
      <c r="N94" s="19"/>
    </row>
    <row r="95" spans="1:14" hidden="1" x14ac:dyDescent="0.2">
      <c r="A95" s="130"/>
      <c r="B95" s="61"/>
      <c r="C95" s="62"/>
      <c r="D95" s="118"/>
      <c r="E95" s="121" t="s">
        <v>293</v>
      </c>
      <c r="F95" s="20"/>
      <c r="G95" s="502">
        <f t="shared" si="2"/>
        <v>0</v>
      </c>
      <c r="H95" s="142"/>
      <c r="I95" s="132"/>
      <c r="J95" s="19"/>
      <c r="K95" s="19"/>
      <c r="L95" s="19"/>
      <c r="M95" s="19"/>
      <c r="N95" s="19"/>
    </row>
    <row r="96" spans="1:14" ht="12.75" hidden="1" customHeight="1" x14ac:dyDescent="0.2">
      <c r="A96" s="130">
        <v>2140</v>
      </c>
      <c r="B96" s="58" t="s">
        <v>351</v>
      </c>
      <c r="C96" s="60">
        <v>4</v>
      </c>
      <c r="D96" s="117">
        <v>0</v>
      </c>
      <c r="E96" s="122" t="s">
        <v>561</v>
      </c>
      <c r="F96" s="18" t="s">
        <v>562</v>
      </c>
      <c r="G96" s="502">
        <f t="shared" si="2"/>
        <v>0</v>
      </c>
      <c r="H96" s="142"/>
      <c r="I96" s="132"/>
      <c r="J96" s="19"/>
      <c r="K96" s="19"/>
      <c r="L96" s="19"/>
      <c r="M96" s="19"/>
      <c r="N96" s="19"/>
    </row>
    <row r="97" spans="1:14" s="19" customFormat="1" ht="10.5" hidden="1" customHeight="1" x14ac:dyDescent="0.2">
      <c r="A97" s="130"/>
      <c r="B97" s="58"/>
      <c r="C97" s="60"/>
      <c r="D97" s="117"/>
      <c r="E97" s="121" t="s">
        <v>199</v>
      </c>
      <c r="F97" s="18"/>
      <c r="G97" s="502">
        <f t="shared" si="2"/>
        <v>0</v>
      </c>
      <c r="H97" s="141"/>
      <c r="I97" s="131"/>
    </row>
    <row r="98" spans="1:14" hidden="1" x14ac:dyDescent="0.2">
      <c r="A98" s="130">
        <v>2141</v>
      </c>
      <c r="B98" s="61" t="s">
        <v>351</v>
      </c>
      <c r="C98" s="62">
        <v>4</v>
      </c>
      <c r="D98" s="118">
        <v>1</v>
      </c>
      <c r="E98" s="121" t="s">
        <v>563</v>
      </c>
      <c r="F98" s="23" t="s">
        <v>564</v>
      </c>
      <c r="G98" s="502">
        <f t="shared" si="2"/>
        <v>0</v>
      </c>
      <c r="H98" s="142"/>
      <c r="I98" s="132"/>
      <c r="J98" s="19"/>
      <c r="K98" s="19"/>
      <c r="L98" s="19"/>
      <c r="M98" s="19"/>
      <c r="N98" s="19"/>
    </row>
    <row r="99" spans="1:14" ht="36" hidden="1" x14ac:dyDescent="0.2">
      <c r="A99" s="130"/>
      <c r="B99" s="61"/>
      <c r="C99" s="62"/>
      <c r="D99" s="118"/>
      <c r="E99" s="121" t="s">
        <v>292</v>
      </c>
      <c r="F99" s="20"/>
      <c r="G99" s="502">
        <f t="shared" si="2"/>
        <v>0</v>
      </c>
      <c r="H99" s="142"/>
      <c r="I99" s="132"/>
    </row>
    <row r="100" spans="1:14" hidden="1" x14ac:dyDescent="0.2">
      <c r="A100" s="130"/>
      <c r="B100" s="61"/>
      <c r="C100" s="62"/>
      <c r="D100" s="118"/>
      <c r="E100" s="121" t="s">
        <v>293</v>
      </c>
      <c r="F100" s="20"/>
      <c r="G100" s="502">
        <f t="shared" si="2"/>
        <v>0</v>
      </c>
      <c r="H100" s="142"/>
      <c r="I100" s="132"/>
    </row>
    <row r="101" spans="1:14" hidden="1" x14ac:dyDescent="0.2">
      <c r="A101" s="130"/>
      <c r="B101" s="61"/>
      <c r="C101" s="62"/>
      <c r="D101" s="118"/>
      <c r="E101" s="121" t="s">
        <v>293</v>
      </c>
      <c r="F101" s="20"/>
      <c r="G101" s="502">
        <f t="shared" si="2"/>
        <v>0</v>
      </c>
      <c r="H101" s="142"/>
      <c r="I101" s="132"/>
    </row>
    <row r="102" spans="1:14" ht="36" hidden="1" x14ac:dyDescent="0.2">
      <c r="A102" s="130">
        <v>2150</v>
      </c>
      <c r="B102" s="58" t="s">
        <v>351</v>
      </c>
      <c r="C102" s="60">
        <v>5</v>
      </c>
      <c r="D102" s="117">
        <v>0</v>
      </c>
      <c r="E102" s="122" t="s">
        <v>565</v>
      </c>
      <c r="F102" s="18" t="s">
        <v>566</v>
      </c>
      <c r="G102" s="502">
        <f t="shared" si="2"/>
        <v>0</v>
      </c>
      <c r="H102" s="142"/>
      <c r="I102" s="132"/>
    </row>
    <row r="103" spans="1:14" s="19" customFormat="1" ht="10.5" hidden="1" customHeight="1" x14ac:dyDescent="0.2">
      <c r="A103" s="130"/>
      <c r="B103" s="58"/>
      <c r="C103" s="60"/>
      <c r="D103" s="117"/>
      <c r="E103" s="121" t="s">
        <v>199</v>
      </c>
      <c r="F103" s="18"/>
      <c r="G103" s="502">
        <f t="shared" si="2"/>
        <v>0</v>
      </c>
      <c r="H103" s="141"/>
      <c r="I103" s="131"/>
      <c r="J103" s="10"/>
      <c r="K103" s="10"/>
      <c r="L103" s="10"/>
      <c r="M103" s="10"/>
      <c r="N103" s="10"/>
    </row>
    <row r="104" spans="1:14" ht="24" hidden="1" x14ac:dyDescent="0.2">
      <c r="A104" s="130">
        <v>2151</v>
      </c>
      <c r="B104" s="61" t="s">
        <v>351</v>
      </c>
      <c r="C104" s="62">
        <v>5</v>
      </c>
      <c r="D104" s="118">
        <v>1</v>
      </c>
      <c r="E104" s="121" t="s">
        <v>567</v>
      </c>
      <c r="F104" s="23" t="s">
        <v>568</v>
      </c>
      <c r="G104" s="502">
        <f t="shared" si="2"/>
        <v>0</v>
      </c>
      <c r="H104" s="142"/>
      <c r="I104" s="132"/>
    </row>
    <row r="105" spans="1:14" ht="36" hidden="1" x14ac:dyDescent="0.2">
      <c r="A105" s="130"/>
      <c r="B105" s="61"/>
      <c r="C105" s="62"/>
      <c r="D105" s="118"/>
      <c r="E105" s="121" t="s">
        <v>292</v>
      </c>
      <c r="F105" s="20"/>
      <c r="G105" s="502">
        <f t="shared" si="2"/>
        <v>0</v>
      </c>
      <c r="H105" s="142"/>
      <c r="I105" s="132"/>
    </row>
    <row r="106" spans="1:14" hidden="1" x14ac:dyDescent="0.2">
      <c r="A106" s="130"/>
      <c r="B106" s="61"/>
      <c r="C106" s="62"/>
      <c r="D106" s="118"/>
      <c r="E106" s="121" t="s">
        <v>293</v>
      </c>
      <c r="F106" s="20"/>
      <c r="G106" s="502">
        <f t="shared" si="2"/>
        <v>0</v>
      </c>
      <c r="H106" s="142"/>
      <c r="I106" s="132"/>
    </row>
    <row r="107" spans="1:14" hidden="1" x14ac:dyDescent="0.2">
      <c r="A107" s="130"/>
      <c r="B107" s="61"/>
      <c r="C107" s="62"/>
      <c r="D107" s="118"/>
      <c r="E107" s="121" t="s">
        <v>293</v>
      </c>
      <c r="F107" s="20"/>
      <c r="G107" s="502">
        <f t="shared" si="2"/>
        <v>0</v>
      </c>
      <c r="H107" s="142"/>
      <c r="I107" s="132"/>
    </row>
    <row r="108" spans="1:14" ht="28.5" hidden="1" x14ac:dyDescent="0.2">
      <c r="A108" s="130">
        <v>2160</v>
      </c>
      <c r="B108" s="58" t="s">
        <v>351</v>
      </c>
      <c r="C108" s="60">
        <v>6</v>
      </c>
      <c r="D108" s="117">
        <v>0</v>
      </c>
      <c r="E108" s="122" t="s">
        <v>569</v>
      </c>
      <c r="F108" s="18" t="s">
        <v>570</v>
      </c>
      <c r="G108" s="502">
        <f t="shared" si="2"/>
        <v>0</v>
      </c>
      <c r="H108" s="142"/>
      <c r="I108" s="132"/>
    </row>
    <row r="109" spans="1:14" s="19" customFormat="1" ht="10.5" hidden="1" customHeight="1" x14ac:dyDescent="0.2">
      <c r="A109" s="130"/>
      <c r="B109" s="58"/>
      <c r="C109" s="60"/>
      <c r="D109" s="117"/>
      <c r="E109" s="121" t="s">
        <v>199</v>
      </c>
      <c r="F109" s="18"/>
      <c r="G109" s="502">
        <f t="shared" si="2"/>
        <v>0</v>
      </c>
      <c r="H109" s="141"/>
      <c r="I109" s="131"/>
      <c r="J109" s="10"/>
      <c r="K109" s="10"/>
      <c r="L109" s="10"/>
      <c r="M109" s="10"/>
      <c r="N109" s="10"/>
    </row>
    <row r="110" spans="1:14" ht="24" hidden="1" x14ac:dyDescent="0.2">
      <c r="A110" s="130">
        <v>2161</v>
      </c>
      <c r="B110" s="61" t="s">
        <v>351</v>
      </c>
      <c r="C110" s="62">
        <v>6</v>
      </c>
      <c r="D110" s="118">
        <v>1</v>
      </c>
      <c r="E110" s="121" t="s">
        <v>571</v>
      </c>
      <c r="F110" s="20" t="s">
        <v>572</v>
      </c>
      <c r="G110" s="502">
        <f t="shared" si="2"/>
        <v>0</v>
      </c>
      <c r="H110" s="142"/>
      <c r="I110" s="132"/>
      <c r="J110" s="19"/>
      <c r="K110" s="19"/>
      <c r="L110" s="19"/>
      <c r="M110" s="19"/>
      <c r="N110" s="19"/>
    </row>
    <row r="111" spans="1:14" ht="36" hidden="1" x14ac:dyDescent="0.2">
      <c r="A111" s="130"/>
      <c r="B111" s="61"/>
      <c r="C111" s="62"/>
      <c r="D111" s="118"/>
      <c r="E111" s="121" t="s">
        <v>292</v>
      </c>
      <c r="F111" s="20"/>
      <c r="G111" s="502">
        <f t="shared" si="2"/>
        <v>0</v>
      </c>
      <c r="H111" s="142"/>
      <c r="I111" s="132"/>
    </row>
    <row r="112" spans="1:14" hidden="1" x14ac:dyDescent="0.2">
      <c r="A112" s="130"/>
      <c r="B112" s="61"/>
      <c r="C112" s="62"/>
      <c r="D112" s="118"/>
      <c r="E112" s="121" t="s">
        <v>293</v>
      </c>
      <c r="F112" s="20"/>
      <c r="G112" s="502">
        <f t="shared" si="2"/>
        <v>0</v>
      </c>
      <c r="H112" s="142"/>
      <c r="I112" s="132"/>
    </row>
    <row r="113" spans="1:14" hidden="1" x14ac:dyDescent="0.2">
      <c r="A113" s="130"/>
      <c r="B113" s="61"/>
      <c r="C113" s="62"/>
      <c r="D113" s="118"/>
      <c r="E113" s="121" t="s">
        <v>293</v>
      </c>
      <c r="F113" s="20"/>
      <c r="G113" s="502">
        <f t="shared" si="2"/>
        <v>0</v>
      </c>
      <c r="H113" s="142"/>
      <c r="I113" s="132"/>
    </row>
    <row r="114" spans="1:14" hidden="1" x14ac:dyDescent="0.2">
      <c r="A114" s="130">
        <v>2170</v>
      </c>
      <c r="B114" s="58" t="s">
        <v>351</v>
      </c>
      <c r="C114" s="60">
        <v>7</v>
      </c>
      <c r="D114" s="117">
        <v>0</v>
      </c>
      <c r="E114" s="122" t="s">
        <v>401</v>
      </c>
      <c r="F114" s="20"/>
      <c r="G114" s="502">
        <f t="shared" si="2"/>
        <v>0</v>
      </c>
      <c r="H114" s="142"/>
      <c r="I114" s="132"/>
    </row>
    <row r="115" spans="1:14" s="19" customFormat="1" ht="10.5" hidden="1" customHeight="1" x14ac:dyDescent="0.2">
      <c r="A115" s="130"/>
      <c r="B115" s="58"/>
      <c r="C115" s="60"/>
      <c r="D115" s="117"/>
      <c r="E115" s="121" t="s">
        <v>199</v>
      </c>
      <c r="F115" s="18"/>
      <c r="G115" s="502">
        <f t="shared" si="2"/>
        <v>0</v>
      </c>
      <c r="H115" s="141"/>
      <c r="I115" s="131"/>
      <c r="J115" s="159"/>
      <c r="K115" s="159"/>
      <c r="L115" s="159"/>
      <c r="M115" s="159"/>
      <c r="N115" s="159"/>
    </row>
    <row r="116" spans="1:14" hidden="1" x14ac:dyDescent="0.2">
      <c r="A116" s="130">
        <v>2171</v>
      </c>
      <c r="B116" s="61" t="s">
        <v>351</v>
      </c>
      <c r="C116" s="62">
        <v>7</v>
      </c>
      <c r="D116" s="118">
        <v>1</v>
      </c>
      <c r="E116" s="121" t="s">
        <v>401</v>
      </c>
      <c r="F116" s="20"/>
      <c r="G116" s="502">
        <f t="shared" si="2"/>
        <v>0</v>
      </c>
      <c r="H116" s="142"/>
      <c r="I116" s="132"/>
      <c r="J116" s="159"/>
      <c r="K116" s="159"/>
      <c r="L116" s="159"/>
      <c r="M116" s="159"/>
      <c r="N116" s="159"/>
    </row>
    <row r="117" spans="1:14" ht="36" hidden="1" x14ac:dyDescent="0.2">
      <c r="A117" s="130"/>
      <c r="B117" s="61"/>
      <c r="C117" s="62"/>
      <c r="D117" s="118"/>
      <c r="E117" s="121" t="s">
        <v>292</v>
      </c>
      <c r="F117" s="20"/>
      <c r="G117" s="502">
        <f t="shared" si="2"/>
        <v>0</v>
      </c>
      <c r="H117" s="142"/>
      <c r="I117" s="132"/>
      <c r="J117" s="159"/>
      <c r="K117" s="159"/>
      <c r="L117" s="159"/>
      <c r="M117" s="159"/>
      <c r="N117" s="159"/>
    </row>
    <row r="118" spans="1:14" hidden="1" x14ac:dyDescent="0.2">
      <c r="A118" s="130"/>
      <c r="B118" s="61"/>
      <c r="C118" s="62"/>
      <c r="D118" s="118"/>
      <c r="E118" s="121" t="s">
        <v>293</v>
      </c>
      <c r="F118" s="20"/>
      <c r="G118" s="502">
        <f t="shared" si="2"/>
        <v>0</v>
      </c>
      <c r="H118" s="142"/>
      <c r="I118" s="132"/>
    </row>
    <row r="119" spans="1:14" hidden="1" x14ac:dyDescent="0.2">
      <c r="A119" s="130"/>
      <c r="B119" s="61"/>
      <c r="C119" s="62"/>
      <c r="D119" s="118"/>
      <c r="E119" s="121" t="s">
        <v>293</v>
      </c>
      <c r="F119" s="20"/>
      <c r="G119" s="502">
        <f t="shared" si="2"/>
        <v>0</v>
      </c>
      <c r="H119" s="142"/>
      <c r="I119" s="132"/>
    </row>
    <row r="120" spans="1:14" ht="29.25" hidden="1" customHeight="1" x14ac:dyDescent="0.2">
      <c r="A120" s="130">
        <v>2180</v>
      </c>
      <c r="B120" s="58" t="s">
        <v>351</v>
      </c>
      <c r="C120" s="60">
        <v>8</v>
      </c>
      <c r="D120" s="117">
        <v>0</v>
      </c>
      <c r="E120" s="122" t="s">
        <v>573</v>
      </c>
      <c r="F120" s="18" t="s">
        <v>574</v>
      </c>
      <c r="G120" s="502">
        <f t="shared" si="2"/>
        <v>0</v>
      </c>
      <c r="H120" s="142"/>
      <c r="I120" s="132"/>
      <c r="J120" s="19"/>
      <c r="K120" s="19"/>
      <c r="L120" s="19"/>
      <c r="M120" s="19"/>
      <c r="N120" s="19"/>
    </row>
    <row r="121" spans="1:14" s="19" customFormat="1" ht="10.5" hidden="1" customHeight="1" x14ac:dyDescent="0.2">
      <c r="A121" s="130"/>
      <c r="B121" s="58"/>
      <c r="C121" s="60"/>
      <c r="D121" s="117"/>
      <c r="E121" s="121" t="s">
        <v>199</v>
      </c>
      <c r="F121" s="18"/>
      <c r="G121" s="502">
        <f t="shared" si="2"/>
        <v>0</v>
      </c>
      <c r="H121" s="141"/>
      <c r="I121" s="131"/>
      <c r="J121" s="10"/>
      <c r="K121" s="10"/>
      <c r="L121" s="10"/>
      <c r="M121" s="10"/>
      <c r="N121" s="10"/>
    </row>
    <row r="122" spans="1:14" ht="28.5" hidden="1" x14ac:dyDescent="0.2">
      <c r="A122" s="130">
        <v>2181</v>
      </c>
      <c r="B122" s="61" t="s">
        <v>351</v>
      </c>
      <c r="C122" s="62">
        <v>8</v>
      </c>
      <c r="D122" s="118">
        <v>1</v>
      </c>
      <c r="E122" s="121" t="s">
        <v>573</v>
      </c>
      <c r="F122" s="23" t="s">
        <v>575</v>
      </c>
      <c r="G122" s="502">
        <f t="shared" si="2"/>
        <v>0</v>
      </c>
      <c r="H122" s="142"/>
      <c r="I122" s="132"/>
    </row>
    <row r="123" spans="1:14" hidden="1" x14ac:dyDescent="0.2">
      <c r="A123" s="130"/>
      <c r="B123" s="61"/>
      <c r="C123" s="62"/>
      <c r="D123" s="118"/>
      <c r="E123" s="191" t="s">
        <v>199</v>
      </c>
      <c r="F123" s="23"/>
      <c r="G123" s="502">
        <f t="shared" si="2"/>
        <v>0</v>
      </c>
      <c r="H123" s="142"/>
      <c r="I123" s="132"/>
    </row>
    <row r="124" spans="1:14" hidden="1" x14ac:dyDescent="0.2">
      <c r="A124" s="130">
        <v>2182</v>
      </c>
      <c r="B124" s="61" t="s">
        <v>351</v>
      </c>
      <c r="C124" s="62">
        <v>8</v>
      </c>
      <c r="D124" s="118">
        <v>1</v>
      </c>
      <c r="E124" s="191" t="s">
        <v>207</v>
      </c>
      <c r="F124" s="23"/>
      <c r="G124" s="502">
        <f t="shared" si="2"/>
        <v>0</v>
      </c>
      <c r="H124" s="142"/>
      <c r="I124" s="132"/>
    </row>
    <row r="125" spans="1:14" hidden="1" x14ac:dyDescent="0.2">
      <c r="A125" s="130">
        <v>2183</v>
      </c>
      <c r="B125" s="61" t="s">
        <v>351</v>
      </c>
      <c r="C125" s="62">
        <v>8</v>
      </c>
      <c r="D125" s="118">
        <v>1</v>
      </c>
      <c r="E125" s="191" t="s">
        <v>208</v>
      </c>
      <c r="F125" s="23"/>
      <c r="G125" s="502">
        <f t="shared" si="2"/>
        <v>0</v>
      </c>
      <c r="H125" s="142"/>
      <c r="I125" s="132"/>
    </row>
    <row r="126" spans="1:14" ht="24" hidden="1" x14ac:dyDescent="0.2">
      <c r="A126" s="130">
        <v>2184</v>
      </c>
      <c r="B126" s="61" t="s">
        <v>351</v>
      </c>
      <c r="C126" s="62">
        <v>8</v>
      </c>
      <c r="D126" s="118">
        <v>1</v>
      </c>
      <c r="E126" s="191" t="s">
        <v>213</v>
      </c>
      <c r="F126" s="23"/>
      <c r="G126" s="502">
        <f t="shared" si="2"/>
        <v>0</v>
      </c>
      <c r="H126" s="142"/>
      <c r="I126" s="132"/>
    </row>
    <row r="127" spans="1:14" ht="36" hidden="1" x14ac:dyDescent="0.2">
      <c r="A127" s="130"/>
      <c r="B127" s="61"/>
      <c r="C127" s="62"/>
      <c r="D127" s="118"/>
      <c r="E127" s="121" t="s">
        <v>292</v>
      </c>
      <c r="F127" s="20"/>
      <c r="G127" s="502">
        <f t="shared" si="2"/>
        <v>0</v>
      </c>
      <c r="H127" s="142"/>
      <c r="I127" s="132"/>
    </row>
    <row r="128" spans="1:14" hidden="1" x14ac:dyDescent="0.2">
      <c r="A128" s="130"/>
      <c r="B128" s="61"/>
      <c r="C128" s="62"/>
      <c r="D128" s="118"/>
      <c r="E128" s="121" t="s">
        <v>293</v>
      </c>
      <c r="F128" s="20"/>
      <c r="G128" s="502">
        <f t="shared" si="2"/>
        <v>0</v>
      </c>
      <c r="H128" s="142"/>
      <c r="I128" s="132"/>
    </row>
    <row r="129" spans="1:14" hidden="1" x14ac:dyDescent="0.2">
      <c r="A129" s="130"/>
      <c r="B129" s="61"/>
      <c r="C129" s="62"/>
      <c r="D129" s="118"/>
      <c r="E129" s="121" t="s">
        <v>293</v>
      </c>
      <c r="F129" s="20"/>
      <c r="G129" s="502">
        <f t="shared" si="2"/>
        <v>0</v>
      </c>
      <c r="H129" s="142"/>
      <c r="I129" s="132"/>
    </row>
    <row r="130" spans="1:14" hidden="1" x14ac:dyDescent="0.2">
      <c r="A130" s="130">
        <v>2185</v>
      </c>
      <c r="B130" s="61" t="s">
        <v>360</v>
      </c>
      <c r="C130" s="62">
        <v>8</v>
      </c>
      <c r="D130" s="118">
        <v>1</v>
      </c>
      <c r="E130" s="191"/>
      <c r="F130" s="23"/>
      <c r="G130" s="502">
        <f t="shared" si="2"/>
        <v>0</v>
      </c>
      <c r="H130" s="142"/>
      <c r="I130" s="132"/>
      <c r="J130" s="159"/>
      <c r="K130" s="159"/>
      <c r="L130" s="159"/>
      <c r="M130" s="159"/>
      <c r="N130" s="159"/>
    </row>
    <row r="131" spans="1:14" s="159" customFormat="1" ht="40.5" hidden="1" customHeight="1" x14ac:dyDescent="0.2">
      <c r="A131" s="155">
        <v>2200</v>
      </c>
      <c r="B131" s="58" t="s">
        <v>352</v>
      </c>
      <c r="C131" s="60">
        <v>0</v>
      </c>
      <c r="D131" s="117">
        <v>0</v>
      </c>
      <c r="E131" s="147" t="s">
        <v>35</v>
      </c>
      <c r="F131" s="156" t="s">
        <v>576</v>
      </c>
      <c r="G131" s="502">
        <f t="shared" si="2"/>
        <v>0</v>
      </c>
      <c r="H131" s="157"/>
      <c r="I131" s="158"/>
      <c r="J131" s="10"/>
      <c r="K131" s="10"/>
      <c r="L131" s="10"/>
      <c r="M131" s="10"/>
      <c r="N131" s="10"/>
    </row>
    <row r="132" spans="1:14" ht="11.25" hidden="1" customHeight="1" x14ac:dyDescent="0.2">
      <c r="A132" s="128"/>
      <c r="B132" s="58"/>
      <c r="C132" s="59"/>
      <c r="D132" s="116"/>
      <c r="E132" s="121" t="s">
        <v>198</v>
      </c>
      <c r="F132" s="17"/>
      <c r="G132" s="502">
        <f t="shared" si="2"/>
        <v>0</v>
      </c>
      <c r="H132" s="140"/>
      <c r="I132" s="129"/>
    </row>
    <row r="133" spans="1:14" hidden="1" x14ac:dyDescent="0.2">
      <c r="A133" s="130">
        <v>2210</v>
      </c>
      <c r="B133" s="58" t="s">
        <v>352</v>
      </c>
      <c r="C133" s="62">
        <v>1</v>
      </c>
      <c r="D133" s="118">
        <v>0</v>
      </c>
      <c r="E133" s="122" t="s">
        <v>577</v>
      </c>
      <c r="F133" s="24" t="s">
        <v>578</v>
      </c>
      <c r="G133" s="502">
        <f t="shared" si="2"/>
        <v>0</v>
      </c>
      <c r="H133" s="142"/>
      <c r="I133" s="132"/>
    </row>
    <row r="134" spans="1:14" s="19" customFormat="1" ht="10.5" hidden="1" customHeight="1" x14ac:dyDescent="0.2">
      <c r="A134" s="130"/>
      <c r="B134" s="58"/>
      <c r="C134" s="60"/>
      <c r="D134" s="117"/>
      <c r="E134" s="121" t="s">
        <v>199</v>
      </c>
      <c r="F134" s="18"/>
      <c r="G134" s="502">
        <f t="shared" si="2"/>
        <v>0</v>
      </c>
      <c r="H134" s="141"/>
      <c r="I134" s="131"/>
    </row>
    <row r="135" spans="1:14" hidden="1" x14ac:dyDescent="0.2">
      <c r="A135" s="130">
        <v>2211</v>
      </c>
      <c r="B135" s="61" t="s">
        <v>352</v>
      </c>
      <c r="C135" s="62">
        <v>1</v>
      </c>
      <c r="D135" s="118">
        <v>1</v>
      </c>
      <c r="E135" s="121" t="s">
        <v>579</v>
      </c>
      <c r="F135" s="23" t="s">
        <v>580</v>
      </c>
      <c r="G135" s="502">
        <f t="shared" si="2"/>
        <v>0</v>
      </c>
      <c r="H135" s="142"/>
      <c r="I135" s="132"/>
    </row>
    <row r="136" spans="1:14" ht="36" hidden="1" x14ac:dyDescent="0.2">
      <c r="A136" s="130"/>
      <c r="B136" s="61"/>
      <c r="C136" s="62"/>
      <c r="D136" s="118"/>
      <c r="E136" s="121" t="s">
        <v>292</v>
      </c>
      <c r="F136" s="20"/>
      <c r="G136" s="502">
        <f t="shared" si="2"/>
        <v>0</v>
      </c>
      <c r="H136" s="142"/>
      <c r="I136" s="132"/>
    </row>
    <row r="137" spans="1:14" hidden="1" x14ac:dyDescent="0.2">
      <c r="A137" s="130"/>
      <c r="B137" s="61"/>
      <c r="C137" s="62"/>
      <c r="D137" s="118"/>
      <c r="E137" s="121" t="s">
        <v>293</v>
      </c>
      <c r="F137" s="20"/>
      <c r="G137" s="502">
        <f t="shared" si="2"/>
        <v>0</v>
      </c>
      <c r="H137" s="142"/>
      <c r="I137" s="132"/>
    </row>
    <row r="138" spans="1:14" hidden="1" x14ac:dyDescent="0.2">
      <c r="A138" s="130"/>
      <c r="B138" s="61"/>
      <c r="C138" s="62"/>
      <c r="D138" s="118"/>
      <c r="E138" s="121" t="s">
        <v>293</v>
      </c>
      <c r="F138" s="20"/>
      <c r="G138" s="502">
        <f t="shared" si="2"/>
        <v>0</v>
      </c>
      <c r="H138" s="142"/>
      <c r="I138" s="132"/>
    </row>
    <row r="139" spans="1:14" hidden="1" x14ac:dyDescent="0.2">
      <c r="A139" s="130">
        <v>2220</v>
      </c>
      <c r="B139" s="58" t="s">
        <v>352</v>
      </c>
      <c r="C139" s="60">
        <v>2</v>
      </c>
      <c r="D139" s="117">
        <v>0</v>
      </c>
      <c r="E139" s="122" t="s">
        <v>581</v>
      </c>
      <c r="F139" s="24" t="s">
        <v>582</v>
      </c>
      <c r="G139" s="502">
        <f t="shared" si="2"/>
        <v>0</v>
      </c>
      <c r="H139" s="142"/>
      <c r="I139" s="132"/>
      <c r="J139" s="19"/>
      <c r="K139" s="19"/>
      <c r="L139" s="19"/>
      <c r="M139" s="19"/>
      <c r="N139" s="19"/>
    </row>
    <row r="140" spans="1:14" s="19" customFormat="1" ht="10.5" hidden="1" customHeight="1" x14ac:dyDescent="0.2">
      <c r="A140" s="130"/>
      <c r="B140" s="58"/>
      <c r="C140" s="60"/>
      <c r="D140" s="117"/>
      <c r="E140" s="121" t="s">
        <v>199</v>
      </c>
      <c r="F140" s="18"/>
      <c r="G140" s="502">
        <f t="shared" si="2"/>
        <v>0</v>
      </c>
      <c r="H140" s="141"/>
      <c r="I140" s="131"/>
      <c r="J140" s="10"/>
      <c r="K140" s="10"/>
      <c r="L140" s="10"/>
      <c r="M140" s="10"/>
      <c r="N140" s="10"/>
    </row>
    <row r="141" spans="1:14" hidden="1" x14ac:dyDescent="0.2">
      <c r="A141" s="130">
        <v>2221</v>
      </c>
      <c r="B141" s="61" t="s">
        <v>352</v>
      </c>
      <c r="C141" s="62">
        <v>2</v>
      </c>
      <c r="D141" s="118">
        <v>1</v>
      </c>
      <c r="E141" s="121" t="s">
        <v>583</v>
      </c>
      <c r="F141" s="23" t="s">
        <v>584</v>
      </c>
      <c r="G141" s="502">
        <f t="shared" si="2"/>
        <v>0</v>
      </c>
      <c r="H141" s="142"/>
      <c r="I141" s="132"/>
    </row>
    <row r="142" spans="1:14" ht="36" hidden="1" x14ac:dyDescent="0.2">
      <c r="A142" s="130"/>
      <c r="B142" s="61"/>
      <c r="C142" s="62"/>
      <c r="D142" s="118"/>
      <c r="E142" s="121" t="s">
        <v>292</v>
      </c>
      <c r="F142" s="20"/>
      <c r="G142" s="502">
        <f t="shared" si="2"/>
        <v>0</v>
      </c>
      <c r="H142" s="142"/>
      <c r="I142" s="132"/>
    </row>
    <row r="143" spans="1:14" hidden="1" x14ac:dyDescent="0.2">
      <c r="A143" s="130"/>
      <c r="B143" s="61"/>
      <c r="C143" s="62"/>
      <c r="D143" s="118"/>
      <c r="E143" s="121" t="s">
        <v>293</v>
      </c>
      <c r="F143" s="20"/>
      <c r="G143" s="502">
        <f t="shared" si="2"/>
        <v>0</v>
      </c>
      <c r="H143" s="142"/>
      <c r="I143" s="132"/>
    </row>
    <row r="144" spans="1:14" hidden="1" x14ac:dyDescent="0.2">
      <c r="A144" s="130"/>
      <c r="B144" s="61"/>
      <c r="C144" s="62"/>
      <c r="D144" s="118"/>
      <c r="E144" s="121" t="s">
        <v>293</v>
      </c>
      <c r="F144" s="20"/>
      <c r="G144" s="502">
        <f t="shared" ref="G144:G207" si="3">H144</f>
        <v>0</v>
      </c>
      <c r="H144" s="142"/>
      <c r="I144" s="132"/>
      <c r="J144" s="159"/>
      <c r="K144" s="159"/>
      <c r="L144" s="159"/>
      <c r="M144" s="159"/>
      <c r="N144" s="159"/>
    </row>
    <row r="145" spans="1:14" hidden="1" x14ac:dyDescent="0.2">
      <c r="A145" s="130">
        <v>2230</v>
      </c>
      <c r="B145" s="58" t="s">
        <v>352</v>
      </c>
      <c r="C145" s="62">
        <v>3</v>
      </c>
      <c r="D145" s="118">
        <v>0</v>
      </c>
      <c r="E145" s="122" t="s">
        <v>585</v>
      </c>
      <c r="F145" s="24" t="s">
        <v>586</v>
      </c>
      <c r="G145" s="502">
        <f t="shared" si="3"/>
        <v>0</v>
      </c>
      <c r="H145" s="142"/>
      <c r="I145" s="132"/>
    </row>
    <row r="146" spans="1:14" s="19" customFormat="1" ht="10.5" hidden="1" customHeight="1" x14ac:dyDescent="0.2">
      <c r="A146" s="130"/>
      <c r="B146" s="58"/>
      <c r="C146" s="60"/>
      <c r="D146" s="117"/>
      <c r="E146" s="121" t="s">
        <v>199</v>
      </c>
      <c r="F146" s="18"/>
      <c r="G146" s="502">
        <f t="shared" si="3"/>
        <v>0</v>
      </c>
      <c r="H146" s="141"/>
      <c r="I146" s="131"/>
    </row>
    <row r="147" spans="1:14" hidden="1" x14ac:dyDescent="0.2">
      <c r="A147" s="130">
        <v>2231</v>
      </c>
      <c r="B147" s="61" t="s">
        <v>352</v>
      </c>
      <c r="C147" s="62">
        <v>3</v>
      </c>
      <c r="D147" s="118">
        <v>1</v>
      </c>
      <c r="E147" s="121" t="s">
        <v>587</v>
      </c>
      <c r="F147" s="23" t="s">
        <v>588</v>
      </c>
      <c r="G147" s="502">
        <f t="shared" si="3"/>
        <v>0</v>
      </c>
      <c r="H147" s="142"/>
      <c r="I147" s="132"/>
    </row>
    <row r="148" spans="1:14" ht="36" hidden="1" x14ac:dyDescent="0.2">
      <c r="A148" s="130"/>
      <c r="B148" s="61"/>
      <c r="C148" s="62"/>
      <c r="D148" s="118"/>
      <c r="E148" s="121" t="s">
        <v>292</v>
      </c>
      <c r="F148" s="20"/>
      <c r="G148" s="502">
        <f t="shared" si="3"/>
        <v>0</v>
      </c>
      <c r="H148" s="142"/>
      <c r="I148" s="132"/>
    </row>
    <row r="149" spans="1:14" hidden="1" x14ac:dyDescent="0.2">
      <c r="A149" s="130"/>
      <c r="B149" s="61"/>
      <c r="C149" s="62"/>
      <c r="D149" s="118"/>
      <c r="E149" s="121" t="s">
        <v>293</v>
      </c>
      <c r="F149" s="20"/>
      <c r="G149" s="502">
        <f t="shared" si="3"/>
        <v>0</v>
      </c>
      <c r="H149" s="142"/>
      <c r="I149" s="132"/>
    </row>
    <row r="150" spans="1:14" hidden="1" x14ac:dyDescent="0.2">
      <c r="A150" s="130"/>
      <c r="B150" s="61"/>
      <c r="C150" s="62"/>
      <c r="D150" s="118"/>
      <c r="E150" s="121" t="s">
        <v>293</v>
      </c>
      <c r="F150" s="20"/>
      <c r="G150" s="502">
        <f t="shared" si="3"/>
        <v>0</v>
      </c>
      <c r="H150" s="142"/>
      <c r="I150" s="132"/>
    </row>
    <row r="151" spans="1:14" ht="24" hidden="1" x14ac:dyDescent="0.2">
      <c r="A151" s="130">
        <v>2240</v>
      </c>
      <c r="B151" s="58" t="s">
        <v>352</v>
      </c>
      <c r="C151" s="60">
        <v>4</v>
      </c>
      <c r="D151" s="117">
        <v>0</v>
      </c>
      <c r="E151" s="122" t="s">
        <v>589</v>
      </c>
      <c r="F151" s="18" t="s">
        <v>590</v>
      </c>
      <c r="G151" s="502">
        <f t="shared" si="3"/>
        <v>0</v>
      </c>
      <c r="H151" s="142"/>
      <c r="I151" s="132"/>
    </row>
    <row r="152" spans="1:14" s="19" customFormat="1" ht="10.5" hidden="1" customHeight="1" x14ac:dyDescent="0.2">
      <c r="A152" s="130"/>
      <c r="B152" s="58"/>
      <c r="C152" s="60"/>
      <c r="D152" s="117"/>
      <c r="E152" s="121" t="s">
        <v>199</v>
      </c>
      <c r="F152" s="18"/>
      <c r="G152" s="502">
        <f t="shared" si="3"/>
        <v>0</v>
      </c>
      <c r="H152" s="141"/>
      <c r="I152" s="131"/>
      <c r="J152" s="10"/>
      <c r="K152" s="10"/>
      <c r="L152" s="10"/>
      <c r="M152" s="10"/>
      <c r="N152" s="10"/>
    </row>
    <row r="153" spans="1:14" ht="24" hidden="1" x14ac:dyDescent="0.2">
      <c r="A153" s="130">
        <v>2241</v>
      </c>
      <c r="B153" s="61" t="s">
        <v>352</v>
      </c>
      <c r="C153" s="62">
        <v>4</v>
      </c>
      <c r="D153" s="118">
        <v>1</v>
      </c>
      <c r="E153" s="121" t="s">
        <v>589</v>
      </c>
      <c r="F153" s="23" t="s">
        <v>590</v>
      </c>
      <c r="G153" s="502">
        <f t="shared" si="3"/>
        <v>0</v>
      </c>
      <c r="H153" s="142"/>
      <c r="I153" s="132"/>
    </row>
    <row r="154" spans="1:14" s="19" customFormat="1" ht="10.5" hidden="1" customHeight="1" x14ac:dyDescent="0.2">
      <c r="A154" s="130"/>
      <c r="B154" s="58"/>
      <c r="C154" s="60"/>
      <c r="D154" s="117"/>
      <c r="E154" s="121" t="s">
        <v>199</v>
      </c>
      <c r="F154" s="18"/>
      <c r="G154" s="502">
        <f t="shared" si="3"/>
        <v>0</v>
      </c>
      <c r="H154" s="141"/>
      <c r="I154" s="131"/>
      <c r="J154" s="10"/>
      <c r="K154" s="10"/>
      <c r="L154" s="10"/>
      <c r="M154" s="10"/>
      <c r="N154" s="10"/>
    </row>
    <row r="155" spans="1:14" hidden="1" x14ac:dyDescent="0.2">
      <c r="A155" s="130">
        <v>2250</v>
      </c>
      <c r="B155" s="58" t="s">
        <v>352</v>
      </c>
      <c r="C155" s="60">
        <v>5</v>
      </c>
      <c r="D155" s="117">
        <v>0</v>
      </c>
      <c r="E155" s="122" t="s">
        <v>591</v>
      </c>
      <c r="F155" s="18" t="s">
        <v>592</v>
      </c>
      <c r="G155" s="502">
        <f t="shared" si="3"/>
        <v>0</v>
      </c>
      <c r="H155" s="142"/>
      <c r="I155" s="132"/>
    </row>
    <row r="156" spans="1:14" s="19" customFormat="1" ht="10.5" hidden="1" customHeight="1" x14ac:dyDescent="0.2">
      <c r="A156" s="130"/>
      <c r="B156" s="58"/>
      <c r="C156" s="60"/>
      <c r="D156" s="117"/>
      <c r="E156" s="121" t="s">
        <v>199</v>
      </c>
      <c r="F156" s="18"/>
      <c r="G156" s="502">
        <f t="shared" si="3"/>
        <v>0</v>
      </c>
      <c r="H156" s="141"/>
      <c r="I156" s="131"/>
    </row>
    <row r="157" spans="1:14" hidden="1" x14ac:dyDescent="0.2">
      <c r="A157" s="130">
        <v>2251</v>
      </c>
      <c r="B157" s="61" t="s">
        <v>352</v>
      </c>
      <c r="C157" s="62">
        <v>5</v>
      </c>
      <c r="D157" s="118">
        <v>1</v>
      </c>
      <c r="E157" s="121" t="s">
        <v>591</v>
      </c>
      <c r="F157" s="23" t="s">
        <v>593</v>
      </c>
      <c r="G157" s="502">
        <f t="shared" si="3"/>
        <v>0</v>
      </c>
      <c r="H157" s="142"/>
      <c r="I157" s="132"/>
      <c r="J157" s="19"/>
      <c r="K157" s="19"/>
      <c r="L157" s="19"/>
      <c r="M157" s="19"/>
      <c r="N157" s="19"/>
    </row>
    <row r="158" spans="1:14" ht="36" hidden="1" x14ac:dyDescent="0.2">
      <c r="A158" s="130"/>
      <c r="B158" s="61"/>
      <c r="C158" s="62"/>
      <c r="D158" s="118"/>
      <c r="E158" s="121" t="s">
        <v>292</v>
      </c>
      <c r="F158" s="20"/>
      <c r="G158" s="502">
        <f t="shared" si="3"/>
        <v>0</v>
      </c>
      <c r="H158" s="142"/>
      <c r="I158" s="132"/>
      <c r="J158" s="19"/>
      <c r="K158" s="19"/>
      <c r="L158" s="19"/>
      <c r="M158" s="19"/>
      <c r="N158" s="19"/>
    </row>
    <row r="159" spans="1:14" hidden="1" x14ac:dyDescent="0.2">
      <c r="A159" s="130"/>
      <c r="B159" s="61"/>
      <c r="C159" s="62"/>
      <c r="D159" s="118"/>
      <c r="E159" s="121" t="s">
        <v>293</v>
      </c>
      <c r="F159" s="20"/>
      <c r="G159" s="502">
        <f t="shared" si="3"/>
        <v>0</v>
      </c>
      <c r="H159" s="142"/>
      <c r="I159" s="132"/>
    </row>
    <row r="160" spans="1:14" hidden="1" x14ac:dyDescent="0.2">
      <c r="A160" s="130"/>
      <c r="B160" s="61"/>
      <c r="C160" s="62"/>
      <c r="D160" s="118"/>
      <c r="E160" s="121" t="s">
        <v>293</v>
      </c>
      <c r="F160" s="20"/>
      <c r="G160" s="502">
        <f t="shared" si="3"/>
        <v>0</v>
      </c>
      <c r="H160" s="142"/>
      <c r="I160" s="132"/>
    </row>
    <row r="161" spans="1:14" s="159" customFormat="1" ht="58.5" hidden="1" customHeight="1" x14ac:dyDescent="0.2">
      <c r="A161" s="155">
        <v>2300</v>
      </c>
      <c r="B161" s="63" t="s">
        <v>353</v>
      </c>
      <c r="C161" s="60">
        <v>0</v>
      </c>
      <c r="D161" s="117">
        <v>0</v>
      </c>
      <c r="E161" s="163" t="s">
        <v>36</v>
      </c>
      <c r="F161" s="156" t="s">
        <v>594</v>
      </c>
      <c r="G161" s="502">
        <f t="shared" si="3"/>
        <v>0</v>
      </c>
      <c r="H161" s="157"/>
      <c r="I161" s="158"/>
      <c r="J161" s="10"/>
      <c r="K161" s="10"/>
      <c r="L161" s="10"/>
      <c r="M161" s="10"/>
      <c r="N161" s="10"/>
    </row>
    <row r="162" spans="1:14" ht="11.25" hidden="1" customHeight="1" x14ac:dyDescent="0.2">
      <c r="A162" s="128"/>
      <c r="B162" s="58"/>
      <c r="C162" s="59"/>
      <c r="D162" s="116"/>
      <c r="E162" s="121" t="s">
        <v>198</v>
      </c>
      <c r="F162" s="17"/>
      <c r="G162" s="502">
        <f t="shared" si="3"/>
        <v>0</v>
      </c>
      <c r="H162" s="140"/>
      <c r="I162" s="129"/>
    </row>
    <row r="163" spans="1:14" hidden="1" x14ac:dyDescent="0.2">
      <c r="A163" s="130">
        <v>2310</v>
      </c>
      <c r="B163" s="63" t="s">
        <v>353</v>
      </c>
      <c r="C163" s="60">
        <v>1</v>
      </c>
      <c r="D163" s="117">
        <v>0</v>
      </c>
      <c r="E163" s="122" t="s">
        <v>119</v>
      </c>
      <c r="F163" s="18" t="s">
        <v>596</v>
      </c>
      <c r="G163" s="502">
        <f t="shared" si="3"/>
        <v>0</v>
      </c>
      <c r="H163" s="142"/>
      <c r="I163" s="132"/>
    </row>
    <row r="164" spans="1:14" s="19" customFormat="1" ht="10.5" hidden="1" customHeight="1" x14ac:dyDescent="0.2">
      <c r="A164" s="130"/>
      <c r="B164" s="58"/>
      <c r="C164" s="60"/>
      <c r="D164" s="117"/>
      <c r="E164" s="121" t="s">
        <v>199</v>
      </c>
      <c r="F164" s="18"/>
      <c r="G164" s="502">
        <f t="shared" si="3"/>
        <v>0</v>
      </c>
      <c r="H164" s="141"/>
      <c r="I164" s="131"/>
      <c r="J164" s="10"/>
      <c r="K164" s="10"/>
      <c r="L164" s="10"/>
      <c r="M164" s="10"/>
      <c r="N164" s="10"/>
    </row>
    <row r="165" spans="1:14" hidden="1" x14ac:dyDescent="0.2">
      <c r="A165" s="130">
        <v>2311</v>
      </c>
      <c r="B165" s="64" t="s">
        <v>353</v>
      </c>
      <c r="C165" s="62">
        <v>1</v>
      </c>
      <c r="D165" s="118">
        <v>1</v>
      </c>
      <c r="E165" s="121" t="s">
        <v>595</v>
      </c>
      <c r="F165" s="23" t="s">
        <v>597</v>
      </c>
      <c r="G165" s="502">
        <f t="shared" si="3"/>
        <v>0</v>
      </c>
      <c r="H165" s="142"/>
      <c r="I165" s="132"/>
    </row>
    <row r="166" spans="1:14" ht="36" hidden="1" x14ac:dyDescent="0.2">
      <c r="A166" s="130"/>
      <c r="B166" s="61"/>
      <c r="C166" s="62"/>
      <c r="D166" s="118"/>
      <c r="E166" s="121" t="s">
        <v>292</v>
      </c>
      <c r="F166" s="20"/>
      <c r="G166" s="502">
        <f t="shared" si="3"/>
        <v>0</v>
      </c>
      <c r="H166" s="142"/>
      <c r="I166" s="132"/>
    </row>
    <row r="167" spans="1:14" hidden="1" x14ac:dyDescent="0.2">
      <c r="A167" s="130"/>
      <c r="B167" s="61"/>
      <c r="C167" s="62"/>
      <c r="D167" s="118"/>
      <c r="E167" s="121" t="s">
        <v>293</v>
      </c>
      <c r="F167" s="20"/>
      <c r="G167" s="502">
        <f t="shared" si="3"/>
        <v>0</v>
      </c>
      <c r="H167" s="142"/>
      <c r="I167" s="132"/>
      <c r="J167" s="19"/>
      <c r="K167" s="19"/>
      <c r="L167" s="19"/>
      <c r="M167" s="19"/>
      <c r="N167" s="19"/>
    </row>
    <row r="168" spans="1:14" hidden="1" x14ac:dyDescent="0.2">
      <c r="A168" s="130"/>
      <c r="B168" s="61"/>
      <c r="C168" s="62"/>
      <c r="D168" s="118"/>
      <c r="E168" s="121" t="s">
        <v>293</v>
      </c>
      <c r="F168" s="20"/>
      <c r="G168" s="502">
        <f t="shared" si="3"/>
        <v>0</v>
      </c>
      <c r="H168" s="142"/>
      <c r="I168" s="132"/>
    </row>
    <row r="169" spans="1:14" hidden="1" x14ac:dyDescent="0.2">
      <c r="A169" s="130">
        <v>2312</v>
      </c>
      <c r="B169" s="64" t="s">
        <v>353</v>
      </c>
      <c r="C169" s="62">
        <v>1</v>
      </c>
      <c r="D169" s="118">
        <v>2</v>
      </c>
      <c r="E169" s="121" t="s">
        <v>120</v>
      </c>
      <c r="F169" s="23"/>
      <c r="G169" s="502">
        <f t="shared" si="3"/>
        <v>0</v>
      </c>
      <c r="H169" s="142"/>
      <c r="I169" s="132"/>
    </row>
    <row r="170" spans="1:14" ht="36" hidden="1" x14ac:dyDescent="0.2">
      <c r="A170" s="130"/>
      <c r="B170" s="61"/>
      <c r="C170" s="62"/>
      <c r="D170" s="118"/>
      <c r="E170" s="121" t="s">
        <v>292</v>
      </c>
      <c r="F170" s="20"/>
      <c r="G170" s="502">
        <f t="shared" si="3"/>
        <v>0</v>
      </c>
      <c r="H170" s="142"/>
      <c r="I170" s="132"/>
    </row>
    <row r="171" spans="1:14" hidden="1" x14ac:dyDescent="0.2">
      <c r="A171" s="130"/>
      <c r="B171" s="61"/>
      <c r="C171" s="62"/>
      <c r="D171" s="118"/>
      <c r="E171" s="121" t="s">
        <v>293</v>
      </c>
      <c r="F171" s="20"/>
      <c r="G171" s="502">
        <f t="shared" si="3"/>
        <v>0</v>
      </c>
      <c r="H171" s="142"/>
      <c r="I171" s="132"/>
    </row>
    <row r="172" spans="1:14" hidden="1" x14ac:dyDescent="0.2">
      <c r="A172" s="130"/>
      <c r="B172" s="61"/>
      <c r="C172" s="62"/>
      <c r="D172" s="118"/>
      <c r="E172" s="121" t="s">
        <v>293</v>
      </c>
      <c r="F172" s="20"/>
      <c r="G172" s="502">
        <f t="shared" si="3"/>
        <v>0</v>
      </c>
      <c r="H172" s="142"/>
      <c r="I172" s="132"/>
    </row>
    <row r="173" spans="1:14" hidden="1" x14ac:dyDescent="0.2">
      <c r="A173" s="130">
        <v>2313</v>
      </c>
      <c r="B173" s="64" t="s">
        <v>353</v>
      </c>
      <c r="C173" s="62">
        <v>1</v>
      </c>
      <c r="D173" s="118">
        <v>3</v>
      </c>
      <c r="E173" s="121" t="s">
        <v>121</v>
      </c>
      <c r="F173" s="23"/>
      <c r="G173" s="502">
        <f t="shared" si="3"/>
        <v>0</v>
      </c>
      <c r="H173" s="142"/>
      <c r="I173" s="132"/>
    </row>
    <row r="174" spans="1:14" ht="36" hidden="1" x14ac:dyDescent="0.2">
      <c r="A174" s="130"/>
      <c r="B174" s="61"/>
      <c r="C174" s="62"/>
      <c r="D174" s="118"/>
      <c r="E174" s="121" t="s">
        <v>292</v>
      </c>
      <c r="F174" s="20"/>
      <c r="G174" s="502">
        <f t="shared" si="3"/>
        <v>0</v>
      </c>
      <c r="H174" s="142"/>
      <c r="I174" s="132"/>
    </row>
    <row r="175" spans="1:14" hidden="1" x14ac:dyDescent="0.2">
      <c r="A175" s="130"/>
      <c r="B175" s="61"/>
      <c r="C175" s="62"/>
      <c r="D175" s="118"/>
      <c r="E175" s="121" t="s">
        <v>293</v>
      </c>
      <c r="F175" s="20"/>
      <c r="G175" s="502">
        <f t="shared" si="3"/>
        <v>0</v>
      </c>
      <c r="H175" s="142"/>
      <c r="I175" s="132"/>
    </row>
    <row r="176" spans="1:14" hidden="1" x14ac:dyDescent="0.2">
      <c r="A176" s="130"/>
      <c r="B176" s="61"/>
      <c r="C176" s="62"/>
      <c r="D176" s="118"/>
      <c r="E176" s="121" t="s">
        <v>293</v>
      </c>
      <c r="F176" s="20"/>
      <c r="G176" s="502">
        <f t="shared" si="3"/>
        <v>0</v>
      </c>
      <c r="H176" s="142"/>
      <c r="I176" s="132"/>
    </row>
    <row r="177" spans="1:14" hidden="1" x14ac:dyDescent="0.2">
      <c r="A177" s="130">
        <v>2320</v>
      </c>
      <c r="B177" s="63" t="s">
        <v>353</v>
      </c>
      <c r="C177" s="60">
        <v>2</v>
      </c>
      <c r="D177" s="117">
        <v>0</v>
      </c>
      <c r="E177" s="122" t="s">
        <v>122</v>
      </c>
      <c r="F177" s="18" t="s">
        <v>598</v>
      </c>
      <c r="G177" s="502">
        <f t="shared" si="3"/>
        <v>0</v>
      </c>
      <c r="H177" s="142"/>
      <c r="I177" s="132"/>
    </row>
    <row r="178" spans="1:14" s="19" customFormat="1" ht="10.5" hidden="1" customHeight="1" x14ac:dyDescent="0.2">
      <c r="A178" s="130"/>
      <c r="B178" s="58"/>
      <c r="C178" s="60"/>
      <c r="D178" s="117"/>
      <c r="E178" s="121" t="s">
        <v>199</v>
      </c>
      <c r="F178" s="18"/>
      <c r="G178" s="502">
        <f t="shared" si="3"/>
        <v>0</v>
      </c>
      <c r="H178" s="141"/>
      <c r="I178" s="131"/>
      <c r="J178" s="10"/>
      <c r="K178" s="10"/>
      <c r="L178" s="10"/>
      <c r="M178" s="10"/>
      <c r="N178" s="10"/>
    </row>
    <row r="179" spans="1:14" hidden="1" x14ac:dyDescent="0.2">
      <c r="A179" s="130">
        <v>2321</v>
      </c>
      <c r="B179" s="64" t="s">
        <v>353</v>
      </c>
      <c r="C179" s="62">
        <v>2</v>
      </c>
      <c r="D179" s="118">
        <v>1</v>
      </c>
      <c r="E179" s="121" t="s">
        <v>123</v>
      </c>
      <c r="F179" s="23" t="s">
        <v>599</v>
      </c>
      <c r="G179" s="502">
        <f t="shared" si="3"/>
        <v>0</v>
      </c>
      <c r="H179" s="142"/>
      <c r="I179" s="132"/>
    </row>
    <row r="180" spans="1:14" ht="36" hidden="1" x14ac:dyDescent="0.2">
      <c r="A180" s="130"/>
      <c r="B180" s="61"/>
      <c r="C180" s="62"/>
      <c r="D180" s="118"/>
      <c r="E180" s="121" t="s">
        <v>292</v>
      </c>
      <c r="F180" s="20"/>
      <c r="G180" s="502">
        <f t="shared" si="3"/>
        <v>0</v>
      </c>
      <c r="H180" s="142"/>
      <c r="I180" s="132"/>
    </row>
    <row r="181" spans="1:14" hidden="1" x14ac:dyDescent="0.2">
      <c r="A181" s="130"/>
      <c r="B181" s="61"/>
      <c r="C181" s="62"/>
      <c r="D181" s="118"/>
      <c r="E181" s="121" t="s">
        <v>293</v>
      </c>
      <c r="F181" s="20"/>
      <c r="G181" s="502">
        <f t="shared" si="3"/>
        <v>0</v>
      </c>
      <c r="H181" s="142"/>
      <c r="I181" s="132"/>
    </row>
    <row r="182" spans="1:14" hidden="1" x14ac:dyDescent="0.2">
      <c r="A182" s="130"/>
      <c r="B182" s="61"/>
      <c r="C182" s="62"/>
      <c r="D182" s="118"/>
      <c r="E182" s="121" t="s">
        <v>293</v>
      </c>
      <c r="F182" s="20"/>
      <c r="G182" s="502">
        <f t="shared" si="3"/>
        <v>0</v>
      </c>
      <c r="H182" s="142"/>
      <c r="I182" s="132"/>
    </row>
    <row r="183" spans="1:14" ht="24" hidden="1" x14ac:dyDescent="0.2">
      <c r="A183" s="130">
        <v>2330</v>
      </c>
      <c r="B183" s="63" t="s">
        <v>353</v>
      </c>
      <c r="C183" s="60">
        <v>3</v>
      </c>
      <c r="D183" s="117">
        <v>0</v>
      </c>
      <c r="E183" s="122" t="s">
        <v>124</v>
      </c>
      <c r="F183" s="18" t="s">
        <v>600</v>
      </c>
      <c r="G183" s="502">
        <f t="shared" si="3"/>
        <v>0</v>
      </c>
      <c r="H183" s="142"/>
      <c r="I183" s="132"/>
    </row>
    <row r="184" spans="1:14" s="19" customFormat="1" ht="10.5" hidden="1" customHeight="1" x14ac:dyDescent="0.2">
      <c r="A184" s="130"/>
      <c r="B184" s="58"/>
      <c r="C184" s="60"/>
      <c r="D184" s="117"/>
      <c r="E184" s="121" t="s">
        <v>199</v>
      </c>
      <c r="F184" s="18"/>
      <c r="G184" s="502">
        <f t="shared" si="3"/>
        <v>0</v>
      </c>
      <c r="H184" s="141"/>
      <c r="I184" s="131"/>
      <c r="J184" s="10"/>
      <c r="K184" s="10"/>
      <c r="L184" s="10"/>
      <c r="M184" s="10"/>
      <c r="N184" s="10"/>
    </row>
    <row r="185" spans="1:14" hidden="1" x14ac:dyDescent="0.2">
      <c r="A185" s="130">
        <v>2331</v>
      </c>
      <c r="B185" s="64" t="s">
        <v>353</v>
      </c>
      <c r="C185" s="62">
        <v>3</v>
      </c>
      <c r="D185" s="118">
        <v>1</v>
      </c>
      <c r="E185" s="121" t="s">
        <v>601</v>
      </c>
      <c r="F185" s="23" t="s">
        <v>602</v>
      </c>
      <c r="G185" s="502">
        <f t="shared" si="3"/>
        <v>0</v>
      </c>
      <c r="H185" s="142"/>
      <c r="I185" s="132"/>
    </row>
    <row r="186" spans="1:14" ht="36" hidden="1" x14ac:dyDescent="0.2">
      <c r="A186" s="130"/>
      <c r="B186" s="61"/>
      <c r="C186" s="62"/>
      <c r="D186" s="118"/>
      <c r="E186" s="121" t="s">
        <v>292</v>
      </c>
      <c r="F186" s="20"/>
      <c r="G186" s="502">
        <f t="shared" si="3"/>
        <v>0</v>
      </c>
      <c r="H186" s="142"/>
      <c r="I186" s="132"/>
    </row>
    <row r="187" spans="1:14" hidden="1" x14ac:dyDescent="0.2">
      <c r="A187" s="130"/>
      <c r="B187" s="61"/>
      <c r="C187" s="62"/>
      <c r="D187" s="118"/>
      <c r="E187" s="121" t="s">
        <v>293</v>
      </c>
      <c r="F187" s="20"/>
      <c r="G187" s="502">
        <f t="shared" si="3"/>
        <v>0</v>
      </c>
      <c r="H187" s="142"/>
      <c r="I187" s="132"/>
    </row>
    <row r="188" spans="1:14" hidden="1" x14ac:dyDescent="0.2">
      <c r="A188" s="130"/>
      <c r="B188" s="61"/>
      <c r="C188" s="62"/>
      <c r="D188" s="118"/>
      <c r="E188" s="121" t="s">
        <v>293</v>
      </c>
      <c r="F188" s="20"/>
      <c r="G188" s="502">
        <f t="shared" si="3"/>
        <v>0</v>
      </c>
      <c r="H188" s="142"/>
      <c r="I188" s="132"/>
    </row>
    <row r="189" spans="1:14" hidden="1" x14ac:dyDescent="0.2">
      <c r="A189" s="130">
        <v>2332</v>
      </c>
      <c r="B189" s="64" t="s">
        <v>353</v>
      </c>
      <c r="C189" s="62">
        <v>3</v>
      </c>
      <c r="D189" s="118">
        <v>2</v>
      </c>
      <c r="E189" s="121" t="s">
        <v>125</v>
      </c>
      <c r="F189" s="23"/>
      <c r="G189" s="502">
        <f t="shared" si="3"/>
        <v>0</v>
      </c>
      <c r="H189" s="142"/>
      <c r="I189" s="132"/>
    </row>
    <row r="190" spans="1:14" ht="36" hidden="1" x14ac:dyDescent="0.2">
      <c r="A190" s="130"/>
      <c r="B190" s="61"/>
      <c r="C190" s="62"/>
      <c r="D190" s="118"/>
      <c r="E190" s="121" t="s">
        <v>292</v>
      </c>
      <c r="F190" s="20"/>
      <c r="G190" s="502">
        <f t="shared" si="3"/>
        <v>0</v>
      </c>
      <c r="H190" s="142"/>
      <c r="I190" s="132"/>
    </row>
    <row r="191" spans="1:14" hidden="1" x14ac:dyDescent="0.2">
      <c r="A191" s="130"/>
      <c r="B191" s="61"/>
      <c r="C191" s="62"/>
      <c r="D191" s="118"/>
      <c r="E191" s="121" t="s">
        <v>293</v>
      </c>
      <c r="F191" s="20"/>
      <c r="G191" s="502">
        <f t="shared" si="3"/>
        <v>0</v>
      </c>
      <c r="H191" s="142"/>
      <c r="I191" s="132"/>
    </row>
    <row r="192" spans="1:14" hidden="1" x14ac:dyDescent="0.2">
      <c r="A192" s="130"/>
      <c r="B192" s="61"/>
      <c r="C192" s="62"/>
      <c r="D192" s="118"/>
      <c r="E192" s="121" t="s">
        <v>293</v>
      </c>
      <c r="F192" s="20"/>
      <c r="G192" s="502">
        <f t="shared" si="3"/>
        <v>0</v>
      </c>
      <c r="H192" s="142"/>
      <c r="I192" s="132"/>
    </row>
    <row r="193" spans="1:14" hidden="1" x14ac:dyDescent="0.2">
      <c r="A193" s="130">
        <v>2340</v>
      </c>
      <c r="B193" s="63" t="s">
        <v>353</v>
      </c>
      <c r="C193" s="60">
        <v>4</v>
      </c>
      <c r="D193" s="117">
        <v>0</v>
      </c>
      <c r="E193" s="122" t="s">
        <v>126</v>
      </c>
      <c r="F193" s="23"/>
      <c r="G193" s="502">
        <f t="shared" si="3"/>
        <v>0</v>
      </c>
      <c r="H193" s="142"/>
      <c r="I193" s="132"/>
    </row>
    <row r="194" spans="1:14" s="19" customFormat="1" ht="10.5" hidden="1" customHeight="1" x14ac:dyDescent="0.2">
      <c r="A194" s="130"/>
      <c r="B194" s="58"/>
      <c r="C194" s="60"/>
      <c r="D194" s="117"/>
      <c r="E194" s="121" t="s">
        <v>199</v>
      </c>
      <c r="F194" s="18"/>
      <c r="G194" s="502">
        <f t="shared" si="3"/>
        <v>0</v>
      </c>
      <c r="H194" s="141"/>
      <c r="I194" s="131"/>
      <c r="J194" s="10"/>
      <c r="K194" s="10"/>
      <c r="L194" s="10"/>
      <c r="M194" s="10"/>
      <c r="N194" s="10"/>
    </row>
    <row r="195" spans="1:14" hidden="1" x14ac:dyDescent="0.2">
      <c r="A195" s="130">
        <v>2341</v>
      </c>
      <c r="B195" s="64" t="s">
        <v>353</v>
      </c>
      <c r="C195" s="62">
        <v>4</v>
      </c>
      <c r="D195" s="118">
        <v>1</v>
      </c>
      <c r="E195" s="121" t="s">
        <v>126</v>
      </c>
      <c r="F195" s="23"/>
      <c r="G195" s="502">
        <f t="shared" si="3"/>
        <v>0</v>
      </c>
      <c r="H195" s="142"/>
      <c r="I195" s="132"/>
    </row>
    <row r="196" spans="1:14" ht="36" hidden="1" x14ac:dyDescent="0.2">
      <c r="A196" s="130"/>
      <c r="B196" s="61"/>
      <c r="C196" s="62"/>
      <c r="D196" s="118"/>
      <c r="E196" s="121" t="s">
        <v>292</v>
      </c>
      <c r="F196" s="20"/>
      <c r="G196" s="502">
        <f t="shared" si="3"/>
        <v>0</v>
      </c>
      <c r="H196" s="142"/>
      <c r="I196" s="132"/>
    </row>
    <row r="197" spans="1:14" hidden="1" x14ac:dyDescent="0.2">
      <c r="A197" s="130"/>
      <c r="B197" s="61"/>
      <c r="C197" s="62"/>
      <c r="D197" s="118"/>
      <c r="E197" s="121" t="s">
        <v>293</v>
      </c>
      <c r="F197" s="20"/>
      <c r="G197" s="502">
        <f t="shared" si="3"/>
        <v>0</v>
      </c>
      <c r="H197" s="142"/>
      <c r="I197" s="132"/>
    </row>
    <row r="198" spans="1:14" hidden="1" x14ac:dyDescent="0.2">
      <c r="A198" s="130"/>
      <c r="B198" s="61"/>
      <c r="C198" s="62"/>
      <c r="D198" s="118"/>
      <c r="E198" s="121" t="s">
        <v>293</v>
      </c>
      <c r="F198" s="20"/>
      <c r="G198" s="502">
        <f t="shared" si="3"/>
        <v>0</v>
      </c>
      <c r="H198" s="142"/>
      <c r="I198" s="132"/>
    </row>
    <row r="199" spans="1:14" hidden="1" x14ac:dyDescent="0.2">
      <c r="A199" s="130">
        <v>2350</v>
      </c>
      <c r="B199" s="63" t="s">
        <v>353</v>
      </c>
      <c r="C199" s="60">
        <v>5</v>
      </c>
      <c r="D199" s="117">
        <v>0</v>
      </c>
      <c r="E199" s="122" t="s">
        <v>603</v>
      </c>
      <c r="F199" s="18" t="s">
        <v>604</v>
      </c>
      <c r="G199" s="502">
        <f t="shared" si="3"/>
        <v>0</v>
      </c>
      <c r="H199" s="142"/>
      <c r="I199" s="132"/>
    </row>
    <row r="200" spans="1:14" s="19" customFormat="1" ht="10.5" hidden="1" customHeight="1" x14ac:dyDescent="0.2">
      <c r="A200" s="130"/>
      <c r="B200" s="58"/>
      <c r="C200" s="60"/>
      <c r="D200" s="117"/>
      <c r="E200" s="121" t="s">
        <v>199</v>
      </c>
      <c r="F200" s="18"/>
      <c r="G200" s="502">
        <f t="shared" si="3"/>
        <v>0</v>
      </c>
      <c r="H200" s="141"/>
      <c r="I200" s="131"/>
      <c r="J200" s="10"/>
      <c r="K200" s="10"/>
      <c r="L200" s="10"/>
      <c r="M200" s="10"/>
      <c r="N200" s="10"/>
    </row>
    <row r="201" spans="1:14" hidden="1" x14ac:dyDescent="0.2">
      <c r="A201" s="130">
        <v>2351</v>
      </c>
      <c r="B201" s="64" t="s">
        <v>353</v>
      </c>
      <c r="C201" s="62">
        <v>5</v>
      </c>
      <c r="D201" s="118">
        <v>1</v>
      </c>
      <c r="E201" s="121" t="s">
        <v>605</v>
      </c>
      <c r="F201" s="23" t="s">
        <v>604</v>
      </c>
      <c r="G201" s="502">
        <f t="shared" si="3"/>
        <v>0</v>
      </c>
      <c r="H201" s="142"/>
      <c r="I201" s="132"/>
    </row>
    <row r="202" spans="1:14" ht="36" hidden="1" x14ac:dyDescent="0.2">
      <c r="A202" s="130"/>
      <c r="B202" s="61"/>
      <c r="C202" s="62"/>
      <c r="D202" s="118"/>
      <c r="E202" s="121" t="s">
        <v>292</v>
      </c>
      <c r="F202" s="20"/>
      <c r="G202" s="502">
        <f t="shared" si="3"/>
        <v>0</v>
      </c>
      <c r="H202" s="142"/>
      <c r="I202" s="132"/>
    </row>
    <row r="203" spans="1:14" hidden="1" x14ac:dyDescent="0.2">
      <c r="A203" s="130"/>
      <c r="B203" s="61"/>
      <c r="C203" s="62"/>
      <c r="D203" s="118"/>
      <c r="E203" s="121" t="s">
        <v>293</v>
      </c>
      <c r="F203" s="20"/>
      <c r="G203" s="502">
        <f t="shared" si="3"/>
        <v>0</v>
      </c>
      <c r="H203" s="142"/>
      <c r="I203" s="132"/>
    </row>
    <row r="204" spans="1:14" hidden="1" x14ac:dyDescent="0.2">
      <c r="A204" s="130"/>
      <c r="B204" s="61"/>
      <c r="C204" s="62"/>
      <c r="D204" s="118"/>
      <c r="E204" s="121" t="s">
        <v>293</v>
      </c>
      <c r="F204" s="20"/>
      <c r="G204" s="502">
        <f t="shared" si="3"/>
        <v>0</v>
      </c>
      <c r="H204" s="142"/>
      <c r="I204" s="132"/>
    </row>
    <row r="205" spans="1:14" ht="36" hidden="1" x14ac:dyDescent="0.2">
      <c r="A205" s="130">
        <v>2360</v>
      </c>
      <c r="B205" s="63" t="s">
        <v>353</v>
      </c>
      <c r="C205" s="60">
        <v>6</v>
      </c>
      <c r="D205" s="117">
        <v>0</v>
      </c>
      <c r="E205" s="122" t="s">
        <v>232</v>
      </c>
      <c r="F205" s="18" t="s">
        <v>606</v>
      </c>
      <c r="G205" s="502">
        <f t="shared" si="3"/>
        <v>0</v>
      </c>
      <c r="H205" s="142"/>
      <c r="I205" s="132"/>
    </row>
    <row r="206" spans="1:14" s="19" customFormat="1" ht="10.5" hidden="1" customHeight="1" x14ac:dyDescent="0.2">
      <c r="A206" s="130"/>
      <c r="B206" s="58"/>
      <c r="C206" s="60"/>
      <c r="D206" s="117"/>
      <c r="E206" s="121" t="s">
        <v>199</v>
      </c>
      <c r="F206" s="18"/>
      <c r="G206" s="502">
        <f t="shared" si="3"/>
        <v>0</v>
      </c>
      <c r="H206" s="141"/>
      <c r="I206" s="131"/>
      <c r="J206" s="10"/>
      <c r="K206" s="10"/>
      <c r="L206" s="10"/>
      <c r="M206" s="10"/>
      <c r="N206" s="10"/>
    </row>
    <row r="207" spans="1:14" ht="24" hidden="1" x14ac:dyDescent="0.2">
      <c r="A207" s="130">
        <v>2361</v>
      </c>
      <c r="B207" s="64" t="s">
        <v>353</v>
      </c>
      <c r="C207" s="62">
        <v>6</v>
      </c>
      <c r="D207" s="118">
        <v>1</v>
      </c>
      <c r="E207" s="121" t="s">
        <v>232</v>
      </c>
      <c r="F207" s="23" t="s">
        <v>607</v>
      </c>
      <c r="G207" s="502">
        <f t="shared" si="3"/>
        <v>0</v>
      </c>
      <c r="H207" s="142"/>
      <c r="I207" s="132"/>
    </row>
    <row r="208" spans="1:14" ht="36" hidden="1" x14ac:dyDescent="0.2">
      <c r="A208" s="130"/>
      <c r="B208" s="61"/>
      <c r="C208" s="62"/>
      <c r="D208" s="118"/>
      <c r="E208" s="121" t="s">
        <v>292</v>
      </c>
      <c r="F208" s="20"/>
      <c r="G208" s="502">
        <f t="shared" ref="G208:G281" si="4">H208</f>
        <v>0</v>
      </c>
      <c r="H208" s="142"/>
      <c r="I208" s="132"/>
    </row>
    <row r="209" spans="1:14" hidden="1" x14ac:dyDescent="0.2">
      <c r="A209" s="130"/>
      <c r="B209" s="61"/>
      <c r="C209" s="62"/>
      <c r="D209" s="118"/>
      <c r="E209" s="121" t="s">
        <v>293</v>
      </c>
      <c r="F209" s="20"/>
      <c r="G209" s="502">
        <f t="shared" si="4"/>
        <v>0</v>
      </c>
      <c r="H209" s="142"/>
      <c r="I209" s="132"/>
    </row>
    <row r="210" spans="1:14" hidden="1" x14ac:dyDescent="0.2">
      <c r="A210" s="130"/>
      <c r="B210" s="61"/>
      <c r="C210" s="62"/>
      <c r="D210" s="118"/>
      <c r="E210" s="121" t="s">
        <v>293</v>
      </c>
      <c r="F210" s="20"/>
      <c r="G210" s="502">
        <f t="shared" si="4"/>
        <v>0</v>
      </c>
      <c r="H210" s="142"/>
      <c r="I210" s="132"/>
    </row>
    <row r="211" spans="1:14" ht="28.5" hidden="1" x14ac:dyDescent="0.2">
      <c r="A211" s="130">
        <v>2370</v>
      </c>
      <c r="B211" s="63" t="s">
        <v>353</v>
      </c>
      <c r="C211" s="60">
        <v>7</v>
      </c>
      <c r="D211" s="117">
        <v>0</v>
      </c>
      <c r="E211" s="122" t="s">
        <v>234</v>
      </c>
      <c r="F211" s="18" t="s">
        <v>608</v>
      </c>
      <c r="G211" s="502">
        <f t="shared" si="4"/>
        <v>0</v>
      </c>
      <c r="H211" s="142"/>
      <c r="I211" s="132"/>
    </row>
    <row r="212" spans="1:14" s="19" customFormat="1" ht="10.5" hidden="1" customHeight="1" x14ac:dyDescent="0.2">
      <c r="A212" s="130"/>
      <c r="B212" s="58"/>
      <c r="C212" s="60"/>
      <c r="D212" s="117"/>
      <c r="E212" s="121" t="s">
        <v>199</v>
      </c>
      <c r="F212" s="18"/>
      <c r="G212" s="502">
        <f t="shared" si="4"/>
        <v>0</v>
      </c>
      <c r="H212" s="141"/>
      <c r="I212" s="131"/>
      <c r="J212" s="10"/>
      <c r="K212" s="10"/>
      <c r="L212" s="10"/>
      <c r="M212" s="10"/>
      <c r="N212" s="10"/>
    </row>
    <row r="213" spans="1:14" ht="24" hidden="1" x14ac:dyDescent="0.2">
      <c r="A213" s="130">
        <v>2371</v>
      </c>
      <c r="B213" s="64" t="s">
        <v>353</v>
      </c>
      <c r="C213" s="62">
        <v>7</v>
      </c>
      <c r="D213" s="118">
        <v>1</v>
      </c>
      <c r="E213" s="121" t="s">
        <v>234</v>
      </c>
      <c r="F213" s="23" t="s">
        <v>609</v>
      </c>
      <c r="G213" s="502">
        <f t="shared" si="4"/>
        <v>0</v>
      </c>
      <c r="H213" s="142"/>
      <c r="I213" s="132"/>
    </row>
    <row r="214" spans="1:14" ht="36" hidden="1" x14ac:dyDescent="0.2">
      <c r="A214" s="130"/>
      <c r="B214" s="61"/>
      <c r="C214" s="62"/>
      <c r="D214" s="118"/>
      <c r="E214" s="121" t="s">
        <v>292</v>
      </c>
      <c r="F214" s="20"/>
      <c r="G214" s="502">
        <f t="shared" si="4"/>
        <v>0</v>
      </c>
      <c r="H214" s="142"/>
      <c r="I214" s="132"/>
    </row>
    <row r="215" spans="1:14" hidden="1" x14ac:dyDescent="0.2">
      <c r="A215" s="130"/>
      <c r="B215" s="61"/>
      <c r="C215" s="62"/>
      <c r="D215" s="118"/>
      <c r="E215" s="121" t="s">
        <v>293</v>
      </c>
      <c r="F215" s="20"/>
      <c r="G215" s="502">
        <f t="shared" si="4"/>
        <v>0</v>
      </c>
      <c r="H215" s="142"/>
      <c r="I215" s="132"/>
    </row>
    <row r="216" spans="1:14" hidden="1" x14ac:dyDescent="0.2">
      <c r="A216" s="130"/>
      <c r="B216" s="61"/>
      <c r="C216" s="62"/>
      <c r="D216" s="118"/>
      <c r="E216" s="121" t="s">
        <v>293</v>
      </c>
      <c r="F216" s="20"/>
      <c r="G216" s="502">
        <f t="shared" si="4"/>
        <v>0</v>
      </c>
      <c r="H216" s="142"/>
      <c r="I216" s="132"/>
    </row>
    <row r="217" spans="1:14" s="159" customFormat="1" ht="30.75" customHeight="1" x14ac:dyDescent="0.2">
      <c r="A217" s="155">
        <v>2200</v>
      </c>
      <c r="B217" s="58" t="s">
        <v>352</v>
      </c>
      <c r="C217" s="165">
        <v>0</v>
      </c>
      <c r="D217" s="166">
        <v>0</v>
      </c>
      <c r="E217" s="147" t="s">
        <v>35</v>
      </c>
      <c r="F217" s="156" t="s">
        <v>576</v>
      </c>
      <c r="G217" s="502">
        <f t="shared" si="4"/>
        <v>3090</v>
      </c>
      <c r="H217" s="636">
        <f>H219</f>
        <v>3090</v>
      </c>
      <c r="I217" s="157"/>
      <c r="J217" s="10"/>
      <c r="K217" s="10"/>
      <c r="L217" s="10"/>
      <c r="M217" s="10"/>
      <c r="N217" s="10"/>
    </row>
    <row r="218" spans="1:14" ht="11.25" customHeight="1" x14ac:dyDescent="0.2">
      <c r="A218" s="128"/>
      <c r="B218" s="58"/>
      <c r="C218" s="425"/>
      <c r="D218" s="426"/>
      <c r="E218" s="121" t="s">
        <v>198</v>
      </c>
      <c r="F218" s="17"/>
      <c r="G218" s="502"/>
      <c r="H218" s="630"/>
      <c r="I218" s="129"/>
    </row>
    <row r="219" spans="1:14" x14ac:dyDescent="0.2">
      <c r="A219" s="130">
        <v>2220</v>
      </c>
      <c r="B219" s="58" t="s">
        <v>352</v>
      </c>
      <c r="C219" s="165">
        <v>2</v>
      </c>
      <c r="D219" s="166">
        <v>0</v>
      </c>
      <c r="E219" s="122" t="s">
        <v>581</v>
      </c>
      <c r="F219" s="24" t="s">
        <v>582</v>
      </c>
      <c r="G219" s="502">
        <f t="shared" si="4"/>
        <v>3090</v>
      </c>
      <c r="H219" s="631">
        <f>H221</f>
        <v>3090</v>
      </c>
      <c r="I219" s="142"/>
    </row>
    <row r="220" spans="1:14" s="19" customFormat="1" ht="10.5" customHeight="1" x14ac:dyDescent="0.2">
      <c r="A220" s="130"/>
      <c r="B220" s="58"/>
      <c r="C220" s="165"/>
      <c r="D220" s="166"/>
      <c r="E220" s="121" t="s">
        <v>199</v>
      </c>
      <c r="F220" s="18"/>
      <c r="G220" s="502"/>
      <c r="H220" s="632"/>
      <c r="I220" s="131"/>
      <c r="J220" s="10"/>
      <c r="K220" s="10"/>
      <c r="L220" s="10"/>
      <c r="M220" s="10"/>
      <c r="N220" s="10"/>
    </row>
    <row r="221" spans="1:14" x14ac:dyDescent="0.2">
      <c r="A221" s="130">
        <v>2221</v>
      </c>
      <c r="B221" s="61" t="s">
        <v>352</v>
      </c>
      <c r="C221" s="427">
        <v>2</v>
      </c>
      <c r="D221" s="428">
        <v>1</v>
      </c>
      <c r="E221" s="121" t="s">
        <v>583</v>
      </c>
      <c r="F221" s="23" t="s">
        <v>584</v>
      </c>
      <c r="G221" s="502">
        <f t="shared" si="4"/>
        <v>3090</v>
      </c>
      <c r="H221" s="631">
        <f>H223+H224+H225+H226</f>
        <v>3090</v>
      </c>
      <c r="I221" s="132"/>
    </row>
    <row r="222" spans="1:14" ht="36" x14ac:dyDescent="0.2">
      <c r="A222" s="130"/>
      <c r="B222" s="61"/>
      <c r="C222" s="427"/>
      <c r="D222" s="428"/>
      <c r="E222" s="121" t="s">
        <v>292</v>
      </c>
      <c r="F222" s="23"/>
      <c r="G222" s="502"/>
      <c r="H222" s="582"/>
      <c r="I222" s="132"/>
    </row>
    <row r="223" spans="1:14" ht="15.75" thickBot="1" x14ac:dyDescent="0.25">
      <c r="A223" s="130"/>
      <c r="B223" s="61"/>
      <c r="C223" s="62"/>
      <c r="D223" s="118"/>
      <c r="E223" s="597" t="s">
        <v>159</v>
      </c>
      <c r="F223" s="20"/>
      <c r="G223" s="502">
        <f t="shared" ref="G223" si="5">H223</f>
        <v>830</v>
      </c>
      <c r="H223" s="142">
        <v>830</v>
      </c>
      <c r="I223" s="132"/>
    </row>
    <row r="224" spans="1:14" x14ac:dyDescent="0.2">
      <c r="A224" s="130"/>
      <c r="B224" s="61"/>
      <c r="C224" s="427"/>
      <c r="D224" s="428"/>
      <c r="E224" s="223" t="s">
        <v>160</v>
      </c>
      <c r="F224" s="23"/>
      <c r="G224" s="502">
        <f t="shared" si="4"/>
        <v>200</v>
      </c>
      <c r="H224" s="594">
        <v>200</v>
      </c>
      <c r="I224" s="132"/>
    </row>
    <row r="225" spans="1:14" x14ac:dyDescent="0.2">
      <c r="A225" s="130"/>
      <c r="B225" s="61"/>
      <c r="C225" s="427"/>
      <c r="D225" s="428"/>
      <c r="E225" s="238" t="s">
        <v>172</v>
      </c>
      <c r="F225" s="23"/>
      <c r="G225" s="502">
        <f>H225</f>
        <v>560</v>
      </c>
      <c r="H225" s="594">
        <v>560</v>
      </c>
      <c r="I225" s="132"/>
    </row>
    <row r="226" spans="1:14" ht="15.75" thickBot="1" x14ac:dyDescent="0.25">
      <c r="A226" s="130"/>
      <c r="B226" s="61"/>
      <c r="C226" s="427"/>
      <c r="D226" s="428"/>
      <c r="E226" s="232" t="s">
        <v>176</v>
      </c>
      <c r="F226" s="23"/>
      <c r="G226" s="502">
        <f t="shared" si="4"/>
        <v>1500</v>
      </c>
      <c r="H226" s="594">
        <v>1500</v>
      </c>
      <c r="I226" s="132"/>
    </row>
    <row r="227" spans="1:14" s="159" customFormat="1" ht="42.75" customHeight="1" x14ac:dyDescent="0.2">
      <c r="A227" s="155">
        <v>2400</v>
      </c>
      <c r="B227" s="63" t="s">
        <v>357</v>
      </c>
      <c r="C227" s="60">
        <v>0</v>
      </c>
      <c r="D227" s="117">
        <v>0</v>
      </c>
      <c r="E227" s="163" t="s">
        <v>37</v>
      </c>
      <c r="F227" s="156" t="s">
        <v>610</v>
      </c>
      <c r="G227" s="612">
        <f t="shared" si="4"/>
        <v>35100</v>
      </c>
      <c r="H227" s="629">
        <f>H239+H249+H245</f>
        <v>35100</v>
      </c>
      <c r="I227" s="566"/>
      <c r="J227" s="10"/>
      <c r="K227" s="10"/>
      <c r="L227" s="10"/>
      <c r="M227" s="10"/>
      <c r="N227" s="10"/>
    </row>
    <row r="228" spans="1:14" ht="11.25" customHeight="1" x14ac:dyDescent="0.2">
      <c r="A228" s="128"/>
      <c r="B228" s="58"/>
      <c r="C228" s="59"/>
      <c r="D228" s="116"/>
      <c r="E228" s="121" t="s">
        <v>198</v>
      </c>
      <c r="F228" s="17"/>
      <c r="G228" s="502"/>
      <c r="H228" s="140"/>
      <c r="I228" s="129"/>
    </row>
    <row r="229" spans="1:14" ht="28.5" hidden="1" x14ac:dyDescent="0.2">
      <c r="A229" s="130">
        <v>2410</v>
      </c>
      <c r="B229" s="63" t="s">
        <v>357</v>
      </c>
      <c r="C229" s="60">
        <v>1</v>
      </c>
      <c r="D229" s="117">
        <v>0</v>
      </c>
      <c r="E229" s="122" t="s">
        <v>611</v>
      </c>
      <c r="F229" s="18" t="s">
        <v>614</v>
      </c>
      <c r="G229" s="502">
        <f t="shared" si="4"/>
        <v>0</v>
      </c>
      <c r="H229" s="142"/>
      <c r="I229" s="132"/>
    </row>
    <row r="230" spans="1:14" s="19" customFormat="1" ht="10.5" hidden="1" customHeight="1" x14ac:dyDescent="0.2">
      <c r="A230" s="130"/>
      <c r="B230" s="58"/>
      <c r="C230" s="60"/>
      <c r="D230" s="117"/>
      <c r="E230" s="121" t="s">
        <v>199</v>
      </c>
      <c r="F230" s="18"/>
      <c r="G230" s="502">
        <f t="shared" si="4"/>
        <v>0</v>
      </c>
      <c r="H230" s="141"/>
      <c r="I230" s="131"/>
      <c r="J230" s="10"/>
      <c r="K230" s="10"/>
      <c r="L230" s="10"/>
      <c r="M230" s="10"/>
      <c r="N230" s="10"/>
    </row>
    <row r="231" spans="1:14" ht="24" hidden="1" x14ac:dyDescent="0.2">
      <c r="A231" s="130">
        <v>2411</v>
      </c>
      <c r="B231" s="64" t="s">
        <v>357</v>
      </c>
      <c r="C231" s="62">
        <v>1</v>
      </c>
      <c r="D231" s="118">
        <v>1</v>
      </c>
      <c r="E231" s="121" t="s">
        <v>615</v>
      </c>
      <c r="F231" s="20" t="s">
        <v>616</v>
      </c>
      <c r="G231" s="502">
        <f t="shared" si="4"/>
        <v>0</v>
      </c>
      <c r="H231" s="142"/>
      <c r="I231" s="132"/>
    </row>
    <row r="232" spans="1:14" ht="36" hidden="1" x14ac:dyDescent="0.2">
      <c r="A232" s="130"/>
      <c r="B232" s="61"/>
      <c r="C232" s="62"/>
      <c r="D232" s="118"/>
      <c r="E232" s="121" t="s">
        <v>292</v>
      </c>
      <c r="F232" s="20"/>
      <c r="G232" s="502">
        <f t="shared" si="4"/>
        <v>0</v>
      </c>
      <c r="H232" s="142"/>
      <c r="I232" s="132"/>
    </row>
    <row r="233" spans="1:14" hidden="1" x14ac:dyDescent="0.2">
      <c r="A233" s="130"/>
      <c r="B233" s="61"/>
      <c r="C233" s="62"/>
      <c r="D233" s="118"/>
      <c r="E233" s="121" t="s">
        <v>293</v>
      </c>
      <c r="F233" s="20"/>
      <c r="G233" s="502">
        <f t="shared" si="4"/>
        <v>0</v>
      </c>
      <c r="H233" s="142"/>
      <c r="I233" s="132"/>
    </row>
    <row r="234" spans="1:14" hidden="1" x14ac:dyDescent="0.2">
      <c r="A234" s="130"/>
      <c r="B234" s="61"/>
      <c r="C234" s="62"/>
      <c r="D234" s="118"/>
      <c r="E234" s="121" t="s">
        <v>293</v>
      </c>
      <c r="F234" s="20"/>
      <c r="G234" s="502">
        <f t="shared" si="4"/>
        <v>0</v>
      </c>
      <c r="H234" s="142"/>
      <c r="I234" s="132"/>
    </row>
    <row r="235" spans="1:14" ht="24" hidden="1" x14ac:dyDescent="0.2">
      <c r="A235" s="130">
        <v>2412</v>
      </c>
      <c r="B235" s="64" t="s">
        <v>357</v>
      </c>
      <c r="C235" s="62">
        <v>1</v>
      </c>
      <c r="D235" s="118">
        <v>2</v>
      </c>
      <c r="E235" s="121" t="s">
        <v>617</v>
      </c>
      <c r="F235" s="23" t="s">
        <v>618</v>
      </c>
      <c r="G235" s="502">
        <f t="shared" si="4"/>
        <v>0</v>
      </c>
      <c r="H235" s="142"/>
      <c r="I235" s="132"/>
    </row>
    <row r="236" spans="1:14" ht="36" hidden="1" x14ac:dyDescent="0.2">
      <c r="A236" s="130"/>
      <c r="B236" s="61"/>
      <c r="C236" s="62"/>
      <c r="D236" s="118"/>
      <c r="E236" s="121" t="s">
        <v>292</v>
      </c>
      <c r="F236" s="20"/>
      <c r="G236" s="502">
        <f t="shared" si="4"/>
        <v>0</v>
      </c>
      <c r="H236" s="142"/>
      <c r="I236" s="132"/>
    </row>
    <row r="237" spans="1:14" hidden="1" x14ac:dyDescent="0.2">
      <c r="A237" s="130"/>
      <c r="B237" s="61"/>
      <c r="C237" s="62"/>
      <c r="D237" s="118"/>
      <c r="E237" s="121" t="s">
        <v>293</v>
      </c>
      <c r="F237" s="20"/>
      <c r="G237" s="502">
        <f t="shared" si="4"/>
        <v>0</v>
      </c>
      <c r="H237" s="142"/>
      <c r="I237" s="132"/>
    </row>
    <row r="238" spans="1:14" hidden="1" x14ac:dyDescent="0.2">
      <c r="A238" s="130"/>
      <c r="B238" s="61"/>
      <c r="C238" s="62"/>
      <c r="D238" s="118"/>
      <c r="E238" s="121" t="s">
        <v>293</v>
      </c>
      <c r="F238" s="20"/>
      <c r="G238" s="502">
        <f t="shared" si="4"/>
        <v>0</v>
      </c>
      <c r="H238" s="142"/>
      <c r="I238" s="132"/>
    </row>
    <row r="239" spans="1:14" ht="24" x14ac:dyDescent="0.2">
      <c r="A239" s="130">
        <v>2420</v>
      </c>
      <c r="B239" s="63" t="s">
        <v>357</v>
      </c>
      <c r="C239" s="165">
        <v>2</v>
      </c>
      <c r="D239" s="166">
        <v>0</v>
      </c>
      <c r="E239" s="122" t="s">
        <v>619</v>
      </c>
      <c r="F239" s="18" t="s">
        <v>620</v>
      </c>
      <c r="G239" s="502">
        <f t="shared" si="4"/>
        <v>8300</v>
      </c>
      <c r="H239" s="635">
        <f>H241</f>
        <v>8300</v>
      </c>
      <c r="I239" s="142"/>
    </row>
    <row r="240" spans="1:14" s="19" customFormat="1" ht="10.5" customHeight="1" x14ac:dyDescent="0.2">
      <c r="A240" s="130"/>
      <c r="B240" s="58"/>
      <c r="C240" s="165"/>
      <c r="D240" s="166"/>
      <c r="E240" s="121" t="s">
        <v>199</v>
      </c>
      <c r="F240" s="18"/>
      <c r="G240" s="502"/>
      <c r="H240" s="503"/>
      <c r="I240" s="131"/>
      <c r="J240" s="10"/>
      <c r="K240" s="10"/>
      <c r="L240" s="10"/>
      <c r="M240" s="10"/>
      <c r="N240" s="10"/>
    </row>
    <row r="241" spans="1:14" x14ac:dyDescent="0.2">
      <c r="A241" s="130">
        <v>2421</v>
      </c>
      <c r="B241" s="64" t="s">
        <v>357</v>
      </c>
      <c r="C241" s="427">
        <v>2</v>
      </c>
      <c r="D241" s="428">
        <v>1</v>
      </c>
      <c r="E241" s="567" t="s">
        <v>621</v>
      </c>
      <c r="F241" s="23" t="s">
        <v>622</v>
      </c>
      <c r="G241" s="502">
        <f t="shared" si="4"/>
        <v>8300</v>
      </c>
      <c r="H241" s="504">
        <v>8300</v>
      </c>
      <c r="I241" s="132"/>
    </row>
    <row r="242" spans="1:14" ht="36" x14ac:dyDescent="0.2">
      <c r="A242" s="130"/>
      <c r="B242" s="64"/>
      <c r="C242" s="427"/>
      <c r="D242" s="428"/>
      <c r="E242" s="121" t="s">
        <v>292</v>
      </c>
      <c r="F242" s="23"/>
      <c r="G242" s="502"/>
      <c r="H242" s="142"/>
      <c r="I242" s="599"/>
    </row>
    <row r="243" spans="1:14" ht="24" x14ac:dyDescent="0.2">
      <c r="A243" s="130"/>
      <c r="B243" s="64"/>
      <c r="C243" s="427"/>
      <c r="D243" s="428"/>
      <c r="E243" s="238" t="s">
        <v>185</v>
      </c>
      <c r="F243" s="23"/>
      <c r="G243" s="502">
        <f t="shared" si="4"/>
        <v>2300</v>
      </c>
      <c r="H243" s="504">
        <v>2300</v>
      </c>
      <c r="I243" s="599"/>
    </row>
    <row r="244" spans="1:14" ht="15.75" thickBot="1" x14ac:dyDescent="0.25">
      <c r="A244" s="130"/>
      <c r="B244" s="64"/>
      <c r="C244" s="427"/>
      <c r="D244" s="428"/>
      <c r="E244" s="597" t="s">
        <v>984</v>
      </c>
      <c r="F244" s="23"/>
      <c r="G244" s="502">
        <f>H244</f>
        <v>6000</v>
      </c>
      <c r="H244" s="504">
        <v>6000</v>
      </c>
      <c r="I244" s="599"/>
    </row>
    <row r="245" spans="1:14" x14ac:dyDescent="0.2">
      <c r="A245" s="130">
        <v>2430</v>
      </c>
      <c r="B245" s="63" t="s">
        <v>357</v>
      </c>
      <c r="C245" s="165">
        <v>3</v>
      </c>
      <c r="D245" s="166">
        <v>0</v>
      </c>
      <c r="E245" s="122" t="s">
        <v>627</v>
      </c>
      <c r="F245" s="18" t="s">
        <v>628</v>
      </c>
      <c r="G245" s="146">
        <v>3000</v>
      </c>
      <c r="H245" s="142">
        <v>3000</v>
      </c>
      <c r="I245" s="142"/>
    </row>
    <row r="246" spans="1:14" x14ac:dyDescent="0.2">
      <c r="A246" s="130">
        <v>2436</v>
      </c>
      <c r="B246" s="64" t="s">
        <v>357</v>
      </c>
      <c r="C246" s="427">
        <v>3</v>
      </c>
      <c r="D246" s="428">
        <v>6</v>
      </c>
      <c r="E246" s="121" t="s">
        <v>639</v>
      </c>
      <c r="F246" s="23" t="s">
        <v>640</v>
      </c>
      <c r="G246" s="146">
        <v>3000</v>
      </c>
      <c r="H246" s="142">
        <v>3000</v>
      </c>
      <c r="I246" s="132"/>
    </row>
    <row r="247" spans="1:14" ht="36" x14ac:dyDescent="0.2">
      <c r="A247" s="130"/>
      <c r="B247" s="64"/>
      <c r="C247" s="427"/>
      <c r="D247" s="428"/>
      <c r="E247" s="121" t="s">
        <v>292</v>
      </c>
      <c r="F247" s="23"/>
      <c r="G247" s="146"/>
      <c r="H247" s="142"/>
      <c r="I247" s="599"/>
    </row>
    <row r="248" spans="1:14" ht="15.75" thickBot="1" x14ac:dyDescent="0.25">
      <c r="A248" s="130"/>
      <c r="B248" s="64"/>
      <c r="C248" s="427"/>
      <c r="D248" s="428"/>
      <c r="E248" s="597" t="s">
        <v>984</v>
      </c>
      <c r="F248" s="23"/>
      <c r="G248" s="146">
        <v>3000</v>
      </c>
      <c r="H248" s="142">
        <v>3000</v>
      </c>
      <c r="I248" s="599"/>
    </row>
    <row r="249" spans="1:14" x14ac:dyDescent="0.2">
      <c r="A249" s="130">
        <v>2450</v>
      </c>
      <c r="B249" s="63" t="s">
        <v>357</v>
      </c>
      <c r="C249" s="60">
        <v>5</v>
      </c>
      <c r="D249" s="117">
        <v>0</v>
      </c>
      <c r="E249" s="122" t="s">
        <v>649</v>
      </c>
      <c r="F249" s="24" t="s">
        <v>650</v>
      </c>
      <c r="G249" s="502">
        <f t="shared" si="4"/>
        <v>23800</v>
      </c>
      <c r="H249" s="635">
        <f>H250</f>
        <v>23800</v>
      </c>
      <c r="I249" s="502"/>
    </row>
    <row r="250" spans="1:14" x14ac:dyDescent="0.2">
      <c r="A250" s="130">
        <v>2451</v>
      </c>
      <c r="B250" s="64" t="s">
        <v>357</v>
      </c>
      <c r="C250" s="427" t="s">
        <v>359</v>
      </c>
      <c r="D250" s="428" t="s">
        <v>351</v>
      </c>
      <c r="E250" s="567" t="s">
        <v>970</v>
      </c>
      <c r="F250" s="23"/>
      <c r="G250" s="502">
        <f t="shared" si="4"/>
        <v>23800</v>
      </c>
      <c r="H250" s="502">
        <f>H252+H251+H253</f>
        <v>23800</v>
      </c>
      <c r="I250" s="502"/>
    </row>
    <row r="251" spans="1:14" x14ac:dyDescent="0.2">
      <c r="A251" s="130"/>
      <c r="B251" s="64"/>
      <c r="C251" s="427"/>
      <c r="D251" s="428"/>
      <c r="E251" s="238" t="s">
        <v>146</v>
      </c>
      <c r="F251" s="23"/>
      <c r="G251" s="502">
        <v>280</v>
      </c>
      <c r="H251" s="594">
        <v>300</v>
      </c>
      <c r="I251" s="502"/>
    </row>
    <row r="252" spans="1:14" ht="24" x14ac:dyDescent="0.2">
      <c r="A252" s="130"/>
      <c r="B252" s="64"/>
      <c r="C252" s="427"/>
      <c r="D252" s="428"/>
      <c r="E252" s="238" t="s">
        <v>185</v>
      </c>
      <c r="F252" s="23"/>
      <c r="G252" s="502">
        <f t="shared" si="4"/>
        <v>17500</v>
      </c>
      <c r="H252" s="504">
        <v>17500</v>
      </c>
      <c r="I252" s="502"/>
    </row>
    <row r="253" spans="1:14" x14ac:dyDescent="0.2">
      <c r="A253" s="130"/>
      <c r="B253" s="64"/>
      <c r="C253" s="427"/>
      <c r="D253" s="428"/>
      <c r="E253" s="600" t="s">
        <v>984</v>
      </c>
      <c r="F253" s="23"/>
      <c r="G253" s="502">
        <f t="shared" si="4"/>
        <v>6000</v>
      </c>
      <c r="H253" s="504">
        <v>6000</v>
      </c>
      <c r="I253" s="568"/>
    </row>
    <row r="254" spans="1:14" s="159" customFormat="1" ht="34.5" customHeight="1" x14ac:dyDescent="0.2">
      <c r="A254" s="155">
        <v>2500</v>
      </c>
      <c r="B254" s="63" t="s">
        <v>359</v>
      </c>
      <c r="C254" s="60">
        <v>0</v>
      </c>
      <c r="D254" s="117">
        <v>0</v>
      </c>
      <c r="E254" s="163" t="s">
        <v>38</v>
      </c>
      <c r="F254" s="156" t="s">
        <v>716</v>
      </c>
      <c r="G254" s="612">
        <f t="shared" si="4"/>
        <v>14910</v>
      </c>
      <c r="H254" s="494">
        <f>H256+H264</f>
        <v>14910</v>
      </c>
      <c r="I254" s="158"/>
      <c r="J254" s="10"/>
      <c r="K254" s="10"/>
      <c r="L254" s="10"/>
      <c r="M254" s="10"/>
      <c r="N254" s="10"/>
    </row>
    <row r="255" spans="1:14" ht="11.25" customHeight="1" x14ac:dyDescent="0.2">
      <c r="A255" s="128"/>
      <c r="B255" s="58"/>
      <c r="C255" s="59"/>
      <c r="D255" s="116"/>
      <c r="E255" s="121" t="s">
        <v>198</v>
      </c>
      <c r="F255" s="17"/>
      <c r="G255" s="502"/>
      <c r="H255" s="140"/>
      <c r="I255" s="129"/>
    </row>
    <row r="256" spans="1:14" x14ac:dyDescent="0.2">
      <c r="A256" s="130">
        <v>2510</v>
      </c>
      <c r="B256" s="63" t="s">
        <v>359</v>
      </c>
      <c r="C256" s="60">
        <v>1</v>
      </c>
      <c r="D256" s="117">
        <v>0</v>
      </c>
      <c r="E256" s="122" t="s">
        <v>717</v>
      </c>
      <c r="F256" s="18" t="s">
        <v>718</v>
      </c>
      <c r="G256" s="502">
        <f>G258</f>
        <v>12410</v>
      </c>
      <c r="H256" s="635">
        <f>H258</f>
        <v>12410</v>
      </c>
      <c r="I256" s="132"/>
    </row>
    <row r="257" spans="1:14" s="19" customFormat="1" ht="10.5" customHeight="1" x14ac:dyDescent="0.2">
      <c r="A257" s="130"/>
      <c r="B257" s="58"/>
      <c r="C257" s="60"/>
      <c r="D257" s="117"/>
      <c r="E257" s="121" t="s">
        <v>199</v>
      </c>
      <c r="F257" s="18"/>
      <c r="G257" s="502"/>
      <c r="H257" s="141"/>
      <c r="I257" s="131"/>
      <c r="J257" s="10"/>
      <c r="K257" s="10"/>
      <c r="L257" s="10"/>
      <c r="M257" s="10"/>
      <c r="N257" s="10"/>
    </row>
    <row r="258" spans="1:14" x14ac:dyDescent="0.2">
      <c r="A258" s="130">
        <v>2511</v>
      </c>
      <c r="B258" s="64" t="s">
        <v>359</v>
      </c>
      <c r="C258" s="62">
        <v>1</v>
      </c>
      <c r="D258" s="118">
        <v>1</v>
      </c>
      <c r="E258" s="121" t="s">
        <v>717</v>
      </c>
      <c r="F258" s="23" t="s">
        <v>719</v>
      </c>
      <c r="G258" s="502">
        <f t="shared" si="4"/>
        <v>12410</v>
      </c>
      <c r="H258" s="504">
        <f>H260+H261+H262+H263</f>
        <v>12410</v>
      </c>
      <c r="I258" s="132"/>
    </row>
    <row r="259" spans="1:14" ht="36" x14ac:dyDescent="0.2">
      <c r="A259" s="130"/>
      <c r="B259" s="61"/>
      <c r="C259" s="62"/>
      <c r="D259" s="118"/>
      <c r="E259" s="121" t="s">
        <v>292</v>
      </c>
      <c r="F259" s="20"/>
      <c r="G259" s="502"/>
      <c r="H259" s="142"/>
      <c r="I259" s="132"/>
    </row>
    <row r="260" spans="1:14" ht="24" x14ac:dyDescent="0.2">
      <c r="A260" s="130"/>
      <c r="B260" s="61"/>
      <c r="C260" s="62"/>
      <c r="D260" s="118"/>
      <c r="E260" s="595" t="s">
        <v>173</v>
      </c>
      <c r="F260" s="20"/>
      <c r="G260" s="502">
        <f t="shared" si="4"/>
        <v>150</v>
      </c>
      <c r="H260" s="504">
        <v>150</v>
      </c>
      <c r="I260" s="132"/>
    </row>
    <row r="261" spans="1:14" x14ac:dyDescent="0.2">
      <c r="A261" s="130"/>
      <c r="B261" s="61"/>
      <c r="C261" s="62"/>
      <c r="D261" s="118"/>
      <c r="E261" s="238" t="s">
        <v>175</v>
      </c>
      <c r="F261" s="20"/>
      <c r="G261" s="502">
        <f t="shared" si="4"/>
        <v>100</v>
      </c>
      <c r="H261" s="142">
        <v>100</v>
      </c>
      <c r="I261" s="132"/>
    </row>
    <row r="262" spans="1:14" ht="24" x14ac:dyDescent="0.2">
      <c r="A262" s="130"/>
      <c r="B262" s="61"/>
      <c r="C262" s="62"/>
      <c r="D262" s="118"/>
      <c r="E262" s="238" t="s">
        <v>185</v>
      </c>
      <c r="F262" s="20"/>
      <c r="G262" s="502">
        <f t="shared" si="4"/>
        <v>11800</v>
      </c>
      <c r="H262" s="142">
        <v>11800</v>
      </c>
      <c r="I262" s="132"/>
    </row>
    <row r="263" spans="1:14" x14ac:dyDescent="0.2">
      <c r="A263" s="130"/>
      <c r="B263" s="61"/>
      <c r="C263" s="62"/>
      <c r="D263" s="118"/>
      <c r="E263" s="604" t="s">
        <v>968</v>
      </c>
      <c r="F263" s="20"/>
      <c r="G263" s="502">
        <f t="shared" si="4"/>
        <v>360</v>
      </c>
      <c r="H263" s="142">
        <v>360</v>
      </c>
      <c r="I263" s="601"/>
    </row>
    <row r="264" spans="1:14" s="159" customFormat="1" ht="26.25" customHeight="1" x14ac:dyDescent="0.2">
      <c r="A264" s="130">
        <v>2560</v>
      </c>
      <c r="B264" s="63" t="s">
        <v>359</v>
      </c>
      <c r="C264" s="165">
        <v>6</v>
      </c>
      <c r="D264" s="166">
        <v>0</v>
      </c>
      <c r="E264" s="122" t="s">
        <v>733</v>
      </c>
      <c r="F264" s="18" t="s">
        <v>734</v>
      </c>
      <c r="G264" s="502">
        <f t="shared" si="4"/>
        <v>2500</v>
      </c>
      <c r="H264" s="637">
        <f>H266</f>
        <v>2500</v>
      </c>
      <c r="I264" s="142"/>
      <c r="J264" s="10"/>
      <c r="K264" s="10"/>
      <c r="L264" s="10"/>
      <c r="M264" s="10"/>
      <c r="N264" s="10"/>
    </row>
    <row r="265" spans="1:14" x14ac:dyDescent="0.2">
      <c r="A265" s="130"/>
      <c r="B265" s="58"/>
      <c r="C265" s="165"/>
      <c r="D265" s="166"/>
      <c r="E265" s="121" t="s">
        <v>199</v>
      </c>
      <c r="F265" s="18"/>
      <c r="G265" s="502"/>
      <c r="H265" s="141"/>
      <c r="I265" s="131"/>
    </row>
    <row r="266" spans="1:14" s="19" customFormat="1" ht="27.75" customHeight="1" x14ac:dyDescent="0.2">
      <c r="A266" s="130">
        <v>2561</v>
      </c>
      <c r="B266" s="64" t="s">
        <v>359</v>
      </c>
      <c r="C266" s="427">
        <v>6</v>
      </c>
      <c r="D266" s="428">
        <v>1</v>
      </c>
      <c r="E266" s="121" t="s">
        <v>733</v>
      </c>
      <c r="F266" s="23" t="s">
        <v>735</v>
      </c>
      <c r="G266" s="502">
        <f t="shared" si="4"/>
        <v>2500</v>
      </c>
      <c r="H266" s="504">
        <f>H268+H269+H270</f>
        <v>2500</v>
      </c>
      <c r="I266" s="132"/>
      <c r="J266" s="10"/>
      <c r="K266" s="10"/>
      <c r="L266" s="10"/>
      <c r="M266" s="10"/>
      <c r="N266" s="10"/>
    </row>
    <row r="267" spans="1:14" s="19" customFormat="1" ht="27.75" customHeight="1" x14ac:dyDescent="0.2">
      <c r="A267" s="130"/>
      <c r="B267" s="61"/>
      <c r="C267" s="62"/>
      <c r="D267" s="118"/>
      <c r="E267" s="121" t="s">
        <v>292</v>
      </c>
      <c r="F267" s="20"/>
      <c r="G267" s="502">
        <f t="shared" si="4"/>
        <v>0</v>
      </c>
      <c r="H267" s="142"/>
      <c r="I267" s="132"/>
      <c r="J267" s="10"/>
      <c r="K267" s="10"/>
      <c r="L267" s="10"/>
      <c r="M267" s="10"/>
      <c r="N267" s="10"/>
    </row>
    <row r="268" spans="1:14" s="19" customFormat="1" ht="27.75" customHeight="1" x14ac:dyDescent="0.2">
      <c r="A268" s="130"/>
      <c r="B268" s="61"/>
      <c r="C268" s="62"/>
      <c r="D268" s="118"/>
      <c r="E268" s="595" t="s">
        <v>173</v>
      </c>
      <c r="F268" s="20"/>
      <c r="G268" s="502">
        <f t="shared" si="4"/>
        <v>100</v>
      </c>
      <c r="H268" s="504">
        <v>100</v>
      </c>
      <c r="I268" s="132"/>
      <c r="J268" s="10"/>
      <c r="K268" s="10"/>
      <c r="L268" s="10"/>
      <c r="M268" s="10"/>
      <c r="N268" s="10"/>
    </row>
    <row r="269" spans="1:14" s="19" customFormat="1" ht="17.25" customHeight="1" x14ac:dyDescent="0.2">
      <c r="A269" s="130"/>
      <c r="B269" s="61"/>
      <c r="C269" s="62"/>
      <c r="D269" s="118"/>
      <c r="E269" s="238" t="s">
        <v>175</v>
      </c>
      <c r="F269" s="20"/>
      <c r="G269" s="502">
        <f t="shared" si="4"/>
        <v>100</v>
      </c>
      <c r="H269" s="142">
        <v>100</v>
      </c>
      <c r="I269" s="132"/>
      <c r="J269" s="10"/>
      <c r="K269" s="10"/>
      <c r="L269" s="10"/>
      <c r="M269" s="10"/>
      <c r="N269" s="10"/>
    </row>
    <row r="270" spans="1:14" s="19" customFormat="1" ht="27.75" customHeight="1" x14ac:dyDescent="0.2">
      <c r="A270" s="130"/>
      <c r="B270" s="61"/>
      <c r="C270" s="62"/>
      <c r="D270" s="118"/>
      <c r="E270" s="238" t="s">
        <v>185</v>
      </c>
      <c r="F270" s="20"/>
      <c r="G270" s="502">
        <f t="shared" si="4"/>
        <v>2300</v>
      </c>
      <c r="H270" s="142">
        <v>2300</v>
      </c>
      <c r="I270" s="132"/>
      <c r="J270" s="10"/>
      <c r="K270" s="10"/>
      <c r="L270" s="10"/>
      <c r="M270" s="10"/>
      <c r="N270" s="10"/>
    </row>
    <row r="271" spans="1:14" ht="34.5" x14ac:dyDescent="0.2">
      <c r="A271" s="155">
        <v>2600</v>
      </c>
      <c r="B271" s="63" t="s">
        <v>360</v>
      </c>
      <c r="C271" s="165">
        <v>0</v>
      </c>
      <c r="D271" s="166">
        <v>0</v>
      </c>
      <c r="E271" s="163" t="s">
        <v>400</v>
      </c>
      <c r="F271" s="156" t="s">
        <v>736</v>
      </c>
      <c r="G271" s="502">
        <f>H271+I271</f>
        <v>14090</v>
      </c>
      <c r="H271" s="504">
        <f>H273+H291+H284</f>
        <v>14090</v>
      </c>
      <c r="I271" s="504"/>
    </row>
    <row r="272" spans="1:14" x14ac:dyDescent="0.2">
      <c r="A272" s="130"/>
      <c r="B272" s="61"/>
      <c r="C272" s="62"/>
      <c r="D272" s="118"/>
      <c r="E272" s="121"/>
      <c r="F272" s="20"/>
      <c r="G272" s="502"/>
      <c r="H272" s="504"/>
      <c r="I272" s="573"/>
    </row>
    <row r="273" spans="1:14" x14ac:dyDescent="0.2">
      <c r="A273" s="130">
        <v>2630</v>
      </c>
      <c r="B273" s="63" t="s">
        <v>360</v>
      </c>
      <c r="C273" s="60">
        <v>3</v>
      </c>
      <c r="D273" s="117">
        <v>0</v>
      </c>
      <c r="E273" s="122" t="s">
        <v>744</v>
      </c>
      <c r="F273" s="18" t="s">
        <v>745</v>
      </c>
      <c r="G273" s="502">
        <f>H273+I273</f>
        <v>7150</v>
      </c>
      <c r="H273" s="635">
        <f>H275</f>
        <v>7150</v>
      </c>
      <c r="I273" s="571"/>
    </row>
    <row r="274" spans="1:14" x14ac:dyDescent="0.2">
      <c r="A274" s="130"/>
      <c r="B274" s="58"/>
      <c r="C274" s="60"/>
      <c r="D274" s="117"/>
      <c r="E274" s="121" t="s">
        <v>199</v>
      </c>
      <c r="F274" s="18"/>
      <c r="G274" s="502">
        <f t="shared" si="4"/>
        <v>0</v>
      </c>
      <c r="H274" s="503"/>
      <c r="I274" s="572"/>
    </row>
    <row r="275" spans="1:14" x14ac:dyDescent="0.2">
      <c r="A275" s="130">
        <v>2631</v>
      </c>
      <c r="B275" s="64" t="s">
        <v>360</v>
      </c>
      <c r="C275" s="62">
        <v>3</v>
      </c>
      <c r="D275" s="118">
        <v>1</v>
      </c>
      <c r="E275" s="121" t="s">
        <v>746</v>
      </c>
      <c r="F275" s="26" t="s">
        <v>747</v>
      </c>
      <c r="G275" s="502">
        <f>H275+I275</f>
        <v>7150</v>
      </c>
      <c r="H275" s="504">
        <f>H277+H278+H279+H280+H281</f>
        <v>7150</v>
      </c>
      <c r="I275" s="571"/>
    </row>
    <row r="276" spans="1:14" ht="36" x14ac:dyDescent="0.2">
      <c r="A276" s="130"/>
      <c r="B276" s="61"/>
      <c r="C276" s="62"/>
      <c r="D276" s="118"/>
      <c r="E276" s="121" t="s">
        <v>292</v>
      </c>
      <c r="F276" s="20"/>
      <c r="G276" s="502"/>
      <c r="H276" s="504"/>
      <c r="I276" s="573"/>
    </row>
    <row r="277" spans="1:14" x14ac:dyDescent="0.2">
      <c r="A277" s="130"/>
      <c r="B277" s="61"/>
      <c r="C277" s="62"/>
      <c r="D277" s="118"/>
      <c r="E277" s="596" t="s">
        <v>974</v>
      </c>
      <c r="F277" s="20"/>
      <c r="G277" s="502">
        <f t="shared" si="4"/>
        <v>1200</v>
      </c>
      <c r="H277" s="504">
        <v>1200</v>
      </c>
      <c r="I277" s="573"/>
    </row>
    <row r="278" spans="1:14" x14ac:dyDescent="0.2">
      <c r="A278" s="130"/>
      <c r="B278" s="61"/>
      <c r="C278" s="62"/>
      <c r="D278" s="118"/>
      <c r="E278" s="625" t="s">
        <v>159</v>
      </c>
      <c r="F278" s="20"/>
      <c r="G278" s="502">
        <f t="shared" si="4"/>
        <v>200</v>
      </c>
      <c r="H278" s="504">
        <v>200</v>
      </c>
      <c r="I278" s="573"/>
    </row>
    <row r="279" spans="1:14" x14ac:dyDescent="0.2">
      <c r="A279" s="130"/>
      <c r="B279" s="61"/>
      <c r="C279" s="62"/>
      <c r="D279" s="118"/>
      <c r="E279" s="626" t="s">
        <v>985</v>
      </c>
      <c r="F279" s="20"/>
      <c r="G279" s="502">
        <f>H279</f>
        <v>750</v>
      </c>
      <c r="H279" s="504">
        <v>750</v>
      </c>
      <c r="I279" s="573"/>
    </row>
    <row r="280" spans="1:14" x14ac:dyDescent="0.2">
      <c r="A280" s="130"/>
      <c r="B280" s="61"/>
      <c r="C280" s="62"/>
      <c r="D280" s="118"/>
      <c r="E280" s="627" t="s">
        <v>176</v>
      </c>
      <c r="F280" s="20"/>
      <c r="G280" s="502">
        <f t="shared" si="4"/>
        <v>900</v>
      </c>
      <c r="H280" s="504">
        <v>900</v>
      </c>
      <c r="I280" s="573"/>
    </row>
    <row r="281" spans="1:14" ht="24" x14ac:dyDescent="0.2">
      <c r="A281" s="130"/>
      <c r="B281" s="61"/>
      <c r="C281" s="62"/>
      <c r="D281" s="118"/>
      <c r="E281" s="604" t="s">
        <v>185</v>
      </c>
      <c r="F281" s="20"/>
      <c r="G281" s="502">
        <f t="shared" si="4"/>
        <v>4100</v>
      </c>
      <c r="H281" s="504">
        <v>4100</v>
      </c>
      <c r="I281" s="573"/>
    </row>
    <row r="282" spans="1:14" s="19" customFormat="1" ht="16.5" customHeight="1" x14ac:dyDescent="0.2">
      <c r="A282" s="130"/>
      <c r="B282" s="61"/>
      <c r="C282" s="62"/>
      <c r="D282" s="118"/>
      <c r="E282" s="238" t="s">
        <v>256</v>
      </c>
      <c r="F282" s="20"/>
      <c r="G282" s="502"/>
      <c r="H282" s="504"/>
      <c r="I282" s="571"/>
      <c r="J282" s="10"/>
      <c r="K282" s="10"/>
      <c r="L282" s="10"/>
      <c r="M282" s="10"/>
    </row>
    <row r="283" spans="1:14" x14ac:dyDescent="0.2">
      <c r="A283" s="130"/>
      <c r="B283" s="61"/>
      <c r="C283" s="62"/>
      <c r="D283" s="118"/>
      <c r="E283" s="238" t="s">
        <v>257</v>
      </c>
      <c r="F283" s="20"/>
      <c r="G283" s="502"/>
      <c r="H283" s="142"/>
      <c r="I283" s="571"/>
    </row>
    <row r="284" spans="1:14" x14ac:dyDescent="0.2">
      <c r="A284" s="130">
        <v>2640</v>
      </c>
      <c r="B284" s="63" t="s">
        <v>360</v>
      </c>
      <c r="C284" s="60">
        <v>4</v>
      </c>
      <c r="D284" s="117">
        <v>0</v>
      </c>
      <c r="E284" s="580" t="s">
        <v>748</v>
      </c>
      <c r="F284" s="18" t="s">
        <v>749</v>
      </c>
      <c r="G284" s="502">
        <f t="shared" ref="G284:G345" si="6">H284</f>
        <v>5940</v>
      </c>
      <c r="H284" s="637">
        <f>H286</f>
        <v>5940</v>
      </c>
      <c r="I284" s="565"/>
    </row>
    <row r="285" spans="1:14" x14ac:dyDescent="0.2">
      <c r="A285" s="130"/>
      <c r="B285" s="58"/>
      <c r="C285" s="60"/>
      <c r="D285" s="117"/>
      <c r="E285" s="121" t="s">
        <v>199</v>
      </c>
      <c r="F285" s="18"/>
      <c r="G285" s="502">
        <f t="shared" si="6"/>
        <v>0</v>
      </c>
      <c r="H285" s="141"/>
      <c r="I285" s="131"/>
    </row>
    <row r="286" spans="1:14" x14ac:dyDescent="0.2">
      <c r="A286" s="130">
        <v>2641</v>
      </c>
      <c r="B286" s="64" t="s">
        <v>360</v>
      </c>
      <c r="C286" s="62">
        <v>4</v>
      </c>
      <c r="D286" s="118">
        <v>1</v>
      </c>
      <c r="E286" s="121" t="s">
        <v>750</v>
      </c>
      <c r="F286" s="23" t="s">
        <v>751</v>
      </c>
      <c r="G286" s="502">
        <f t="shared" si="6"/>
        <v>5940</v>
      </c>
      <c r="H286" s="142">
        <f>H288+H289+H290</f>
        <v>5940</v>
      </c>
      <c r="I286" s="565"/>
    </row>
    <row r="287" spans="1:14" s="159" customFormat="1" ht="33.75" customHeight="1" x14ac:dyDescent="0.2">
      <c r="A287" s="130"/>
      <c r="B287" s="61"/>
      <c r="C287" s="62"/>
      <c r="D287" s="118"/>
      <c r="E287" s="121" t="s">
        <v>292</v>
      </c>
      <c r="F287" s="20"/>
      <c r="G287" s="502">
        <f t="shared" si="6"/>
        <v>0</v>
      </c>
      <c r="H287" s="142"/>
      <c r="I287" s="132"/>
      <c r="J287" s="10"/>
      <c r="K287" s="10"/>
      <c r="L287" s="10"/>
      <c r="M287" s="10"/>
      <c r="N287" s="10"/>
    </row>
    <row r="288" spans="1:14" s="159" customFormat="1" ht="15.75" customHeight="1" x14ac:dyDescent="0.2">
      <c r="A288" s="130"/>
      <c r="B288" s="61"/>
      <c r="C288" s="62"/>
      <c r="D288" s="118"/>
      <c r="E288" s="596" t="s">
        <v>974</v>
      </c>
      <c r="F288" s="20"/>
      <c r="G288" s="502">
        <f t="shared" si="6"/>
        <v>3850</v>
      </c>
      <c r="H288" s="142">
        <v>3850</v>
      </c>
      <c r="I288" s="132"/>
      <c r="J288" s="10"/>
      <c r="K288" s="10"/>
      <c r="L288" s="10"/>
      <c r="M288" s="10"/>
      <c r="N288" s="10"/>
    </row>
    <row r="289" spans="1:14" s="159" customFormat="1" ht="14.25" customHeight="1" x14ac:dyDescent="0.2">
      <c r="A289" s="130"/>
      <c r="B289" s="61"/>
      <c r="C289" s="62"/>
      <c r="D289" s="118"/>
      <c r="E289" s="238" t="s">
        <v>172</v>
      </c>
      <c r="F289" s="20"/>
      <c r="G289" s="502">
        <f t="shared" si="6"/>
        <v>90</v>
      </c>
      <c r="H289" s="570">
        <v>90</v>
      </c>
      <c r="I289" s="132"/>
      <c r="J289" s="10"/>
      <c r="K289" s="10"/>
      <c r="L289" s="10"/>
      <c r="M289" s="10"/>
      <c r="N289" s="10"/>
    </row>
    <row r="290" spans="1:14" ht="14.25" customHeight="1" thickBot="1" x14ac:dyDescent="0.25">
      <c r="A290" s="130"/>
      <c r="B290" s="61"/>
      <c r="C290" s="62"/>
      <c r="D290" s="118"/>
      <c r="E290" s="598" t="s">
        <v>176</v>
      </c>
      <c r="F290" s="20"/>
      <c r="G290" s="502">
        <f t="shared" si="6"/>
        <v>2000</v>
      </c>
      <c r="H290" s="605">
        <v>2000</v>
      </c>
      <c r="I290" s="565"/>
    </row>
    <row r="291" spans="1:14" ht="28.5" x14ac:dyDescent="0.2">
      <c r="A291" s="130">
        <v>2660</v>
      </c>
      <c r="B291" s="63" t="s">
        <v>360</v>
      </c>
      <c r="C291" s="165">
        <v>6</v>
      </c>
      <c r="D291" s="166">
        <v>0</v>
      </c>
      <c r="E291" s="122" t="s">
        <v>762</v>
      </c>
      <c r="F291" s="24" t="s">
        <v>763</v>
      </c>
      <c r="G291" s="495">
        <f>G293</f>
        <v>1000</v>
      </c>
      <c r="H291" s="638">
        <f>H293</f>
        <v>1000</v>
      </c>
      <c r="I291" s="142"/>
    </row>
    <row r="292" spans="1:14" s="19" customFormat="1" ht="10.5" customHeight="1" x14ac:dyDescent="0.2">
      <c r="A292" s="130"/>
      <c r="B292" s="58"/>
      <c r="C292" s="165"/>
      <c r="D292" s="166"/>
      <c r="E292" s="121" t="s">
        <v>199</v>
      </c>
      <c r="F292" s="18"/>
      <c r="G292" s="496"/>
      <c r="H292" s="141"/>
      <c r="I292" s="131"/>
      <c r="J292" s="10"/>
      <c r="K292" s="10"/>
      <c r="L292" s="10"/>
      <c r="M292" s="10"/>
      <c r="N292" s="10"/>
    </row>
    <row r="293" spans="1:14" ht="28.5" x14ac:dyDescent="0.2">
      <c r="A293" s="130">
        <v>2661</v>
      </c>
      <c r="B293" s="64" t="s">
        <v>360</v>
      </c>
      <c r="C293" s="427">
        <v>6</v>
      </c>
      <c r="D293" s="428">
        <v>1</v>
      </c>
      <c r="E293" s="121" t="s">
        <v>762</v>
      </c>
      <c r="F293" s="23" t="s">
        <v>764</v>
      </c>
      <c r="G293" s="495">
        <f>H293</f>
        <v>1000</v>
      </c>
      <c r="H293" s="624">
        <f>H295</f>
        <v>1000</v>
      </c>
      <c r="I293" s="132"/>
    </row>
    <row r="294" spans="1:14" ht="36" x14ac:dyDescent="0.2">
      <c r="A294" s="130"/>
      <c r="B294" s="61"/>
      <c r="C294" s="62"/>
      <c r="D294" s="118"/>
      <c r="E294" s="121" t="s">
        <v>292</v>
      </c>
      <c r="F294" s="20"/>
      <c r="G294" s="502"/>
      <c r="H294" s="570"/>
      <c r="I294" s="573"/>
    </row>
    <row r="295" spans="1:14" ht="24" x14ac:dyDescent="0.2">
      <c r="A295" s="130"/>
      <c r="B295" s="61"/>
      <c r="C295" s="62"/>
      <c r="D295" s="118"/>
      <c r="E295" s="238" t="s">
        <v>185</v>
      </c>
      <c r="F295" s="20"/>
      <c r="G295" s="502">
        <f>H295</f>
        <v>1000</v>
      </c>
      <c r="H295" s="570">
        <v>1000</v>
      </c>
      <c r="I295" s="573"/>
    </row>
    <row r="296" spans="1:14" ht="22.5" x14ac:dyDescent="0.2">
      <c r="A296" s="155">
        <v>2800</v>
      </c>
      <c r="B296" s="63" t="s">
        <v>364</v>
      </c>
      <c r="C296" s="165">
        <v>0</v>
      </c>
      <c r="D296" s="166">
        <v>0</v>
      </c>
      <c r="E296" s="163" t="s">
        <v>40</v>
      </c>
      <c r="F296" s="156" t="s">
        <v>801</v>
      </c>
      <c r="G296" s="612">
        <f>H296+I296</f>
        <v>6140</v>
      </c>
      <c r="H296" s="494">
        <f>H297+H305</f>
        <v>6140</v>
      </c>
      <c r="I296" s="566"/>
    </row>
    <row r="297" spans="1:14" x14ac:dyDescent="0.2">
      <c r="A297" s="130">
        <v>2820</v>
      </c>
      <c r="B297" s="63" t="s">
        <v>364</v>
      </c>
      <c r="C297" s="165">
        <v>2</v>
      </c>
      <c r="D297" s="166">
        <v>0</v>
      </c>
      <c r="E297" s="122" t="s">
        <v>805</v>
      </c>
      <c r="F297" s="18" t="s">
        <v>806</v>
      </c>
      <c r="G297" s="502">
        <f>H297+I297</f>
        <v>5290</v>
      </c>
      <c r="H297" s="639">
        <f>H299</f>
        <v>5290</v>
      </c>
      <c r="I297" s="565"/>
    </row>
    <row r="298" spans="1:14" x14ac:dyDescent="0.2">
      <c r="A298" s="130"/>
      <c r="B298" s="58"/>
      <c r="C298" s="165"/>
      <c r="D298" s="166"/>
      <c r="E298" s="121" t="s">
        <v>199</v>
      </c>
      <c r="F298" s="18"/>
      <c r="G298" s="502">
        <f t="shared" si="6"/>
        <v>0</v>
      </c>
      <c r="H298" s="141"/>
      <c r="I298" s="574"/>
    </row>
    <row r="299" spans="1:14" x14ac:dyDescent="0.2">
      <c r="A299" s="130">
        <v>2824</v>
      </c>
      <c r="B299" s="64" t="s">
        <v>364</v>
      </c>
      <c r="C299" s="427">
        <v>2</v>
      </c>
      <c r="D299" s="428">
        <v>4</v>
      </c>
      <c r="E299" s="121" t="s">
        <v>367</v>
      </c>
      <c r="F299" s="23"/>
      <c r="G299" s="502">
        <f>H299+I299</f>
        <v>5290</v>
      </c>
      <c r="H299" s="494">
        <f>H300+H301+H302+H303</f>
        <v>5290</v>
      </c>
      <c r="I299" s="565"/>
    </row>
    <row r="300" spans="1:14" ht="14.25" customHeight="1" x14ac:dyDescent="0.2">
      <c r="A300" s="130"/>
      <c r="B300" s="64"/>
      <c r="C300" s="427"/>
      <c r="D300" s="428"/>
      <c r="E300" s="600" t="s">
        <v>158</v>
      </c>
      <c r="F300" s="23"/>
      <c r="G300" s="502">
        <f t="shared" si="6"/>
        <v>700</v>
      </c>
      <c r="H300" s="570">
        <v>700</v>
      </c>
      <c r="I300" s="565"/>
    </row>
    <row r="301" spans="1:14" ht="15.75" customHeight="1" thickBot="1" x14ac:dyDescent="0.25">
      <c r="A301" s="130"/>
      <c r="B301" s="64"/>
      <c r="C301" s="427"/>
      <c r="D301" s="428"/>
      <c r="E301" s="597" t="s">
        <v>159</v>
      </c>
      <c r="F301" s="23"/>
      <c r="G301" s="612">
        <f t="shared" si="6"/>
        <v>990</v>
      </c>
      <c r="H301" s="494">
        <v>990</v>
      </c>
      <c r="I301" s="565"/>
    </row>
    <row r="302" spans="1:14" s="159" customFormat="1" ht="16.5" customHeight="1" thickBot="1" x14ac:dyDescent="0.25">
      <c r="A302" s="130" t="s">
        <v>417</v>
      </c>
      <c r="B302" s="64"/>
      <c r="C302" s="427"/>
      <c r="D302" s="428"/>
      <c r="E302" s="598" t="s">
        <v>176</v>
      </c>
      <c r="F302" s="23"/>
      <c r="G302" s="612">
        <f t="shared" si="6"/>
        <v>2600</v>
      </c>
      <c r="H302" s="494">
        <v>2600</v>
      </c>
      <c r="I302" s="565"/>
      <c r="J302" s="10"/>
      <c r="K302" s="10"/>
      <c r="L302" s="10"/>
      <c r="M302" s="10"/>
      <c r="N302" s="10"/>
    </row>
    <row r="303" spans="1:14" ht="17.25" customHeight="1" thickBot="1" x14ac:dyDescent="0.25">
      <c r="A303" s="130"/>
      <c r="B303" s="64"/>
      <c r="C303" s="427"/>
      <c r="D303" s="428"/>
      <c r="E303" s="597" t="s">
        <v>986</v>
      </c>
      <c r="F303" s="23"/>
      <c r="G303" s="502">
        <f t="shared" si="6"/>
        <v>1000</v>
      </c>
      <c r="H303" s="570">
        <v>1000</v>
      </c>
      <c r="I303" s="565"/>
    </row>
    <row r="304" spans="1:14" x14ac:dyDescent="0.2">
      <c r="A304" s="130"/>
      <c r="B304" s="64"/>
      <c r="C304" s="427"/>
      <c r="D304" s="428"/>
      <c r="E304" s="238" t="s">
        <v>257</v>
      </c>
      <c r="F304" s="23"/>
      <c r="G304" s="502">
        <f>H304+I304</f>
        <v>0</v>
      </c>
      <c r="H304" s="570"/>
      <c r="I304" s="565"/>
    </row>
    <row r="305" spans="1:14" ht="24" customHeight="1" x14ac:dyDescent="0.2">
      <c r="A305" s="130">
        <v>2840</v>
      </c>
      <c r="B305" s="63" t="s">
        <v>364</v>
      </c>
      <c r="C305" s="165">
        <v>4</v>
      </c>
      <c r="D305" s="166">
        <v>0</v>
      </c>
      <c r="E305" s="122" t="s">
        <v>413</v>
      </c>
      <c r="F305" s="24" t="s">
        <v>811</v>
      </c>
      <c r="G305" s="502">
        <f t="shared" si="6"/>
        <v>850</v>
      </c>
      <c r="H305" s="639">
        <f>H307</f>
        <v>850</v>
      </c>
      <c r="I305" s="142"/>
    </row>
    <row r="306" spans="1:14" s="19" customFormat="1" ht="12.75" customHeight="1" x14ac:dyDescent="0.2">
      <c r="A306" s="130"/>
      <c r="B306" s="58"/>
      <c r="C306" s="165"/>
      <c r="D306" s="166"/>
      <c r="E306" s="121" t="s">
        <v>199</v>
      </c>
      <c r="F306" s="18"/>
      <c r="G306" s="502">
        <f t="shared" si="6"/>
        <v>0</v>
      </c>
      <c r="H306" s="628"/>
      <c r="I306" s="131"/>
      <c r="J306" s="10"/>
      <c r="K306" s="10"/>
      <c r="L306" s="10"/>
      <c r="M306" s="10"/>
      <c r="N306" s="10"/>
    </row>
    <row r="307" spans="1:14" ht="19.5" customHeight="1" x14ac:dyDescent="0.2">
      <c r="A307" s="130">
        <v>2841</v>
      </c>
      <c r="B307" s="64" t="s">
        <v>364</v>
      </c>
      <c r="C307" s="427">
        <v>4</v>
      </c>
      <c r="D307" s="428">
        <v>1</v>
      </c>
      <c r="E307" s="567" t="s">
        <v>414</v>
      </c>
      <c r="F307" s="24"/>
      <c r="G307" s="502">
        <f t="shared" si="6"/>
        <v>850</v>
      </c>
      <c r="H307" s="494">
        <f>H309+H310</f>
        <v>850</v>
      </c>
      <c r="I307" s="132"/>
    </row>
    <row r="308" spans="1:14" ht="30" customHeight="1" x14ac:dyDescent="0.2">
      <c r="A308" s="130"/>
      <c r="B308" s="64"/>
      <c r="C308" s="427"/>
      <c r="D308" s="428"/>
      <c r="E308" s="121" t="s">
        <v>292</v>
      </c>
      <c r="F308" s="24"/>
      <c r="G308" s="502">
        <f t="shared" si="6"/>
        <v>0</v>
      </c>
      <c r="H308" s="601"/>
      <c r="I308" s="132"/>
    </row>
    <row r="309" spans="1:14" ht="16.5" customHeight="1" x14ac:dyDescent="0.2">
      <c r="A309" s="130"/>
      <c r="B309" s="64"/>
      <c r="C309" s="427"/>
      <c r="D309" s="428"/>
      <c r="E309" s="121" t="s">
        <v>976</v>
      </c>
      <c r="F309" s="24"/>
      <c r="G309" s="502">
        <v>850</v>
      </c>
      <c r="H309" s="601">
        <v>850</v>
      </c>
      <c r="I309" s="132"/>
    </row>
    <row r="310" spans="1:14" ht="19.5" customHeight="1" x14ac:dyDescent="0.2">
      <c r="A310" s="130"/>
      <c r="B310" s="64"/>
      <c r="C310" s="427"/>
      <c r="D310" s="428"/>
      <c r="E310" s="121" t="s">
        <v>975</v>
      </c>
      <c r="F310" s="24"/>
      <c r="G310" s="502">
        <f t="shared" si="6"/>
        <v>0</v>
      </c>
      <c r="H310" s="601"/>
      <c r="I310" s="132"/>
    </row>
    <row r="311" spans="1:14" s="19" customFormat="1" ht="32.25" customHeight="1" x14ac:dyDescent="0.2">
      <c r="A311" s="155">
        <v>2900</v>
      </c>
      <c r="B311" s="63" t="s">
        <v>371</v>
      </c>
      <c r="C311" s="60">
        <v>0</v>
      </c>
      <c r="D311" s="117">
        <v>0</v>
      </c>
      <c r="E311" s="163" t="s">
        <v>41</v>
      </c>
      <c r="F311" s="156" t="s">
        <v>939</v>
      </c>
      <c r="G311" s="612">
        <f t="shared" si="6"/>
        <v>49500</v>
      </c>
      <c r="H311" s="640">
        <f>H315</f>
        <v>49500</v>
      </c>
      <c r="I311" s="569"/>
      <c r="J311" s="10"/>
      <c r="K311" s="10"/>
      <c r="L311" s="10"/>
      <c r="M311" s="10"/>
      <c r="N311" s="10"/>
    </row>
    <row r="312" spans="1:14" x14ac:dyDescent="0.2">
      <c r="A312" s="128"/>
      <c r="B312" s="58"/>
      <c r="C312" s="59"/>
      <c r="D312" s="116"/>
      <c r="E312" s="121" t="s">
        <v>198</v>
      </c>
      <c r="F312" s="17"/>
      <c r="G312" s="502"/>
      <c r="H312" s="140"/>
      <c r="I312" s="158"/>
    </row>
    <row r="313" spans="1:14" ht="24" x14ac:dyDescent="0.2">
      <c r="A313" s="130">
        <v>2910</v>
      </c>
      <c r="B313" s="63" t="s">
        <v>371</v>
      </c>
      <c r="C313" s="60">
        <v>1</v>
      </c>
      <c r="D313" s="117">
        <v>0</v>
      </c>
      <c r="E313" s="122" t="s">
        <v>404</v>
      </c>
      <c r="F313" s="18" t="s">
        <v>940</v>
      </c>
      <c r="G313" s="502"/>
      <c r="H313" s="531"/>
      <c r="I313" s="569"/>
    </row>
    <row r="314" spans="1:14" x14ac:dyDescent="0.2">
      <c r="A314" s="130"/>
      <c r="B314" s="58"/>
      <c r="C314" s="60"/>
      <c r="D314" s="117"/>
      <c r="E314" s="121" t="s">
        <v>199</v>
      </c>
      <c r="F314" s="18"/>
      <c r="G314" s="502"/>
      <c r="H314" s="141"/>
      <c r="I314" s="132"/>
    </row>
    <row r="315" spans="1:14" x14ac:dyDescent="0.2">
      <c r="A315" s="130">
        <v>2911</v>
      </c>
      <c r="B315" s="64" t="s">
        <v>371</v>
      </c>
      <c r="C315" s="62">
        <v>1</v>
      </c>
      <c r="D315" s="118">
        <v>1</v>
      </c>
      <c r="E315" s="121" t="s">
        <v>941</v>
      </c>
      <c r="F315" s="23" t="s">
        <v>942</v>
      </c>
      <c r="G315" s="495">
        <f>H315+I315</f>
        <v>49500</v>
      </c>
      <c r="H315" s="531">
        <f>H327+H328</f>
        <v>49500</v>
      </c>
      <c r="I315" s="569"/>
    </row>
    <row r="316" spans="1:14" s="159" customFormat="1" ht="42" customHeight="1" x14ac:dyDescent="0.2">
      <c r="A316" s="130"/>
      <c r="B316" s="61"/>
      <c r="C316" s="62"/>
      <c r="D316" s="118"/>
      <c r="E316" s="121" t="s">
        <v>292</v>
      </c>
      <c r="F316" s="20"/>
      <c r="G316" s="495">
        <f t="shared" si="6"/>
        <v>0</v>
      </c>
      <c r="H316" s="492"/>
      <c r="I316" s="132"/>
      <c r="J316" s="10"/>
      <c r="K316" s="10"/>
      <c r="L316" s="10"/>
      <c r="M316" s="10"/>
      <c r="N316" s="10"/>
    </row>
    <row r="317" spans="1:14" ht="24" hidden="1" x14ac:dyDescent="0.2">
      <c r="A317" s="130"/>
      <c r="B317" s="61"/>
      <c r="C317" s="62"/>
      <c r="D317" s="118"/>
      <c r="E317" s="230" t="s">
        <v>185</v>
      </c>
      <c r="F317" s="20"/>
      <c r="G317" s="495">
        <f t="shared" si="6"/>
        <v>0</v>
      </c>
      <c r="H317" s="531"/>
      <c r="I317" s="132"/>
    </row>
    <row r="318" spans="1:14" s="19" customFormat="1" ht="10.5" hidden="1" customHeight="1" x14ac:dyDescent="0.2">
      <c r="A318" s="130"/>
      <c r="B318" s="61"/>
      <c r="C318" s="62"/>
      <c r="D318" s="118"/>
      <c r="E318" s="230" t="s">
        <v>257</v>
      </c>
      <c r="F318" s="20"/>
      <c r="G318" s="495">
        <f t="shared" si="6"/>
        <v>0</v>
      </c>
      <c r="H318" s="531"/>
      <c r="I318" s="565"/>
      <c r="J318" s="10"/>
      <c r="K318" s="10"/>
      <c r="L318" s="10"/>
      <c r="M318" s="10"/>
      <c r="N318" s="10"/>
    </row>
    <row r="319" spans="1:14" ht="17.25" hidden="1" customHeight="1" x14ac:dyDescent="0.2">
      <c r="A319" s="155">
        <v>3000</v>
      </c>
      <c r="B319" s="63" t="s">
        <v>384</v>
      </c>
      <c r="C319" s="60">
        <v>0</v>
      </c>
      <c r="D319" s="117">
        <v>0</v>
      </c>
      <c r="E319" s="163" t="s">
        <v>42</v>
      </c>
      <c r="F319" s="156" t="s">
        <v>964</v>
      </c>
      <c r="G319" s="495">
        <f t="shared" si="6"/>
        <v>0</v>
      </c>
      <c r="H319" s="498"/>
      <c r="I319" s="132"/>
    </row>
    <row r="320" spans="1:14" hidden="1" x14ac:dyDescent="0.2">
      <c r="A320" s="130"/>
      <c r="B320" s="61"/>
      <c r="C320" s="62"/>
      <c r="D320" s="118"/>
      <c r="E320" s="121" t="s">
        <v>293</v>
      </c>
      <c r="F320" s="20"/>
      <c r="G320" s="495">
        <f t="shared" si="6"/>
        <v>0</v>
      </c>
      <c r="H320" s="492"/>
      <c r="I320" s="158"/>
    </row>
    <row r="321" spans="1:14" hidden="1" x14ac:dyDescent="0.2">
      <c r="A321" s="130"/>
      <c r="B321" s="58"/>
      <c r="C321" s="60"/>
      <c r="D321" s="117"/>
      <c r="E321" s="121" t="s">
        <v>199</v>
      </c>
      <c r="F321" s="18"/>
      <c r="G321" s="495">
        <f t="shared" si="6"/>
        <v>0</v>
      </c>
      <c r="H321" s="141"/>
      <c r="I321" s="132"/>
    </row>
    <row r="322" spans="1:14" ht="24" hidden="1" x14ac:dyDescent="0.2">
      <c r="A322" s="133">
        <v>3091</v>
      </c>
      <c r="B322" s="64" t="s">
        <v>384</v>
      </c>
      <c r="C322" s="65">
        <v>9</v>
      </c>
      <c r="D322" s="119">
        <v>1</v>
      </c>
      <c r="E322" s="126" t="s">
        <v>23</v>
      </c>
      <c r="F322" s="28" t="s">
        <v>25</v>
      </c>
      <c r="G322" s="495">
        <f t="shared" si="6"/>
        <v>0</v>
      </c>
      <c r="H322" s="617"/>
      <c r="I322" s="131"/>
    </row>
    <row r="323" spans="1:14" ht="30" hidden="1" customHeight="1" x14ac:dyDescent="0.2">
      <c r="A323" s="130"/>
      <c r="B323" s="61"/>
      <c r="C323" s="62"/>
      <c r="D323" s="118"/>
      <c r="E323" s="121" t="s">
        <v>292</v>
      </c>
      <c r="F323" s="20"/>
      <c r="G323" s="495">
        <f t="shared" si="6"/>
        <v>0</v>
      </c>
      <c r="H323" s="492"/>
      <c r="I323" s="134"/>
    </row>
    <row r="324" spans="1:14" hidden="1" x14ac:dyDescent="0.2">
      <c r="A324" s="130"/>
      <c r="B324" s="61"/>
      <c r="C324" s="62"/>
      <c r="D324" s="118"/>
      <c r="E324" s="121" t="s">
        <v>293</v>
      </c>
      <c r="F324" s="20"/>
      <c r="G324" s="495">
        <f t="shared" si="6"/>
        <v>0</v>
      </c>
      <c r="H324" s="492"/>
      <c r="I324" s="132"/>
    </row>
    <row r="325" spans="1:14" hidden="1" x14ac:dyDescent="0.2">
      <c r="A325" s="130"/>
      <c r="B325" s="61"/>
      <c r="C325" s="62"/>
      <c r="D325" s="118"/>
      <c r="E325" s="121" t="s">
        <v>293</v>
      </c>
      <c r="F325" s="20"/>
      <c r="G325" s="495">
        <f t="shared" si="6"/>
        <v>0</v>
      </c>
      <c r="H325" s="492"/>
      <c r="I325" s="132"/>
    </row>
    <row r="326" spans="1:14" ht="24" hidden="1" x14ac:dyDescent="0.2">
      <c r="A326" s="133">
        <v>3092</v>
      </c>
      <c r="B326" s="64" t="s">
        <v>384</v>
      </c>
      <c r="C326" s="65">
        <v>9</v>
      </c>
      <c r="D326" s="119">
        <v>2</v>
      </c>
      <c r="E326" s="126" t="s">
        <v>405</v>
      </c>
      <c r="F326" s="28"/>
      <c r="G326" s="495">
        <f t="shared" si="6"/>
        <v>0</v>
      </c>
      <c r="H326" s="617"/>
      <c r="I326" s="132"/>
    </row>
    <row r="327" spans="1:14" ht="24" x14ac:dyDescent="0.2">
      <c r="A327" s="130"/>
      <c r="B327" s="61"/>
      <c r="C327" s="62"/>
      <c r="D327" s="118"/>
      <c r="E327" s="238" t="s">
        <v>185</v>
      </c>
      <c r="F327" s="20"/>
      <c r="G327" s="495">
        <f t="shared" si="6"/>
        <v>49500</v>
      </c>
      <c r="H327" s="493">
        <v>49500</v>
      </c>
      <c r="I327" s="134"/>
    </row>
    <row r="328" spans="1:14" s="19" customFormat="1" ht="19.5" customHeight="1" x14ac:dyDescent="0.2">
      <c r="A328" s="130"/>
      <c r="B328" s="61"/>
      <c r="C328" s="62"/>
      <c r="D328" s="118"/>
      <c r="E328" s="121" t="s">
        <v>973</v>
      </c>
      <c r="F328" s="20"/>
      <c r="G328" s="502"/>
      <c r="H328" s="142"/>
      <c r="I328" s="132"/>
      <c r="J328" s="10"/>
      <c r="K328" s="10"/>
      <c r="L328" s="10"/>
      <c r="M328" s="10"/>
      <c r="N328" s="10"/>
    </row>
    <row r="329" spans="1:14" s="19" customFormat="1" ht="19.5" customHeight="1" x14ac:dyDescent="0.2">
      <c r="A329" s="130"/>
      <c r="B329" s="61"/>
      <c r="C329" s="62"/>
      <c r="D329" s="118"/>
      <c r="E329" s="121" t="s">
        <v>977</v>
      </c>
      <c r="F329" s="20"/>
      <c r="G329" s="502">
        <f>I329</f>
        <v>0</v>
      </c>
      <c r="H329" s="142"/>
      <c r="I329" s="618"/>
      <c r="J329" s="10"/>
      <c r="K329" s="10"/>
      <c r="L329" s="10"/>
      <c r="M329" s="10"/>
      <c r="N329" s="10"/>
    </row>
    <row r="330" spans="1:14" s="19" customFormat="1" ht="19.5" customHeight="1" x14ac:dyDescent="0.2">
      <c r="A330" s="130"/>
      <c r="B330" s="61"/>
      <c r="C330" s="62"/>
      <c r="D330" s="118"/>
      <c r="E330" s="121" t="s">
        <v>978</v>
      </c>
      <c r="F330" s="20"/>
      <c r="G330" s="502">
        <f>I330</f>
        <v>0</v>
      </c>
      <c r="H330" s="142"/>
      <c r="I330" s="601"/>
      <c r="J330" s="10"/>
      <c r="K330" s="10"/>
      <c r="L330" s="10"/>
      <c r="M330" s="10"/>
      <c r="N330" s="10"/>
    </row>
    <row r="331" spans="1:14" ht="33" x14ac:dyDescent="0.2">
      <c r="A331" s="155">
        <v>3000</v>
      </c>
      <c r="B331" s="63" t="s">
        <v>384</v>
      </c>
      <c r="C331" s="165">
        <v>0</v>
      </c>
      <c r="D331" s="166">
        <v>0</v>
      </c>
      <c r="E331" s="163" t="s">
        <v>42</v>
      </c>
      <c r="F331" s="156" t="s">
        <v>964</v>
      </c>
      <c r="G331" s="612">
        <f t="shared" si="6"/>
        <v>5750</v>
      </c>
      <c r="H331" s="641">
        <f>H332</f>
        <v>5750</v>
      </c>
      <c r="I331" s="157"/>
    </row>
    <row r="332" spans="1:14" ht="28.5" x14ac:dyDescent="0.2">
      <c r="A332" s="130">
        <v>3070</v>
      </c>
      <c r="B332" s="63" t="s">
        <v>384</v>
      </c>
      <c r="C332" s="60">
        <v>7</v>
      </c>
      <c r="D332" s="117">
        <v>0</v>
      </c>
      <c r="E332" s="122" t="s">
        <v>16</v>
      </c>
      <c r="F332" s="18" t="s">
        <v>17</v>
      </c>
      <c r="G332" s="612">
        <f t="shared" si="6"/>
        <v>5750</v>
      </c>
      <c r="H332" s="624">
        <f>H334</f>
        <v>5750</v>
      </c>
      <c r="I332" s="132"/>
    </row>
    <row r="333" spans="1:14" x14ac:dyDescent="0.2">
      <c r="A333" s="130"/>
      <c r="B333" s="58"/>
      <c r="C333" s="60"/>
      <c r="D333" s="117"/>
      <c r="E333" s="121" t="s">
        <v>199</v>
      </c>
      <c r="F333" s="18"/>
      <c r="G333" s="502">
        <f t="shared" si="6"/>
        <v>0</v>
      </c>
      <c r="H333" s="602"/>
      <c r="I333" s="132"/>
    </row>
    <row r="334" spans="1:14" ht="24" x14ac:dyDescent="0.2">
      <c r="A334" s="130">
        <v>3071</v>
      </c>
      <c r="B334" s="64" t="s">
        <v>384</v>
      </c>
      <c r="C334" s="62">
        <v>7</v>
      </c>
      <c r="D334" s="118">
        <v>1</v>
      </c>
      <c r="E334" s="121" t="s">
        <v>16</v>
      </c>
      <c r="F334" s="23" t="s">
        <v>19</v>
      </c>
      <c r="G334" s="502">
        <f t="shared" si="6"/>
        <v>5750</v>
      </c>
      <c r="H334" s="624">
        <f>H336+H337+H338</f>
        <v>5750</v>
      </c>
      <c r="I334" s="131"/>
    </row>
    <row r="335" spans="1:14" ht="36" x14ac:dyDescent="0.2">
      <c r="A335" s="130"/>
      <c r="B335" s="61"/>
      <c r="C335" s="62"/>
      <c r="D335" s="118"/>
      <c r="E335" s="121" t="s">
        <v>292</v>
      </c>
      <c r="F335" s="20"/>
      <c r="G335" s="502">
        <f t="shared" si="6"/>
        <v>0</v>
      </c>
      <c r="H335" s="570"/>
      <c r="I335" s="132"/>
    </row>
    <row r="336" spans="1:14" ht="27.75" customHeight="1" x14ac:dyDescent="0.2">
      <c r="A336" s="130"/>
      <c r="B336" s="61"/>
      <c r="C336" s="62"/>
      <c r="D336" s="62"/>
      <c r="E336" s="444" t="s">
        <v>432</v>
      </c>
      <c r="F336" s="20"/>
      <c r="G336" s="502">
        <f t="shared" si="6"/>
        <v>4550</v>
      </c>
      <c r="H336" s="624">
        <v>4550</v>
      </c>
      <c r="I336" s="132"/>
    </row>
    <row r="337" spans="1:14" ht="24.75" customHeight="1" x14ac:dyDescent="0.2">
      <c r="A337" s="130"/>
      <c r="B337" s="61"/>
      <c r="C337" s="62"/>
      <c r="D337" s="118"/>
      <c r="E337" s="223" t="s">
        <v>972</v>
      </c>
      <c r="F337" s="20"/>
      <c r="G337" s="502">
        <f t="shared" si="6"/>
        <v>1000</v>
      </c>
      <c r="H337" s="624">
        <v>1000</v>
      </c>
      <c r="I337" s="132"/>
    </row>
    <row r="338" spans="1:14" x14ac:dyDescent="0.2">
      <c r="A338" s="133"/>
      <c r="B338" s="61"/>
      <c r="C338" s="62"/>
      <c r="D338" s="118"/>
      <c r="E338" s="223" t="s">
        <v>979</v>
      </c>
      <c r="F338" s="20"/>
      <c r="G338" s="502">
        <f t="shared" si="6"/>
        <v>200</v>
      </c>
      <c r="H338" s="624">
        <v>200</v>
      </c>
      <c r="I338" s="132"/>
    </row>
    <row r="339" spans="1:14" s="19" customFormat="1" ht="24" customHeight="1" x14ac:dyDescent="0.2">
      <c r="A339" s="164">
        <v>3100</v>
      </c>
      <c r="B339" s="165" t="s">
        <v>385</v>
      </c>
      <c r="C339" s="165">
        <v>0</v>
      </c>
      <c r="D339" s="166">
        <v>0</v>
      </c>
      <c r="E339" s="167" t="s">
        <v>43</v>
      </c>
      <c r="F339" s="168"/>
      <c r="G339" s="612">
        <f t="shared" si="6"/>
        <v>12000</v>
      </c>
      <c r="H339" s="640">
        <f>H343</f>
        <v>12000</v>
      </c>
      <c r="I339" s="132"/>
      <c r="J339" s="10"/>
      <c r="K339" s="10"/>
      <c r="L339" s="10"/>
      <c r="M339" s="10"/>
      <c r="N339" s="10"/>
    </row>
    <row r="340" spans="1:14" x14ac:dyDescent="0.2">
      <c r="A340" s="133"/>
      <c r="B340" s="58"/>
      <c r="C340" s="59"/>
      <c r="D340" s="116"/>
      <c r="E340" s="121" t="s">
        <v>198</v>
      </c>
      <c r="F340" s="17"/>
      <c r="G340" s="502">
        <f t="shared" si="6"/>
        <v>0</v>
      </c>
      <c r="H340" s="605"/>
      <c r="I340" s="158"/>
    </row>
    <row r="341" spans="1:14" ht="24" x14ac:dyDescent="0.2">
      <c r="A341" s="133">
        <v>3110</v>
      </c>
      <c r="B341" s="66" t="s">
        <v>385</v>
      </c>
      <c r="C341" s="66">
        <v>1</v>
      </c>
      <c r="D341" s="120">
        <v>0</v>
      </c>
      <c r="E341" s="124" t="s">
        <v>129</v>
      </c>
      <c r="F341" s="23"/>
      <c r="G341" s="502">
        <f t="shared" si="6"/>
        <v>0</v>
      </c>
      <c r="H341" s="531"/>
      <c r="I341" s="129"/>
    </row>
    <row r="342" spans="1:14" x14ac:dyDescent="0.2">
      <c r="A342" s="133"/>
      <c r="B342" s="58"/>
      <c r="C342" s="60"/>
      <c r="D342" s="117"/>
      <c r="E342" s="121" t="s">
        <v>199</v>
      </c>
      <c r="F342" s="18"/>
      <c r="G342" s="502">
        <f t="shared" si="6"/>
        <v>0</v>
      </c>
      <c r="H342" s="606"/>
      <c r="I342" s="132"/>
    </row>
    <row r="343" spans="1:14" ht="15.75" thickBot="1" x14ac:dyDescent="0.25">
      <c r="A343" s="135">
        <v>3112</v>
      </c>
      <c r="B343" s="136" t="s">
        <v>385</v>
      </c>
      <c r="C343" s="136">
        <v>1</v>
      </c>
      <c r="D343" s="137">
        <v>2</v>
      </c>
      <c r="E343" s="127" t="s">
        <v>130</v>
      </c>
      <c r="F343" s="139"/>
      <c r="G343" s="502">
        <f t="shared" si="6"/>
        <v>12000</v>
      </c>
      <c r="H343" s="531">
        <f>H345</f>
        <v>12000</v>
      </c>
      <c r="I343" s="131"/>
    </row>
    <row r="344" spans="1:14" ht="36.75" thickBot="1" x14ac:dyDescent="0.25">
      <c r="A344" s="130"/>
      <c r="B344" s="61"/>
      <c r="C344" s="62"/>
      <c r="D344" s="118"/>
      <c r="E344" s="121" t="s">
        <v>292</v>
      </c>
      <c r="F344" s="20"/>
      <c r="G344" s="502">
        <f t="shared" si="6"/>
        <v>0</v>
      </c>
      <c r="H344" s="605"/>
      <c r="I344" s="138"/>
    </row>
    <row r="345" spans="1:14" x14ac:dyDescent="0.2">
      <c r="A345" s="130"/>
      <c r="B345" s="61"/>
      <c r="C345" s="62"/>
      <c r="D345" s="118"/>
      <c r="E345" s="230" t="s">
        <v>470</v>
      </c>
      <c r="F345" s="20"/>
      <c r="G345" s="502">
        <f t="shared" si="6"/>
        <v>12000</v>
      </c>
      <c r="H345" s="531">
        <v>12000</v>
      </c>
      <c r="I345" s="132"/>
    </row>
    <row r="346" spans="1:14" x14ac:dyDescent="0.2">
      <c r="A346" s="130"/>
      <c r="B346" s="61"/>
      <c r="C346" s="62"/>
      <c r="D346" s="118"/>
      <c r="E346" s="121" t="s">
        <v>293</v>
      </c>
      <c r="F346" s="20"/>
      <c r="G346" s="146"/>
      <c r="H346" s="605"/>
      <c r="I346" s="132"/>
    </row>
    <row r="347" spans="1:14" x14ac:dyDescent="0.2">
      <c r="B347" s="67"/>
      <c r="C347" s="68"/>
      <c r="D347" s="69"/>
    </row>
    <row r="348" spans="1:14" x14ac:dyDescent="0.2">
      <c r="B348" s="70"/>
      <c r="C348" s="68"/>
      <c r="D348" s="69"/>
    </row>
    <row r="349" spans="1:14" x14ac:dyDescent="0.2">
      <c r="B349" s="70"/>
      <c r="C349" s="68"/>
      <c r="D349" s="69"/>
      <c r="E349" s="10"/>
    </row>
    <row r="350" spans="1:14" x14ac:dyDescent="0.2">
      <c r="B350" s="70"/>
      <c r="C350" s="71"/>
      <c r="D350" s="10"/>
      <c r="E350" s="10"/>
      <c r="F350" s="10"/>
    </row>
  </sheetData>
  <mergeCells count="11">
    <mergeCell ref="F5:F6"/>
    <mergeCell ref="G5:G6"/>
    <mergeCell ref="H5:I5"/>
    <mergeCell ref="A1:I1"/>
    <mergeCell ref="A2:I2"/>
    <mergeCell ref="H4:I4"/>
    <mergeCell ref="A5:A6"/>
    <mergeCell ref="B5:B6"/>
    <mergeCell ref="C5:C6"/>
    <mergeCell ref="D5:D6"/>
    <mergeCell ref="E5:E6"/>
  </mergeCells>
  <pageMargins left="0.75" right="0" top="0.5" bottom="0.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Лист1</vt:lpstr>
      <vt:lpstr>Sheet1!Print_Area</vt:lpstr>
      <vt:lpstr>Sheet1!Print_Titles</vt:lpstr>
      <vt:lpstr>Sheet2!Print_Titles</vt:lpstr>
      <vt:lpstr>Sheet3!Print_Titles</vt:lpstr>
      <vt:lpstr>Sheet5!Print_Titles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Tex</dc:creator>
  <cp:lastModifiedBy>user16</cp:lastModifiedBy>
  <cp:lastPrinted>2002-04-17T14:52:27Z</cp:lastPrinted>
  <dcterms:created xsi:type="dcterms:W3CDTF">1996-10-14T23:33:28Z</dcterms:created>
  <dcterms:modified xsi:type="dcterms:W3CDTF">2022-09-19T12:16:08Z</dcterms:modified>
</cp:coreProperties>
</file>