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udgetorg\Budget\budget\_00000_2022.ERAMSYAKER\2022 ERAMSYAK_Havelvacner\"/>
    </mc:Choice>
  </mc:AlternateContent>
  <bookViews>
    <workbookView xWindow="0" yWindow="0" windowWidth="28800" windowHeight="12300"/>
  </bookViews>
  <sheets>
    <sheet name="Հավելված N5 աղյուսակ N6" sheetId="2" r:id="rId1"/>
  </sheets>
  <definedNames>
    <definedName name="_xlnm.Print_Titles" localSheetId="0">'Հավելված N5 աղյուսակ N6'!$7:$8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2" l="1"/>
  <c r="D12" i="2"/>
  <c r="D18" i="2"/>
  <c r="E18" i="2"/>
  <c r="F18" i="2"/>
  <c r="G18" i="2"/>
  <c r="G26" i="2" l="1"/>
  <c r="F26" i="2"/>
  <c r="E26" i="2"/>
  <c r="D26" i="2"/>
  <c r="E51" i="2" l="1"/>
  <c r="F51" i="2"/>
  <c r="G51" i="2"/>
  <c r="D51" i="2"/>
  <c r="F79" i="2" l="1"/>
  <c r="E77" i="2"/>
  <c r="E75" i="2" s="1"/>
  <c r="E74" i="2" s="1"/>
  <c r="G79" i="2"/>
  <c r="D79" i="2"/>
  <c r="E79" i="2"/>
  <c r="E23" i="2" l="1"/>
  <c r="F23" i="2"/>
  <c r="E20" i="2"/>
  <c r="F20" i="2"/>
  <c r="G20" i="2"/>
  <c r="D20" i="2"/>
  <c r="G61" i="2" l="1"/>
  <c r="G59" i="2" s="1"/>
  <c r="D84" i="2"/>
  <c r="E84" i="2"/>
  <c r="F84" i="2"/>
  <c r="D40" i="2" l="1"/>
  <c r="E40" i="2"/>
  <c r="F40" i="2"/>
  <c r="G40" i="2"/>
  <c r="D23" i="2" l="1"/>
  <c r="D95" i="2" l="1"/>
  <c r="D93" i="2" s="1"/>
  <c r="D92" i="2" s="1"/>
  <c r="E95" i="2"/>
  <c r="E93" i="2" s="1"/>
  <c r="E92" i="2" s="1"/>
  <c r="F95" i="2"/>
  <c r="F93" i="2" s="1"/>
  <c r="F92" i="2" s="1"/>
  <c r="D89" i="2"/>
  <c r="D87" i="2" s="1"/>
  <c r="E89" i="2"/>
  <c r="E87" i="2" s="1"/>
  <c r="F89" i="2"/>
  <c r="F87" i="2" s="1"/>
  <c r="D82" i="2"/>
  <c r="E82" i="2"/>
  <c r="F82" i="2"/>
  <c r="D77" i="2"/>
  <c r="D75" i="2" s="1"/>
  <c r="D74" i="2" s="1"/>
  <c r="F77" i="2"/>
  <c r="F75" i="2" s="1"/>
  <c r="F74" i="2" s="1"/>
  <c r="D81" i="2" l="1"/>
  <c r="E81" i="2"/>
  <c r="F81" i="2"/>
  <c r="D61" i="2"/>
  <c r="D59" i="2" s="1"/>
  <c r="E61" i="2"/>
  <c r="E59" i="2" s="1"/>
  <c r="F61" i="2"/>
  <c r="F59" i="2" s="1"/>
  <c r="D56" i="2"/>
  <c r="D54" i="2" s="1"/>
  <c r="E56" i="2"/>
  <c r="E54" i="2" s="1"/>
  <c r="F56" i="2"/>
  <c r="F54" i="2" s="1"/>
  <c r="D49" i="2"/>
  <c r="E49" i="2"/>
  <c r="F49" i="2"/>
  <c r="D46" i="2"/>
  <c r="D44" i="2" s="1"/>
  <c r="E46" i="2"/>
  <c r="E44" i="2" s="1"/>
  <c r="F46" i="2"/>
  <c r="F44" i="2" s="1"/>
  <c r="D38" i="2"/>
  <c r="E38" i="2"/>
  <c r="F38" i="2"/>
  <c r="D29" i="2"/>
  <c r="E29" i="2"/>
  <c r="F29" i="2"/>
  <c r="D15" i="2"/>
  <c r="D13" i="2" s="1"/>
  <c r="E15" i="2"/>
  <c r="E13" i="2" s="1"/>
  <c r="F15" i="2"/>
  <c r="F13" i="2" s="1"/>
  <c r="D35" i="2"/>
  <c r="D33" i="2" s="1"/>
  <c r="E35" i="2"/>
  <c r="E33" i="2" s="1"/>
  <c r="F35" i="2"/>
  <c r="F33" i="2" s="1"/>
  <c r="D43" i="2" l="1"/>
  <c r="F43" i="2"/>
  <c r="E43" i="2"/>
  <c r="F12" i="2"/>
  <c r="F32" i="2"/>
  <c r="E32" i="2"/>
  <c r="D32" i="2"/>
  <c r="E12" i="2"/>
  <c r="D11" i="2" l="1"/>
  <c r="E11" i="2"/>
  <c r="E9" i="2" s="1"/>
  <c r="F11" i="2"/>
  <c r="F9" i="2" s="1"/>
  <c r="G38" i="2"/>
  <c r="G15" i="2" l="1"/>
  <c r="G84" i="2" l="1"/>
  <c r="G82" i="2" s="1"/>
  <c r="G89" i="2"/>
  <c r="G87" i="2" s="1"/>
  <c r="G95" i="2"/>
  <c r="G93" i="2" s="1"/>
  <c r="G92" i="2" s="1"/>
  <c r="G81" i="2" l="1"/>
  <c r="G13" i="2"/>
  <c r="G23" i="2"/>
  <c r="G29" i="2"/>
  <c r="G35" i="2"/>
  <c r="G33" i="2" s="1"/>
  <c r="G32" i="2" s="1"/>
  <c r="G46" i="2"/>
  <c r="G44" i="2" s="1"/>
  <c r="G49" i="2"/>
  <c r="G56" i="2"/>
  <c r="G54" i="2" s="1"/>
  <c r="G77" i="2"/>
  <c r="G75" i="2" s="1"/>
  <c r="G74" i="2" s="1"/>
  <c r="G12" i="2" l="1"/>
  <c r="G43" i="2"/>
  <c r="G11" i="2" l="1"/>
  <c r="G9" i="2" s="1"/>
</calcChain>
</file>

<file path=xl/sharedStrings.xml><?xml version="1.0" encoding="utf-8"?>
<sst xmlns="http://schemas.openxmlformats.org/spreadsheetml/2006/main" count="127" uniqueCount="76">
  <si>
    <t>Ընդամենը</t>
  </si>
  <si>
    <t>Ծրագրային դասիչը</t>
  </si>
  <si>
    <t>Ծրագիր</t>
  </si>
  <si>
    <t>Միջոցառում</t>
  </si>
  <si>
    <t xml:space="preserve"> Այլընտրանքային աշխատանքային ծառայություն</t>
  </si>
  <si>
    <t xml:space="preserve"> Քաղաքային զարգացում</t>
  </si>
  <si>
    <t xml:space="preserve"> Մշակութային ժառանգության ծրագիր</t>
  </si>
  <si>
    <t xml:space="preserve"> Արվեստների ծրագիր</t>
  </si>
  <si>
    <t xml:space="preserve"> Մշակութային և գեղագիտական դաստիարակության ծրագիր</t>
  </si>
  <si>
    <t xml:space="preserve"> Բնագիտական նմուշների պահպանություն և ցուցադրություն</t>
  </si>
  <si>
    <t>Հատկացումների տրամադրման նպատակները և բյուջետային գլխավոր կարգադրիչների, ծրագրերի, միջոցառումների և կատարող պետական մարմնի անվանումները</t>
  </si>
  <si>
    <t xml:space="preserve"> այդ թվում`</t>
  </si>
  <si>
    <t xml:space="preserve"> ՀՀ տարածքային կառավարման և ենթակառուցվածքների նախարարություն</t>
  </si>
  <si>
    <t xml:space="preserve"> 1110</t>
  </si>
  <si>
    <t xml:space="preserve"> 12001</t>
  </si>
  <si>
    <t xml:space="preserve"> Այլընտրանքային աշխատանքային ծառայողներին դրամական բավարարման և դրամական փոխհատուցման տրամադրում</t>
  </si>
  <si>
    <t xml:space="preserve"> այդ թվում` ըստ կատարողների</t>
  </si>
  <si>
    <t xml:space="preserve"> 1157</t>
  </si>
  <si>
    <t xml:space="preserve"> 12002</t>
  </si>
  <si>
    <t xml:space="preserve"> Երևան քաղաքի փողոցների արտաքին լուսավորության ծառայություններ</t>
  </si>
  <si>
    <t xml:space="preserve"> 12007</t>
  </si>
  <si>
    <t xml:space="preserve"> Երևան քաղաքի փողոցների ճանապարհաշինարարական աշխատանքներ</t>
  </si>
  <si>
    <t xml:space="preserve"> 12009</t>
  </si>
  <si>
    <t xml:space="preserve"> Վերգետնյա էլեկտրատրանսպորտով ուղևորափոխադրումների ծառայությունների մատուցում</t>
  </si>
  <si>
    <t xml:space="preserve"> ՀՀ շրջակա միջավայրի նախարարություն</t>
  </si>
  <si>
    <t xml:space="preserve"> 1186</t>
  </si>
  <si>
    <t xml:space="preserve"> 11002</t>
  </si>
  <si>
    <t xml:space="preserve"> Կենդանաբանական այգու ցուցադրություններ</t>
  </si>
  <si>
    <t xml:space="preserve"> 1075</t>
  </si>
  <si>
    <t xml:space="preserve"> 11004</t>
  </si>
  <si>
    <t xml:space="preserve"> Թանգարանային ծառայություններ և ցուցահանդեսներ</t>
  </si>
  <si>
    <t xml:space="preserve"> 1148</t>
  </si>
  <si>
    <t xml:space="preserve"> Արտադպրոցական դաստիարակության ծրագիր</t>
  </si>
  <si>
    <t xml:space="preserve"> Ուսումնամարզական գործընթացի իրականացում մարզադպրոցներում</t>
  </si>
  <si>
    <t xml:space="preserve"> 1168</t>
  </si>
  <si>
    <t xml:space="preserve"> 11003</t>
  </si>
  <si>
    <t xml:space="preserve"> Թատերական ներկայացումներ</t>
  </si>
  <si>
    <t xml:space="preserve"> 1198</t>
  </si>
  <si>
    <t xml:space="preserve"> 11005</t>
  </si>
  <si>
    <t xml:space="preserve"> Ազգային, փողային և լարային նվագարանների գծով ուսուցում</t>
  </si>
  <si>
    <t xml:space="preserve"> ՀՀ Արագածոտնի  մարզպետարան</t>
  </si>
  <si>
    <t xml:space="preserve"> ՀՀ  Արարատի  մարզպետարան</t>
  </si>
  <si>
    <t xml:space="preserve"> ՀՀ  Արմավիրի մարզպետարան</t>
  </si>
  <si>
    <t xml:space="preserve"> ՀՀ Գեղարքունիքի մարզպետարան</t>
  </si>
  <si>
    <t xml:space="preserve"> ՀՀ Լոռու մարզպետարան</t>
  </si>
  <si>
    <t xml:space="preserve"> ՀՀ Կոտայքի մարզպետարան</t>
  </si>
  <si>
    <t xml:space="preserve"> ՀՀ Շիրակի մարզպետարան</t>
  </si>
  <si>
    <t xml:space="preserve"> ՀՀ Սյունիքի մարզպետարան</t>
  </si>
  <si>
    <t xml:space="preserve"> ՀՀ Վայոց ձորի մարզպետարան</t>
  </si>
  <si>
    <t xml:space="preserve"> ՀՀ Տավուշի մարզպետարան</t>
  </si>
  <si>
    <t xml:space="preserve"> ՀՀ  աշխատանքի և սոցիալական հարցերի նախարարություն</t>
  </si>
  <si>
    <t xml:space="preserve"> 1088</t>
  </si>
  <si>
    <t xml:space="preserve"> Զբաղվածության ծրագիր</t>
  </si>
  <si>
    <t xml:space="preserve"> 12011</t>
  </si>
  <si>
    <t xml:space="preserve"> Վարձատրվող հասարակական աշխատանքների կազմակերպման միջոցով գործազուրկների ժամանակավոր զբաղվածության ապահովում</t>
  </si>
  <si>
    <t xml:space="preserve"> ՀՀ  կրթության, գիտության, մշակույթի և սպորտի նախարարություն</t>
  </si>
  <si>
    <t xml:space="preserve"> 12006</t>
  </si>
  <si>
    <t xml:space="preserve"> Եվրոպական ներդրումային բանկի աջակցությամբ իրականացվող Երևանի էներգաարդյունավետության ծրագրին պետական աջակցություն</t>
  </si>
  <si>
    <t xml:space="preserve"> 1212</t>
  </si>
  <si>
    <t xml:space="preserve"> Տարածքային զարգացում</t>
  </si>
  <si>
    <t xml:space="preserve"> ՀՀ մարզերին սուբվենցիաների տրամադրում՛ ենթակառուցվածքների զարգացման նպատակով</t>
  </si>
  <si>
    <t xml:space="preserve"> 1133</t>
  </si>
  <si>
    <t xml:space="preserve"> Բնապահպանական ծրագրերի իրականացում համայնքներում</t>
  </si>
  <si>
    <t xml:space="preserve"> Բնապահպանական սուբվենցիաներ համայնքներին</t>
  </si>
  <si>
    <t xml:space="preserve"> Ընթացիկ սուբվենցիաներ համայնքներին</t>
  </si>
  <si>
    <t>Հավելված N 5</t>
  </si>
  <si>
    <t>Աղյուսակ N 6</t>
  </si>
  <si>
    <t>Առաջին եռամսյակ</t>
  </si>
  <si>
    <t>Առաջին կիսամյակ</t>
  </si>
  <si>
    <t>Ինն ամիս</t>
  </si>
  <si>
    <t>Տարի</t>
  </si>
  <si>
    <t xml:space="preserve"> ՀՀ տարածքային կառավարման և ենթակառուցվածքների
  նախարարություն</t>
  </si>
  <si>
    <t>հազար դրամ</t>
  </si>
  <si>
    <t>«Հայաստանի Հանրապետության 2022 թվականի պետական բյուջեի մասին» ՀՀ օրենքի N 1 հավելվածով ՀՀ համայնքներին (այդ թվում՝ Երևան համայնքին) տրամադրված սուբվենցիաների եռամսյակային (աճողական) համամասնությունների բաշխումն` ըստ բյուջետային գլխավոր կարգադրիչների, ծրագրերի, միջոցառումների և կատարողների</t>
  </si>
  <si>
    <t>Կապիտալ սուբվենցիաներ համայնքներին</t>
  </si>
  <si>
    <t xml:space="preserve"> Երևանի տարածքում ճանապարհային երթևեկության կարգավորման գծով պետության կողմից համայնքի ղեկավարին պատվիրակված լիազորությունների իրականացում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</si>
</sst>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#,##0.0_);\(#,##0.0\)"/>
    <numFmt numFmtId="166" formatCode="##,##0.0;\(##,##0.0\);\-"/>
    <numFmt numFmtId="167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Armenian"/>
      <family val="2"/>
    </font>
    <font>
      <sz val="8"/>
      <name val="GHEA Grapalat"/>
      <family val="2"/>
    </font>
    <font>
      <i/>
      <sz val="8"/>
      <name val="GHEA Grapalat"/>
      <family val="2"/>
    </font>
    <font>
      <b/>
      <sz val="10"/>
      <name val="GHEA Grapalat"/>
      <family val="3"/>
    </font>
    <font>
      <sz val="10"/>
      <name val="GHEA Grapalat"/>
      <family val="3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b/>
      <sz val="8"/>
      <name val="GHEA Grapalat"/>
      <family val="2"/>
    </font>
    <font>
      <i/>
      <sz val="9"/>
      <color theme="1"/>
      <name val="GHEA Grapalat"/>
      <family val="3"/>
    </font>
    <font>
      <i/>
      <sz val="9"/>
      <name val="GHEA Grapalat"/>
      <family val="3"/>
    </font>
    <font>
      <b/>
      <sz val="11"/>
      <name val="GHEA Grapalat"/>
      <family val="3"/>
    </font>
    <font>
      <sz val="10"/>
      <color rgb="FFFF0000"/>
      <name val="GHEA Grapalat"/>
      <family val="3"/>
    </font>
    <font>
      <i/>
      <sz val="9"/>
      <color rgb="FFFF0000"/>
      <name val="GHEA Grapalat"/>
      <family val="3"/>
    </font>
    <font>
      <b/>
      <sz val="10"/>
      <color rgb="FFFF0000"/>
      <name val="GHEA Grapalat"/>
      <family val="3"/>
    </font>
    <font>
      <sz val="12"/>
      <name val="Arial Armeni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166" fontId="3" fillId="0" borderId="0" applyFill="0" applyBorder="0" applyProtection="0">
      <alignment horizontal="right" vertical="top"/>
    </xf>
    <xf numFmtId="166" fontId="4" fillId="0" borderId="0" applyFill="0" applyBorder="0" applyProtection="0">
      <alignment horizontal="right" vertical="top"/>
    </xf>
    <xf numFmtId="166" fontId="9" fillId="0" borderId="0" applyFill="0" applyBorder="0" applyProtection="0">
      <alignment horizontal="right" vertical="top"/>
    </xf>
    <xf numFmtId="0" fontId="16" fillId="0" borderId="0"/>
  </cellStyleXfs>
  <cellXfs count="54">
    <xf numFmtId="0" fontId="0" fillId="0" borderId="0" xfId="0"/>
    <xf numFmtId="0" fontId="6" fillId="0" borderId="0" xfId="0" applyFont="1"/>
    <xf numFmtId="0" fontId="6" fillId="0" borderId="0" xfId="0" applyFont="1" applyFill="1"/>
    <xf numFmtId="164" fontId="6" fillId="0" borderId="0" xfId="0" applyNumberFormat="1" applyFont="1"/>
    <xf numFmtId="0" fontId="5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66" fontId="6" fillId="0" borderId="4" xfId="3" applyNumberFormat="1" applyFont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top" wrapText="1"/>
    </xf>
    <xf numFmtId="166" fontId="5" fillId="0" borderId="4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left" vertical="center" wrapText="1"/>
    </xf>
    <xf numFmtId="166" fontId="6" fillId="0" borderId="4" xfId="4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165" fontId="12" fillId="2" borderId="0" xfId="2" applyNumberFormat="1" applyFont="1" applyFill="1" applyAlignment="1">
      <alignment horizontal="right" vertical="center"/>
    </xf>
    <xf numFmtId="0" fontId="8" fillId="0" borderId="0" xfId="1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166" fontId="4" fillId="0" borderId="0" xfId="4" applyNumberFormat="1" applyFont="1" applyAlignment="1">
      <alignment horizontal="right" vertical="top"/>
    </xf>
    <xf numFmtId="166" fontId="3" fillId="0" borderId="0" xfId="3" applyNumberFormat="1" applyFont="1" applyAlignment="1">
      <alignment horizontal="right" vertical="top"/>
    </xf>
    <xf numFmtId="0" fontId="0" fillId="0" borderId="0" xfId="0" applyFont="1" applyAlignment="1">
      <alignment horizontal="left" vertical="top" wrapText="1"/>
    </xf>
    <xf numFmtId="165" fontId="0" fillId="0" borderId="0" xfId="0" applyNumberFormat="1" applyFont="1" applyAlignment="1">
      <alignment horizontal="left" vertical="top" wrapText="1"/>
    </xf>
    <xf numFmtId="0" fontId="10" fillId="0" borderId="4" xfId="0" applyFont="1" applyBorder="1" applyAlignment="1">
      <alignment horizontal="left" vertical="center" wrapText="1"/>
    </xf>
    <xf numFmtId="166" fontId="13" fillId="0" borderId="4" xfId="3" applyNumberFormat="1" applyFont="1" applyBorder="1" applyAlignment="1">
      <alignment horizontal="right" vertical="center"/>
    </xf>
    <xf numFmtId="0" fontId="14" fillId="0" borderId="4" xfId="0" applyFont="1" applyBorder="1" applyAlignment="1">
      <alignment horizontal="left" vertical="center" wrapText="1"/>
    </xf>
    <xf numFmtId="166" fontId="15" fillId="0" borderId="4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 wrapText="1"/>
    </xf>
    <xf numFmtId="166" fontId="7" fillId="0" borderId="4" xfId="3" applyNumberFormat="1" applyFont="1" applyBorder="1" applyAlignment="1">
      <alignment horizontal="right" vertical="center"/>
    </xf>
    <xf numFmtId="166" fontId="8" fillId="0" borderId="4" xfId="0" applyNumberFormat="1" applyFont="1" applyBorder="1" applyAlignment="1">
      <alignment horizontal="right" vertical="center"/>
    </xf>
    <xf numFmtId="166" fontId="7" fillId="0" borderId="4" xfId="4" applyNumberFormat="1" applyFont="1" applyBorder="1" applyAlignment="1">
      <alignment horizontal="right" vertical="center"/>
    </xf>
    <xf numFmtId="165" fontId="6" fillId="0" borderId="0" xfId="0" applyNumberFormat="1" applyFont="1"/>
    <xf numFmtId="0" fontId="11" fillId="0" borderId="4" xfId="0" applyFont="1" applyBorder="1" applyAlignment="1">
      <alignment horizontal="left" vertical="center" wrapText="1"/>
    </xf>
    <xf numFmtId="166" fontId="7" fillId="0" borderId="4" xfId="0" applyNumberFormat="1" applyFont="1" applyBorder="1" applyAlignment="1">
      <alignment horizontal="left" vertical="top" wrapText="1"/>
    </xf>
    <xf numFmtId="166" fontId="7" fillId="0" borderId="4" xfId="5" applyNumberFormat="1" applyFont="1" applyBorder="1" applyAlignment="1">
      <alignment horizontal="right" vertical="top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167" fontId="6" fillId="0" borderId="4" xfId="0" applyNumberFormat="1" applyFont="1" applyBorder="1" applyAlignment="1">
      <alignment horizontal="right" vertical="center" wrapText="1"/>
    </xf>
    <xf numFmtId="166" fontId="5" fillId="0" borderId="4" xfId="0" applyNumberFormat="1" applyFont="1" applyBorder="1" applyAlignment="1">
      <alignment horizontal="right" vertical="top"/>
    </xf>
    <xf numFmtId="0" fontId="10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</cellXfs>
  <cellStyles count="7">
    <cellStyle name="Normal" xfId="0" builtinId="0"/>
    <cellStyle name="Normal 2" xfId="2"/>
    <cellStyle name="Normal 5" xfId="1"/>
    <cellStyle name="Normal 6" xfId="6"/>
    <cellStyle name="SN_241" xfId="3"/>
    <cellStyle name="SN_b" xfId="5"/>
    <cellStyle name="SN_i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7"/>
  <sheetViews>
    <sheetView tabSelected="1" topLeftCell="A37" zoomScale="115" zoomScaleNormal="115" workbookViewId="0">
      <selection activeCell="J42" sqref="J42"/>
    </sheetView>
  </sheetViews>
  <sheetFormatPr defaultRowHeight="13.5" x14ac:dyDescent="0.25"/>
  <cols>
    <col min="1" max="1" width="9.5703125" style="1" customWidth="1"/>
    <col min="2" max="2" width="13" style="1" customWidth="1"/>
    <col min="3" max="3" width="60.28515625" style="1" customWidth="1"/>
    <col min="4" max="6" width="17.85546875" style="1" customWidth="1"/>
    <col min="7" max="7" width="20.28515625" style="1" customWidth="1"/>
    <col min="8" max="8" width="16.42578125" style="1" hidden="1" customWidth="1"/>
    <col min="9" max="9" width="20.28515625" style="1" hidden="1" customWidth="1"/>
    <col min="10" max="10" width="24.140625" style="1" customWidth="1"/>
    <col min="11" max="11" width="14.42578125" style="1" customWidth="1"/>
    <col min="12" max="12" width="17.5703125" style="1" customWidth="1"/>
    <col min="13" max="254" width="9.140625" style="1"/>
    <col min="255" max="255" width="5" style="1" customWidth="1"/>
    <col min="256" max="256" width="4.7109375" style="1" customWidth="1"/>
    <col min="257" max="257" width="5" style="1" customWidth="1"/>
    <col min="258" max="258" width="19.7109375" style="1" customWidth="1"/>
    <col min="259" max="259" width="49.85546875" style="1" customWidth="1"/>
    <col min="260" max="260" width="14.5703125" style="1" customWidth="1"/>
    <col min="261" max="261" width="13.7109375" style="1" customWidth="1"/>
    <col min="262" max="262" width="13.42578125" style="1" customWidth="1"/>
    <col min="263" max="263" width="15.42578125" style="1" customWidth="1"/>
    <col min="264" max="265" width="10.28515625" style="1" bestFit="1" customWidth="1"/>
    <col min="266" max="510" width="9.140625" style="1"/>
    <col min="511" max="511" width="5" style="1" customWidth="1"/>
    <col min="512" max="512" width="4.7109375" style="1" customWidth="1"/>
    <col min="513" max="513" width="5" style="1" customWidth="1"/>
    <col min="514" max="514" width="19.7109375" style="1" customWidth="1"/>
    <col min="515" max="515" width="49.85546875" style="1" customWidth="1"/>
    <col min="516" max="516" width="14.5703125" style="1" customWidth="1"/>
    <col min="517" max="517" width="13.7109375" style="1" customWidth="1"/>
    <col min="518" max="518" width="13.42578125" style="1" customWidth="1"/>
    <col min="519" max="519" width="15.42578125" style="1" customWidth="1"/>
    <col min="520" max="521" width="10.28515625" style="1" bestFit="1" customWidth="1"/>
    <col min="522" max="766" width="9.140625" style="1"/>
    <col min="767" max="767" width="5" style="1" customWidth="1"/>
    <col min="768" max="768" width="4.7109375" style="1" customWidth="1"/>
    <col min="769" max="769" width="5" style="1" customWidth="1"/>
    <col min="770" max="770" width="19.7109375" style="1" customWidth="1"/>
    <col min="771" max="771" width="49.85546875" style="1" customWidth="1"/>
    <col min="772" max="772" width="14.5703125" style="1" customWidth="1"/>
    <col min="773" max="773" width="13.7109375" style="1" customWidth="1"/>
    <col min="774" max="774" width="13.42578125" style="1" customWidth="1"/>
    <col min="775" max="775" width="15.42578125" style="1" customWidth="1"/>
    <col min="776" max="777" width="10.28515625" style="1" bestFit="1" customWidth="1"/>
    <col min="778" max="1022" width="9.140625" style="1"/>
    <col min="1023" max="1023" width="5" style="1" customWidth="1"/>
    <col min="1024" max="1024" width="4.7109375" style="1" customWidth="1"/>
    <col min="1025" max="1025" width="5" style="1" customWidth="1"/>
    <col min="1026" max="1026" width="19.7109375" style="1" customWidth="1"/>
    <col min="1027" max="1027" width="49.85546875" style="1" customWidth="1"/>
    <col min="1028" max="1028" width="14.5703125" style="1" customWidth="1"/>
    <col min="1029" max="1029" width="13.7109375" style="1" customWidth="1"/>
    <col min="1030" max="1030" width="13.42578125" style="1" customWidth="1"/>
    <col min="1031" max="1031" width="15.42578125" style="1" customWidth="1"/>
    <col min="1032" max="1033" width="10.28515625" style="1" bestFit="1" customWidth="1"/>
    <col min="1034" max="1278" width="9.140625" style="1"/>
    <col min="1279" max="1279" width="5" style="1" customWidth="1"/>
    <col min="1280" max="1280" width="4.7109375" style="1" customWidth="1"/>
    <col min="1281" max="1281" width="5" style="1" customWidth="1"/>
    <col min="1282" max="1282" width="19.7109375" style="1" customWidth="1"/>
    <col min="1283" max="1283" width="49.85546875" style="1" customWidth="1"/>
    <col min="1284" max="1284" width="14.5703125" style="1" customWidth="1"/>
    <col min="1285" max="1285" width="13.7109375" style="1" customWidth="1"/>
    <col min="1286" max="1286" width="13.42578125" style="1" customWidth="1"/>
    <col min="1287" max="1287" width="15.42578125" style="1" customWidth="1"/>
    <col min="1288" max="1289" width="10.28515625" style="1" bestFit="1" customWidth="1"/>
    <col min="1290" max="1534" width="9.140625" style="1"/>
    <col min="1535" max="1535" width="5" style="1" customWidth="1"/>
    <col min="1536" max="1536" width="4.7109375" style="1" customWidth="1"/>
    <col min="1537" max="1537" width="5" style="1" customWidth="1"/>
    <col min="1538" max="1538" width="19.7109375" style="1" customWidth="1"/>
    <col min="1539" max="1539" width="49.85546875" style="1" customWidth="1"/>
    <col min="1540" max="1540" width="14.5703125" style="1" customWidth="1"/>
    <col min="1541" max="1541" width="13.7109375" style="1" customWidth="1"/>
    <col min="1542" max="1542" width="13.42578125" style="1" customWidth="1"/>
    <col min="1543" max="1543" width="15.42578125" style="1" customWidth="1"/>
    <col min="1544" max="1545" width="10.28515625" style="1" bestFit="1" customWidth="1"/>
    <col min="1546" max="1790" width="9.140625" style="1"/>
    <col min="1791" max="1791" width="5" style="1" customWidth="1"/>
    <col min="1792" max="1792" width="4.7109375" style="1" customWidth="1"/>
    <col min="1793" max="1793" width="5" style="1" customWidth="1"/>
    <col min="1794" max="1794" width="19.7109375" style="1" customWidth="1"/>
    <col min="1795" max="1795" width="49.85546875" style="1" customWidth="1"/>
    <col min="1796" max="1796" width="14.5703125" style="1" customWidth="1"/>
    <col min="1797" max="1797" width="13.7109375" style="1" customWidth="1"/>
    <col min="1798" max="1798" width="13.42578125" style="1" customWidth="1"/>
    <col min="1799" max="1799" width="15.42578125" style="1" customWidth="1"/>
    <col min="1800" max="1801" width="10.28515625" style="1" bestFit="1" customWidth="1"/>
    <col min="1802" max="2046" width="9.140625" style="1"/>
    <col min="2047" max="2047" width="5" style="1" customWidth="1"/>
    <col min="2048" max="2048" width="4.7109375" style="1" customWidth="1"/>
    <col min="2049" max="2049" width="5" style="1" customWidth="1"/>
    <col min="2050" max="2050" width="19.7109375" style="1" customWidth="1"/>
    <col min="2051" max="2051" width="49.85546875" style="1" customWidth="1"/>
    <col min="2052" max="2052" width="14.5703125" style="1" customWidth="1"/>
    <col min="2053" max="2053" width="13.7109375" style="1" customWidth="1"/>
    <col min="2054" max="2054" width="13.42578125" style="1" customWidth="1"/>
    <col min="2055" max="2055" width="15.42578125" style="1" customWidth="1"/>
    <col min="2056" max="2057" width="10.28515625" style="1" bestFit="1" customWidth="1"/>
    <col min="2058" max="2302" width="9.140625" style="1"/>
    <col min="2303" max="2303" width="5" style="1" customWidth="1"/>
    <col min="2304" max="2304" width="4.7109375" style="1" customWidth="1"/>
    <col min="2305" max="2305" width="5" style="1" customWidth="1"/>
    <col min="2306" max="2306" width="19.7109375" style="1" customWidth="1"/>
    <col min="2307" max="2307" width="49.85546875" style="1" customWidth="1"/>
    <col min="2308" max="2308" width="14.5703125" style="1" customWidth="1"/>
    <col min="2309" max="2309" width="13.7109375" style="1" customWidth="1"/>
    <col min="2310" max="2310" width="13.42578125" style="1" customWidth="1"/>
    <col min="2311" max="2311" width="15.42578125" style="1" customWidth="1"/>
    <col min="2312" max="2313" width="10.28515625" style="1" bestFit="1" customWidth="1"/>
    <col min="2314" max="2558" width="9.140625" style="1"/>
    <col min="2559" max="2559" width="5" style="1" customWidth="1"/>
    <col min="2560" max="2560" width="4.7109375" style="1" customWidth="1"/>
    <col min="2561" max="2561" width="5" style="1" customWidth="1"/>
    <col min="2562" max="2562" width="19.7109375" style="1" customWidth="1"/>
    <col min="2563" max="2563" width="49.85546875" style="1" customWidth="1"/>
    <col min="2564" max="2564" width="14.5703125" style="1" customWidth="1"/>
    <col min="2565" max="2565" width="13.7109375" style="1" customWidth="1"/>
    <col min="2566" max="2566" width="13.42578125" style="1" customWidth="1"/>
    <col min="2567" max="2567" width="15.42578125" style="1" customWidth="1"/>
    <col min="2568" max="2569" width="10.28515625" style="1" bestFit="1" customWidth="1"/>
    <col min="2570" max="2814" width="9.140625" style="1"/>
    <col min="2815" max="2815" width="5" style="1" customWidth="1"/>
    <col min="2816" max="2816" width="4.7109375" style="1" customWidth="1"/>
    <col min="2817" max="2817" width="5" style="1" customWidth="1"/>
    <col min="2818" max="2818" width="19.7109375" style="1" customWidth="1"/>
    <col min="2819" max="2819" width="49.85546875" style="1" customWidth="1"/>
    <col min="2820" max="2820" width="14.5703125" style="1" customWidth="1"/>
    <col min="2821" max="2821" width="13.7109375" style="1" customWidth="1"/>
    <col min="2822" max="2822" width="13.42578125" style="1" customWidth="1"/>
    <col min="2823" max="2823" width="15.42578125" style="1" customWidth="1"/>
    <col min="2824" max="2825" width="10.28515625" style="1" bestFit="1" customWidth="1"/>
    <col min="2826" max="3070" width="9.140625" style="1"/>
    <col min="3071" max="3071" width="5" style="1" customWidth="1"/>
    <col min="3072" max="3072" width="4.7109375" style="1" customWidth="1"/>
    <col min="3073" max="3073" width="5" style="1" customWidth="1"/>
    <col min="3074" max="3074" width="19.7109375" style="1" customWidth="1"/>
    <col min="3075" max="3075" width="49.85546875" style="1" customWidth="1"/>
    <col min="3076" max="3076" width="14.5703125" style="1" customWidth="1"/>
    <col min="3077" max="3077" width="13.7109375" style="1" customWidth="1"/>
    <col min="3078" max="3078" width="13.42578125" style="1" customWidth="1"/>
    <col min="3079" max="3079" width="15.42578125" style="1" customWidth="1"/>
    <col min="3080" max="3081" width="10.28515625" style="1" bestFit="1" customWidth="1"/>
    <col min="3082" max="3326" width="9.140625" style="1"/>
    <col min="3327" max="3327" width="5" style="1" customWidth="1"/>
    <col min="3328" max="3328" width="4.7109375" style="1" customWidth="1"/>
    <col min="3329" max="3329" width="5" style="1" customWidth="1"/>
    <col min="3330" max="3330" width="19.7109375" style="1" customWidth="1"/>
    <col min="3331" max="3331" width="49.85546875" style="1" customWidth="1"/>
    <col min="3332" max="3332" width="14.5703125" style="1" customWidth="1"/>
    <col min="3333" max="3333" width="13.7109375" style="1" customWidth="1"/>
    <col min="3334" max="3334" width="13.42578125" style="1" customWidth="1"/>
    <col min="3335" max="3335" width="15.42578125" style="1" customWidth="1"/>
    <col min="3336" max="3337" width="10.28515625" style="1" bestFit="1" customWidth="1"/>
    <col min="3338" max="3582" width="9.140625" style="1"/>
    <col min="3583" max="3583" width="5" style="1" customWidth="1"/>
    <col min="3584" max="3584" width="4.7109375" style="1" customWidth="1"/>
    <col min="3585" max="3585" width="5" style="1" customWidth="1"/>
    <col min="3586" max="3586" width="19.7109375" style="1" customWidth="1"/>
    <col min="3587" max="3587" width="49.85546875" style="1" customWidth="1"/>
    <col min="3588" max="3588" width="14.5703125" style="1" customWidth="1"/>
    <col min="3589" max="3589" width="13.7109375" style="1" customWidth="1"/>
    <col min="3590" max="3590" width="13.42578125" style="1" customWidth="1"/>
    <col min="3591" max="3591" width="15.42578125" style="1" customWidth="1"/>
    <col min="3592" max="3593" width="10.28515625" style="1" bestFit="1" customWidth="1"/>
    <col min="3594" max="3838" width="9.140625" style="1"/>
    <col min="3839" max="3839" width="5" style="1" customWidth="1"/>
    <col min="3840" max="3840" width="4.7109375" style="1" customWidth="1"/>
    <col min="3841" max="3841" width="5" style="1" customWidth="1"/>
    <col min="3842" max="3842" width="19.7109375" style="1" customWidth="1"/>
    <col min="3843" max="3843" width="49.85546875" style="1" customWidth="1"/>
    <col min="3844" max="3844" width="14.5703125" style="1" customWidth="1"/>
    <col min="3845" max="3845" width="13.7109375" style="1" customWidth="1"/>
    <col min="3846" max="3846" width="13.42578125" style="1" customWidth="1"/>
    <col min="3847" max="3847" width="15.42578125" style="1" customWidth="1"/>
    <col min="3848" max="3849" width="10.28515625" style="1" bestFit="1" customWidth="1"/>
    <col min="3850" max="4094" width="9.140625" style="1"/>
    <col min="4095" max="4095" width="5" style="1" customWidth="1"/>
    <col min="4096" max="4096" width="4.7109375" style="1" customWidth="1"/>
    <col min="4097" max="4097" width="5" style="1" customWidth="1"/>
    <col min="4098" max="4098" width="19.7109375" style="1" customWidth="1"/>
    <col min="4099" max="4099" width="49.85546875" style="1" customWidth="1"/>
    <col min="4100" max="4100" width="14.5703125" style="1" customWidth="1"/>
    <col min="4101" max="4101" width="13.7109375" style="1" customWidth="1"/>
    <col min="4102" max="4102" width="13.42578125" style="1" customWidth="1"/>
    <col min="4103" max="4103" width="15.42578125" style="1" customWidth="1"/>
    <col min="4104" max="4105" width="10.28515625" style="1" bestFit="1" customWidth="1"/>
    <col min="4106" max="4350" width="9.140625" style="1"/>
    <col min="4351" max="4351" width="5" style="1" customWidth="1"/>
    <col min="4352" max="4352" width="4.7109375" style="1" customWidth="1"/>
    <col min="4353" max="4353" width="5" style="1" customWidth="1"/>
    <col min="4354" max="4354" width="19.7109375" style="1" customWidth="1"/>
    <col min="4355" max="4355" width="49.85546875" style="1" customWidth="1"/>
    <col min="4356" max="4356" width="14.5703125" style="1" customWidth="1"/>
    <col min="4357" max="4357" width="13.7109375" style="1" customWidth="1"/>
    <col min="4358" max="4358" width="13.42578125" style="1" customWidth="1"/>
    <col min="4359" max="4359" width="15.42578125" style="1" customWidth="1"/>
    <col min="4360" max="4361" width="10.28515625" style="1" bestFit="1" customWidth="1"/>
    <col min="4362" max="4606" width="9.140625" style="1"/>
    <col min="4607" max="4607" width="5" style="1" customWidth="1"/>
    <col min="4608" max="4608" width="4.7109375" style="1" customWidth="1"/>
    <col min="4609" max="4609" width="5" style="1" customWidth="1"/>
    <col min="4610" max="4610" width="19.7109375" style="1" customWidth="1"/>
    <col min="4611" max="4611" width="49.85546875" style="1" customWidth="1"/>
    <col min="4612" max="4612" width="14.5703125" style="1" customWidth="1"/>
    <col min="4613" max="4613" width="13.7109375" style="1" customWidth="1"/>
    <col min="4614" max="4614" width="13.42578125" style="1" customWidth="1"/>
    <col min="4615" max="4615" width="15.42578125" style="1" customWidth="1"/>
    <col min="4616" max="4617" width="10.28515625" style="1" bestFit="1" customWidth="1"/>
    <col min="4618" max="4862" width="9.140625" style="1"/>
    <col min="4863" max="4863" width="5" style="1" customWidth="1"/>
    <col min="4864" max="4864" width="4.7109375" style="1" customWidth="1"/>
    <col min="4865" max="4865" width="5" style="1" customWidth="1"/>
    <col min="4866" max="4866" width="19.7109375" style="1" customWidth="1"/>
    <col min="4867" max="4867" width="49.85546875" style="1" customWidth="1"/>
    <col min="4868" max="4868" width="14.5703125" style="1" customWidth="1"/>
    <col min="4869" max="4869" width="13.7109375" style="1" customWidth="1"/>
    <col min="4870" max="4870" width="13.42578125" style="1" customWidth="1"/>
    <col min="4871" max="4871" width="15.42578125" style="1" customWidth="1"/>
    <col min="4872" max="4873" width="10.28515625" style="1" bestFit="1" customWidth="1"/>
    <col min="4874" max="5118" width="9.140625" style="1"/>
    <col min="5119" max="5119" width="5" style="1" customWidth="1"/>
    <col min="5120" max="5120" width="4.7109375" style="1" customWidth="1"/>
    <col min="5121" max="5121" width="5" style="1" customWidth="1"/>
    <col min="5122" max="5122" width="19.7109375" style="1" customWidth="1"/>
    <col min="5123" max="5123" width="49.85546875" style="1" customWidth="1"/>
    <col min="5124" max="5124" width="14.5703125" style="1" customWidth="1"/>
    <col min="5125" max="5125" width="13.7109375" style="1" customWidth="1"/>
    <col min="5126" max="5126" width="13.42578125" style="1" customWidth="1"/>
    <col min="5127" max="5127" width="15.42578125" style="1" customWidth="1"/>
    <col min="5128" max="5129" width="10.28515625" style="1" bestFit="1" customWidth="1"/>
    <col min="5130" max="5374" width="9.140625" style="1"/>
    <col min="5375" max="5375" width="5" style="1" customWidth="1"/>
    <col min="5376" max="5376" width="4.7109375" style="1" customWidth="1"/>
    <col min="5377" max="5377" width="5" style="1" customWidth="1"/>
    <col min="5378" max="5378" width="19.7109375" style="1" customWidth="1"/>
    <col min="5379" max="5379" width="49.85546875" style="1" customWidth="1"/>
    <col min="5380" max="5380" width="14.5703125" style="1" customWidth="1"/>
    <col min="5381" max="5381" width="13.7109375" style="1" customWidth="1"/>
    <col min="5382" max="5382" width="13.42578125" style="1" customWidth="1"/>
    <col min="5383" max="5383" width="15.42578125" style="1" customWidth="1"/>
    <col min="5384" max="5385" width="10.28515625" style="1" bestFit="1" customWidth="1"/>
    <col min="5386" max="5630" width="9.140625" style="1"/>
    <col min="5631" max="5631" width="5" style="1" customWidth="1"/>
    <col min="5632" max="5632" width="4.7109375" style="1" customWidth="1"/>
    <col min="5633" max="5633" width="5" style="1" customWidth="1"/>
    <col min="5634" max="5634" width="19.7109375" style="1" customWidth="1"/>
    <col min="5635" max="5635" width="49.85546875" style="1" customWidth="1"/>
    <col min="5636" max="5636" width="14.5703125" style="1" customWidth="1"/>
    <col min="5637" max="5637" width="13.7109375" style="1" customWidth="1"/>
    <col min="5638" max="5638" width="13.42578125" style="1" customWidth="1"/>
    <col min="5639" max="5639" width="15.42578125" style="1" customWidth="1"/>
    <col min="5640" max="5641" width="10.28515625" style="1" bestFit="1" customWidth="1"/>
    <col min="5642" max="5886" width="9.140625" style="1"/>
    <col min="5887" max="5887" width="5" style="1" customWidth="1"/>
    <col min="5888" max="5888" width="4.7109375" style="1" customWidth="1"/>
    <col min="5889" max="5889" width="5" style="1" customWidth="1"/>
    <col min="5890" max="5890" width="19.7109375" style="1" customWidth="1"/>
    <col min="5891" max="5891" width="49.85546875" style="1" customWidth="1"/>
    <col min="5892" max="5892" width="14.5703125" style="1" customWidth="1"/>
    <col min="5893" max="5893" width="13.7109375" style="1" customWidth="1"/>
    <col min="5894" max="5894" width="13.42578125" style="1" customWidth="1"/>
    <col min="5895" max="5895" width="15.42578125" style="1" customWidth="1"/>
    <col min="5896" max="5897" width="10.28515625" style="1" bestFit="1" customWidth="1"/>
    <col min="5898" max="6142" width="9.140625" style="1"/>
    <col min="6143" max="6143" width="5" style="1" customWidth="1"/>
    <col min="6144" max="6144" width="4.7109375" style="1" customWidth="1"/>
    <col min="6145" max="6145" width="5" style="1" customWidth="1"/>
    <col min="6146" max="6146" width="19.7109375" style="1" customWidth="1"/>
    <col min="6147" max="6147" width="49.85546875" style="1" customWidth="1"/>
    <col min="6148" max="6148" width="14.5703125" style="1" customWidth="1"/>
    <col min="6149" max="6149" width="13.7109375" style="1" customWidth="1"/>
    <col min="6150" max="6150" width="13.42578125" style="1" customWidth="1"/>
    <col min="6151" max="6151" width="15.42578125" style="1" customWidth="1"/>
    <col min="6152" max="6153" width="10.28515625" style="1" bestFit="1" customWidth="1"/>
    <col min="6154" max="6398" width="9.140625" style="1"/>
    <col min="6399" max="6399" width="5" style="1" customWidth="1"/>
    <col min="6400" max="6400" width="4.7109375" style="1" customWidth="1"/>
    <col min="6401" max="6401" width="5" style="1" customWidth="1"/>
    <col min="6402" max="6402" width="19.7109375" style="1" customWidth="1"/>
    <col min="6403" max="6403" width="49.85546875" style="1" customWidth="1"/>
    <col min="6404" max="6404" width="14.5703125" style="1" customWidth="1"/>
    <col min="6405" max="6405" width="13.7109375" style="1" customWidth="1"/>
    <col min="6406" max="6406" width="13.42578125" style="1" customWidth="1"/>
    <col min="6407" max="6407" width="15.42578125" style="1" customWidth="1"/>
    <col min="6408" max="6409" width="10.28515625" style="1" bestFit="1" customWidth="1"/>
    <col min="6410" max="6654" width="9.140625" style="1"/>
    <col min="6655" max="6655" width="5" style="1" customWidth="1"/>
    <col min="6656" max="6656" width="4.7109375" style="1" customWidth="1"/>
    <col min="6657" max="6657" width="5" style="1" customWidth="1"/>
    <col min="6658" max="6658" width="19.7109375" style="1" customWidth="1"/>
    <col min="6659" max="6659" width="49.85546875" style="1" customWidth="1"/>
    <col min="6660" max="6660" width="14.5703125" style="1" customWidth="1"/>
    <col min="6661" max="6661" width="13.7109375" style="1" customWidth="1"/>
    <col min="6662" max="6662" width="13.42578125" style="1" customWidth="1"/>
    <col min="6663" max="6663" width="15.42578125" style="1" customWidth="1"/>
    <col min="6664" max="6665" width="10.28515625" style="1" bestFit="1" customWidth="1"/>
    <col min="6666" max="6910" width="9.140625" style="1"/>
    <col min="6911" max="6911" width="5" style="1" customWidth="1"/>
    <col min="6912" max="6912" width="4.7109375" style="1" customWidth="1"/>
    <col min="6913" max="6913" width="5" style="1" customWidth="1"/>
    <col min="6914" max="6914" width="19.7109375" style="1" customWidth="1"/>
    <col min="6915" max="6915" width="49.85546875" style="1" customWidth="1"/>
    <col min="6916" max="6916" width="14.5703125" style="1" customWidth="1"/>
    <col min="6917" max="6917" width="13.7109375" style="1" customWidth="1"/>
    <col min="6918" max="6918" width="13.42578125" style="1" customWidth="1"/>
    <col min="6919" max="6919" width="15.42578125" style="1" customWidth="1"/>
    <col min="6920" max="6921" width="10.28515625" style="1" bestFit="1" customWidth="1"/>
    <col min="6922" max="7166" width="9.140625" style="1"/>
    <col min="7167" max="7167" width="5" style="1" customWidth="1"/>
    <col min="7168" max="7168" width="4.7109375" style="1" customWidth="1"/>
    <col min="7169" max="7169" width="5" style="1" customWidth="1"/>
    <col min="7170" max="7170" width="19.7109375" style="1" customWidth="1"/>
    <col min="7171" max="7171" width="49.85546875" style="1" customWidth="1"/>
    <col min="7172" max="7172" width="14.5703125" style="1" customWidth="1"/>
    <col min="7173" max="7173" width="13.7109375" style="1" customWidth="1"/>
    <col min="7174" max="7174" width="13.42578125" style="1" customWidth="1"/>
    <col min="7175" max="7175" width="15.42578125" style="1" customWidth="1"/>
    <col min="7176" max="7177" width="10.28515625" style="1" bestFit="1" customWidth="1"/>
    <col min="7178" max="7422" width="9.140625" style="1"/>
    <col min="7423" max="7423" width="5" style="1" customWidth="1"/>
    <col min="7424" max="7424" width="4.7109375" style="1" customWidth="1"/>
    <col min="7425" max="7425" width="5" style="1" customWidth="1"/>
    <col min="7426" max="7426" width="19.7109375" style="1" customWidth="1"/>
    <col min="7427" max="7427" width="49.85546875" style="1" customWidth="1"/>
    <col min="7428" max="7428" width="14.5703125" style="1" customWidth="1"/>
    <col min="7429" max="7429" width="13.7109375" style="1" customWidth="1"/>
    <col min="7430" max="7430" width="13.42578125" style="1" customWidth="1"/>
    <col min="7431" max="7431" width="15.42578125" style="1" customWidth="1"/>
    <col min="7432" max="7433" width="10.28515625" style="1" bestFit="1" customWidth="1"/>
    <col min="7434" max="7678" width="9.140625" style="1"/>
    <col min="7679" max="7679" width="5" style="1" customWidth="1"/>
    <col min="7680" max="7680" width="4.7109375" style="1" customWidth="1"/>
    <col min="7681" max="7681" width="5" style="1" customWidth="1"/>
    <col min="7682" max="7682" width="19.7109375" style="1" customWidth="1"/>
    <col min="7683" max="7683" width="49.85546875" style="1" customWidth="1"/>
    <col min="7684" max="7684" width="14.5703125" style="1" customWidth="1"/>
    <col min="7685" max="7685" width="13.7109375" style="1" customWidth="1"/>
    <col min="7686" max="7686" width="13.42578125" style="1" customWidth="1"/>
    <col min="7687" max="7687" width="15.42578125" style="1" customWidth="1"/>
    <col min="7688" max="7689" width="10.28515625" style="1" bestFit="1" customWidth="1"/>
    <col min="7690" max="7934" width="9.140625" style="1"/>
    <col min="7935" max="7935" width="5" style="1" customWidth="1"/>
    <col min="7936" max="7936" width="4.7109375" style="1" customWidth="1"/>
    <col min="7937" max="7937" width="5" style="1" customWidth="1"/>
    <col min="7938" max="7938" width="19.7109375" style="1" customWidth="1"/>
    <col min="7939" max="7939" width="49.85546875" style="1" customWidth="1"/>
    <col min="7940" max="7940" width="14.5703125" style="1" customWidth="1"/>
    <col min="7941" max="7941" width="13.7109375" style="1" customWidth="1"/>
    <col min="7942" max="7942" width="13.42578125" style="1" customWidth="1"/>
    <col min="7943" max="7943" width="15.42578125" style="1" customWidth="1"/>
    <col min="7944" max="7945" width="10.28515625" style="1" bestFit="1" customWidth="1"/>
    <col min="7946" max="8190" width="9.140625" style="1"/>
    <col min="8191" max="8191" width="5" style="1" customWidth="1"/>
    <col min="8192" max="8192" width="4.7109375" style="1" customWidth="1"/>
    <col min="8193" max="8193" width="5" style="1" customWidth="1"/>
    <col min="8194" max="8194" width="19.7109375" style="1" customWidth="1"/>
    <col min="8195" max="8195" width="49.85546875" style="1" customWidth="1"/>
    <col min="8196" max="8196" width="14.5703125" style="1" customWidth="1"/>
    <col min="8197" max="8197" width="13.7109375" style="1" customWidth="1"/>
    <col min="8198" max="8198" width="13.42578125" style="1" customWidth="1"/>
    <col min="8199" max="8199" width="15.42578125" style="1" customWidth="1"/>
    <col min="8200" max="8201" width="10.28515625" style="1" bestFit="1" customWidth="1"/>
    <col min="8202" max="8446" width="9.140625" style="1"/>
    <col min="8447" max="8447" width="5" style="1" customWidth="1"/>
    <col min="8448" max="8448" width="4.7109375" style="1" customWidth="1"/>
    <col min="8449" max="8449" width="5" style="1" customWidth="1"/>
    <col min="8450" max="8450" width="19.7109375" style="1" customWidth="1"/>
    <col min="8451" max="8451" width="49.85546875" style="1" customWidth="1"/>
    <col min="8452" max="8452" width="14.5703125" style="1" customWidth="1"/>
    <col min="8453" max="8453" width="13.7109375" style="1" customWidth="1"/>
    <col min="8454" max="8454" width="13.42578125" style="1" customWidth="1"/>
    <col min="8455" max="8455" width="15.42578125" style="1" customWidth="1"/>
    <col min="8456" max="8457" width="10.28515625" style="1" bestFit="1" customWidth="1"/>
    <col min="8458" max="8702" width="9.140625" style="1"/>
    <col min="8703" max="8703" width="5" style="1" customWidth="1"/>
    <col min="8704" max="8704" width="4.7109375" style="1" customWidth="1"/>
    <col min="8705" max="8705" width="5" style="1" customWidth="1"/>
    <col min="8706" max="8706" width="19.7109375" style="1" customWidth="1"/>
    <col min="8707" max="8707" width="49.85546875" style="1" customWidth="1"/>
    <col min="8708" max="8708" width="14.5703125" style="1" customWidth="1"/>
    <col min="8709" max="8709" width="13.7109375" style="1" customWidth="1"/>
    <col min="8710" max="8710" width="13.42578125" style="1" customWidth="1"/>
    <col min="8711" max="8711" width="15.42578125" style="1" customWidth="1"/>
    <col min="8712" max="8713" width="10.28515625" style="1" bestFit="1" customWidth="1"/>
    <col min="8714" max="8958" width="9.140625" style="1"/>
    <col min="8959" max="8959" width="5" style="1" customWidth="1"/>
    <col min="8960" max="8960" width="4.7109375" style="1" customWidth="1"/>
    <col min="8961" max="8961" width="5" style="1" customWidth="1"/>
    <col min="8962" max="8962" width="19.7109375" style="1" customWidth="1"/>
    <col min="8963" max="8963" width="49.85546875" style="1" customWidth="1"/>
    <col min="8964" max="8964" width="14.5703125" style="1" customWidth="1"/>
    <col min="8965" max="8965" width="13.7109375" style="1" customWidth="1"/>
    <col min="8966" max="8966" width="13.42578125" style="1" customWidth="1"/>
    <col min="8967" max="8967" width="15.42578125" style="1" customWidth="1"/>
    <col min="8968" max="8969" width="10.28515625" style="1" bestFit="1" customWidth="1"/>
    <col min="8970" max="9214" width="9.140625" style="1"/>
    <col min="9215" max="9215" width="5" style="1" customWidth="1"/>
    <col min="9216" max="9216" width="4.7109375" style="1" customWidth="1"/>
    <col min="9217" max="9217" width="5" style="1" customWidth="1"/>
    <col min="9218" max="9218" width="19.7109375" style="1" customWidth="1"/>
    <col min="9219" max="9219" width="49.85546875" style="1" customWidth="1"/>
    <col min="9220" max="9220" width="14.5703125" style="1" customWidth="1"/>
    <col min="9221" max="9221" width="13.7109375" style="1" customWidth="1"/>
    <col min="9222" max="9222" width="13.42578125" style="1" customWidth="1"/>
    <col min="9223" max="9223" width="15.42578125" style="1" customWidth="1"/>
    <col min="9224" max="9225" width="10.28515625" style="1" bestFit="1" customWidth="1"/>
    <col min="9226" max="9470" width="9.140625" style="1"/>
    <col min="9471" max="9471" width="5" style="1" customWidth="1"/>
    <col min="9472" max="9472" width="4.7109375" style="1" customWidth="1"/>
    <col min="9473" max="9473" width="5" style="1" customWidth="1"/>
    <col min="9474" max="9474" width="19.7109375" style="1" customWidth="1"/>
    <col min="9475" max="9475" width="49.85546875" style="1" customWidth="1"/>
    <col min="9476" max="9476" width="14.5703125" style="1" customWidth="1"/>
    <col min="9477" max="9477" width="13.7109375" style="1" customWidth="1"/>
    <col min="9478" max="9478" width="13.42578125" style="1" customWidth="1"/>
    <col min="9479" max="9479" width="15.42578125" style="1" customWidth="1"/>
    <col min="9480" max="9481" width="10.28515625" style="1" bestFit="1" customWidth="1"/>
    <col min="9482" max="9726" width="9.140625" style="1"/>
    <col min="9727" max="9727" width="5" style="1" customWidth="1"/>
    <col min="9728" max="9728" width="4.7109375" style="1" customWidth="1"/>
    <col min="9729" max="9729" width="5" style="1" customWidth="1"/>
    <col min="9730" max="9730" width="19.7109375" style="1" customWidth="1"/>
    <col min="9731" max="9731" width="49.85546875" style="1" customWidth="1"/>
    <col min="9732" max="9732" width="14.5703125" style="1" customWidth="1"/>
    <col min="9733" max="9733" width="13.7109375" style="1" customWidth="1"/>
    <col min="9734" max="9734" width="13.42578125" style="1" customWidth="1"/>
    <col min="9735" max="9735" width="15.42578125" style="1" customWidth="1"/>
    <col min="9736" max="9737" width="10.28515625" style="1" bestFit="1" customWidth="1"/>
    <col min="9738" max="9982" width="9.140625" style="1"/>
    <col min="9983" max="9983" width="5" style="1" customWidth="1"/>
    <col min="9984" max="9984" width="4.7109375" style="1" customWidth="1"/>
    <col min="9985" max="9985" width="5" style="1" customWidth="1"/>
    <col min="9986" max="9986" width="19.7109375" style="1" customWidth="1"/>
    <col min="9987" max="9987" width="49.85546875" style="1" customWidth="1"/>
    <col min="9988" max="9988" width="14.5703125" style="1" customWidth="1"/>
    <col min="9989" max="9989" width="13.7109375" style="1" customWidth="1"/>
    <col min="9990" max="9990" width="13.42578125" style="1" customWidth="1"/>
    <col min="9991" max="9991" width="15.42578125" style="1" customWidth="1"/>
    <col min="9992" max="9993" width="10.28515625" style="1" bestFit="1" customWidth="1"/>
    <col min="9994" max="10238" width="9.140625" style="1"/>
    <col min="10239" max="10239" width="5" style="1" customWidth="1"/>
    <col min="10240" max="10240" width="4.7109375" style="1" customWidth="1"/>
    <col min="10241" max="10241" width="5" style="1" customWidth="1"/>
    <col min="10242" max="10242" width="19.7109375" style="1" customWidth="1"/>
    <col min="10243" max="10243" width="49.85546875" style="1" customWidth="1"/>
    <col min="10244" max="10244" width="14.5703125" style="1" customWidth="1"/>
    <col min="10245" max="10245" width="13.7109375" style="1" customWidth="1"/>
    <col min="10246" max="10246" width="13.42578125" style="1" customWidth="1"/>
    <col min="10247" max="10247" width="15.42578125" style="1" customWidth="1"/>
    <col min="10248" max="10249" width="10.28515625" style="1" bestFit="1" customWidth="1"/>
    <col min="10250" max="10494" width="9.140625" style="1"/>
    <col min="10495" max="10495" width="5" style="1" customWidth="1"/>
    <col min="10496" max="10496" width="4.7109375" style="1" customWidth="1"/>
    <col min="10497" max="10497" width="5" style="1" customWidth="1"/>
    <col min="10498" max="10498" width="19.7109375" style="1" customWidth="1"/>
    <col min="10499" max="10499" width="49.85546875" style="1" customWidth="1"/>
    <col min="10500" max="10500" width="14.5703125" style="1" customWidth="1"/>
    <col min="10501" max="10501" width="13.7109375" style="1" customWidth="1"/>
    <col min="10502" max="10502" width="13.42578125" style="1" customWidth="1"/>
    <col min="10503" max="10503" width="15.42578125" style="1" customWidth="1"/>
    <col min="10504" max="10505" width="10.28515625" style="1" bestFit="1" customWidth="1"/>
    <col min="10506" max="10750" width="9.140625" style="1"/>
    <col min="10751" max="10751" width="5" style="1" customWidth="1"/>
    <col min="10752" max="10752" width="4.7109375" style="1" customWidth="1"/>
    <col min="10753" max="10753" width="5" style="1" customWidth="1"/>
    <col min="10754" max="10754" width="19.7109375" style="1" customWidth="1"/>
    <col min="10755" max="10755" width="49.85546875" style="1" customWidth="1"/>
    <col min="10756" max="10756" width="14.5703125" style="1" customWidth="1"/>
    <col min="10757" max="10757" width="13.7109375" style="1" customWidth="1"/>
    <col min="10758" max="10758" width="13.42578125" style="1" customWidth="1"/>
    <col min="10759" max="10759" width="15.42578125" style="1" customWidth="1"/>
    <col min="10760" max="10761" width="10.28515625" style="1" bestFit="1" customWidth="1"/>
    <col min="10762" max="11006" width="9.140625" style="1"/>
    <col min="11007" max="11007" width="5" style="1" customWidth="1"/>
    <col min="11008" max="11008" width="4.7109375" style="1" customWidth="1"/>
    <col min="11009" max="11009" width="5" style="1" customWidth="1"/>
    <col min="11010" max="11010" width="19.7109375" style="1" customWidth="1"/>
    <col min="11011" max="11011" width="49.85546875" style="1" customWidth="1"/>
    <col min="11012" max="11012" width="14.5703125" style="1" customWidth="1"/>
    <col min="11013" max="11013" width="13.7109375" style="1" customWidth="1"/>
    <col min="11014" max="11014" width="13.42578125" style="1" customWidth="1"/>
    <col min="11015" max="11015" width="15.42578125" style="1" customWidth="1"/>
    <col min="11016" max="11017" width="10.28515625" style="1" bestFit="1" customWidth="1"/>
    <col min="11018" max="11262" width="9.140625" style="1"/>
    <col min="11263" max="11263" width="5" style="1" customWidth="1"/>
    <col min="11264" max="11264" width="4.7109375" style="1" customWidth="1"/>
    <col min="11265" max="11265" width="5" style="1" customWidth="1"/>
    <col min="11266" max="11266" width="19.7109375" style="1" customWidth="1"/>
    <col min="11267" max="11267" width="49.85546875" style="1" customWidth="1"/>
    <col min="11268" max="11268" width="14.5703125" style="1" customWidth="1"/>
    <col min="11269" max="11269" width="13.7109375" style="1" customWidth="1"/>
    <col min="11270" max="11270" width="13.42578125" style="1" customWidth="1"/>
    <col min="11271" max="11271" width="15.42578125" style="1" customWidth="1"/>
    <col min="11272" max="11273" width="10.28515625" style="1" bestFit="1" customWidth="1"/>
    <col min="11274" max="11518" width="9.140625" style="1"/>
    <col min="11519" max="11519" width="5" style="1" customWidth="1"/>
    <col min="11520" max="11520" width="4.7109375" style="1" customWidth="1"/>
    <col min="11521" max="11521" width="5" style="1" customWidth="1"/>
    <col min="11522" max="11522" width="19.7109375" style="1" customWidth="1"/>
    <col min="11523" max="11523" width="49.85546875" style="1" customWidth="1"/>
    <col min="11524" max="11524" width="14.5703125" style="1" customWidth="1"/>
    <col min="11525" max="11525" width="13.7109375" style="1" customWidth="1"/>
    <col min="11526" max="11526" width="13.42578125" style="1" customWidth="1"/>
    <col min="11527" max="11527" width="15.42578125" style="1" customWidth="1"/>
    <col min="11528" max="11529" width="10.28515625" style="1" bestFit="1" customWidth="1"/>
    <col min="11530" max="11774" width="9.140625" style="1"/>
    <col min="11775" max="11775" width="5" style="1" customWidth="1"/>
    <col min="11776" max="11776" width="4.7109375" style="1" customWidth="1"/>
    <col min="11777" max="11777" width="5" style="1" customWidth="1"/>
    <col min="11778" max="11778" width="19.7109375" style="1" customWidth="1"/>
    <col min="11779" max="11779" width="49.85546875" style="1" customWidth="1"/>
    <col min="11780" max="11780" width="14.5703125" style="1" customWidth="1"/>
    <col min="11781" max="11781" width="13.7109375" style="1" customWidth="1"/>
    <col min="11782" max="11782" width="13.42578125" style="1" customWidth="1"/>
    <col min="11783" max="11783" width="15.42578125" style="1" customWidth="1"/>
    <col min="11784" max="11785" width="10.28515625" style="1" bestFit="1" customWidth="1"/>
    <col min="11786" max="12030" width="9.140625" style="1"/>
    <col min="12031" max="12031" width="5" style="1" customWidth="1"/>
    <col min="12032" max="12032" width="4.7109375" style="1" customWidth="1"/>
    <col min="12033" max="12033" width="5" style="1" customWidth="1"/>
    <col min="12034" max="12034" width="19.7109375" style="1" customWidth="1"/>
    <col min="12035" max="12035" width="49.85546875" style="1" customWidth="1"/>
    <col min="12036" max="12036" width="14.5703125" style="1" customWidth="1"/>
    <col min="12037" max="12037" width="13.7109375" style="1" customWidth="1"/>
    <col min="12038" max="12038" width="13.42578125" style="1" customWidth="1"/>
    <col min="12039" max="12039" width="15.42578125" style="1" customWidth="1"/>
    <col min="12040" max="12041" width="10.28515625" style="1" bestFit="1" customWidth="1"/>
    <col min="12042" max="12286" width="9.140625" style="1"/>
    <col min="12287" max="12287" width="5" style="1" customWidth="1"/>
    <col min="12288" max="12288" width="4.7109375" style="1" customWidth="1"/>
    <col min="12289" max="12289" width="5" style="1" customWidth="1"/>
    <col min="12290" max="12290" width="19.7109375" style="1" customWidth="1"/>
    <col min="12291" max="12291" width="49.85546875" style="1" customWidth="1"/>
    <col min="12292" max="12292" width="14.5703125" style="1" customWidth="1"/>
    <col min="12293" max="12293" width="13.7109375" style="1" customWidth="1"/>
    <col min="12294" max="12294" width="13.42578125" style="1" customWidth="1"/>
    <col min="12295" max="12295" width="15.42578125" style="1" customWidth="1"/>
    <col min="12296" max="12297" width="10.28515625" style="1" bestFit="1" customWidth="1"/>
    <col min="12298" max="12542" width="9.140625" style="1"/>
    <col min="12543" max="12543" width="5" style="1" customWidth="1"/>
    <col min="12544" max="12544" width="4.7109375" style="1" customWidth="1"/>
    <col min="12545" max="12545" width="5" style="1" customWidth="1"/>
    <col min="12546" max="12546" width="19.7109375" style="1" customWidth="1"/>
    <col min="12547" max="12547" width="49.85546875" style="1" customWidth="1"/>
    <col min="12548" max="12548" width="14.5703125" style="1" customWidth="1"/>
    <col min="12549" max="12549" width="13.7109375" style="1" customWidth="1"/>
    <col min="12550" max="12550" width="13.42578125" style="1" customWidth="1"/>
    <col min="12551" max="12551" width="15.42578125" style="1" customWidth="1"/>
    <col min="12552" max="12553" width="10.28515625" style="1" bestFit="1" customWidth="1"/>
    <col min="12554" max="12798" width="9.140625" style="1"/>
    <col min="12799" max="12799" width="5" style="1" customWidth="1"/>
    <col min="12800" max="12800" width="4.7109375" style="1" customWidth="1"/>
    <col min="12801" max="12801" width="5" style="1" customWidth="1"/>
    <col min="12802" max="12802" width="19.7109375" style="1" customWidth="1"/>
    <col min="12803" max="12803" width="49.85546875" style="1" customWidth="1"/>
    <col min="12804" max="12804" width="14.5703125" style="1" customWidth="1"/>
    <col min="12805" max="12805" width="13.7109375" style="1" customWidth="1"/>
    <col min="12806" max="12806" width="13.42578125" style="1" customWidth="1"/>
    <col min="12807" max="12807" width="15.42578125" style="1" customWidth="1"/>
    <col min="12808" max="12809" width="10.28515625" style="1" bestFit="1" customWidth="1"/>
    <col min="12810" max="13054" width="9.140625" style="1"/>
    <col min="13055" max="13055" width="5" style="1" customWidth="1"/>
    <col min="13056" max="13056" width="4.7109375" style="1" customWidth="1"/>
    <col min="13057" max="13057" width="5" style="1" customWidth="1"/>
    <col min="13058" max="13058" width="19.7109375" style="1" customWidth="1"/>
    <col min="13059" max="13059" width="49.85546875" style="1" customWidth="1"/>
    <col min="13060" max="13060" width="14.5703125" style="1" customWidth="1"/>
    <col min="13061" max="13061" width="13.7109375" style="1" customWidth="1"/>
    <col min="13062" max="13062" width="13.42578125" style="1" customWidth="1"/>
    <col min="13063" max="13063" width="15.42578125" style="1" customWidth="1"/>
    <col min="13064" max="13065" width="10.28515625" style="1" bestFit="1" customWidth="1"/>
    <col min="13066" max="13310" width="9.140625" style="1"/>
    <col min="13311" max="13311" width="5" style="1" customWidth="1"/>
    <col min="13312" max="13312" width="4.7109375" style="1" customWidth="1"/>
    <col min="13313" max="13313" width="5" style="1" customWidth="1"/>
    <col min="13314" max="13314" width="19.7109375" style="1" customWidth="1"/>
    <col min="13315" max="13315" width="49.85546875" style="1" customWidth="1"/>
    <col min="13316" max="13316" width="14.5703125" style="1" customWidth="1"/>
    <col min="13317" max="13317" width="13.7109375" style="1" customWidth="1"/>
    <col min="13318" max="13318" width="13.42578125" style="1" customWidth="1"/>
    <col min="13319" max="13319" width="15.42578125" style="1" customWidth="1"/>
    <col min="13320" max="13321" width="10.28515625" style="1" bestFit="1" customWidth="1"/>
    <col min="13322" max="13566" width="9.140625" style="1"/>
    <col min="13567" max="13567" width="5" style="1" customWidth="1"/>
    <col min="13568" max="13568" width="4.7109375" style="1" customWidth="1"/>
    <col min="13569" max="13569" width="5" style="1" customWidth="1"/>
    <col min="13570" max="13570" width="19.7109375" style="1" customWidth="1"/>
    <col min="13571" max="13571" width="49.85546875" style="1" customWidth="1"/>
    <col min="13572" max="13572" width="14.5703125" style="1" customWidth="1"/>
    <col min="13573" max="13573" width="13.7109375" style="1" customWidth="1"/>
    <col min="13574" max="13574" width="13.42578125" style="1" customWidth="1"/>
    <col min="13575" max="13575" width="15.42578125" style="1" customWidth="1"/>
    <col min="13576" max="13577" width="10.28515625" style="1" bestFit="1" customWidth="1"/>
    <col min="13578" max="13822" width="9.140625" style="1"/>
    <col min="13823" max="13823" width="5" style="1" customWidth="1"/>
    <col min="13824" max="13824" width="4.7109375" style="1" customWidth="1"/>
    <col min="13825" max="13825" width="5" style="1" customWidth="1"/>
    <col min="13826" max="13826" width="19.7109375" style="1" customWidth="1"/>
    <col min="13827" max="13827" width="49.85546875" style="1" customWidth="1"/>
    <col min="13828" max="13828" width="14.5703125" style="1" customWidth="1"/>
    <col min="13829" max="13829" width="13.7109375" style="1" customWidth="1"/>
    <col min="13830" max="13830" width="13.42578125" style="1" customWidth="1"/>
    <col min="13831" max="13831" width="15.42578125" style="1" customWidth="1"/>
    <col min="13832" max="13833" width="10.28515625" style="1" bestFit="1" customWidth="1"/>
    <col min="13834" max="14078" width="9.140625" style="1"/>
    <col min="14079" max="14079" width="5" style="1" customWidth="1"/>
    <col min="14080" max="14080" width="4.7109375" style="1" customWidth="1"/>
    <col min="14081" max="14081" width="5" style="1" customWidth="1"/>
    <col min="14082" max="14082" width="19.7109375" style="1" customWidth="1"/>
    <col min="14083" max="14083" width="49.85546875" style="1" customWidth="1"/>
    <col min="14084" max="14084" width="14.5703125" style="1" customWidth="1"/>
    <col min="14085" max="14085" width="13.7109375" style="1" customWidth="1"/>
    <col min="14086" max="14086" width="13.42578125" style="1" customWidth="1"/>
    <col min="14087" max="14087" width="15.42578125" style="1" customWidth="1"/>
    <col min="14088" max="14089" width="10.28515625" style="1" bestFit="1" customWidth="1"/>
    <col min="14090" max="14334" width="9.140625" style="1"/>
    <col min="14335" max="14335" width="5" style="1" customWidth="1"/>
    <col min="14336" max="14336" width="4.7109375" style="1" customWidth="1"/>
    <col min="14337" max="14337" width="5" style="1" customWidth="1"/>
    <col min="14338" max="14338" width="19.7109375" style="1" customWidth="1"/>
    <col min="14339" max="14339" width="49.85546875" style="1" customWidth="1"/>
    <col min="14340" max="14340" width="14.5703125" style="1" customWidth="1"/>
    <col min="14341" max="14341" width="13.7109375" style="1" customWidth="1"/>
    <col min="14342" max="14342" width="13.42578125" style="1" customWidth="1"/>
    <col min="14343" max="14343" width="15.42578125" style="1" customWidth="1"/>
    <col min="14344" max="14345" width="10.28515625" style="1" bestFit="1" customWidth="1"/>
    <col min="14346" max="14590" width="9.140625" style="1"/>
    <col min="14591" max="14591" width="5" style="1" customWidth="1"/>
    <col min="14592" max="14592" width="4.7109375" style="1" customWidth="1"/>
    <col min="14593" max="14593" width="5" style="1" customWidth="1"/>
    <col min="14594" max="14594" width="19.7109375" style="1" customWidth="1"/>
    <col min="14595" max="14595" width="49.85546875" style="1" customWidth="1"/>
    <col min="14596" max="14596" width="14.5703125" style="1" customWidth="1"/>
    <col min="14597" max="14597" width="13.7109375" style="1" customWidth="1"/>
    <col min="14598" max="14598" width="13.42578125" style="1" customWidth="1"/>
    <col min="14599" max="14599" width="15.42578125" style="1" customWidth="1"/>
    <col min="14600" max="14601" width="10.28515625" style="1" bestFit="1" customWidth="1"/>
    <col min="14602" max="14846" width="9.140625" style="1"/>
    <col min="14847" max="14847" width="5" style="1" customWidth="1"/>
    <col min="14848" max="14848" width="4.7109375" style="1" customWidth="1"/>
    <col min="14849" max="14849" width="5" style="1" customWidth="1"/>
    <col min="14850" max="14850" width="19.7109375" style="1" customWidth="1"/>
    <col min="14851" max="14851" width="49.85546875" style="1" customWidth="1"/>
    <col min="14852" max="14852" width="14.5703125" style="1" customWidth="1"/>
    <col min="14853" max="14853" width="13.7109375" style="1" customWidth="1"/>
    <col min="14854" max="14854" width="13.42578125" style="1" customWidth="1"/>
    <col min="14855" max="14855" width="15.42578125" style="1" customWidth="1"/>
    <col min="14856" max="14857" width="10.28515625" style="1" bestFit="1" customWidth="1"/>
    <col min="14858" max="15102" width="9.140625" style="1"/>
    <col min="15103" max="15103" width="5" style="1" customWidth="1"/>
    <col min="15104" max="15104" width="4.7109375" style="1" customWidth="1"/>
    <col min="15105" max="15105" width="5" style="1" customWidth="1"/>
    <col min="15106" max="15106" width="19.7109375" style="1" customWidth="1"/>
    <col min="15107" max="15107" width="49.85546875" style="1" customWidth="1"/>
    <col min="15108" max="15108" width="14.5703125" style="1" customWidth="1"/>
    <col min="15109" max="15109" width="13.7109375" style="1" customWidth="1"/>
    <col min="15110" max="15110" width="13.42578125" style="1" customWidth="1"/>
    <col min="15111" max="15111" width="15.42578125" style="1" customWidth="1"/>
    <col min="15112" max="15113" width="10.28515625" style="1" bestFit="1" customWidth="1"/>
    <col min="15114" max="15358" width="9.140625" style="1"/>
    <col min="15359" max="15359" width="5" style="1" customWidth="1"/>
    <col min="15360" max="15360" width="4.7109375" style="1" customWidth="1"/>
    <col min="15361" max="15361" width="5" style="1" customWidth="1"/>
    <col min="15362" max="15362" width="19.7109375" style="1" customWidth="1"/>
    <col min="15363" max="15363" width="49.85546875" style="1" customWidth="1"/>
    <col min="15364" max="15364" width="14.5703125" style="1" customWidth="1"/>
    <col min="15365" max="15365" width="13.7109375" style="1" customWidth="1"/>
    <col min="15366" max="15366" width="13.42578125" style="1" customWidth="1"/>
    <col min="15367" max="15367" width="15.42578125" style="1" customWidth="1"/>
    <col min="15368" max="15369" width="10.28515625" style="1" bestFit="1" customWidth="1"/>
    <col min="15370" max="15614" width="9.140625" style="1"/>
    <col min="15615" max="15615" width="5" style="1" customWidth="1"/>
    <col min="15616" max="15616" width="4.7109375" style="1" customWidth="1"/>
    <col min="15617" max="15617" width="5" style="1" customWidth="1"/>
    <col min="15618" max="15618" width="19.7109375" style="1" customWidth="1"/>
    <col min="15619" max="15619" width="49.85546875" style="1" customWidth="1"/>
    <col min="15620" max="15620" width="14.5703125" style="1" customWidth="1"/>
    <col min="15621" max="15621" width="13.7109375" style="1" customWidth="1"/>
    <col min="15622" max="15622" width="13.42578125" style="1" customWidth="1"/>
    <col min="15623" max="15623" width="15.42578125" style="1" customWidth="1"/>
    <col min="15624" max="15625" width="10.28515625" style="1" bestFit="1" customWidth="1"/>
    <col min="15626" max="15870" width="9.140625" style="1"/>
    <col min="15871" max="15871" width="5" style="1" customWidth="1"/>
    <col min="15872" max="15872" width="4.7109375" style="1" customWidth="1"/>
    <col min="15873" max="15873" width="5" style="1" customWidth="1"/>
    <col min="15874" max="15874" width="19.7109375" style="1" customWidth="1"/>
    <col min="15875" max="15875" width="49.85546875" style="1" customWidth="1"/>
    <col min="15876" max="15876" width="14.5703125" style="1" customWidth="1"/>
    <col min="15877" max="15877" width="13.7109375" style="1" customWidth="1"/>
    <col min="15878" max="15878" width="13.42578125" style="1" customWidth="1"/>
    <col min="15879" max="15879" width="15.42578125" style="1" customWidth="1"/>
    <col min="15880" max="15881" width="10.28515625" style="1" bestFit="1" customWidth="1"/>
    <col min="15882" max="16126" width="9.140625" style="1"/>
    <col min="16127" max="16127" width="5" style="1" customWidth="1"/>
    <col min="16128" max="16128" width="4.7109375" style="1" customWidth="1"/>
    <col min="16129" max="16129" width="5" style="1" customWidth="1"/>
    <col min="16130" max="16130" width="19.7109375" style="1" customWidth="1"/>
    <col min="16131" max="16131" width="49.85546875" style="1" customWidth="1"/>
    <col min="16132" max="16132" width="14.5703125" style="1" customWidth="1"/>
    <col min="16133" max="16133" width="13.7109375" style="1" customWidth="1"/>
    <col min="16134" max="16134" width="13.42578125" style="1" customWidth="1"/>
    <col min="16135" max="16135" width="15.42578125" style="1" customWidth="1"/>
    <col min="16136" max="16137" width="10.28515625" style="1" bestFit="1" customWidth="1"/>
    <col min="16138" max="16384" width="9.140625" style="1"/>
  </cols>
  <sheetData>
    <row r="2" spans="1:10" ht="16.5" x14ac:dyDescent="0.25">
      <c r="G2" s="19" t="s">
        <v>65</v>
      </c>
    </row>
    <row r="3" spans="1:10" ht="16.5" customHeight="1" x14ac:dyDescent="0.25">
      <c r="G3" s="19" t="s">
        <v>66</v>
      </c>
    </row>
    <row r="4" spans="1:10" ht="57" customHeight="1" x14ac:dyDescent="0.25">
      <c r="A4" s="50" t="s">
        <v>73</v>
      </c>
      <c r="B4" s="50"/>
      <c r="C4" s="50"/>
      <c r="D4" s="50"/>
      <c r="E4" s="50"/>
      <c r="F4" s="50"/>
      <c r="G4" s="50"/>
    </row>
    <row r="5" spans="1:10" ht="14.25" x14ac:dyDescent="0.25">
      <c r="A5" s="17"/>
      <c r="B5" s="17"/>
      <c r="C5" s="17"/>
      <c r="D5" s="17"/>
      <c r="E5" s="17"/>
      <c r="F5" s="17"/>
      <c r="G5" s="17"/>
    </row>
    <row r="6" spans="1:10" ht="14.25" x14ac:dyDescent="0.25">
      <c r="A6" s="20"/>
      <c r="B6" s="20"/>
      <c r="C6" s="20"/>
      <c r="D6" s="20"/>
      <c r="E6" s="20"/>
      <c r="F6" s="20"/>
      <c r="G6" s="21" t="s">
        <v>72</v>
      </c>
    </row>
    <row r="7" spans="1:10" s="2" customFormat="1" ht="27" customHeight="1" x14ac:dyDescent="0.25">
      <c r="A7" s="52" t="s">
        <v>1</v>
      </c>
      <c r="B7" s="52"/>
      <c r="C7" s="51" t="s">
        <v>10</v>
      </c>
      <c r="D7" s="51" t="s">
        <v>67</v>
      </c>
      <c r="E7" s="51" t="s">
        <v>68</v>
      </c>
      <c r="F7" s="51" t="s">
        <v>69</v>
      </c>
      <c r="G7" s="51" t="s">
        <v>70</v>
      </c>
    </row>
    <row r="8" spans="1:10" s="2" customFormat="1" ht="31.5" customHeight="1" x14ac:dyDescent="0.25">
      <c r="A8" s="8" t="s">
        <v>2</v>
      </c>
      <c r="B8" s="8" t="s">
        <v>3</v>
      </c>
      <c r="C8" s="51"/>
      <c r="D8" s="51"/>
      <c r="E8" s="51"/>
      <c r="F8" s="51"/>
      <c r="G8" s="51"/>
    </row>
    <row r="9" spans="1:10" ht="14.25" customHeight="1" x14ac:dyDescent="0.25">
      <c r="A9" s="4"/>
      <c r="B9" s="4"/>
      <c r="C9" s="4" t="s">
        <v>0</v>
      </c>
      <c r="D9" s="5">
        <f>+D11+D80</f>
        <v>1679130.7</v>
      </c>
      <c r="E9" s="5">
        <f>+E11+E80</f>
        <v>3954382.3499999996</v>
      </c>
      <c r="F9" s="5">
        <f>+F11+F80</f>
        <v>6320465.330000001</v>
      </c>
      <c r="G9" s="5">
        <f>+G11+G80</f>
        <v>7652268.0999999996</v>
      </c>
      <c r="J9" s="3"/>
    </row>
    <row r="10" spans="1:10" ht="18" customHeight="1" x14ac:dyDescent="0.25">
      <c r="A10" s="53" t="s">
        <v>11</v>
      </c>
      <c r="B10" s="53"/>
      <c r="C10" s="53"/>
      <c r="D10" s="53"/>
      <c r="E10" s="53"/>
      <c r="F10" s="53"/>
      <c r="G10" s="53"/>
    </row>
    <row r="11" spans="1:10" ht="22.5" customHeight="1" x14ac:dyDescent="0.25">
      <c r="A11" s="44" t="s">
        <v>64</v>
      </c>
      <c r="B11" s="44"/>
      <c r="C11" s="44"/>
      <c r="D11" s="13">
        <f>+D12+D32+D43+D74</f>
        <v>1679130.7</v>
      </c>
      <c r="E11" s="13">
        <f>+E12+E32+E43+E74</f>
        <v>3927922.05</v>
      </c>
      <c r="F11" s="13">
        <f>+F12+F32+F43+F74</f>
        <v>6261974.1300000008</v>
      </c>
      <c r="G11" s="13">
        <f>+G12+G32+G43+G74</f>
        <v>7568709.1999999993</v>
      </c>
    </row>
    <row r="12" spans="1:10" ht="21.75" customHeight="1" x14ac:dyDescent="0.25">
      <c r="A12" s="49" t="s">
        <v>12</v>
      </c>
      <c r="B12" s="49"/>
      <c r="C12" s="49"/>
      <c r="D12" s="12">
        <f>+D13+D18</f>
        <v>1375560</v>
      </c>
      <c r="E12" s="12">
        <f t="shared" ref="E12:F12" si="0">+E13+E18</f>
        <v>3241390</v>
      </c>
      <c r="F12" s="12">
        <f t="shared" si="0"/>
        <v>5152440</v>
      </c>
      <c r="G12" s="12">
        <f>+G13+G18</f>
        <v>6048731.1999999993</v>
      </c>
    </row>
    <row r="13" spans="1:10" ht="23.25" customHeight="1" x14ac:dyDescent="0.25">
      <c r="A13" s="6" t="s">
        <v>13</v>
      </c>
      <c r="B13" s="6"/>
      <c r="C13" s="6" t="s">
        <v>4</v>
      </c>
      <c r="D13" s="7">
        <f t="shared" ref="D13:F13" si="1">+D15</f>
        <v>2760</v>
      </c>
      <c r="E13" s="7">
        <f t="shared" si="1"/>
        <v>5190</v>
      </c>
      <c r="F13" s="7">
        <f t="shared" si="1"/>
        <v>6840</v>
      </c>
      <c r="G13" s="7">
        <f>+G15</f>
        <v>8100</v>
      </c>
    </row>
    <row r="14" spans="1:10" ht="20.25" customHeight="1" x14ac:dyDescent="0.25">
      <c r="A14" s="6"/>
      <c r="B14" s="6"/>
      <c r="C14" s="9" t="s">
        <v>11</v>
      </c>
      <c r="D14" s="18"/>
      <c r="E14" s="18"/>
      <c r="F14" s="18"/>
      <c r="G14" s="6"/>
    </row>
    <row r="15" spans="1:10" ht="31.5" customHeight="1" x14ac:dyDescent="0.25">
      <c r="A15" s="6"/>
      <c r="B15" s="6" t="s">
        <v>14</v>
      </c>
      <c r="C15" s="6" t="s">
        <v>15</v>
      </c>
      <c r="D15" s="7">
        <f t="shared" ref="D15:F15" si="2">+D17</f>
        <v>2760</v>
      </c>
      <c r="E15" s="7">
        <f t="shared" si="2"/>
        <v>5190</v>
      </c>
      <c r="F15" s="7">
        <f t="shared" si="2"/>
        <v>6840</v>
      </c>
      <c r="G15" s="7">
        <f>+G17</f>
        <v>8100</v>
      </c>
    </row>
    <row r="16" spans="1:10" ht="18" customHeight="1" x14ac:dyDescent="0.25">
      <c r="A16" s="6"/>
      <c r="B16" s="6"/>
      <c r="C16" s="9" t="s">
        <v>16</v>
      </c>
      <c r="D16" s="18"/>
      <c r="E16" s="18"/>
      <c r="F16" s="18"/>
      <c r="G16" s="6"/>
    </row>
    <row r="17" spans="1:7" ht="32.25" customHeight="1" x14ac:dyDescent="0.25">
      <c r="A17" s="6"/>
      <c r="B17" s="6"/>
      <c r="C17" s="10" t="s">
        <v>12</v>
      </c>
      <c r="D17" s="7">
        <v>2760</v>
      </c>
      <c r="E17" s="7">
        <v>5190</v>
      </c>
      <c r="F17" s="7">
        <v>6840</v>
      </c>
      <c r="G17" s="15">
        <v>8100</v>
      </c>
    </row>
    <row r="18" spans="1:7" ht="18" customHeight="1" x14ac:dyDescent="0.25">
      <c r="A18" s="6" t="s">
        <v>17</v>
      </c>
      <c r="B18" s="6"/>
      <c r="C18" s="6" t="s">
        <v>5</v>
      </c>
      <c r="D18" s="7">
        <f>+D20+D23+D26+D29</f>
        <v>1372800</v>
      </c>
      <c r="E18" s="7">
        <f t="shared" ref="E18:G18" si="3">+E20+E23+E26+E29</f>
        <v>3236200</v>
      </c>
      <c r="F18" s="7">
        <f t="shared" si="3"/>
        <v>5145600</v>
      </c>
      <c r="G18" s="7">
        <f t="shared" si="3"/>
        <v>6040631.1999999993</v>
      </c>
    </row>
    <row r="19" spans="1:7" ht="20.25" customHeight="1" x14ac:dyDescent="0.25">
      <c r="A19" s="6"/>
      <c r="B19" s="6"/>
      <c r="C19" s="9" t="s">
        <v>11</v>
      </c>
      <c r="D19" s="18"/>
      <c r="E19" s="18"/>
      <c r="F19" s="18"/>
      <c r="G19" s="6"/>
    </row>
    <row r="20" spans="1:7" ht="31.5" customHeight="1" x14ac:dyDescent="0.25">
      <c r="A20" s="6"/>
      <c r="B20" s="6" t="s">
        <v>18</v>
      </c>
      <c r="C20" s="6" t="s">
        <v>19</v>
      </c>
      <c r="D20" s="7">
        <f t="shared" ref="D20:G20" si="4">+D22</f>
        <v>400000</v>
      </c>
      <c r="E20" s="7">
        <f t="shared" si="4"/>
        <v>800000</v>
      </c>
      <c r="F20" s="7">
        <f t="shared" si="4"/>
        <v>1250000</v>
      </c>
      <c r="G20" s="7">
        <f t="shared" si="4"/>
        <v>1500000</v>
      </c>
    </row>
    <row r="21" spans="1:7" ht="22.5" customHeight="1" x14ac:dyDescent="0.25">
      <c r="A21" s="6"/>
      <c r="B21" s="6"/>
      <c r="C21" s="9" t="s">
        <v>16</v>
      </c>
      <c r="D21" s="22"/>
      <c r="E21" s="22"/>
      <c r="F21" s="22"/>
      <c r="G21" s="6"/>
    </row>
    <row r="22" spans="1:7" ht="32.25" customHeight="1" x14ac:dyDescent="0.25">
      <c r="A22" s="6"/>
      <c r="B22" s="6"/>
      <c r="C22" s="10" t="s">
        <v>12</v>
      </c>
      <c r="D22" s="7">
        <v>400000</v>
      </c>
      <c r="E22" s="7">
        <v>800000</v>
      </c>
      <c r="F22" s="7">
        <v>1250000</v>
      </c>
      <c r="G22" s="7">
        <v>1500000</v>
      </c>
    </row>
    <row r="23" spans="1:7" ht="33" customHeight="1" x14ac:dyDescent="0.25">
      <c r="A23" s="6"/>
      <c r="B23" s="6" t="s">
        <v>20</v>
      </c>
      <c r="C23" s="6" t="s">
        <v>21</v>
      </c>
      <c r="D23" s="7">
        <f t="shared" ref="D23:F23" si="5">+D25</f>
        <v>656800</v>
      </c>
      <c r="E23" s="7">
        <f t="shared" si="5"/>
        <v>1806200</v>
      </c>
      <c r="F23" s="7">
        <f t="shared" si="5"/>
        <v>2955600</v>
      </c>
      <c r="G23" s="7">
        <f>+G25</f>
        <v>3284000</v>
      </c>
    </row>
    <row r="24" spans="1:7" ht="19.5" customHeight="1" x14ac:dyDescent="0.25">
      <c r="A24" s="6"/>
      <c r="B24" s="6"/>
      <c r="C24" s="9" t="s">
        <v>16</v>
      </c>
      <c r="D24" s="22"/>
      <c r="E24" s="22"/>
      <c r="F24" s="22"/>
      <c r="G24" s="6"/>
    </row>
    <row r="25" spans="1:7" ht="33" customHeight="1" x14ac:dyDescent="0.25">
      <c r="A25" s="6"/>
      <c r="B25" s="6"/>
      <c r="C25" s="10" t="s">
        <v>12</v>
      </c>
      <c r="D25" s="15">
        <v>656800</v>
      </c>
      <c r="E25" s="7">
        <v>1806200</v>
      </c>
      <c r="F25" s="7">
        <v>2955600</v>
      </c>
      <c r="G25" s="15">
        <v>3284000</v>
      </c>
    </row>
    <row r="26" spans="1:7" ht="33" customHeight="1" x14ac:dyDescent="0.25">
      <c r="A26" s="6"/>
      <c r="B26" s="6" t="s">
        <v>22</v>
      </c>
      <c r="C26" s="6" t="s">
        <v>23</v>
      </c>
      <c r="D26" s="7">
        <f t="shared" ref="D26:F26" si="6">+D28</f>
        <v>158000</v>
      </c>
      <c r="E26" s="7">
        <f t="shared" si="6"/>
        <v>315000</v>
      </c>
      <c r="F26" s="7">
        <f t="shared" si="6"/>
        <v>470000</v>
      </c>
      <c r="G26" s="7">
        <f>+G28</f>
        <v>628315.6</v>
      </c>
    </row>
    <row r="27" spans="1:7" ht="33" customHeight="1" x14ac:dyDescent="0.25">
      <c r="A27" s="6"/>
      <c r="B27" s="6"/>
      <c r="C27" s="43" t="s">
        <v>16</v>
      </c>
      <c r="D27" s="22"/>
      <c r="E27" s="22"/>
      <c r="F27" s="22"/>
      <c r="G27" s="6"/>
    </row>
    <row r="28" spans="1:7" ht="33" customHeight="1" x14ac:dyDescent="0.25">
      <c r="A28" s="6"/>
      <c r="B28" s="6"/>
      <c r="C28" s="10" t="s">
        <v>12</v>
      </c>
      <c r="D28" s="15">
        <v>158000</v>
      </c>
      <c r="E28" s="15">
        <v>315000</v>
      </c>
      <c r="F28" s="15">
        <v>470000</v>
      </c>
      <c r="G28" s="15">
        <v>628315.6</v>
      </c>
    </row>
    <row r="29" spans="1:7" ht="48" customHeight="1" x14ac:dyDescent="0.25">
      <c r="A29" s="6"/>
      <c r="B29" s="6">
        <v>12025</v>
      </c>
      <c r="C29" s="6" t="s">
        <v>75</v>
      </c>
      <c r="D29" s="15">
        <f t="shared" ref="D29:F29" si="7">+D31</f>
        <v>158000</v>
      </c>
      <c r="E29" s="15">
        <f t="shared" si="7"/>
        <v>315000</v>
      </c>
      <c r="F29" s="15">
        <f t="shared" si="7"/>
        <v>470000</v>
      </c>
      <c r="G29" s="15">
        <f>+G31</f>
        <v>628315.6</v>
      </c>
    </row>
    <row r="30" spans="1:7" ht="24" customHeight="1" x14ac:dyDescent="0.25">
      <c r="A30" s="6"/>
      <c r="B30" s="6"/>
      <c r="C30" s="43" t="s">
        <v>16</v>
      </c>
      <c r="D30" s="15"/>
      <c r="E30" s="15"/>
      <c r="F30" s="15"/>
      <c r="G30" s="15"/>
    </row>
    <row r="31" spans="1:7" ht="38.25" customHeight="1" x14ac:dyDescent="0.25">
      <c r="A31" s="6"/>
      <c r="B31" s="6"/>
      <c r="C31" s="10" t="s">
        <v>12</v>
      </c>
      <c r="D31" s="15">
        <v>158000</v>
      </c>
      <c r="E31" s="15">
        <v>315000</v>
      </c>
      <c r="F31" s="15">
        <v>470000</v>
      </c>
      <c r="G31" s="15">
        <v>628315.6</v>
      </c>
    </row>
    <row r="32" spans="1:7" ht="24" customHeight="1" x14ac:dyDescent="0.25">
      <c r="A32" s="46" t="s">
        <v>24</v>
      </c>
      <c r="B32" s="47"/>
      <c r="C32" s="48"/>
      <c r="D32" s="12">
        <f t="shared" ref="D32:F32" si="8">+D33+D38</f>
        <v>68682</v>
      </c>
      <c r="E32" s="12">
        <f t="shared" si="8"/>
        <v>161494.20000000001</v>
      </c>
      <c r="F32" s="12">
        <f t="shared" si="8"/>
        <v>262230.40000000002</v>
      </c>
      <c r="G32" s="12">
        <f>+G33+G38</f>
        <v>377328.7</v>
      </c>
    </row>
    <row r="33" spans="1:12" ht="22.5" customHeight="1" x14ac:dyDescent="0.25">
      <c r="A33" s="6" t="s">
        <v>25</v>
      </c>
      <c r="B33" s="6"/>
      <c r="C33" s="6" t="s">
        <v>9</v>
      </c>
      <c r="D33" s="7">
        <f t="shared" ref="D33:F33" si="9">+D35</f>
        <v>68682</v>
      </c>
      <c r="E33" s="7">
        <f t="shared" si="9"/>
        <v>142810.20000000001</v>
      </c>
      <c r="F33" s="7">
        <f t="shared" si="9"/>
        <v>216938.4</v>
      </c>
      <c r="G33" s="7">
        <f>+G35</f>
        <v>302564</v>
      </c>
    </row>
    <row r="34" spans="1:12" ht="18" customHeight="1" x14ac:dyDescent="0.25">
      <c r="A34" s="6"/>
      <c r="B34" s="6"/>
      <c r="C34" s="9" t="s">
        <v>11</v>
      </c>
      <c r="D34" s="18"/>
      <c r="E34" s="18"/>
      <c r="F34" s="18"/>
      <c r="G34" s="6"/>
    </row>
    <row r="35" spans="1:12" ht="17.25" customHeight="1" x14ac:dyDescent="0.25">
      <c r="A35" s="6"/>
      <c r="B35" s="6" t="s">
        <v>26</v>
      </c>
      <c r="C35" s="6" t="s">
        <v>27</v>
      </c>
      <c r="D35" s="7">
        <f t="shared" ref="D35:F35" si="10">+D37</f>
        <v>68682</v>
      </c>
      <c r="E35" s="7">
        <f t="shared" si="10"/>
        <v>142810.20000000001</v>
      </c>
      <c r="F35" s="7">
        <f t="shared" si="10"/>
        <v>216938.4</v>
      </c>
      <c r="G35" s="7">
        <f>+G37</f>
        <v>302564</v>
      </c>
    </row>
    <row r="36" spans="1:12" ht="19.5" customHeight="1" x14ac:dyDescent="0.25">
      <c r="A36" s="6"/>
      <c r="B36" s="6"/>
      <c r="C36" s="9" t="s">
        <v>16</v>
      </c>
      <c r="D36" s="18"/>
      <c r="E36" s="18"/>
      <c r="F36" s="18"/>
      <c r="G36" s="6"/>
    </row>
    <row r="37" spans="1:12" ht="33.75" customHeight="1" x14ac:dyDescent="0.25">
      <c r="A37" s="6"/>
      <c r="B37" s="6"/>
      <c r="C37" s="10" t="s">
        <v>12</v>
      </c>
      <c r="D37" s="15">
        <v>68682</v>
      </c>
      <c r="E37" s="15">
        <v>142810.20000000001</v>
      </c>
      <c r="F37" s="15">
        <v>216938.4</v>
      </c>
      <c r="G37" s="15">
        <v>302564</v>
      </c>
    </row>
    <row r="38" spans="1:12" ht="21" customHeight="1" x14ac:dyDescent="0.25">
      <c r="A38" s="6" t="s">
        <v>61</v>
      </c>
      <c r="B38" s="6"/>
      <c r="C38" s="6" t="s">
        <v>62</v>
      </c>
      <c r="D38" s="7">
        <f t="shared" ref="D38:F38" si="11">+D40</f>
        <v>0</v>
      </c>
      <c r="E38" s="7">
        <f t="shared" si="11"/>
        <v>18684</v>
      </c>
      <c r="F38" s="7">
        <f t="shared" si="11"/>
        <v>45292</v>
      </c>
      <c r="G38" s="7">
        <f>+G40</f>
        <v>74764.7</v>
      </c>
    </row>
    <row r="39" spans="1:12" ht="21" customHeight="1" x14ac:dyDescent="0.25">
      <c r="A39" s="6"/>
      <c r="B39" s="6"/>
      <c r="C39" s="16" t="s">
        <v>11</v>
      </c>
      <c r="D39" s="6"/>
      <c r="E39" s="6"/>
      <c r="F39" s="6"/>
      <c r="G39" s="6"/>
    </row>
    <row r="40" spans="1:12" ht="22.5" customHeight="1" x14ac:dyDescent="0.25">
      <c r="A40" s="6"/>
      <c r="B40" s="6" t="s">
        <v>14</v>
      </c>
      <c r="C40" s="6" t="s">
        <v>63</v>
      </c>
      <c r="D40" s="7">
        <f>+D42</f>
        <v>0</v>
      </c>
      <c r="E40" s="7">
        <f t="shared" ref="E40:F40" si="12">+E42</f>
        <v>18684</v>
      </c>
      <c r="F40" s="7">
        <f t="shared" si="12"/>
        <v>45292</v>
      </c>
      <c r="G40" s="7">
        <f>+G42</f>
        <v>74764.7</v>
      </c>
      <c r="J40" s="35"/>
      <c r="K40" s="35"/>
      <c r="L40" s="35"/>
    </row>
    <row r="41" spans="1:12" ht="19.5" customHeight="1" x14ac:dyDescent="0.25">
      <c r="A41" s="6"/>
      <c r="B41" s="6"/>
      <c r="C41" s="16" t="s">
        <v>16</v>
      </c>
      <c r="D41" s="18"/>
      <c r="E41" s="18"/>
      <c r="F41" s="18"/>
      <c r="G41" s="6"/>
    </row>
    <row r="42" spans="1:12" ht="24.75" customHeight="1" x14ac:dyDescent="0.25">
      <c r="A42" s="6"/>
      <c r="B42" s="6"/>
      <c r="C42" s="10" t="s">
        <v>24</v>
      </c>
      <c r="D42" s="7"/>
      <c r="E42" s="7">
        <v>18684</v>
      </c>
      <c r="F42" s="7">
        <v>45292</v>
      </c>
      <c r="G42" s="15">
        <v>74764.7</v>
      </c>
      <c r="J42" s="35"/>
    </row>
    <row r="43" spans="1:12" ht="27" customHeight="1" x14ac:dyDescent="0.25">
      <c r="A43" s="46" t="s">
        <v>55</v>
      </c>
      <c r="B43" s="47"/>
      <c r="C43" s="48"/>
      <c r="D43" s="12">
        <f t="shared" ref="D43:F43" si="13">+D44+D49+D54+D59</f>
        <v>234888.7</v>
      </c>
      <c r="E43" s="12">
        <f t="shared" si="13"/>
        <v>498577.55000000005</v>
      </c>
      <c r="F43" s="12">
        <f t="shared" si="13"/>
        <v>788812.53</v>
      </c>
      <c r="G43" s="12">
        <f>+G44+G49+G54+G59</f>
        <v>1059090.3999999999</v>
      </c>
    </row>
    <row r="44" spans="1:12" ht="28.5" customHeight="1" x14ac:dyDescent="0.25">
      <c r="A44" s="6" t="s">
        <v>28</v>
      </c>
      <c r="B44" s="6"/>
      <c r="C44" s="6" t="s">
        <v>6</v>
      </c>
      <c r="D44" s="7">
        <f t="shared" ref="D44:F44" si="14">+D46</f>
        <v>56541.3</v>
      </c>
      <c r="E44" s="7">
        <f t="shared" si="14"/>
        <v>128733.4</v>
      </c>
      <c r="F44" s="7">
        <f t="shared" si="14"/>
        <v>200925.5</v>
      </c>
      <c r="G44" s="7">
        <f>+G46</f>
        <v>295649.8</v>
      </c>
    </row>
    <row r="45" spans="1:12" ht="25.5" customHeight="1" x14ac:dyDescent="0.25">
      <c r="A45" s="6"/>
      <c r="B45" s="6"/>
      <c r="C45" s="9" t="s">
        <v>11</v>
      </c>
      <c r="D45" s="6"/>
      <c r="E45" s="6"/>
      <c r="F45" s="6"/>
      <c r="G45" s="6"/>
    </row>
    <row r="46" spans="1:12" ht="22.5" customHeight="1" x14ac:dyDescent="0.25">
      <c r="A46" s="6"/>
      <c r="B46" s="6" t="s">
        <v>29</v>
      </c>
      <c r="C46" s="6" t="s">
        <v>30</v>
      </c>
      <c r="D46" s="7">
        <f t="shared" ref="D46:F46" si="15">+D48</f>
        <v>56541.3</v>
      </c>
      <c r="E46" s="7">
        <f t="shared" si="15"/>
        <v>128733.4</v>
      </c>
      <c r="F46" s="7">
        <f t="shared" si="15"/>
        <v>200925.5</v>
      </c>
      <c r="G46" s="7">
        <f>+G48</f>
        <v>295649.8</v>
      </c>
    </row>
    <row r="47" spans="1:12" ht="20.25" customHeight="1" x14ac:dyDescent="0.25">
      <c r="A47" s="6"/>
      <c r="B47" s="6"/>
      <c r="C47" s="9" t="s">
        <v>16</v>
      </c>
      <c r="D47" s="29"/>
      <c r="E47" s="29"/>
      <c r="F47" s="29"/>
      <c r="G47" s="22"/>
    </row>
    <row r="48" spans="1:12" ht="36" customHeight="1" x14ac:dyDescent="0.25">
      <c r="A48" s="6"/>
      <c r="B48" s="6"/>
      <c r="C48" s="10" t="s">
        <v>12</v>
      </c>
      <c r="D48" s="7">
        <v>56541.3</v>
      </c>
      <c r="E48" s="7">
        <v>128733.4</v>
      </c>
      <c r="F48" s="7">
        <v>200925.5</v>
      </c>
      <c r="G48" s="7">
        <v>295649.8</v>
      </c>
    </row>
    <row r="49" spans="1:12" ht="22.5" customHeight="1" x14ac:dyDescent="0.25">
      <c r="A49" s="6" t="s">
        <v>31</v>
      </c>
      <c r="B49" s="6"/>
      <c r="C49" s="6" t="s">
        <v>32</v>
      </c>
      <c r="D49" s="7">
        <f t="shared" ref="D49:F49" si="16">+D51</f>
        <v>11172.6</v>
      </c>
      <c r="E49" s="7">
        <f t="shared" si="16"/>
        <v>25138.350000000002</v>
      </c>
      <c r="F49" s="7">
        <f t="shared" si="16"/>
        <v>39662.729999999996</v>
      </c>
      <c r="G49" s="7">
        <f>+G51</f>
        <v>55863</v>
      </c>
    </row>
    <row r="50" spans="1:12" ht="20.25" customHeight="1" x14ac:dyDescent="0.25">
      <c r="A50" s="6"/>
      <c r="B50" s="6"/>
      <c r="C50" s="9" t="s">
        <v>11</v>
      </c>
      <c r="D50" s="10"/>
      <c r="E50" s="10"/>
      <c r="F50" s="10"/>
      <c r="G50" s="10"/>
    </row>
    <row r="51" spans="1:12" ht="36" customHeight="1" x14ac:dyDescent="0.25">
      <c r="A51" s="6"/>
      <c r="B51" s="6" t="s">
        <v>14</v>
      </c>
      <c r="C51" s="6" t="s">
        <v>33</v>
      </c>
      <c r="D51" s="7">
        <f>+D53</f>
        <v>11172.6</v>
      </c>
      <c r="E51" s="7">
        <f t="shared" ref="E51:G51" si="17">+E53</f>
        <v>25138.350000000002</v>
      </c>
      <c r="F51" s="7">
        <f t="shared" si="17"/>
        <v>39662.729999999996</v>
      </c>
      <c r="G51" s="7">
        <f t="shared" si="17"/>
        <v>55863</v>
      </c>
    </row>
    <row r="52" spans="1:12" ht="24" customHeight="1" x14ac:dyDescent="0.25">
      <c r="A52" s="6"/>
      <c r="B52" s="6"/>
      <c r="C52" s="9" t="s">
        <v>16</v>
      </c>
      <c r="D52" s="29"/>
      <c r="E52" s="29"/>
      <c r="F52" s="29"/>
      <c r="G52" s="22"/>
    </row>
    <row r="53" spans="1:12" ht="33" customHeight="1" x14ac:dyDescent="0.25">
      <c r="A53" s="6"/>
      <c r="B53" s="6"/>
      <c r="C53" s="10" t="s">
        <v>12</v>
      </c>
      <c r="D53" s="15">
        <v>11172.6</v>
      </c>
      <c r="E53" s="15">
        <v>25138.350000000002</v>
      </c>
      <c r="F53" s="15">
        <v>39662.729999999996</v>
      </c>
      <c r="G53" s="15">
        <v>55863</v>
      </c>
    </row>
    <row r="54" spans="1:12" ht="20.25" customHeight="1" x14ac:dyDescent="0.25">
      <c r="A54" s="6" t="s">
        <v>34</v>
      </c>
      <c r="B54" s="6"/>
      <c r="C54" s="6" t="s">
        <v>7</v>
      </c>
      <c r="D54" s="7">
        <f t="shared" ref="D54:F54" si="18">+D56</f>
        <v>115199.7</v>
      </c>
      <c r="E54" s="7">
        <f t="shared" si="18"/>
        <v>227635.7</v>
      </c>
      <c r="F54" s="7">
        <f t="shared" si="18"/>
        <v>340071.6</v>
      </c>
      <c r="G54" s="7">
        <f>+G56</f>
        <v>455271.3</v>
      </c>
    </row>
    <row r="55" spans="1:12" ht="18.75" customHeight="1" x14ac:dyDescent="0.25">
      <c r="A55" s="6"/>
      <c r="B55" s="6"/>
      <c r="C55" s="9" t="s">
        <v>11</v>
      </c>
      <c r="D55" s="22"/>
      <c r="E55" s="22"/>
      <c r="F55" s="22"/>
      <c r="G55" s="22"/>
    </row>
    <row r="56" spans="1:12" ht="21.75" customHeight="1" x14ac:dyDescent="0.25">
      <c r="A56" s="6"/>
      <c r="B56" s="6" t="s">
        <v>35</v>
      </c>
      <c r="C56" s="6" t="s">
        <v>36</v>
      </c>
      <c r="D56" s="7">
        <f t="shared" ref="D56:F56" si="19">+D58</f>
        <v>115199.7</v>
      </c>
      <c r="E56" s="7">
        <f t="shared" si="19"/>
        <v>227635.7</v>
      </c>
      <c r="F56" s="7">
        <f t="shared" si="19"/>
        <v>340071.6</v>
      </c>
      <c r="G56" s="7">
        <f>+G58</f>
        <v>455271.3</v>
      </c>
    </row>
    <row r="57" spans="1:12" ht="22.5" customHeight="1" x14ac:dyDescent="0.25">
      <c r="A57" s="6"/>
      <c r="B57" s="6"/>
      <c r="C57" s="9" t="s">
        <v>16</v>
      </c>
      <c r="D57" s="36"/>
      <c r="E57" s="36"/>
      <c r="F57" s="36"/>
      <c r="G57" s="10"/>
    </row>
    <row r="58" spans="1:12" ht="33.75" customHeight="1" x14ac:dyDescent="0.25">
      <c r="A58" s="6"/>
      <c r="B58" s="6"/>
      <c r="C58" s="10" t="s">
        <v>12</v>
      </c>
      <c r="D58" s="15">
        <v>115199.7</v>
      </c>
      <c r="E58" s="15">
        <v>227635.7</v>
      </c>
      <c r="F58" s="15">
        <v>340071.6</v>
      </c>
      <c r="G58" s="15">
        <v>455271.3</v>
      </c>
    </row>
    <row r="59" spans="1:12" ht="20.25" customHeight="1" x14ac:dyDescent="0.25">
      <c r="A59" s="6" t="s">
        <v>37</v>
      </c>
      <c r="B59" s="6"/>
      <c r="C59" s="6" t="s">
        <v>8</v>
      </c>
      <c r="D59" s="7">
        <f t="shared" ref="D59:F59" si="20">+D61</f>
        <v>51975.1</v>
      </c>
      <c r="E59" s="7">
        <f t="shared" si="20"/>
        <v>117070.1</v>
      </c>
      <c r="F59" s="7">
        <f t="shared" si="20"/>
        <v>208152.7</v>
      </c>
      <c r="G59" s="7">
        <f>+G61</f>
        <v>252306.3</v>
      </c>
    </row>
    <row r="60" spans="1:12" ht="18.75" customHeight="1" x14ac:dyDescent="0.25">
      <c r="A60" s="6"/>
      <c r="B60" s="6"/>
      <c r="C60" s="9" t="s">
        <v>11</v>
      </c>
      <c r="D60" s="10"/>
      <c r="E60" s="10"/>
      <c r="F60" s="10"/>
      <c r="G60" s="10"/>
    </row>
    <row r="61" spans="1:12" ht="20.25" customHeight="1" x14ac:dyDescent="0.25">
      <c r="A61" s="6"/>
      <c r="B61" s="6" t="s">
        <v>38</v>
      </c>
      <c r="C61" s="6" t="s">
        <v>39</v>
      </c>
      <c r="D61" s="7">
        <f t="shared" ref="D61:F61" si="21">SUM(D63:D73)</f>
        <v>51975.1</v>
      </c>
      <c r="E61" s="7">
        <f t="shared" si="21"/>
        <v>117070.1</v>
      </c>
      <c r="F61" s="7">
        <f t="shared" si="21"/>
        <v>208152.7</v>
      </c>
      <c r="G61" s="7">
        <f>SUM(G63:G73)</f>
        <v>252306.3</v>
      </c>
    </row>
    <row r="62" spans="1:12" ht="18.75" customHeight="1" x14ac:dyDescent="0.25">
      <c r="A62" s="6"/>
      <c r="B62" s="6"/>
      <c r="C62" s="9" t="s">
        <v>16</v>
      </c>
      <c r="D62" s="39"/>
      <c r="E62" s="39"/>
      <c r="F62" s="39"/>
      <c r="G62" s="10"/>
      <c r="J62" s="23"/>
      <c r="K62" s="23"/>
      <c r="L62" s="23"/>
    </row>
    <row r="63" spans="1:12" ht="31.5" customHeight="1" x14ac:dyDescent="0.25">
      <c r="A63" s="6"/>
      <c r="B63" s="6"/>
      <c r="C63" s="10" t="s">
        <v>71</v>
      </c>
      <c r="D63" s="41">
        <v>12388</v>
      </c>
      <c r="E63" s="41">
        <v>27903.1</v>
      </c>
      <c r="F63" s="41">
        <v>49612.2</v>
      </c>
      <c r="G63" s="15">
        <v>60136</v>
      </c>
      <c r="J63" s="26"/>
      <c r="K63" s="25"/>
      <c r="L63" s="25"/>
    </row>
    <row r="64" spans="1:12" ht="18" customHeight="1" x14ac:dyDescent="0.25">
      <c r="A64" s="6"/>
      <c r="B64" s="6"/>
      <c r="C64" s="10" t="s">
        <v>40</v>
      </c>
      <c r="D64" s="41">
        <v>1795.4</v>
      </c>
      <c r="E64" s="41">
        <v>4043.9</v>
      </c>
      <c r="F64" s="41">
        <v>7190.2</v>
      </c>
      <c r="G64" s="15">
        <v>8715.4</v>
      </c>
    </row>
    <row r="65" spans="1:12" ht="15.75" customHeight="1" x14ac:dyDescent="0.25">
      <c r="A65" s="6"/>
      <c r="B65" s="6"/>
      <c r="C65" s="10" t="s">
        <v>41</v>
      </c>
      <c r="D65" s="41">
        <v>2737.9</v>
      </c>
      <c r="E65" s="41">
        <v>6167</v>
      </c>
      <c r="F65" s="41">
        <v>10965</v>
      </c>
      <c r="G65" s="15">
        <v>13290.9</v>
      </c>
    </row>
    <row r="66" spans="1:12" ht="18" customHeight="1" x14ac:dyDescent="0.25">
      <c r="A66" s="6"/>
      <c r="B66" s="6"/>
      <c r="C66" s="10" t="s">
        <v>42</v>
      </c>
      <c r="D66" s="41">
        <v>3680.5</v>
      </c>
      <c r="E66" s="41">
        <v>8290.1</v>
      </c>
      <c r="F66" s="41">
        <v>14739.9</v>
      </c>
      <c r="G66" s="15">
        <v>17866.5</v>
      </c>
    </row>
    <row r="67" spans="1:12" ht="18.75" customHeight="1" x14ac:dyDescent="0.25">
      <c r="A67" s="6"/>
      <c r="B67" s="6"/>
      <c r="C67" s="10" t="s">
        <v>43</v>
      </c>
      <c r="D67" s="41">
        <v>4219.1000000000004</v>
      </c>
      <c r="E67" s="41">
        <v>9503.2000000000007</v>
      </c>
      <c r="F67" s="41">
        <v>16896.900000000001</v>
      </c>
      <c r="G67" s="15">
        <v>20481.099999999999</v>
      </c>
    </row>
    <row r="68" spans="1:12" ht="18.75" customHeight="1" x14ac:dyDescent="0.25">
      <c r="A68" s="6"/>
      <c r="B68" s="6"/>
      <c r="C68" s="10" t="s">
        <v>44</v>
      </c>
      <c r="D68" s="41">
        <v>3321.4</v>
      </c>
      <c r="E68" s="41">
        <v>7481.3</v>
      </c>
      <c r="F68" s="41">
        <v>13301.8</v>
      </c>
      <c r="G68" s="15">
        <v>16123.4</v>
      </c>
      <c r="L68" s="3"/>
    </row>
    <row r="69" spans="1:12" ht="20.25" customHeight="1" x14ac:dyDescent="0.25">
      <c r="A69" s="6"/>
      <c r="B69" s="6"/>
      <c r="C69" s="10" t="s">
        <v>45</v>
      </c>
      <c r="D69" s="41">
        <v>5565.6</v>
      </c>
      <c r="E69" s="41">
        <v>12536.2</v>
      </c>
      <c r="F69" s="41">
        <v>22289.5</v>
      </c>
      <c r="G69" s="15">
        <v>27017.599999999999</v>
      </c>
      <c r="L69" s="3"/>
    </row>
    <row r="70" spans="1:12" ht="20.25" customHeight="1" x14ac:dyDescent="0.25">
      <c r="A70" s="6"/>
      <c r="B70" s="6"/>
      <c r="C70" s="10" t="s">
        <v>46</v>
      </c>
      <c r="D70" s="41">
        <v>8437.5</v>
      </c>
      <c r="E70" s="41">
        <v>19004.900000000001</v>
      </c>
      <c r="F70" s="41">
        <v>33791</v>
      </c>
      <c r="G70" s="15">
        <v>40958.799999999996</v>
      </c>
      <c r="L70" s="3"/>
    </row>
    <row r="71" spans="1:12" ht="19.5" customHeight="1" x14ac:dyDescent="0.25">
      <c r="A71" s="6"/>
      <c r="B71" s="6"/>
      <c r="C71" s="10" t="s">
        <v>47</v>
      </c>
      <c r="D71" s="41">
        <v>4084.5</v>
      </c>
      <c r="E71" s="41">
        <v>9199.9</v>
      </c>
      <c r="F71" s="41">
        <v>16357.6</v>
      </c>
      <c r="G71" s="15">
        <v>19827.400000000001</v>
      </c>
      <c r="L71" s="3"/>
    </row>
    <row r="72" spans="1:12" ht="19.5" customHeight="1" x14ac:dyDescent="0.25">
      <c r="A72" s="6"/>
      <c r="B72" s="6"/>
      <c r="C72" s="10" t="s">
        <v>48</v>
      </c>
      <c r="D72" s="41">
        <v>987.5</v>
      </c>
      <c r="E72" s="41">
        <v>2224.1</v>
      </c>
      <c r="F72" s="41">
        <v>3954.6</v>
      </c>
      <c r="G72" s="15">
        <v>4793.5</v>
      </c>
      <c r="L72" s="3"/>
    </row>
    <row r="73" spans="1:12" ht="18" customHeight="1" x14ac:dyDescent="0.25">
      <c r="A73" s="6"/>
      <c r="B73" s="6"/>
      <c r="C73" s="10" t="s">
        <v>49</v>
      </c>
      <c r="D73" s="41">
        <v>4757.7</v>
      </c>
      <c r="E73" s="41">
        <v>10716.4</v>
      </c>
      <c r="F73" s="41">
        <v>19054</v>
      </c>
      <c r="G73" s="15">
        <v>23095.7</v>
      </c>
      <c r="L73" s="3"/>
    </row>
    <row r="74" spans="1:12" ht="23.25" customHeight="1" x14ac:dyDescent="0.25">
      <c r="A74" s="46" t="s">
        <v>50</v>
      </c>
      <c r="B74" s="47"/>
      <c r="C74" s="48"/>
      <c r="D74" s="33">
        <f t="shared" ref="D74:F74" si="22">+D75</f>
        <v>0</v>
      </c>
      <c r="E74" s="33">
        <f>+E75</f>
        <v>26460.3</v>
      </c>
      <c r="F74" s="33">
        <f t="shared" si="22"/>
        <v>58491.199999999997</v>
      </c>
      <c r="G74" s="33">
        <f>+G75</f>
        <v>83558.899999999994</v>
      </c>
      <c r="L74" s="3"/>
    </row>
    <row r="75" spans="1:12" ht="24" customHeight="1" x14ac:dyDescent="0.25">
      <c r="A75" s="6" t="s">
        <v>51</v>
      </c>
      <c r="B75" s="6"/>
      <c r="C75" s="6" t="s">
        <v>52</v>
      </c>
      <c r="D75" s="32">
        <f t="shared" ref="D75:F75" si="23">+D77</f>
        <v>0</v>
      </c>
      <c r="E75" s="32">
        <f>+E77</f>
        <v>26460.3</v>
      </c>
      <c r="F75" s="32">
        <f t="shared" si="23"/>
        <v>58491.199999999997</v>
      </c>
      <c r="G75" s="32">
        <f>+G77</f>
        <v>83558.899999999994</v>
      </c>
      <c r="L75" s="3"/>
    </row>
    <row r="76" spans="1:12" ht="19.5" customHeight="1" x14ac:dyDescent="0.25">
      <c r="A76" s="6"/>
      <c r="B76" s="6"/>
      <c r="C76" s="9" t="s">
        <v>11</v>
      </c>
      <c r="D76" s="31"/>
      <c r="E76" s="31"/>
      <c r="F76" s="31"/>
      <c r="G76" s="6"/>
      <c r="L76" s="3"/>
    </row>
    <row r="77" spans="1:12" ht="40.5" x14ac:dyDescent="0.25">
      <c r="A77" s="6"/>
      <c r="B77" s="6" t="s">
        <v>53</v>
      </c>
      <c r="C77" s="6" t="s">
        <v>54</v>
      </c>
      <c r="D77" s="32">
        <f t="shared" ref="D77:F77" si="24">+D79</f>
        <v>0</v>
      </c>
      <c r="E77" s="32">
        <f>+E79</f>
        <v>26460.3</v>
      </c>
      <c r="F77" s="32">
        <f t="shared" si="24"/>
        <v>58491.199999999997</v>
      </c>
      <c r="G77" s="32">
        <f>+G79</f>
        <v>83558.899999999994</v>
      </c>
      <c r="L77" s="3"/>
    </row>
    <row r="78" spans="1:12" ht="21" customHeight="1" x14ac:dyDescent="0.25">
      <c r="A78" s="6"/>
      <c r="B78" s="6"/>
      <c r="C78" s="9" t="s">
        <v>16</v>
      </c>
      <c r="D78" s="31"/>
      <c r="E78" s="31"/>
      <c r="F78" s="31"/>
      <c r="G78" s="6"/>
    </row>
    <row r="79" spans="1:12" ht="21.75" customHeight="1" x14ac:dyDescent="0.25">
      <c r="A79" s="6"/>
      <c r="B79" s="6"/>
      <c r="C79" s="11" t="s">
        <v>50</v>
      </c>
      <c r="D79" s="37">
        <f>+D80</f>
        <v>0</v>
      </c>
      <c r="E79" s="32">
        <f>+E80</f>
        <v>26460.3</v>
      </c>
      <c r="F79" s="32">
        <f>+F80</f>
        <v>58491.199999999997</v>
      </c>
      <c r="G79" s="32">
        <f t="shared" ref="G79" si="25">+G80</f>
        <v>83558.899999999994</v>
      </c>
    </row>
    <row r="80" spans="1:12" ht="20.25" customHeight="1" x14ac:dyDescent="0.25">
      <c r="A80" s="44" t="s">
        <v>74</v>
      </c>
      <c r="B80" s="44"/>
      <c r="C80" s="44"/>
      <c r="D80" s="38"/>
      <c r="E80" s="38">
        <v>26460.3</v>
      </c>
      <c r="F80" s="38">
        <v>58491.199999999997</v>
      </c>
      <c r="G80" s="38">
        <v>83558.899999999994</v>
      </c>
    </row>
    <row r="81" spans="1:12" ht="24.75" customHeight="1" x14ac:dyDescent="0.25">
      <c r="A81" s="45" t="s">
        <v>12</v>
      </c>
      <c r="B81" s="45"/>
      <c r="C81" s="45"/>
      <c r="D81" s="42">
        <f>+D82+D87</f>
        <v>4105000</v>
      </c>
      <c r="E81" s="42">
        <f t="shared" ref="E81:F81" si="26">+E82+E87</f>
        <v>8210000</v>
      </c>
      <c r="F81" s="42">
        <f t="shared" si="26"/>
        <v>12315000</v>
      </c>
      <c r="G81" s="42">
        <f>+G82+G87</f>
        <v>18415000</v>
      </c>
    </row>
    <row r="82" spans="1:12" ht="21" customHeight="1" x14ac:dyDescent="0.25">
      <c r="A82" s="6" t="s">
        <v>17</v>
      </c>
      <c r="B82" s="6"/>
      <c r="C82" s="6" t="s">
        <v>5</v>
      </c>
      <c r="D82" s="7">
        <f t="shared" ref="D82:F82" si="27">+D84</f>
        <v>105000</v>
      </c>
      <c r="E82" s="7">
        <f t="shared" si="27"/>
        <v>210000</v>
      </c>
      <c r="F82" s="7">
        <f t="shared" si="27"/>
        <v>315000</v>
      </c>
      <c r="G82" s="7">
        <f>+G84</f>
        <v>415000</v>
      </c>
    </row>
    <row r="83" spans="1:12" ht="22.5" customHeight="1" x14ac:dyDescent="0.25">
      <c r="A83" s="6"/>
      <c r="B83" s="6"/>
      <c r="C83" s="14" t="s">
        <v>11</v>
      </c>
      <c r="D83" s="10"/>
      <c r="E83" s="10"/>
      <c r="F83" s="10"/>
      <c r="G83" s="10"/>
    </row>
    <row r="84" spans="1:12" ht="46.5" customHeight="1" x14ac:dyDescent="0.25">
      <c r="A84" s="6"/>
      <c r="B84" s="6" t="s">
        <v>56</v>
      </c>
      <c r="C84" s="6" t="s">
        <v>57</v>
      </c>
      <c r="D84" s="7">
        <f t="shared" ref="D84:F84" si="28">+D86</f>
        <v>105000</v>
      </c>
      <c r="E84" s="7">
        <f t="shared" si="28"/>
        <v>210000</v>
      </c>
      <c r="F84" s="7">
        <f t="shared" si="28"/>
        <v>315000</v>
      </c>
      <c r="G84" s="7">
        <f>+G86</f>
        <v>415000</v>
      </c>
    </row>
    <row r="85" spans="1:12" ht="19.5" customHeight="1" x14ac:dyDescent="0.25">
      <c r="A85" s="6"/>
      <c r="B85" s="6"/>
      <c r="C85" s="14" t="s">
        <v>16</v>
      </c>
      <c r="D85" s="40"/>
      <c r="E85" s="40"/>
      <c r="F85" s="40"/>
      <c r="G85" s="10"/>
    </row>
    <row r="86" spans="1:12" ht="35.25" customHeight="1" x14ac:dyDescent="0.25">
      <c r="A86" s="6"/>
      <c r="B86" s="6"/>
      <c r="C86" s="10" t="s">
        <v>12</v>
      </c>
      <c r="D86" s="7">
        <v>105000</v>
      </c>
      <c r="E86" s="7">
        <v>210000</v>
      </c>
      <c r="F86" s="7">
        <v>315000</v>
      </c>
      <c r="G86" s="15">
        <v>415000</v>
      </c>
    </row>
    <row r="87" spans="1:12" ht="24" customHeight="1" x14ac:dyDescent="0.25">
      <c r="A87" s="6" t="s">
        <v>58</v>
      </c>
      <c r="B87" s="6"/>
      <c r="C87" s="6" t="s">
        <v>59</v>
      </c>
      <c r="D87" s="32">
        <f t="shared" ref="D87:F87" si="29">+D89</f>
        <v>4000000</v>
      </c>
      <c r="E87" s="32">
        <f t="shared" si="29"/>
        <v>8000000</v>
      </c>
      <c r="F87" s="32">
        <f t="shared" si="29"/>
        <v>12000000</v>
      </c>
      <c r="G87" s="32">
        <f>+G89</f>
        <v>18000000</v>
      </c>
    </row>
    <row r="88" spans="1:12" ht="20.25" customHeight="1" x14ac:dyDescent="0.25">
      <c r="A88" s="6"/>
      <c r="B88" s="6"/>
      <c r="C88" s="14" t="s">
        <v>11</v>
      </c>
      <c r="D88" s="6"/>
      <c r="E88" s="6"/>
      <c r="F88" s="6"/>
      <c r="G88" s="6"/>
    </row>
    <row r="89" spans="1:12" ht="32.25" customHeight="1" x14ac:dyDescent="0.25">
      <c r="A89" s="6"/>
      <c r="B89" s="6" t="s">
        <v>20</v>
      </c>
      <c r="C89" s="6" t="s">
        <v>60</v>
      </c>
      <c r="D89" s="32">
        <f t="shared" ref="D89:F89" si="30">+D91</f>
        <v>4000000</v>
      </c>
      <c r="E89" s="32">
        <f t="shared" si="30"/>
        <v>8000000</v>
      </c>
      <c r="F89" s="32">
        <f t="shared" si="30"/>
        <v>12000000</v>
      </c>
      <c r="G89" s="32">
        <f>+G91</f>
        <v>18000000</v>
      </c>
    </row>
    <row r="90" spans="1:12" ht="21" customHeight="1" x14ac:dyDescent="0.25">
      <c r="A90" s="6"/>
      <c r="B90" s="6"/>
      <c r="C90" s="14" t="s">
        <v>16</v>
      </c>
      <c r="D90" s="29"/>
      <c r="E90" s="29"/>
      <c r="F90" s="29"/>
      <c r="G90" s="22"/>
    </row>
    <row r="91" spans="1:12" ht="34.5" customHeight="1" x14ac:dyDescent="0.25">
      <c r="A91" s="6"/>
      <c r="B91" s="6"/>
      <c r="C91" s="10" t="s">
        <v>12</v>
      </c>
      <c r="D91" s="7">
        <v>4000000</v>
      </c>
      <c r="E91" s="7">
        <v>8000000</v>
      </c>
      <c r="F91" s="7">
        <v>12000000</v>
      </c>
      <c r="G91" s="7">
        <v>18000000</v>
      </c>
      <c r="J91" s="24"/>
      <c r="K91" s="24"/>
      <c r="L91" s="24"/>
    </row>
    <row r="92" spans="1:12" ht="24.75" customHeight="1" x14ac:dyDescent="0.25">
      <c r="A92" s="45" t="s">
        <v>24</v>
      </c>
      <c r="B92" s="45"/>
      <c r="C92" s="45"/>
      <c r="D92" s="30">
        <f>+D93</f>
        <v>0</v>
      </c>
      <c r="E92" s="33">
        <f t="shared" ref="E92:F92" si="31">+E93</f>
        <v>8360</v>
      </c>
      <c r="F92" s="33">
        <f t="shared" si="31"/>
        <v>20060</v>
      </c>
      <c r="G92" s="33">
        <f>+G93</f>
        <v>33434.300000000003</v>
      </c>
      <c r="J92" s="35"/>
      <c r="K92" s="35"/>
      <c r="L92" s="35"/>
    </row>
    <row r="93" spans="1:12" ht="21" customHeight="1" x14ac:dyDescent="0.25">
      <c r="A93" s="6" t="s">
        <v>61</v>
      </c>
      <c r="B93" s="6"/>
      <c r="C93" s="6" t="s">
        <v>62</v>
      </c>
      <c r="D93" s="28">
        <f t="shared" ref="D93:F93" si="32">+D95</f>
        <v>0</v>
      </c>
      <c r="E93" s="32">
        <f t="shared" si="32"/>
        <v>8360</v>
      </c>
      <c r="F93" s="32">
        <f t="shared" si="32"/>
        <v>20060</v>
      </c>
      <c r="G93" s="32">
        <f>+G95</f>
        <v>33434.300000000003</v>
      </c>
    </row>
    <row r="94" spans="1:12" ht="21" customHeight="1" x14ac:dyDescent="0.25">
      <c r="A94" s="6"/>
      <c r="B94" s="6"/>
      <c r="C94" s="14" t="s">
        <v>11</v>
      </c>
      <c r="D94" s="22"/>
      <c r="E94" s="6"/>
      <c r="F94" s="6"/>
      <c r="G94" s="6"/>
    </row>
    <row r="95" spans="1:12" ht="22.5" customHeight="1" x14ac:dyDescent="0.25">
      <c r="A95" s="6"/>
      <c r="B95" s="6" t="s">
        <v>14</v>
      </c>
      <c r="C95" s="6" t="s">
        <v>63</v>
      </c>
      <c r="D95" s="28">
        <f t="shared" ref="D95:F95" si="33">+D97</f>
        <v>0</v>
      </c>
      <c r="E95" s="32">
        <f t="shared" si="33"/>
        <v>8360</v>
      </c>
      <c r="F95" s="32">
        <f t="shared" si="33"/>
        <v>20060</v>
      </c>
      <c r="G95" s="32">
        <f>+G97</f>
        <v>33434.300000000003</v>
      </c>
    </row>
    <row r="96" spans="1:12" ht="19.5" customHeight="1" x14ac:dyDescent="0.25">
      <c r="A96" s="6"/>
      <c r="B96" s="6"/>
      <c r="C96" s="14" t="s">
        <v>16</v>
      </c>
      <c r="D96" s="29"/>
      <c r="E96" s="27"/>
      <c r="F96" s="27"/>
      <c r="G96" s="6"/>
    </row>
    <row r="97" spans="1:7" ht="24.75" customHeight="1" x14ac:dyDescent="0.25">
      <c r="A97" s="6"/>
      <c r="B97" s="6"/>
      <c r="C97" s="10" t="s">
        <v>24</v>
      </c>
      <c r="D97" s="22"/>
      <c r="E97" s="32">
        <v>8360</v>
      </c>
      <c r="F97" s="32">
        <v>20060</v>
      </c>
      <c r="G97" s="34">
        <v>33434.300000000003</v>
      </c>
    </row>
  </sheetData>
  <mergeCells count="16">
    <mergeCell ref="A4:G4"/>
    <mergeCell ref="G7:G8"/>
    <mergeCell ref="A7:B7"/>
    <mergeCell ref="C7:C8"/>
    <mergeCell ref="A10:G10"/>
    <mergeCell ref="D7:D8"/>
    <mergeCell ref="E7:E8"/>
    <mergeCell ref="F7:F8"/>
    <mergeCell ref="A80:C80"/>
    <mergeCell ref="A81:C81"/>
    <mergeCell ref="A92:C92"/>
    <mergeCell ref="A11:C11"/>
    <mergeCell ref="A43:C43"/>
    <mergeCell ref="A74:C74"/>
    <mergeCell ref="A12:C12"/>
    <mergeCell ref="A32:C32"/>
  </mergeCells>
  <pageMargins left="0.16" right="0.16" top="0.22" bottom="0.16" header="0.22" footer="0.16"/>
  <pageSetup paperSize="9" scale="90" firstPageNumber="206" orientation="portrait" useFirstPageNumber="1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Հավելված N5 աղյուսակ N6</vt:lpstr>
      <vt:lpstr>'Հավելված N5 աղյուսակ N6'!Print_Titles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Madoyan</dc:creator>
  <cp:lastModifiedBy>Arkadi Kalantaryan</cp:lastModifiedBy>
  <cp:lastPrinted>2021-12-21T14:04:13Z</cp:lastPrinted>
  <dcterms:created xsi:type="dcterms:W3CDTF">2018-09-21T08:24:53Z</dcterms:created>
  <dcterms:modified xsi:type="dcterms:W3CDTF">2021-12-28T08:56:36Z</dcterms:modified>
</cp:coreProperties>
</file>