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11565"/>
  </bookViews>
  <sheets>
    <sheet name="hav. 4" sheetId="24" r:id="rId1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44525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C30" i="24" l="1"/>
  <c r="D30" i="24"/>
  <c r="B18" i="24" l="1"/>
  <c r="B23" i="24"/>
  <c r="D23" i="24" l="1"/>
  <c r="C23" i="24"/>
  <c r="C40" i="24"/>
  <c r="D40" i="24"/>
  <c r="B40" i="24"/>
  <c r="B30" i="24" l="1"/>
  <c r="C21" i="24" l="1"/>
  <c r="C16" i="24" s="1"/>
  <c r="D21" i="24"/>
  <c r="D16" i="24" s="1"/>
  <c r="D46" i="24"/>
  <c r="D47" i="24" s="1"/>
  <c r="C46" i="24"/>
  <c r="C47" i="24" s="1"/>
  <c r="B46" i="24"/>
  <c r="B47" i="24" s="1"/>
  <c r="D43" i="24"/>
  <c r="C43" i="24"/>
  <c r="B43" i="24"/>
  <c r="D39" i="24"/>
  <c r="C39" i="24"/>
  <c r="B39" i="24"/>
  <c r="D33" i="24"/>
  <c r="D28" i="24" s="1"/>
  <c r="C33" i="24"/>
  <c r="C28" i="24" s="1"/>
  <c r="B33" i="24"/>
  <c r="B28" i="24" s="1"/>
  <c r="D12" i="24"/>
  <c r="D11" i="24" s="1"/>
  <c r="D9" i="24" s="1"/>
  <c r="C12" i="24"/>
  <c r="C11" i="24" s="1"/>
  <c r="C9" i="24" s="1"/>
  <c r="B12" i="24"/>
  <c r="B11" i="24" s="1"/>
  <c r="B9" i="24" s="1"/>
  <c r="D7" i="24" l="1"/>
  <c r="C7" i="24"/>
  <c r="C37" i="24"/>
  <c r="C26" i="24" s="1"/>
  <c r="D37" i="24"/>
  <c r="D26" i="24" s="1"/>
  <c r="B37" i="24"/>
  <c r="B26" i="24" s="1"/>
  <c r="D5" i="24" l="1"/>
  <c r="C5" i="24"/>
  <c r="B21" i="24" l="1"/>
  <c r="B16" i="24" s="1"/>
  <c r="B7" i="24" s="1"/>
  <c r="B5" i="24" s="1"/>
</calcChain>
</file>

<file path=xl/sharedStrings.xml><?xml version="1.0" encoding="utf-8"?>
<sst xmlns="http://schemas.openxmlformats.org/spreadsheetml/2006/main" count="53" uniqueCount="41">
  <si>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</si>
  <si>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</si>
  <si>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</si>
  <si>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</si>
  <si>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</si>
  <si>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</si>
  <si>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</si>
  <si>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</si>
  <si>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</si>
  <si>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</si>
  <si>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</si>
  <si>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</si>
  <si>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</si>
  <si>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</si>
  <si>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</si>
  <si>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</si>
  <si>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</si>
  <si>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</si>
  <si>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</si>
  <si>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</si>
  <si>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</si>
  <si>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</si>
  <si>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</si>
  <si>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</si>
  <si>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</si>
  <si>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</si>
  <si>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</si>
  <si>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</si>
  <si>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</si>
  <si>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</si>
  <si>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</si>
  <si>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հազար դրամներով</t>
  </si>
  <si>
    <t>2022 թ.</t>
  </si>
  <si>
    <t>2023 թ.</t>
  </si>
  <si>
    <t>2024 թ.</t>
  </si>
  <si>
    <t>Հայաստանի Հանրապետության 2022-2024 թվականների պետական բյուջեների դեֆիցիտի (պակասուրդի) ֆինանսավորման աղբյուրներն` ըստ առանձին տարրերի</t>
  </si>
  <si>
    <t>Վարկերի և փոխատվությունների ստացում բյուջետային աջակցության վարկերի գծով</t>
  </si>
  <si>
    <t>Արտարժութային պետական պարտատոմսերի տեղաբխումից մուտք</t>
  </si>
  <si>
    <t>Արտարժութային պետական պարտատոմսերի մարում/հետգնում</t>
  </si>
  <si>
    <t>ՀԱՎԵԼՎԱԾ N 4</t>
  </si>
  <si>
    <t>Նպատակային վարկերի գծով՝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</si>
</sst>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b/>
      <sz val="9"/>
      <name val="GHEA Grapalat"/>
      <family val="3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</cellStyleXfs>
  <cellXfs count="61">
    <xf numFmtId="0" fontId="0" fillId="0" borderId="0" xfId="0"/>
    <xf numFmtId="0" fontId="10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wrapText="1"/>
    </xf>
    <xf numFmtId="0" fontId="10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165" fontId="10" fillId="0" borderId="9" xfId="1" applyNumberFormat="1" applyFont="1" applyFill="1" applyBorder="1" applyAlignment="1">
      <alignment horizontal="left" vertical="center"/>
    </xf>
    <xf numFmtId="165" fontId="10" fillId="0" borderId="10" xfId="1" applyNumberFormat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 wrapText="1"/>
    </xf>
    <xf numFmtId="165" fontId="11" fillId="0" borderId="9" xfId="1" applyNumberFormat="1" applyFont="1" applyFill="1" applyBorder="1" applyAlignment="1">
      <alignment horizontal="left" vertical="center"/>
    </xf>
    <xf numFmtId="165" fontId="11" fillId="0" borderId="10" xfId="1" applyNumberFormat="1" applyFont="1" applyFill="1" applyBorder="1" applyAlignment="1">
      <alignment horizontal="left" vertical="center"/>
    </xf>
    <xf numFmtId="165" fontId="10" fillId="0" borderId="9" xfId="1" applyNumberFormat="1" applyFont="1" applyFill="1" applyBorder="1" applyAlignment="1">
      <alignment horizontal="left" vertical="center" wrapText="1"/>
    </xf>
    <xf numFmtId="165" fontId="10" fillId="0" borderId="10" xfId="1" applyNumberFormat="1" applyFont="1" applyFill="1" applyBorder="1" applyAlignment="1">
      <alignment horizontal="left" vertical="center" wrapText="1"/>
    </xf>
    <xf numFmtId="165" fontId="10" fillId="0" borderId="0" xfId="1" applyNumberFormat="1" applyFont="1" applyFill="1" applyBorder="1"/>
    <xf numFmtId="0" fontId="10" fillId="0" borderId="2" xfId="0" applyFont="1" applyFill="1" applyBorder="1" applyAlignment="1">
      <alignment horizontal="left" vertical="center" wrapText="1"/>
    </xf>
    <xf numFmtId="165" fontId="11" fillId="0" borderId="7" xfId="1" applyNumberFormat="1" applyFont="1" applyFill="1" applyBorder="1" applyAlignment="1">
      <alignment horizontal="left" vertical="center"/>
    </xf>
    <xf numFmtId="165" fontId="11" fillId="0" borderId="16" xfId="1" applyNumberFormat="1" applyFont="1" applyFill="1" applyBorder="1" applyAlignment="1">
      <alignment horizontal="left" vertical="center"/>
    </xf>
    <xf numFmtId="165" fontId="10" fillId="0" borderId="11" xfId="1" applyNumberFormat="1" applyFont="1" applyFill="1" applyBorder="1" applyAlignment="1">
      <alignment horizontal="left" vertical="center"/>
    </xf>
    <xf numFmtId="0" fontId="10" fillId="0" borderId="1" xfId="0" applyFont="1" applyFill="1" applyBorder="1"/>
    <xf numFmtId="166" fontId="10" fillId="0" borderId="0" xfId="1" applyNumberFormat="1" applyFont="1" applyFill="1" applyBorder="1"/>
    <xf numFmtId="166" fontId="10" fillId="0" borderId="0" xfId="1" applyNumberFormat="1" applyFont="1" applyFill="1"/>
    <xf numFmtId="0" fontId="10" fillId="0" borderId="12" xfId="0" applyFont="1" applyFill="1" applyBorder="1" applyAlignment="1">
      <alignment horizontal="left" vertical="center" wrapText="1"/>
    </xf>
    <xf numFmtId="165" fontId="10" fillId="0" borderId="13" xfId="1" applyNumberFormat="1" applyFont="1" applyFill="1" applyBorder="1" applyAlignment="1">
      <alignment horizontal="left" vertical="center"/>
    </xf>
    <xf numFmtId="0" fontId="11" fillId="0" borderId="14" xfId="0" applyFont="1" applyFill="1" applyBorder="1" applyAlignment="1">
      <alignment vertical="center" wrapText="1"/>
    </xf>
    <xf numFmtId="165" fontId="11" fillId="0" borderId="15" xfId="1" applyNumberFormat="1" applyFont="1" applyFill="1" applyBorder="1" applyAlignment="1">
      <alignment horizontal="left" vertical="center"/>
    </xf>
    <xf numFmtId="166" fontId="10" fillId="0" borderId="0" xfId="1" applyNumberFormat="1" applyFont="1" applyFill="1" applyBorder="1" applyAlignment="1">
      <alignment wrapText="1"/>
    </xf>
    <xf numFmtId="43" fontId="10" fillId="0" borderId="0" xfId="1" applyNumberFormat="1" applyFont="1" applyFill="1" applyBorder="1"/>
    <xf numFmtId="0" fontId="10" fillId="0" borderId="0" xfId="0" applyFont="1" applyFill="1" applyBorder="1" applyAlignment="1">
      <alignment wrapText="1"/>
    </xf>
    <xf numFmtId="165" fontId="10" fillId="0" borderId="18" xfId="1" applyNumberFormat="1" applyFont="1" applyFill="1" applyBorder="1" applyAlignment="1">
      <alignment horizontal="left" vertical="center" wrapText="1"/>
    </xf>
    <xf numFmtId="165" fontId="11" fillId="0" borderId="18" xfId="1" applyNumberFormat="1" applyFont="1" applyFill="1" applyBorder="1" applyAlignment="1">
      <alignment horizontal="left" vertical="center"/>
    </xf>
    <xf numFmtId="165" fontId="10" fillId="0" borderId="18" xfId="1" applyNumberFormat="1" applyFont="1" applyFill="1" applyBorder="1" applyAlignment="1">
      <alignment horizontal="left" vertical="center"/>
    </xf>
    <xf numFmtId="165" fontId="11" fillId="0" borderId="19" xfId="1" applyNumberFormat="1" applyFont="1" applyFill="1" applyBorder="1" applyAlignment="1">
      <alignment horizontal="left" vertical="center"/>
    </xf>
    <xf numFmtId="165" fontId="11" fillId="0" borderId="17" xfId="1" applyNumberFormat="1" applyFont="1" applyFill="1" applyBorder="1" applyAlignment="1">
      <alignment horizontal="left" vertical="center"/>
    </xf>
    <xf numFmtId="165" fontId="10" fillId="0" borderId="20" xfId="1" applyNumberFormat="1" applyFont="1" applyFill="1" applyBorder="1" applyAlignment="1">
      <alignment horizontal="left" vertical="center"/>
    </xf>
    <xf numFmtId="165" fontId="10" fillId="0" borderId="21" xfId="1" applyNumberFormat="1" applyFont="1" applyFill="1" applyBorder="1" applyAlignment="1">
      <alignment horizontal="left" vertical="center"/>
    </xf>
    <xf numFmtId="165" fontId="10" fillId="0" borderId="7" xfId="1" applyNumberFormat="1" applyFont="1" applyFill="1" applyBorder="1" applyAlignment="1">
      <alignment horizontal="left" vertical="center" wrapText="1"/>
    </xf>
    <xf numFmtId="165" fontId="14" fillId="0" borderId="9" xfId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/>
    </xf>
    <xf numFmtId="165" fontId="11" fillId="0" borderId="0" xfId="2" applyNumberFormat="1" applyFont="1" applyFill="1" applyBorder="1" applyAlignment="1">
      <alignment horizontal="right" vertical="top"/>
    </xf>
    <xf numFmtId="165" fontId="11" fillId="0" borderId="17" xfId="2" applyNumberFormat="1" applyFont="1" applyFill="1" applyBorder="1" applyAlignment="1">
      <alignment horizontal="right" vertical="top"/>
    </xf>
    <xf numFmtId="165" fontId="11" fillId="0" borderId="9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center" vertical="center"/>
    </xf>
    <xf numFmtId="165" fontId="10" fillId="0" borderId="9" xfId="1" applyNumberFormat="1" applyFont="1" applyFill="1" applyBorder="1" applyAlignment="1">
      <alignment horizontal="center" vertical="center"/>
    </xf>
    <xf numFmtId="165" fontId="10" fillId="0" borderId="10" xfId="1" applyNumberFormat="1" applyFont="1" applyFill="1" applyBorder="1" applyAlignment="1">
      <alignment horizontal="center" vertical="center"/>
    </xf>
    <xf numFmtId="165" fontId="14" fillId="0" borderId="9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65" fontId="11" fillId="0" borderId="1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</cellXfs>
  <cellStyles count="28">
    <cellStyle name="Comma" xfId="1" builtinId="3"/>
    <cellStyle name="Comma 15" xfId="4"/>
    <cellStyle name="Comma 2" xfId="6"/>
    <cellStyle name="Comma 2 2" xfId="5"/>
    <cellStyle name="Comma 2 3" xfId="13"/>
    <cellStyle name="Comma 3" xfId="14"/>
    <cellStyle name="Comma 4" xfId="19"/>
    <cellStyle name="Comma 5" xfId="26"/>
    <cellStyle name="Normal" xfId="0" builtinId="0"/>
    <cellStyle name="Normal 10" xfId="25"/>
    <cellStyle name="Normal 2" xfId="3"/>
    <cellStyle name="Normal 2 2" xfId="15"/>
    <cellStyle name="Normal 3" xfId="7"/>
    <cellStyle name="Normal 4" xfId="8"/>
    <cellStyle name="Normal 5" xfId="9"/>
    <cellStyle name="Normal 5 2" xfId="16"/>
    <cellStyle name="Normal 6" xfId="10"/>
    <cellStyle name="Normal 7" xfId="12"/>
    <cellStyle name="Normal 8" xfId="18"/>
    <cellStyle name="Normal 8 2" xfId="27"/>
    <cellStyle name="Normal 88" xfId="22"/>
    <cellStyle name="Normal 89" xfId="24"/>
    <cellStyle name="Normal 9" xfId="21"/>
    <cellStyle name="Normal 90" xfId="23"/>
    <cellStyle name="Percent 2" xfId="11"/>
    <cellStyle name="Percent 3" xfId="17"/>
    <cellStyle name="Percent 4" xfId="20"/>
    <cellStyle name="SN_2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008"/>
  <sheetViews>
    <sheetView tabSelected="1" topLeftCell="A32" workbookViewId="0">
      <selection activeCell="E42" sqref="E42:E43"/>
    </sheetView>
  </sheetViews>
  <sheetFormatPr defaultRowHeight="13.5" x14ac:dyDescent="0.25"/>
  <cols>
    <col min="1" max="1" width="67.28515625" style="1" customWidth="1"/>
    <col min="2" max="3" width="21.7109375" style="4" customWidth="1"/>
    <col min="4" max="4" width="22" style="4" customWidth="1"/>
    <col min="5" max="5" width="12.42578125" style="4" bestFit="1" customWidth="1"/>
    <col min="6" max="25" width="9.140625" style="4"/>
    <col min="26" max="247" width="9.140625" style="5"/>
    <col min="248" max="248" width="64.42578125" style="5" customWidth="1"/>
    <col min="249" max="250" width="21.7109375" style="5" customWidth="1"/>
    <col min="251" max="251" width="22" style="5" customWidth="1"/>
    <col min="252" max="252" width="18.7109375" style="5" customWidth="1"/>
    <col min="253" max="253" width="15.85546875" style="5" customWidth="1"/>
    <col min="254" max="254" width="17.5703125" style="5" customWidth="1"/>
    <col min="255" max="255" width="19" style="5" customWidth="1"/>
    <col min="256" max="256" width="20.140625" style="5" customWidth="1"/>
    <col min="257" max="257" width="20.5703125" style="5" customWidth="1"/>
    <col min="258" max="503" width="9.140625" style="5"/>
    <col min="504" max="504" width="64.42578125" style="5" customWidth="1"/>
    <col min="505" max="506" width="21.7109375" style="5" customWidth="1"/>
    <col min="507" max="507" width="22" style="5" customWidth="1"/>
    <col min="508" max="508" width="18.7109375" style="5" customWidth="1"/>
    <col min="509" max="509" width="15.85546875" style="5" customWidth="1"/>
    <col min="510" max="510" width="17.5703125" style="5" customWidth="1"/>
    <col min="511" max="511" width="19" style="5" customWidth="1"/>
    <col min="512" max="512" width="20.140625" style="5" customWidth="1"/>
    <col min="513" max="513" width="20.5703125" style="5" customWidth="1"/>
    <col min="514" max="759" width="9.140625" style="5"/>
    <col min="760" max="760" width="64.42578125" style="5" customWidth="1"/>
    <col min="761" max="762" width="21.7109375" style="5" customWidth="1"/>
    <col min="763" max="763" width="22" style="5" customWidth="1"/>
    <col min="764" max="764" width="18.7109375" style="5" customWidth="1"/>
    <col min="765" max="765" width="15.85546875" style="5" customWidth="1"/>
    <col min="766" max="766" width="17.5703125" style="5" customWidth="1"/>
    <col min="767" max="767" width="19" style="5" customWidth="1"/>
    <col min="768" max="768" width="20.140625" style="5" customWidth="1"/>
    <col min="769" max="769" width="20.5703125" style="5" customWidth="1"/>
    <col min="770" max="1015" width="9.140625" style="5"/>
    <col min="1016" max="1016" width="64.42578125" style="5" customWidth="1"/>
    <col min="1017" max="1018" width="21.7109375" style="5" customWidth="1"/>
    <col min="1019" max="1019" width="22" style="5" customWidth="1"/>
    <col min="1020" max="1020" width="18.7109375" style="5" customWidth="1"/>
    <col min="1021" max="1021" width="15.85546875" style="5" customWidth="1"/>
    <col min="1022" max="1022" width="17.5703125" style="5" customWidth="1"/>
    <col min="1023" max="1023" width="19" style="5" customWidth="1"/>
    <col min="1024" max="1024" width="20.140625" style="5" customWidth="1"/>
    <col min="1025" max="1025" width="20.5703125" style="5" customWidth="1"/>
    <col min="1026" max="1271" width="9.140625" style="5"/>
    <col min="1272" max="1272" width="64.42578125" style="5" customWidth="1"/>
    <col min="1273" max="1274" width="21.7109375" style="5" customWidth="1"/>
    <col min="1275" max="1275" width="22" style="5" customWidth="1"/>
    <col min="1276" max="1276" width="18.7109375" style="5" customWidth="1"/>
    <col min="1277" max="1277" width="15.85546875" style="5" customWidth="1"/>
    <col min="1278" max="1278" width="17.5703125" style="5" customWidth="1"/>
    <col min="1279" max="1279" width="19" style="5" customWidth="1"/>
    <col min="1280" max="1280" width="20.140625" style="5" customWidth="1"/>
    <col min="1281" max="1281" width="20.5703125" style="5" customWidth="1"/>
    <col min="1282" max="1527" width="9.140625" style="5"/>
    <col min="1528" max="1528" width="64.42578125" style="5" customWidth="1"/>
    <col min="1529" max="1530" width="21.7109375" style="5" customWidth="1"/>
    <col min="1531" max="1531" width="22" style="5" customWidth="1"/>
    <col min="1532" max="1532" width="18.7109375" style="5" customWidth="1"/>
    <col min="1533" max="1533" width="15.85546875" style="5" customWidth="1"/>
    <col min="1534" max="1534" width="17.5703125" style="5" customWidth="1"/>
    <col min="1535" max="1535" width="19" style="5" customWidth="1"/>
    <col min="1536" max="1536" width="20.140625" style="5" customWidth="1"/>
    <col min="1537" max="1537" width="20.5703125" style="5" customWidth="1"/>
    <col min="1538" max="1783" width="9.140625" style="5"/>
    <col min="1784" max="1784" width="64.42578125" style="5" customWidth="1"/>
    <col min="1785" max="1786" width="21.7109375" style="5" customWidth="1"/>
    <col min="1787" max="1787" width="22" style="5" customWidth="1"/>
    <col min="1788" max="1788" width="18.7109375" style="5" customWidth="1"/>
    <col min="1789" max="1789" width="15.85546875" style="5" customWidth="1"/>
    <col min="1790" max="1790" width="17.5703125" style="5" customWidth="1"/>
    <col min="1791" max="1791" width="19" style="5" customWidth="1"/>
    <col min="1792" max="1792" width="20.140625" style="5" customWidth="1"/>
    <col min="1793" max="1793" width="20.5703125" style="5" customWidth="1"/>
    <col min="1794" max="2039" width="9.140625" style="5"/>
    <col min="2040" max="2040" width="64.42578125" style="5" customWidth="1"/>
    <col min="2041" max="2042" width="21.7109375" style="5" customWidth="1"/>
    <col min="2043" max="2043" width="22" style="5" customWidth="1"/>
    <col min="2044" max="2044" width="18.7109375" style="5" customWidth="1"/>
    <col min="2045" max="2045" width="15.85546875" style="5" customWidth="1"/>
    <col min="2046" max="2046" width="17.5703125" style="5" customWidth="1"/>
    <col min="2047" max="2047" width="19" style="5" customWidth="1"/>
    <col min="2048" max="2048" width="20.140625" style="5" customWidth="1"/>
    <col min="2049" max="2049" width="20.5703125" style="5" customWidth="1"/>
    <col min="2050" max="2295" width="9.140625" style="5"/>
    <col min="2296" max="2296" width="64.42578125" style="5" customWidth="1"/>
    <col min="2297" max="2298" width="21.7109375" style="5" customWidth="1"/>
    <col min="2299" max="2299" width="22" style="5" customWidth="1"/>
    <col min="2300" max="2300" width="18.7109375" style="5" customWidth="1"/>
    <col min="2301" max="2301" width="15.85546875" style="5" customWidth="1"/>
    <col min="2302" max="2302" width="17.5703125" style="5" customWidth="1"/>
    <col min="2303" max="2303" width="19" style="5" customWidth="1"/>
    <col min="2304" max="2304" width="20.140625" style="5" customWidth="1"/>
    <col min="2305" max="2305" width="20.5703125" style="5" customWidth="1"/>
    <col min="2306" max="2551" width="9.140625" style="5"/>
    <col min="2552" max="2552" width="64.42578125" style="5" customWidth="1"/>
    <col min="2553" max="2554" width="21.7109375" style="5" customWidth="1"/>
    <col min="2555" max="2555" width="22" style="5" customWidth="1"/>
    <col min="2556" max="2556" width="18.7109375" style="5" customWidth="1"/>
    <col min="2557" max="2557" width="15.85546875" style="5" customWidth="1"/>
    <col min="2558" max="2558" width="17.5703125" style="5" customWidth="1"/>
    <col min="2559" max="2559" width="19" style="5" customWidth="1"/>
    <col min="2560" max="2560" width="20.140625" style="5" customWidth="1"/>
    <col min="2561" max="2561" width="20.5703125" style="5" customWidth="1"/>
    <col min="2562" max="2807" width="9.140625" style="5"/>
    <col min="2808" max="2808" width="64.42578125" style="5" customWidth="1"/>
    <col min="2809" max="2810" width="21.7109375" style="5" customWidth="1"/>
    <col min="2811" max="2811" width="22" style="5" customWidth="1"/>
    <col min="2812" max="2812" width="18.7109375" style="5" customWidth="1"/>
    <col min="2813" max="2813" width="15.85546875" style="5" customWidth="1"/>
    <col min="2814" max="2814" width="17.5703125" style="5" customWidth="1"/>
    <col min="2815" max="2815" width="19" style="5" customWidth="1"/>
    <col min="2816" max="2816" width="20.140625" style="5" customWidth="1"/>
    <col min="2817" max="2817" width="20.5703125" style="5" customWidth="1"/>
    <col min="2818" max="3063" width="9.140625" style="5"/>
    <col min="3064" max="3064" width="64.42578125" style="5" customWidth="1"/>
    <col min="3065" max="3066" width="21.7109375" style="5" customWidth="1"/>
    <col min="3067" max="3067" width="22" style="5" customWidth="1"/>
    <col min="3068" max="3068" width="18.7109375" style="5" customWidth="1"/>
    <col min="3069" max="3069" width="15.85546875" style="5" customWidth="1"/>
    <col min="3070" max="3070" width="17.5703125" style="5" customWidth="1"/>
    <col min="3071" max="3071" width="19" style="5" customWidth="1"/>
    <col min="3072" max="3072" width="20.140625" style="5" customWidth="1"/>
    <col min="3073" max="3073" width="20.5703125" style="5" customWidth="1"/>
    <col min="3074" max="3319" width="9.140625" style="5"/>
    <col min="3320" max="3320" width="64.42578125" style="5" customWidth="1"/>
    <col min="3321" max="3322" width="21.7109375" style="5" customWidth="1"/>
    <col min="3323" max="3323" width="22" style="5" customWidth="1"/>
    <col min="3324" max="3324" width="18.7109375" style="5" customWidth="1"/>
    <col min="3325" max="3325" width="15.85546875" style="5" customWidth="1"/>
    <col min="3326" max="3326" width="17.5703125" style="5" customWidth="1"/>
    <col min="3327" max="3327" width="19" style="5" customWidth="1"/>
    <col min="3328" max="3328" width="20.140625" style="5" customWidth="1"/>
    <col min="3329" max="3329" width="20.5703125" style="5" customWidth="1"/>
    <col min="3330" max="3575" width="9.140625" style="5"/>
    <col min="3576" max="3576" width="64.42578125" style="5" customWidth="1"/>
    <col min="3577" max="3578" width="21.7109375" style="5" customWidth="1"/>
    <col min="3579" max="3579" width="22" style="5" customWidth="1"/>
    <col min="3580" max="3580" width="18.7109375" style="5" customWidth="1"/>
    <col min="3581" max="3581" width="15.85546875" style="5" customWidth="1"/>
    <col min="3582" max="3582" width="17.5703125" style="5" customWidth="1"/>
    <col min="3583" max="3583" width="19" style="5" customWidth="1"/>
    <col min="3584" max="3584" width="20.140625" style="5" customWidth="1"/>
    <col min="3585" max="3585" width="20.5703125" style="5" customWidth="1"/>
    <col min="3586" max="3831" width="9.140625" style="5"/>
    <col min="3832" max="3832" width="64.42578125" style="5" customWidth="1"/>
    <col min="3833" max="3834" width="21.7109375" style="5" customWidth="1"/>
    <col min="3835" max="3835" width="22" style="5" customWidth="1"/>
    <col min="3836" max="3836" width="18.7109375" style="5" customWidth="1"/>
    <col min="3837" max="3837" width="15.85546875" style="5" customWidth="1"/>
    <col min="3838" max="3838" width="17.5703125" style="5" customWidth="1"/>
    <col min="3839" max="3839" width="19" style="5" customWidth="1"/>
    <col min="3840" max="3840" width="20.140625" style="5" customWidth="1"/>
    <col min="3841" max="3841" width="20.5703125" style="5" customWidth="1"/>
    <col min="3842" max="4087" width="9.140625" style="5"/>
    <col min="4088" max="4088" width="64.42578125" style="5" customWidth="1"/>
    <col min="4089" max="4090" width="21.7109375" style="5" customWidth="1"/>
    <col min="4091" max="4091" width="22" style="5" customWidth="1"/>
    <col min="4092" max="4092" width="18.7109375" style="5" customWidth="1"/>
    <col min="4093" max="4093" width="15.85546875" style="5" customWidth="1"/>
    <col min="4094" max="4094" width="17.5703125" style="5" customWidth="1"/>
    <col min="4095" max="4095" width="19" style="5" customWidth="1"/>
    <col min="4096" max="4096" width="20.140625" style="5" customWidth="1"/>
    <col min="4097" max="4097" width="20.5703125" style="5" customWidth="1"/>
    <col min="4098" max="4343" width="9.140625" style="5"/>
    <col min="4344" max="4344" width="64.42578125" style="5" customWidth="1"/>
    <col min="4345" max="4346" width="21.7109375" style="5" customWidth="1"/>
    <col min="4347" max="4347" width="22" style="5" customWidth="1"/>
    <col min="4348" max="4348" width="18.7109375" style="5" customWidth="1"/>
    <col min="4349" max="4349" width="15.85546875" style="5" customWidth="1"/>
    <col min="4350" max="4350" width="17.5703125" style="5" customWidth="1"/>
    <col min="4351" max="4351" width="19" style="5" customWidth="1"/>
    <col min="4352" max="4352" width="20.140625" style="5" customWidth="1"/>
    <col min="4353" max="4353" width="20.5703125" style="5" customWidth="1"/>
    <col min="4354" max="4599" width="9.140625" style="5"/>
    <col min="4600" max="4600" width="64.42578125" style="5" customWidth="1"/>
    <col min="4601" max="4602" width="21.7109375" style="5" customWidth="1"/>
    <col min="4603" max="4603" width="22" style="5" customWidth="1"/>
    <col min="4604" max="4604" width="18.7109375" style="5" customWidth="1"/>
    <col min="4605" max="4605" width="15.85546875" style="5" customWidth="1"/>
    <col min="4606" max="4606" width="17.5703125" style="5" customWidth="1"/>
    <col min="4607" max="4607" width="19" style="5" customWidth="1"/>
    <col min="4608" max="4608" width="20.140625" style="5" customWidth="1"/>
    <col min="4609" max="4609" width="20.5703125" style="5" customWidth="1"/>
    <col min="4610" max="4855" width="9.140625" style="5"/>
    <col min="4856" max="4856" width="64.42578125" style="5" customWidth="1"/>
    <col min="4857" max="4858" width="21.7109375" style="5" customWidth="1"/>
    <col min="4859" max="4859" width="22" style="5" customWidth="1"/>
    <col min="4860" max="4860" width="18.7109375" style="5" customWidth="1"/>
    <col min="4861" max="4861" width="15.85546875" style="5" customWidth="1"/>
    <col min="4862" max="4862" width="17.5703125" style="5" customWidth="1"/>
    <col min="4863" max="4863" width="19" style="5" customWidth="1"/>
    <col min="4864" max="4864" width="20.140625" style="5" customWidth="1"/>
    <col min="4865" max="4865" width="20.5703125" style="5" customWidth="1"/>
    <col min="4866" max="5111" width="9.140625" style="5"/>
    <col min="5112" max="5112" width="64.42578125" style="5" customWidth="1"/>
    <col min="5113" max="5114" width="21.7109375" style="5" customWidth="1"/>
    <col min="5115" max="5115" width="22" style="5" customWidth="1"/>
    <col min="5116" max="5116" width="18.7109375" style="5" customWidth="1"/>
    <col min="5117" max="5117" width="15.85546875" style="5" customWidth="1"/>
    <col min="5118" max="5118" width="17.5703125" style="5" customWidth="1"/>
    <col min="5119" max="5119" width="19" style="5" customWidth="1"/>
    <col min="5120" max="5120" width="20.140625" style="5" customWidth="1"/>
    <col min="5121" max="5121" width="20.5703125" style="5" customWidth="1"/>
    <col min="5122" max="5367" width="9.140625" style="5"/>
    <col min="5368" max="5368" width="64.42578125" style="5" customWidth="1"/>
    <col min="5369" max="5370" width="21.7109375" style="5" customWidth="1"/>
    <col min="5371" max="5371" width="22" style="5" customWidth="1"/>
    <col min="5372" max="5372" width="18.7109375" style="5" customWidth="1"/>
    <col min="5373" max="5373" width="15.85546875" style="5" customWidth="1"/>
    <col min="5374" max="5374" width="17.5703125" style="5" customWidth="1"/>
    <col min="5375" max="5375" width="19" style="5" customWidth="1"/>
    <col min="5376" max="5376" width="20.140625" style="5" customWidth="1"/>
    <col min="5377" max="5377" width="20.5703125" style="5" customWidth="1"/>
    <col min="5378" max="5623" width="9.140625" style="5"/>
    <col min="5624" max="5624" width="64.42578125" style="5" customWidth="1"/>
    <col min="5625" max="5626" width="21.7109375" style="5" customWidth="1"/>
    <col min="5627" max="5627" width="22" style="5" customWidth="1"/>
    <col min="5628" max="5628" width="18.7109375" style="5" customWidth="1"/>
    <col min="5629" max="5629" width="15.85546875" style="5" customWidth="1"/>
    <col min="5630" max="5630" width="17.5703125" style="5" customWidth="1"/>
    <col min="5631" max="5631" width="19" style="5" customWidth="1"/>
    <col min="5632" max="5632" width="20.140625" style="5" customWidth="1"/>
    <col min="5633" max="5633" width="20.5703125" style="5" customWidth="1"/>
    <col min="5634" max="5879" width="9.140625" style="5"/>
    <col min="5880" max="5880" width="64.42578125" style="5" customWidth="1"/>
    <col min="5881" max="5882" width="21.7109375" style="5" customWidth="1"/>
    <col min="5883" max="5883" width="22" style="5" customWidth="1"/>
    <col min="5884" max="5884" width="18.7109375" style="5" customWidth="1"/>
    <col min="5885" max="5885" width="15.85546875" style="5" customWidth="1"/>
    <col min="5886" max="5886" width="17.5703125" style="5" customWidth="1"/>
    <col min="5887" max="5887" width="19" style="5" customWidth="1"/>
    <col min="5888" max="5888" width="20.140625" style="5" customWidth="1"/>
    <col min="5889" max="5889" width="20.5703125" style="5" customWidth="1"/>
    <col min="5890" max="6135" width="9.140625" style="5"/>
    <col min="6136" max="6136" width="64.42578125" style="5" customWidth="1"/>
    <col min="6137" max="6138" width="21.7109375" style="5" customWidth="1"/>
    <col min="6139" max="6139" width="22" style="5" customWidth="1"/>
    <col min="6140" max="6140" width="18.7109375" style="5" customWidth="1"/>
    <col min="6141" max="6141" width="15.85546875" style="5" customWidth="1"/>
    <col min="6142" max="6142" width="17.5703125" style="5" customWidth="1"/>
    <col min="6143" max="6143" width="19" style="5" customWidth="1"/>
    <col min="6144" max="6144" width="20.140625" style="5" customWidth="1"/>
    <col min="6145" max="6145" width="20.5703125" style="5" customWidth="1"/>
    <col min="6146" max="6391" width="9.140625" style="5"/>
    <col min="6392" max="6392" width="64.42578125" style="5" customWidth="1"/>
    <col min="6393" max="6394" width="21.7109375" style="5" customWidth="1"/>
    <col min="6395" max="6395" width="22" style="5" customWidth="1"/>
    <col min="6396" max="6396" width="18.7109375" style="5" customWidth="1"/>
    <col min="6397" max="6397" width="15.85546875" style="5" customWidth="1"/>
    <col min="6398" max="6398" width="17.5703125" style="5" customWidth="1"/>
    <col min="6399" max="6399" width="19" style="5" customWidth="1"/>
    <col min="6400" max="6400" width="20.140625" style="5" customWidth="1"/>
    <col min="6401" max="6401" width="20.5703125" style="5" customWidth="1"/>
    <col min="6402" max="6647" width="9.140625" style="5"/>
    <col min="6648" max="6648" width="64.42578125" style="5" customWidth="1"/>
    <col min="6649" max="6650" width="21.7109375" style="5" customWidth="1"/>
    <col min="6651" max="6651" width="22" style="5" customWidth="1"/>
    <col min="6652" max="6652" width="18.7109375" style="5" customWidth="1"/>
    <col min="6653" max="6653" width="15.85546875" style="5" customWidth="1"/>
    <col min="6654" max="6654" width="17.5703125" style="5" customWidth="1"/>
    <col min="6655" max="6655" width="19" style="5" customWidth="1"/>
    <col min="6656" max="6656" width="20.140625" style="5" customWidth="1"/>
    <col min="6657" max="6657" width="20.5703125" style="5" customWidth="1"/>
    <col min="6658" max="6903" width="9.140625" style="5"/>
    <col min="6904" max="6904" width="64.42578125" style="5" customWidth="1"/>
    <col min="6905" max="6906" width="21.7109375" style="5" customWidth="1"/>
    <col min="6907" max="6907" width="22" style="5" customWidth="1"/>
    <col min="6908" max="6908" width="18.7109375" style="5" customWidth="1"/>
    <col min="6909" max="6909" width="15.85546875" style="5" customWidth="1"/>
    <col min="6910" max="6910" width="17.5703125" style="5" customWidth="1"/>
    <col min="6911" max="6911" width="19" style="5" customWidth="1"/>
    <col min="6912" max="6912" width="20.140625" style="5" customWidth="1"/>
    <col min="6913" max="6913" width="20.5703125" style="5" customWidth="1"/>
    <col min="6914" max="7159" width="9.140625" style="5"/>
    <col min="7160" max="7160" width="64.42578125" style="5" customWidth="1"/>
    <col min="7161" max="7162" width="21.7109375" style="5" customWidth="1"/>
    <col min="7163" max="7163" width="22" style="5" customWidth="1"/>
    <col min="7164" max="7164" width="18.7109375" style="5" customWidth="1"/>
    <col min="7165" max="7165" width="15.85546875" style="5" customWidth="1"/>
    <col min="7166" max="7166" width="17.5703125" style="5" customWidth="1"/>
    <col min="7167" max="7167" width="19" style="5" customWidth="1"/>
    <col min="7168" max="7168" width="20.140625" style="5" customWidth="1"/>
    <col min="7169" max="7169" width="20.5703125" style="5" customWidth="1"/>
    <col min="7170" max="7415" width="9.140625" style="5"/>
    <col min="7416" max="7416" width="64.42578125" style="5" customWidth="1"/>
    <col min="7417" max="7418" width="21.7109375" style="5" customWidth="1"/>
    <col min="7419" max="7419" width="22" style="5" customWidth="1"/>
    <col min="7420" max="7420" width="18.7109375" style="5" customWidth="1"/>
    <col min="7421" max="7421" width="15.85546875" style="5" customWidth="1"/>
    <col min="7422" max="7422" width="17.5703125" style="5" customWidth="1"/>
    <col min="7423" max="7423" width="19" style="5" customWidth="1"/>
    <col min="7424" max="7424" width="20.140625" style="5" customWidth="1"/>
    <col min="7425" max="7425" width="20.5703125" style="5" customWidth="1"/>
    <col min="7426" max="7671" width="9.140625" style="5"/>
    <col min="7672" max="7672" width="64.42578125" style="5" customWidth="1"/>
    <col min="7673" max="7674" width="21.7109375" style="5" customWidth="1"/>
    <col min="7675" max="7675" width="22" style="5" customWidth="1"/>
    <col min="7676" max="7676" width="18.7109375" style="5" customWidth="1"/>
    <col min="7677" max="7677" width="15.85546875" style="5" customWidth="1"/>
    <col min="7678" max="7678" width="17.5703125" style="5" customWidth="1"/>
    <col min="7679" max="7679" width="19" style="5" customWidth="1"/>
    <col min="7680" max="7680" width="20.140625" style="5" customWidth="1"/>
    <col min="7681" max="7681" width="20.5703125" style="5" customWidth="1"/>
    <col min="7682" max="7927" width="9.140625" style="5"/>
    <col min="7928" max="7928" width="64.42578125" style="5" customWidth="1"/>
    <col min="7929" max="7930" width="21.7109375" style="5" customWidth="1"/>
    <col min="7931" max="7931" width="22" style="5" customWidth="1"/>
    <col min="7932" max="7932" width="18.7109375" style="5" customWidth="1"/>
    <col min="7933" max="7933" width="15.85546875" style="5" customWidth="1"/>
    <col min="7934" max="7934" width="17.5703125" style="5" customWidth="1"/>
    <col min="7935" max="7935" width="19" style="5" customWidth="1"/>
    <col min="7936" max="7936" width="20.140625" style="5" customWidth="1"/>
    <col min="7937" max="7937" width="20.5703125" style="5" customWidth="1"/>
    <col min="7938" max="8183" width="9.140625" style="5"/>
    <col min="8184" max="8184" width="64.42578125" style="5" customWidth="1"/>
    <col min="8185" max="8186" width="21.7109375" style="5" customWidth="1"/>
    <col min="8187" max="8187" width="22" style="5" customWidth="1"/>
    <col min="8188" max="8188" width="18.7109375" style="5" customWidth="1"/>
    <col min="8189" max="8189" width="15.85546875" style="5" customWidth="1"/>
    <col min="8190" max="8190" width="17.5703125" style="5" customWidth="1"/>
    <col min="8191" max="8191" width="19" style="5" customWidth="1"/>
    <col min="8192" max="8192" width="20.140625" style="5" customWidth="1"/>
    <col min="8193" max="8193" width="20.5703125" style="5" customWidth="1"/>
    <col min="8194" max="8439" width="9.140625" style="5"/>
    <col min="8440" max="8440" width="64.42578125" style="5" customWidth="1"/>
    <col min="8441" max="8442" width="21.7109375" style="5" customWidth="1"/>
    <col min="8443" max="8443" width="22" style="5" customWidth="1"/>
    <col min="8444" max="8444" width="18.7109375" style="5" customWidth="1"/>
    <col min="8445" max="8445" width="15.85546875" style="5" customWidth="1"/>
    <col min="8446" max="8446" width="17.5703125" style="5" customWidth="1"/>
    <col min="8447" max="8447" width="19" style="5" customWidth="1"/>
    <col min="8448" max="8448" width="20.140625" style="5" customWidth="1"/>
    <col min="8449" max="8449" width="20.5703125" style="5" customWidth="1"/>
    <col min="8450" max="8695" width="9.140625" style="5"/>
    <col min="8696" max="8696" width="64.42578125" style="5" customWidth="1"/>
    <col min="8697" max="8698" width="21.7109375" style="5" customWidth="1"/>
    <col min="8699" max="8699" width="22" style="5" customWidth="1"/>
    <col min="8700" max="8700" width="18.7109375" style="5" customWidth="1"/>
    <col min="8701" max="8701" width="15.85546875" style="5" customWidth="1"/>
    <col min="8702" max="8702" width="17.5703125" style="5" customWidth="1"/>
    <col min="8703" max="8703" width="19" style="5" customWidth="1"/>
    <col min="8704" max="8704" width="20.140625" style="5" customWidth="1"/>
    <col min="8705" max="8705" width="20.5703125" style="5" customWidth="1"/>
    <col min="8706" max="8951" width="9.140625" style="5"/>
    <col min="8952" max="8952" width="64.42578125" style="5" customWidth="1"/>
    <col min="8953" max="8954" width="21.7109375" style="5" customWidth="1"/>
    <col min="8955" max="8955" width="22" style="5" customWidth="1"/>
    <col min="8956" max="8956" width="18.7109375" style="5" customWidth="1"/>
    <col min="8957" max="8957" width="15.85546875" style="5" customWidth="1"/>
    <col min="8958" max="8958" width="17.5703125" style="5" customWidth="1"/>
    <col min="8959" max="8959" width="19" style="5" customWidth="1"/>
    <col min="8960" max="8960" width="20.140625" style="5" customWidth="1"/>
    <col min="8961" max="8961" width="20.5703125" style="5" customWidth="1"/>
    <col min="8962" max="9207" width="9.140625" style="5"/>
    <col min="9208" max="9208" width="64.42578125" style="5" customWidth="1"/>
    <col min="9209" max="9210" width="21.7109375" style="5" customWidth="1"/>
    <col min="9211" max="9211" width="22" style="5" customWidth="1"/>
    <col min="9212" max="9212" width="18.7109375" style="5" customWidth="1"/>
    <col min="9213" max="9213" width="15.85546875" style="5" customWidth="1"/>
    <col min="9214" max="9214" width="17.5703125" style="5" customWidth="1"/>
    <col min="9215" max="9215" width="19" style="5" customWidth="1"/>
    <col min="9216" max="9216" width="20.140625" style="5" customWidth="1"/>
    <col min="9217" max="9217" width="20.5703125" style="5" customWidth="1"/>
    <col min="9218" max="9463" width="9.140625" style="5"/>
    <col min="9464" max="9464" width="64.42578125" style="5" customWidth="1"/>
    <col min="9465" max="9466" width="21.7109375" style="5" customWidth="1"/>
    <col min="9467" max="9467" width="22" style="5" customWidth="1"/>
    <col min="9468" max="9468" width="18.7109375" style="5" customWidth="1"/>
    <col min="9469" max="9469" width="15.85546875" style="5" customWidth="1"/>
    <col min="9470" max="9470" width="17.5703125" style="5" customWidth="1"/>
    <col min="9471" max="9471" width="19" style="5" customWidth="1"/>
    <col min="9472" max="9472" width="20.140625" style="5" customWidth="1"/>
    <col min="9473" max="9473" width="20.5703125" style="5" customWidth="1"/>
    <col min="9474" max="9719" width="9.140625" style="5"/>
    <col min="9720" max="9720" width="64.42578125" style="5" customWidth="1"/>
    <col min="9721" max="9722" width="21.7109375" style="5" customWidth="1"/>
    <col min="9723" max="9723" width="22" style="5" customWidth="1"/>
    <col min="9724" max="9724" width="18.7109375" style="5" customWidth="1"/>
    <col min="9725" max="9725" width="15.85546875" style="5" customWidth="1"/>
    <col min="9726" max="9726" width="17.5703125" style="5" customWidth="1"/>
    <col min="9727" max="9727" width="19" style="5" customWidth="1"/>
    <col min="9728" max="9728" width="20.140625" style="5" customWidth="1"/>
    <col min="9729" max="9729" width="20.5703125" style="5" customWidth="1"/>
    <col min="9730" max="9975" width="9.140625" style="5"/>
    <col min="9976" max="9976" width="64.42578125" style="5" customWidth="1"/>
    <col min="9977" max="9978" width="21.7109375" style="5" customWidth="1"/>
    <col min="9979" max="9979" width="22" style="5" customWidth="1"/>
    <col min="9980" max="9980" width="18.7109375" style="5" customWidth="1"/>
    <col min="9981" max="9981" width="15.85546875" style="5" customWidth="1"/>
    <col min="9982" max="9982" width="17.5703125" style="5" customWidth="1"/>
    <col min="9983" max="9983" width="19" style="5" customWidth="1"/>
    <col min="9984" max="9984" width="20.140625" style="5" customWidth="1"/>
    <col min="9985" max="9985" width="20.5703125" style="5" customWidth="1"/>
    <col min="9986" max="10231" width="9.140625" style="5"/>
    <col min="10232" max="10232" width="64.42578125" style="5" customWidth="1"/>
    <col min="10233" max="10234" width="21.7109375" style="5" customWidth="1"/>
    <col min="10235" max="10235" width="22" style="5" customWidth="1"/>
    <col min="10236" max="10236" width="18.7109375" style="5" customWidth="1"/>
    <col min="10237" max="10237" width="15.85546875" style="5" customWidth="1"/>
    <col min="10238" max="10238" width="17.5703125" style="5" customWidth="1"/>
    <col min="10239" max="10239" width="19" style="5" customWidth="1"/>
    <col min="10240" max="10240" width="20.140625" style="5" customWidth="1"/>
    <col min="10241" max="10241" width="20.5703125" style="5" customWidth="1"/>
    <col min="10242" max="10487" width="9.140625" style="5"/>
    <col min="10488" max="10488" width="64.42578125" style="5" customWidth="1"/>
    <col min="10489" max="10490" width="21.7109375" style="5" customWidth="1"/>
    <col min="10491" max="10491" width="22" style="5" customWidth="1"/>
    <col min="10492" max="10492" width="18.7109375" style="5" customWidth="1"/>
    <col min="10493" max="10493" width="15.85546875" style="5" customWidth="1"/>
    <col min="10494" max="10494" width="17.5703125" style="5" customWidth="1"/>
    <col min="10495" max="10495" width="19" style="5" customWidth="1"/>
    <col min="10496" max="10496" width="20.140625" style="5" customWidth="1"/>
    <col min="10497" max="10497" width="20.5703125" style="5" customWidth="1"/>
    <col min="10498" max="10743" width="9.140625" style="5"/>
    <col min="10744" max="10744" width="64.42578125" style="5" customWidth="1"/>
    <col min="10745" max="10746" width="21.7109375" style="5" customWidth="1"/>
    <col min="10747" max="10747" width="22" style="5" customWidth="1"/>
    <col min="10748" max="10748" width="18.7109375" style="5" customWidth="1"/>
    <col min="10749" max="10749" width="15.85546875" style="5" customWidth="1"/>
    <col min="10750" max="10750" width="17.5703125" style="5" customWidth="1"/>
    <col min="10751" max="10751" width="19" style="5" customWidth="1"/>
    <col min="10752" max="10752" width="20.140625" style="5" customWidth="1"/>
    <col min="10753" max="10753" width="20.5703125" style="5" customWidth="1"/>
    <col min="10754" max="10999" width="9.140625" style="5"/>
    <col min="11000" max="11000" width="64.42578125" style="5" customWidth="1"/>
    <col min="11001" max="11002" width="21.7109375" style="5" customWidth="1"/>
    <col min="11003" max="11003" width="22" style="5" customWidth="1"/>
    <col min="11004" max="11004" width="18.7109375" style="5" customWidth="1"/>
    <col min="11005" max="11005" width="15.85546875" style="5" customWidth="1"/>
    <col min="11006" max="11006" width="17.5703125" style="5" customWidth="1"/>
    <col min="11007" max="11007" width="19" style="5" customWidth="1"/>
    <col min="11008" max="11008" width="20.140625" style="5" customWidth="1"/>
    <col min="11009" max="11009" width="20.5703125" style="5" customWidth="1"/>
    <col min="11010" max="11255" width="9.140625" style="5"/>
    <col min="11256" max="11256" width="64.42578125" style="5" customWidth="1"/>
    <col min="11257" max="11258" width="21.7109375" style="5" customWidth="1"/>
    <col min="11259" max="11259" width="22" style="5" customWidth="1"/>
    <col min="11260" max="11260" width="18.7109375" style="5" customWidth="1"/>
    <col min="11261" max="11261" width="15.85546875" style="5" customWidth="1"/>
    <col min="11262" max="11262" width="17.5703125" style="5" customWidth="1"/>
    <col min="11263" max="11263" width="19" style="5" customWidth="1"/>
    <col min="11264" max="11264" width="20.140625" style="5" customWidth="1"/>
    <col min="11265" max="11265" width="20.5703125" style="5" customWidth="1"/>
    <col min="11266" max="11511" width="9.140625" style="5"/>
    <col min="11512" max="11512" width="64.42578125" style="5" customWidth="1"/>
    <col min="11513" max="11514" width="21.7109375" style="5" customWidth="1"/>
    <col min="11515" max="11515" width="22" style="5" customWidth="1"/>
    <col min="11516" max="11516" width="18.7109375" style="5" customWidth="1"/>
    <col min="11517" max="11517" width="15.85546875" style="5" customWidth="1"/>
    <col min="11518" max="11518" width="17.5703125" style="5" customWidth="1"/>
    <col min="11519" max="11519" width="19" style="5" customWidth="1"/>
    <col min="11520" max="11520" width="20.140625" style="5" customWidth="1"/>
    <col min="11521" max="11521" width="20.5703125" style="5" customWidth="1"/>
    <col min="11522" max="11767" width="9.140625" style="5"/>
    <col min="11768" max="11768" width="64.42578125" style="5" customWidth="1"/>
    <col min="11769" max="11770" width="21.7109375" style="5" customWidth="1"/>
    <col min="11771" max="11771" width="22" style="5" customWidth="1"/>
    <col min="11772" max="11772" width="18.7109375" style="5" customWidth="1"/>
    <col min="11773" max="11773" width="15.85546875" style="5" customWidth="1"/>
    <col min="11774" max="11774" width="17.5703125" style="5" customWidth="1"/>
    <col min="11775" max="11775" width="19" style="5" customWidth="1"/>
    <col min="11776" max="11776" width="20.140625" style="5" customWidth="1"/>
    <col min="11777" max="11777" width="20.5703125" style="5" customWidth="1"/>
    <col min="11778" max="12023" width="9.140625" style="5"/>
    <col min="12024" max="12024" width="64.42578125" style="5" customWidth="1"/>
    <col min="12025" max="12026" width="21.7109375" style="5" customWidth="1"/>
    <col min="12027" max="12027" width="22" style="5" customWidth="1"/>
    <col min="12028" max="12028" width="18.7109375" style="5" customWidth="1"/>
    <col min="12029" max="12029" width="15.85546875" style="5" customWidth="1"/>
    <col min="12030" max="12030" width="17.5703125" style="5" customWidth="1"/>
    <col min="12031" max="12031" width="19" style="5" customWidth="1"/>
    <col min="12032" max="12032" width="20.140625" style="5" customWidth="1"/>
    <col min="12033" max="12033" width="20.5703125" style="5" customWidth="1"/>
    <col min="12034" max="12279" width="9.140625" style="5"/>
    <col min="12280" max="12280" width="64.42578125" style="5" customWidth="1"/>
    <col min="12281" max="12282" width="21.7109375" style="5" customWidth="1"/>
    <col min="12283" max="12283" width="22" style="5" customWidth="1"/>
    <col min="12284" max="12284" width="18.7109375" style="5" customWidth="1"/>
    <col min="12285" max="12285" width="15.85546875" style="5" customWidth="1"/>
    <col min="12286" max="12286" width="17.5703125" style="5" customWidth="1"/>
    <col min="12287" max="12287" width="19" style="5" customWidth="1"/>
    <col min="12288" max="12288" width="20.140625" style="5" customWidth="1"/>
    <col min="12289" max="12289" width="20.5703125" style="5" customWidth="1"/>
    <col min="12290" max="12535" width="9.140625" style="5"/>
    <col min="12536" max="12536" width="64.42578125" style="5" customWidth="1"/>
    <col min="12537" max="12538" width="21.7109375" style="5" customWidth="1"/>
    <col min="12539" max="12539" width="22" style="5" customWidth="1"/>
    <col min="12540" max="12540" width="18.7109375" style="5" customWidth="1"/>
    <col min="12541" max="12541" width="15.85546875" style="5" customWidth="1"/>
    <col min="12542" max="12542" width="17.5703125" style="5" customWidth="1"/>
    <col min="12543" max="12543" width="19" style="5" customWidth="1"/>
    <col min="12544" max="12544" width="20.140625" style="5" customWidth="1"/>
    <col min="12545" max="12545" width="20.5703125" style="5" customWidth="1"/>
    <col min="12546" max="12791" width="9.140625" style="5"/>
    <col min="12792" max="12792" width="64.42578125" style="5" customWidth="1"/>
    <col min="12793" max="12794" width="21.7109375" style="5" customWidth="1"/>
    <col min="12795" max="12795" width="22" style="5" customWidth="1"/>
    <col min="12796" max="12796" width="18.7109375" style="5" customWidth="1"/>
    <col min="12797" max="12797" width="15.85546875" style="5" customWidth="1"/>
    <col min="12798" max="12798" width="17.5703125" style="5" customWidth="1"/>
    <col min="12799" max="12799" width="19" style="5" customWidth="1"/>
    <col min="12800" max="12800" width="20.140625" style="5" customWidth="1"/>
    <col min="12801" max="12801" width="20.5703125" style="5" customWidth="1"/>
    <col min="12802" max="13047" width="9.140625" style="5"/>
    <col min="13048" max="13048" width="64.42578125" style="5" customWidth="1"/>
    <col min="13049" max="13050" width="21.7109375" style="5" customWidth="1"/>
    <col min="13051" max="13051" width="22" style="5" customWidth="1"/>
    <col min="13052" max="13052" width="18.7109375" style="5" customWidth="1"/>
    <col min="13053" max="13053" width="15.85546875" style="5" customWidth="1"/>
    <col min="13054" max="13054" width="17.5703125" style="5" customWidth="1"/>
    <col min="13055" max="13055" width="19" style="5" customWidth="1"/>
    <col min="13056" max="13056" width="20.140625" style="5" customWidth="1"/>
    <col min="13057" max="13057" width="20.5703125" style="5" customWidth="1"/>
    <col min="13058" max="13303" width="9.140625" style="5"/>
    <col min="13304" max="13304" width="64.42578125" style="5" customWidth="1"/>
    <col min="13305" max="13306" width="21.7109375" style="5" customWidth="1"/>
    <col min="13307" max="13307" width="22" style="5" customWidth="1"/>
    <col min="13308" max="13308" width="18.7109375" style="5" customWidth="1"/>
    <col min="13309" max="13309" width="15.85546875" style="5" customWidth="1"/>
    <col min="13310" max="13310" width="17.5703125" style="5" customWidth="1"/>
    <col min="13311" max="13311" width="19" style="5" customWidth="1"/>
    <col min="13312" max="13312" width="20.140625" style="5" customWidth="1"/>
    <col min="13313" max="13313" width="20.5703125" style="5" customWidth="1"/>
    <col min="13314" max="13559" width="9.140625" style="5"/>
    <col min="13560" max="13560" width="64.42578125" style="5" customWidth="1"/>
    <col min="13561" max="13562" width="21.7109375" style="5" customWidth="1"/>
    <col min="13563" max="13563" width="22" style="5" customWidth="1"/>
    <col min="13564" max="13564" width="18.7109375" style="5" customWidth="1"/>
    <col min="13565" max="13565" width="15.85546875" style="5" customWidth="1"/>
    <col min="13566" max="13566" width="17.5703125" style="5" customWidth="1"/>
    <col min="13567" max="13567" width="19" style="5" customWidth="1"/>
    <col min="13568" max="13568" width="20.140625" style="5" customWidth="1"/>
    <col min="13569" max="13569" width="20.5703125" style="5" customWidth="1"/>
    <col min="13570" max="13815" width="9.140625" style="5"/>
    <col min="13816" max="13816" width="64.42578125" style="5" customWidth="1"/>
    <col min="13817" max="13818" width="21.7109375" style="5" customWidth="1"/>
    <col min="13819" max="13819" width="22" style="5" customWidth="1"/>
    <col min="13820" max="13820" width="18.7109375" style="5" customWidth="1"/>
    <col min="13821" max="13821" width="15.85546875" style="5" customWidth="1"/>
    <col min="13822" max="13822" width="17.5703125" style="5" customWidth="1"/>
    <col min="13823" max="13823" width="19" style="5" customWidth="1"/>
    <col min="13824" max="13824" width="20.140625" style="5" customWidth="1"/>
    <col min="13825" max="13825" width="20.5703125" style="5" customWidth="1"/>
    <col min="13826" max="14071" width="9.140625" style="5"/>
    <col min="14072" max="14072" width="64.42578125" style="5" customWidth="1"/>
    <col min="14073" max="14074" width="21.7109375" style="5" customWidth="1"/>
    <col min="14075" max="14075" width="22" style="5" customWidth="1"/>
    <col min="14076" max="14076" width="18.7109375" style="5" customWidth="1"/>
    <col min="14077" max="14077" width="15.85546875" style="5" customWidth="1"/>
    <col min="14078" max="14078" width="17.5703125" style="5" customWidth="1"/>
    <col min="14079" max="14079" width="19" style="5" customWidth="1"/>
    <col min="14080" max="14080" width="20.140625" style="5" customWidth="1"/>
    <col min="14081" max="14081" width="20.5703125" style="5" customWidth="1"/>
    <col min="14082" max="14327" width="9.140625" style="5"/>
    <col min="14328" max="14328" width="64.42578125" style="5" customWidth="1"/>
    <col min="14329" max="14330" width="21.7109375" style="5" customWidth="1"/>
    <col min="14331" max="14331" width="22" style="5" customWidth="1"/>
    <col min="14332" max="14332" width="18.7109375" style="5" customWidth="1"/>
    <col min="14333" max="14333" width="15.85546875" style="5" customWidth="1"/>
    <col min="14334" max="14334" width="17.5703125" style="5" customWidth="1"/>
    <col min="14335" max="14335" width="19" style="5" customWidth="1"/>
    <col min="14336" max="14336" width="20.140625" style="5" customWidth="1"/>
    <col min="14337" max="14337" width="20.5703125" style="5" customWidth="1"/>
    <col min="14338" max="14583" width="9.140625" style="5"/>
    <col min="14584" max="14584" width="64.42578125" style="5" customWidth="1"/>
    <col min="14585" max="14586" width="21.7109375" style="5" customWidth="1"/>
    <col min="14587" max="14587" width="22" style="5" customWidth="1"/>
    <col min="14588" max="14588" width="18.7109375" style="5" customWidth="1"/>
    <col min="14589" max="14589" width="15.85546875" style="5" customWidth="1"/>
    <col min="14590" max="14590" width="17.5703125" style="5" customWidth="1"/>
    <col min="14591" max="14591" width="19" style="5" customWidth="1"/>
    <col min="14592" max="14592" width="20.140625" style="5" customWidth="1"/>
    <col min="14593" max="14593" width="20.5703125" style="5" customWidth="1"/>
    <col min="14594" max="14839" width="9.140625" style="5"/>
    <col min="14840" max="14840" width="64.42578125" style="5" customWidth="1"/>
    <col min="14841" max="14842" width="21.7109375" style="5" customWidth="1"/>
    <col min="14843" max="14843" width="22" style="5" customWidth="1"/>
    <col min="14844" max="14844" width="18.7109375" style="5" customWidth="1"/>
    <col min="14845" max="14845" width="15.85546875" style="5" customWidth="1"/>
    <col min="14846" max="14846" width="17.5703125" style="5" customWidth="1"/>
    <col min="14847" max="14847" width="19" style="5" customWidth="1"/>
    <col min="14848" max="14848" width="20.140625" style="5" customWidth="1"/>
    <col min="14849" max="14849" width="20.5703125" style="5" customWidth="1"/>
    <col min="14850" max="15095" width="9.140625" style="5"/>
    <col min="15096" max="15096" width="64.42578125" style="5" customWidth="1"/>
    <col min="15097" max="15098" width="21.7109375" style="5" customWidth="1"/>
    <col min="15099" max="15099" width="22" style="5" customWidth="1"/>
    <col min="15100" max="15100" width="18.7109375" style="5" customWidth="1"/>
    <col min="15101" max="15101" width="15.85546875" style="5" customWidth="1"/>
    <col min="15102" max="15102" width="17.5703125" style="5" customWidth="1"/>
    <col min="15103" max="15103" width="19" style="5" customWidth="1"/>
    <col min="15104" max="15104" width="20.140625" style="5" customWidth="1"/>
    <col min="15105" max="15105" width="20.5703125" style="5" customWidth="1"/>
    <col min="15106" max="15351" width="9.140625" style="5"/>
    <col min="15352" max="15352" width="64.42578125" style="5" customWidth="1"/>
    <col min="15353" max="15354" width="21.7109375" style="5" customWidth="1"/>
    <col min="15355" max="15355" width="22" style="5" customWidth="1"/>
    <col min="15356" max="15356" width="18.7109375" style="5" customWidth="1"/>
    <col min="15357" max="15357" width="15.85546875" style="5" customWidth="1"/>
    <col min="15358" max="15358" width="17.5703125" style="5" customWidth="1"/>
    <col min="15359" max="15359" width="19" style="5" customWidth="1"/>
    <col min="15360" max="15360" width="20.140625" style="5" customWidth="1"/>
    <col min="15361" max="15361" width="20.5703125" style="5" customWidth="1"/>
    <col min="15362" max="15607" width="9.140625" style="5"/>
    <col min="15608" max="15608" width="64.42578125" style="5" customWidth="1"/>
    <col min="15609" max="15610" width="21.7109375" style="5" customWidth="1"/>
    <col min="15611" max="15611" width="22" style="5" customWidth="1"/>
    <col min="15612" max="15612" width="18.7109375" style="5" customWidth="1"/>
    <col min="15613" max="15613" width="15.85546875" style="5" customWidth="1"/>
    <col min="15614" max="15614" width="17.5703125" style="5" customWidth="1"/>
    <col min="15615" max="15615" width="19" style="5" customWidth="1"/>
    <col min="15616" max="15616" width="20.140625" style="5" customWidth="1"/>
    <col min="15617" max="15617" width="20.5703125" style="5" customWidth="1"/>
    <col min="15618" max="15863" width="9.140625" style="5"/>
    <col min="15864" max="15864" width="64.42578125" style="5" customWidth="1"/>
    <col min="15865" max="15866" width="21.7109375" style="5" customWidth="1"/>
    <col min="15867" max="15867" width="22" style="5" customWidth="1"/>
    <col min="15868" max="15868" width="18.7109375" style="5" customWidth="1"/>
    <col min="15869" max="15869" width="15.85546875" style="5" customWidth="1"/>
    <col min="15870" max="15870" width="17.5703125" style="5" customWidth="1"/>
    <col min="15871" max="15871" width="19" style="5" customWidth="1"/>
    <col min="15872" max="15872" width="20.140625" style="5" customWidth="1"/>
    <col min="15873" max="15873" width="20.5703125" style="5" customWidth="1"/>
    <col min="15874" max="16119" width="9.140625" style="5"/>
    <col min="16120" max="16120" width="64.42578125" style="5" customWidth="1"/>
    <col min="16121" max="16122" width="21.7109375" style="5" customWidth="1"/>
    <col min="16123" max="16123" width="22" style="5" customWidth="1"/>
    <col min="16124" max="16124" width="18.7109375" style="5" customWidth="1"/>
    <col min="16125" max="16125" width="15.85546875" style="5" customWidth="1"/>
    <col min="16126" max="16126" width="17.5703125" style="5" customWidth="1"/>
    <col min="16127" max="16127" width="19" style="5" customWidth="1"/>
    <col min="16128" max="16128" width="20.140625" style="5" customWidth="1"/>
    <col min="16129" max="16129" width="20.5703125" style="5" customWidth="1"/>
    <col min="16130" max="16384" width="9.140625" style="5"/>
  </cols>
  <sheetData>
    <row r="1" spans="1:25" ht="21" customHeight="1" x14ac:dyDescent="0.3">
      <c r="B1" s="2"/>
      <c r="C1" s="2"/>
      <c r="D1" s="3" t="s">
        <v>39</v>
      </c>
    </row>
    <row r="2" spans="1:25" s="1" customFormat="1" ht="54.75" customHeight="1" x14ac:dyDescent="0.25">
      <c r="A2" s="60" t="s">
        <v>35</v>
      </c>
      <c r="B2" s="60"/>
      <c r="C2" s="60"/>
      <c r="D2" s="60"/>
    </row>
    <row r="3" spans="1:25" ht="17.25" customHeight="1" thickBot="1" x14ac:dyDescent="0.3">
      <c r="A3" s="6"/>
      <c r="B3" s="7"/>
      <c r="C3" s="7"/>
      <c r="D3" s="8" t="s">
        <v>31</v>
      </c>
    </row>
    <row r="4" spans="1:25" s="13" customFormat="1" ht="40.5" customHeight="1" thickBot="1" x14ac:dyDescent="0.3">
      <c r="A4" s="9" t="s">
        <v>8</v>
      </c>
      <c r="B4" s="10" t="s">
        <v>32</v>
      </c>
      <c r="C4" s="11" t="s">
        <v>33</v>
      </c>
      <c r="D4" s="11" t="s">
        <v>34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23.25" customHeight="1" thickBot="1" x14ac:dyDescent="0.35">
      <c r="A5" s="14" t="s">
        <v>0</v>
      </c>
      <c r="B5" s="49">
        <f>B7+B26</f>
        <v>181699057.79999995</v>
      </c>
      <c r="C5" s="50">
        <f>C7+C26</f>
        <v>168804328.09999999</v>
      </c>
      <c r="D5" s="50">
        <f>D7+D26</f>
        <v>163723562.30000001</v>
      </c>
    </row>
    <row r="6" spans="1:25" ht="20.25" customHeight="1" x14ac:dyDescent="0.25">
      <c r="A6" s="15" t="s">
        <v>9</v>
      </c>
      <c r="B6" s="51"/>
      <c r="C6" s="51"/>
      <c r="D6" s="52"/>
    </row>
    <row r="7" spans="1:25" ht="18.75" customHeight="1" x14ac:dyDescent="0.25">
      <c r="A7" s="16" t="s">
        <v>1</v>
      </c>
      <c r="B7" s="53">
        <f>B9+B16</f>
        <v>298878874.39999998</v>
      </c>
      <c r="C7" s="54">
        <f>C9+C16</f>
        <v>284811999</v>
      </c>
      <c r="D7" s="54">
        <f>D9+D16</f>
        <v>296048692.10000002</v>
      </c>
    </row>
    <row r="8" spans="1:25" ht="14.25" x14ac:dyDescent="0.25">
      <c r="A8" s="17" t="s">
        <v>9</v>
      </c>
      <c r="B8" s="53"/>
      <c r="C8" s="54"/>
      <c r="D8" s="54"/>
    </row>
    <row r="9" spans="1:25" ht="23.25" customHeight="1" x14ac:dyDescent="0.25">
      <c r="A9" s="16" t="s">
        <v>2</v>
      </c>
      <c r="B9" s="53">
        <f>B11</f>
        <v>220000000</v>
      </c>
      <c r="C9" s="54">
        <f>C11</f>
        <v>240000000</v>
      </c>
      <c r="D9" s="54">
        <f>D11</f>
        <v>260000000</v>
      </c>
    </row>
    <row r="10" spans="1:25" x14ac:dyDescent="0.25">
      <c r="A10" s="17" t="s">
        <v>9</v>
      </c>
      <c r="B10" s="55"/>
      <c r="C10" s="56"/>
      <c r="D10" s="56"/>
    </row>
    <row r="11" spans="1:25" ht="46.5" customHeight="1" x14ac:dyDescent="0.25">
      <c r="A11" s="16" t="s">
        <v>10</v>
      </c>
      <c r="B11" s="21">
        <f>B12</f>
        <v>220000000</v>
      </c>
      <c r="C11" s="22">
        <f>C12</f>
        <v>240000000</v>
      </c>
      <c r="D11" s="22">
        <f>D12</f>
        <v>260000000</v>
      </c>
    </row>
    <row r="12" spans="1:25" ht="21" customHeight="1" x14ac:dyDescent="0.25">
      <c r="A12" s="17" t="s">
        <v>11</v>
      </c>
      <c r="B12" s="18">
        <f>B14+B15</f>
        <v>220000000</v>
      </c>
      <c r="C12" s="19">
        <f>C14+C15</f>
        <v>240000000</v>
      </c>
      <c r="D12" s="19">
        <f>D14+D15</f>
        <v>260000000</v>
      </c>
    </row>
    <row r="13" spans="1:25" ht="15.75" customHeight="1" x14ac:dyDescent="0.25">
      <c r="A13" s="17" t="s">
        <v>12</v>
      </c>
      <c r="B13" s="18"/>
      <c r="C13" s="19"/>
      <c r="D13" s="19"/>
    </row>
    <row r="14" spans="1:25" ht="21" customHeight="1" x14ac:dyDescent="0.25">
      <c r="A14" s="20" t="s">
        <v>3</v>
      </c>
      <c r="B14" s="18">
        <v>220000000</v>
      </c>
      <c r="C14" s="18">
        <v>240000000</v>
      </c>
      <c r="D14" s="18">
        <v>260000000</v>
      </c>
    </row>
    <row r="15" spans="1:25" ht="21" customHeight="1" x14ac:dyDescent="0.25">
      <c r="A15" s="20" t="s">
        <v>4</v>
      </c>
      <c r="B15" s="18"/>
      <c r="C15" s="19"/>
      <c r="D15" s="19"/>
    </row>
    <row r="16" spans="1:25" ht="20.25" customHeight="1" x14ac:dyDescent="0.25">
      <c r="A16" s="16" t="s">
        <v>5</v>
      </c>
      <c r="B16" s="21">
        <f>B18+B19+B20+B21</f>
        <v>78878874.399999991</v>
      </c>
      <c r="C16" s="22">
        <f>C18+C19+C20+C21</f>
        <v>44811998.999999993</v>
      </c>
      <c r="D16" s="22">
        <f>D18+D19+D20+D21</f>
        <v>36048692.100000001</v>
      </c>
    </row>
    <row r="17" spans="1:84" ht="14.25" x14ac:dyDescent="0.25">
      <c r="A17" s="17" t="s">
        <v>9</v>
      </c>
      <c r="B17" s="21"/>
      <c r="C17" s="22"/>
      <c r="D17" s="22"/>
    </row>
    <row r="18" spans="1:84" ht="39" customHeight="1" x14ac:dyDescent="0.25">
      <c r="A18" s="16" t="s">
        <v>13</v>
      </c>
      <c r="B18" s="47">
        <f>19380000+10004556</f>
        <v>29384556</v>
      </c>
      <c r="C18" s="40"/>
      <c r="D18" s="24"/>
    </row>
    <row r="19" spans="1:84" ht="24" customHeight="1" x14ac:dyDescent="0.25">
      <c r="A19" s="16" t="s">
        <v>14</v>
      </c>
      <c r="B19" s="21">
        <v>-60746762.600000001</v>
      </c>
      <c r="C19" s="41">
        <v>-35525498.700000003</v>
      </c>
      <c r="D19" s="22">
        <v>-58929508.299999997</v>
      </c>
    </row>
    <row r="20" spans="1:84" ht="36" customHeight="1" x14ac:dyDescent="0.25">
      <c r="A20" s="16" t="s">
        <v>15</v>
      </c>
      <c r="B20" s="23">
        <v>36762790.399999999</v>
      </c>
      <c r="C20" s="40">
        <v>31902579.100000001</v>
      </c>
      <c r="D20" s="24">
        <v>50693296.100000001</v>
      </c>
    </row>
    <row r="21" spans="1:84" ht="18.75" customHeight="1" x14ac:dyDescent="0.25">
      <c r="A21" s="16" t="s">
        <v>16</v>
      </c>
      <c r="B21" s="21">
        <f>SUM(B22:B25)</f>
        <v>73478290.599999994</v>
      </c>
      <c r="C21" s="41">
        <f t="shared" ref="C21:D21" si="0">SUM(C22:C25)</f>
        <v>48434918.599999994</v>
      </c>
      <c r="D21" s="21">
        <f t="shared" si="0"/>
        <v>44284904.299999997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1:84" ht="19.5" hidden="1" customHeight="1" x14ac:dyDescent="0.25">
      <c r="A22" s="17" t="s">
        <v>30</v>
      </c>
      <c r="B22" s="23"/>
      <c r="C22" s="40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</row>
    <row r="23" spans="1:84" ht="19.5" customHeight="1" x14ac:dyDescent="0.25">
      <c r="A23" s="17" t="s">
        <v>17</v>
      </c>
      <c r="B23" s="23">
        <f>73679713.3-201422.7</f>
        <v>73478290.599999994</v>
      </c>
      <c r="C23" s="23">
        <f>48651395.3-10893756.6+10677279.9</f>
        <v>48434918.599999994</v>
      </c>
      <c r="D23" s="24">
        <f>36874465.9-4149796+11560234.4</f>
        <v>44284904.299999997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</row>
    <row r="24" spans="1:84" ht="36" hidden="1" customHeight="1" x14ac:dyDescent="0.25">
      <c r="A24" s="26" t="s">
        <v>28</v>
      </c>
      <c r="B24" s="23"/>
      <c r="C24" s="40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</row>
    <row r="25" spans="1:84" ht="19.5" hidden="1" customHeight="1" x14ac:dyDescent="0.25">
      <c r="A25" s="20" t="s">
        <v>29</v>
      </c>
      <c r="B25" s="23"/>
      <c r="C25" s="23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</row>
    <row r="26" spans="1:84" ht="20.25" customHeight="1" x14ac:dyDescent="0.25">
      <c r="A26" s="16" t="s">
        <v>6</v>
      </c>
      <c r="B26" s="21">
        <f>B28+B37+B50</f>
        <v>-117179816.60000002</v>
      </c>
      <c r="C26" s="27">
        <f>C28+C37+C50</f>
        <v>-116007670.90000001</v>
      </c>
      <c r="D26" s="41">
        <f>D28+D37+D50</f>
        <v>-132325129.80000001</v>
      </c>
    </row>
    <row r="27" spans="1:84" ht="15.75" customHeight="1" x14ac:dyDescent="0.25">
      <c r="A27" s="17" t="s">
        <v>18</v>
      </c>
      <c r="B27" s="18"/>
      <c r="C27" s="18"/>
      <c r="D27" s="42"/>
    </row>
    <row r="28" spans="1:84" ht="21" customHeight="1" x14ac:dyDescent="0.25">
      <c r="A28" s="16" t="s">
        <v>2</v>
      </c>
      <c r="B28" s="21">
        <f>B30+B33</f>
        <v>-46649647.300000012</v>
      </c>
      <c r="C28" s="21">
        <f>C30+C33</f>
        <v>-40795011.5</v>
      </c>
      <c r="D28" s="41">
        <f>D30+D33</f>
        <v>-51898046.400000006</v>
      </c>
    </row>
    <row r="29" spans="1:84" ht="18" customHeight="1" x14ac:dyDescent="0.25">
      <c r="A29" s="17" t="s">
        <v>9</v>
      </c>
      <c r="B29" s="18"/>
      <c r="C29" s="18"/>
      <c r="D29" s="42"/>
    </row>
    <row r="30" spans="1:84" ht="22.5" customHeight="1" x14ac:dyDescent="0.25">
      <c r="A30" s="16" t="s">
        <v>19</v>
      </c>
      <c r="B30" s="59">
        <f>+B31+B32</f>
        <v>80015021.099999994</v>
      </c>
      <c r="C30" s="59">
        <f t="shared" ref="C30:D30" si="1">+C31+C32</f>
        <v>135847906.19999999</v>
      </c>
      <c r="D30" s="41">
        <f t="shared" si="1"/>
        <v>180787631.5</v>
      </c>
    </row>
    <row r="31" spans="1:84" ht="22.5" customHeight="1" x14ac:dyDescent="0.25">
      <c r="A31" s="58" t="s">
        <v>40</v>
      </c>
      <c r="B31" s="18">
        <v>80015021.099999994</v>
      </c>
      <c r="C31" s="18">
        <v>109985333.7</v>
      </c>
      <c r="D31" s="42">
        <v>128803860.7</v>
      </c>
    </row>
    <row r="32" spans="1:84" ht="37.15" customHeight="1" x14ac:dyDescent="0.25">
      <c r="A32" s="17" t="s">
        <v>36</v>
      </c>
      <c r="B32" s="57"/>
      <c r="C32" s="18">
        <v>25862572.5</v>
      </c>
      <c r="D32" s="42">
        <v>51983770.799999997</v>
      </c>
    </row>
    <row r="33" spans="1:25" ht="21.75" customHeight="1" x14ac:dyDescent="0.25">
      <c r="A33" s="16" t="s">
        <v>20</v>
      </c>
      <c r="B33" s="27">
        <f>B34</f>
        <v>-126664668.40000001</v>
      </c>
      <c r="C33" s="27">
        <f>C34</f>
        <v>-176642917.69999999</v>
      </c>
      <c r="D33" s="43">
        <f>D34</f>
        <v>-232685677.90000001</v>
      </c>
    </row>
    <row r="34" spans="1:25" ht="23.25" customHeight="1" x14ac:dyDescent="0.25">
      <c r="A34" s="17" t="s">
        <v>11</v>
      </c>
      <c r="B34" s="18">
        <v>-126664668.40000001</v>
      </c>
      <c r="C34" s="18">
        <v>-176642917.69999999</v>
      </c>
      <c r="D34" s="42">
        <v>-232685677.90000001</v>
      </c>
    </row>
    <row r="35" spans="1:25" ht="19.5" customHeight="1" x14ac:dyDescent="0.25">
      <c r="A35" s="17" t="s">
        <v>37</v>
      </c>
      <c r="B35" s="57"/>
      <c r="C35" s="48">
        <v>0</v>
      </c>
      <c r="D35" s="42">
        <v>259918853.90000001</v>
      </c>
    </row>
    <row r="36" spans="1:25" ht="24" customHeight="1" x14ac:dyDescent="0.25">
      <c r="A36" s="17" t="s">
        <v>38</v>
      </c>
      <c r="B36" s="57"/>
      <c r="C36" s="48">
        <v>0</v>
      </c>
      <c r="D36" s="42">
        <v>-259918853.90000001</v>
      </c>
    </row>
    <row r="37" spans="1:25" ht="22.5" customHeight="1" x14ac:dyDescent="0.25">
      <c r="A37" s="16" t="s">
        <v>7</v>
      </c>
      <c r="B37" s="21">
        <f>B39+B43+B46</f>
        <v>-70530169.300000012</v>
      </c>
      <c r="C37" s="21">
        <f>C39+C43+C46</f>
        <v>-75212659.400000006</v>
      </c>
      <c r="D37" s="41">
        <f>D39+D43+D46</f>
        <v>-80427083.400000006</v>
      </c>
    </row>
    <row r="38" spans="1:25" ht="18" customHeight="1" x14ac:dyDescent="0.25">
      <c r="A38" s="17" t="s">
        <v>9</v>
      </c>
      <c r="B38" s="18"/>
      <c r="C38" s="18"/>
      <c r="D38" s="42"/>
    </row>
    <row r="39" spans="1:25" ht="25.5" customHeight="1" x14ac:dyDescent="0.25">
      <c r="A39" s="16" t="s">
        <v>21</v>
      </c>
      <c r="B39" s="21">
        <f>B42</f>
        <v>-70031891.700000003</v>
      </c>
      <c r="C39" s="21">
        <f>C42</f>
        <v>-74740959.400000006</v>
      </c>
      <c r="D39" s="41">
        <f>D42</f>
        <v>-80921640.700000003</v>
      </c>
    </row>
    <row r="40" spans="1:25" ht="30" customHeight="1" x14ac:dyDescent="0.25">
      <c r="A40" s="17" t="s">
        <v>11</v>
      </c>
      <c r="B40" s="18">
        <f>+B42</f>
        <v>-70031891.700000003</v>
      </c>
      <c r="C40" s="18">
        <f t="shared" ref="C40:D40" si="2">+C42</f>
        <v>-74740959.400000006</v>
      </c>
      <c r="D40" s="18">
        <f t="shared" si="2"/>
        <v>-80921640.700000003</v>
      </c>
    </row>
    <row r="41" spans="1:25" x14ac:dyDescent="0.25">
      <c r="A41" s="17" t="s">
        <v>12</v>
      </c>
      <c r="B41" s="18"/>
      <c r="C41" s="18"/>
      <c r="D41" s="42"/>
    </row>
    <row r="42" spans="1:25" ht="18" customHeight="1" x14ac:dyDescent="0.25">
      <c r="A42" s="20" t="s">
        <v>22</v>
      </c>
      <c r="B42" s="18">
        <v>-70031891.700000003</v>
      </c>
      <c r="C42" s="18">
        <v>-74740959.400000006</v>
      </c>
      <c r="D42" s="42">
        <v>-80921640.700000003</v>
      </c>
    </row>
    <row r="43" spans="1:25" ht="30.75" customHeight="1" x14ac:dyDescent="0.25">
      <c r="A43" s="16" t="s">
        <v>23</v>
      </c>
      <c r="B43" s="27">
        <f>B45</f>
        <v>429733.8</v>
      </c>
      <c r="C43" s="27">
        <f>C45</f>
        <v>460951.5</v>
      </c>
      <c r="D43" s="43">
        <f>D45</f>
        <v>494557.3</v>
      </c>
    </row>
    <row r="44" spans="1:25" ht="19.5" customHeight="1" x14ac:dyDescent="0.25">
      <c r="A44" s="17" t="s">
        <v>12</v>
      </c>
      <c r="B44" s="18"/>
      <c r="C44" s="18"/>
      <c r="D44" s="42"/>
    </row>
    <row r="45" spans="1:25" x14ac:dyDescent="0.25">
      <c r="A45" s="20" t="s">
        <v>24</v>
      </c>
      <c r="B45" s="18">
        <v>429733.8</v>
      </c>
      <c r="C45" s="18">
        <v>460951.5</v>
      </c>
      <c r="D45" s="42">
        <v>494557.3</v>
      </c>
    </row>
    <row r="46" spans="1:25" ht="26.25" customHeight="1" x14ac:dyDescent="0.25">
      <c r="A46" s="16" t="s">
        <v>25</v>
      </c>
      <c r="B46" s="28">
        <f>B49</f>
        <v>-928011.4</v>
      </c>
      <c r="C46" s="28">
        <f>C49</f>
        <v>-932651.5</v>
      </c>
      <c r="D46" s="44">
        <f>D49</f>
        <v>0</v>
      </c>
    </row>
    <row r="47" spans="1:25" s="30" customFormat="1" ht="21" hidden="1" customHeight="1" x14ac:dyDescent="0.25">
      <c r="A47" s="17" t="s">
        <v>11</v>
      </c>
      <c r="B47" s="29">
        <f>B46</f>
        <v>-928011.4</v>
      </c>
      <c r="C47" s="29">
        <f>C46</f>
        <v>-932651.5</v>
      </c>
      <c r="D47" s="45">
        <f>D46</f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32" customFormat="1" x14ac:dyDescent="0.25">
      <c r="A48" s="17" t="s">
        <v>12</v>
      </c>
      <c r="B48" s="29"/>
      <c r="C48" s="29"/>
      <c r="D48" s="45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</row>
    <row r="49" spans="1:25" s="32" customFormat="1" ht="27.75" thickBot="1" x14ac:dyDescent="0.3">
      <c r="A49" s="33" t="s">
        <v>26</v>
      </c>
      <c r="B49" s="34">
        <v>-928011.4</v>
      </c>
      <c r="C49" s="34">
        <v>-932651.5</v>
      </c>
      <c r="D49" s="46">
        <v>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</row>
    <row r="50" spans="1:25" s="32" customFormat="1" ht="15" hidden="1" thickBot="1" x14ac:dyDescent="0.3">
      <c r="A50" s="35" t="s">
        <v>27</v>
      </c>
      <c r="B50" s="36">
        <v>0</v>
      </c>
      <c r="C50" s="36">
        <v>0</v>
      </c>
      <c r="D50" s="36">
        <v>0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s="32" customFormat="1" x14ac:dyDescent="0.25">
      <c r="A51" s="37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</row>
    <row r="52" spans="1:25" s="32" customFormat="1" x14ac:dyDescent="0.25">
      <c r="A52" s="37"/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s="32" customFormat="1" x14ac:dyDescent="0.25">
      <c r="A53" s="37"/>
      <c r="B53" s="2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 s="32" customFormat="1" x14ac:dyDescent="0.25">
      <c r="A54" s="37"/>
      <c r="B54" s="31"/>
      <c r="C54" s="38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</row>
    <row r="55" spans="1:25" s="32" customFormat="1" x14ac:dyDescent="0.25">
      <c r="A55" s="37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</row>
    <row r="56" spans="1:25" s="32" customFormat="1" x14ac:dyDescent="0.25">
      <c r="A56" s="37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</row>
    <row r="57" spans="1:25" s="32" customFormat="1" x14ac:dyDescent="0.25">
      <c r="A57" s="37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</row>
    <row r="58" spans="1:25" s="32" customFormat="1" x14ac:dyDescent="0.25">
      <c r="A58" s="37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</row>
    <row r="59" spans="1:25" s="32" customFormat="1" x14ac:dyDescent="0.25">
      <c r="A59" s="37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x14ac:dyDescent="0.25">
      <c r="A60" s="37"/>
      <c r="B60" s="31"/>
      <c r="C60" s="31"/>
      <c r="D60" s="31"/>
    </row>
    <row r="61" spans="1:25" x14ac:dyDescent="0.25">
      <c r="A61" s="37"/>
      <c r="B61" s="31"/>
      <c r="C61" s="31"/>
      <c r="D61" s="31"/>
    </row>
    <row r="62" spans="1:25" x14ac:dyDescent="0.25">
      <c r="A62" s="37"/>
      <c r="B62" s="31"/>
      <c r="C62" s="31"/>
      <c r="D62" s="31"/>
    </row>
    <row r="63" spans="1:25" x14ac:dyDescent="0.25">
      <c r="A63" s="39"/>
    </row>
    <row r="64" spans="1:25" x14ac:dyDescent="0.25">
      <c r="A64" s="39"/>
    </row>
    <row r="65" spans="1:25" x14ac:dyDescent="0.25">
      <c r="A65" s="3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3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3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3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3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3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3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3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3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3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3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3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3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3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3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3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3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3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3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3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3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3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3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3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3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3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3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3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3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3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3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3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3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3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3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3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3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3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3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3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3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3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3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3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3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3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3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3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3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3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3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3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3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3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3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3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3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3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3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3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3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3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3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3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3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3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3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3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3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3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3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3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3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3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3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3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3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3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3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3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3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3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3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3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3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3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3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3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3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3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3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3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3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3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3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3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3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3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3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3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3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3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3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3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3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3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3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3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3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3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3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3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3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3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3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3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3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3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3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3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3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3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3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3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3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3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3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3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3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3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3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3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3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3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3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3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3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3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3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3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3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3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3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3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3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3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3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3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3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3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3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3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3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3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3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3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3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3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3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3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3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3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3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3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3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3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3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3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3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3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3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3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3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3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3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3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3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3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3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3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3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3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3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3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3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3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3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3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3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3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3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3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3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3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3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3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3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3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3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3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3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3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3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3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3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3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3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3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3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3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3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3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3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3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3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3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3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3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3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3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3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3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3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3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3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3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3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3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3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3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3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3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3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3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3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3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3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3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3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3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3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3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3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3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3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3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3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3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3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3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3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3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3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3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3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3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3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3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3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3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3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3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3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3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3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3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3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3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3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3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3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3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3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3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3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3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x14ac:dyDescent="0.25">
      <c r="A341" s="3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x14ac:dyDescent="0.25">
      <c r="A342" s="3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x14ac:dyDescent="0.25">
      <c r="A343" s="3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x14ac:dyDescent="0.25">
      <c r="A344" s="3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x14ac:dyDescent="0.25">
      <c r="A345" s="3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x14ac:dyDescent="0.25">
      <c r="A346" s="3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x14ac:dyDescent="0.25">
      <c r="A347" s="3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x14ac:dyDescent="0.25">
      <c r="A348" s="3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x14ac:dyDescent="0.25">
      <c r="A349" s="3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x14ac:dyDescent="0.25">
      <c r="A350" s="3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x14ac:dyDescent="0.25">
      <c r="A351" s="3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x14ac:dyDescent="0.25">
      <c r="A352" s="3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x14ac:dyDescent="0.25">
      <c r="A353" s="3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x14ac:dyDescent="0.25">
      <c r="A354" s="3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x14ac:dyDescent="0.25">
      <c r="A355" s="3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x14ac:dyDescent="0.25">
      <c r="A356" s="3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x14ac:dyDescent="0.25">
      <c r="A357" s="3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x14ac:dyDescent="0.25">
      <c r="A358" s="3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x14ac:dyDescent="0.25">
      <c r="A359" s="3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x14ac:dyDescent="0.25">
      <c r="A360" s="3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x14ac:dyDescent="0.25">
      <c r="A361" s="3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x14ac:dyDescent="0.25">
      <c r="A362" s="3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x14ac:dyDescent="0.25">
      <c r="A363" s="3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x14ac:dyDescent="0.25">
      <c r="A364" s="3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x14ac:dyDescent="0.25">
      <c r="A365" s="3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x14ac:dyDescent="0.25">
      <c r="A366" s="3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x14ac:dyDescent="0.25">
      <c r="A367" s="3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x14ac:dyDescent="0.25">
      <c r="A368" s="3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x14ac:dyDescent="0.25">
      <c r="A369" s="3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x14ac:dyDescent="0.25">
      <c r="A370" s="3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x14ac:dyDescent="0.25">
      <c r="A371" s="3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x14ac:dyDescent="0.25">
      <c r="A372" s="3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x14ac:dyDescent="0.25">
      <c r="A373" s="3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x14ac:dyDescent="0.25">
      <c r="A374" s="3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x14ac:dyDescent="0.25">
      <c r="A375" s="3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x14ac:dyDescent="0.25">
      <c r="A376" s="3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x14ac:dyDescent="0.25">
      <c r="A377" s="3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x14ac:dyDescent="0.25">
      <c r="A378" s="3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x14ac:dyDescent="0.25">
      <c r="A379" s="3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x14ac:dyDescent="0.25">
      <c r="A380" s="3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x14ac:dyDescent="0.25">
      <c r="A381" s="3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x14ac:dyDescent="0.25">
      <c r="A382" s="3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x14ac:dyDescent="0.25">
      <c r="A383" s="3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x14ac:dyDescent="0.25">
      <c r="A384" s="3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x14ac:dyDescent="0.25">
      <c r="A385" s="3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x14ac:dyDescent="0.25">
      <c r="A386" s="3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x14ac:dyDescent="0.25">
      <c r="A387" s="3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x14ac:dyDescent="0.25">
      <c r="A388" s="3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x14ac:dyDescent="0.25">
      <c r="A389" s="3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x14ac:dyDescent="0.25">
      <c r="A390" s="3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x14ac:dyDescent="0.25">
      <c r="A391" s="3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x14ac:dyDescent="0.25">
      <c r="A392" s="3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x14ac:dyDescent="0.25">
      <c r="A393" s="3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x14ac:dyDescent="0.25">
      <c r="A394" s="3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x14ac:dyDescent="0.25">
      <c r="A395" s="3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x14ac:dyDescent="0.25">
      <c r="A396" s="3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x14ac:dyDescent="0.25">
      <c r="A397" s="3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x14ac:dyDescent="0.25">
      <c r="A398" s="3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x14ac:dyDescent="0.25">
      <c r="A399" s="3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x14ac:dyDescent="0.25">
      <c r="A400" s="3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x14ac:dyDescent="0.25">
      <c r="A401" s="3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x14ac:dyDescent="0.25">
      <c r="A402" s="3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x14ac:dyDescent="0.25">
      <c r="A403" s="3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x14ac:dyDescent="0.25">
      <c r="A404" s="3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x14ac:dyDescent="0.25">
      <c r="A405" s="3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x14ac:dyDescent="0.25">
      <c r="A406" s="3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x14ac:dyDescent="0.25">
      <c r="A407" s="3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x14ac:dyDescent="0.25">
      <c r="A408" s="3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x14ac:dyDescent="0.25">
      <c r="A409" s="3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x14ac:dyDescent="0.25">
      <c r="A410" s="3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x14ac:dyDescent="0.25">
      <c r="A411" s="3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x14ac:dyDescent="0.25">
      <c r="A412" s="3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x14ac:dyDescent="0.25">
      <c r="A413" s="3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x14ac:dyDescent="0.25">
      <c r="A414" s="3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x14ac:dyDescent="0.25">
      <c r="A415" s="3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x14ac:dyDescent="0.25">
      <c r="A416" s="3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x14ac:dyDescent="0.25">
      <c r="A417" s="3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x14ac:dyDescent="0.25">
      <c r="A418" s="3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x14ac:dyDescent="0.25">
      <c r="A419" s="3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x14ac:dyDescent="0.25">
      <c r="A420" s="3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x14ac:dyDescent="0.25">
      <c r="A421" s="3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x14ac:dyDescent="0.25">
      <c r="A422" s="3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x14ac:dyDescent="0.25">
      <c r="A423" s="3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x14ac:dyDescent="0.25">
      <c r="A424" s="3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x14ac:dyDescent="0.25">
      <c r="A425" s="3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x14ac:dyDescent="0.25">
      <c r="A426" s="3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x14ac:dyDescent="0.25">
      <c r="A427" s="3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x14ac:dyDescent="0.25">
      <c r="A428" s="3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x14ac:dyDescent="0.25">
      <c r="A429" s="3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x14ac:dyDescent="0.25">
      <c r="A430" s="3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x14ac:dyDescent="0.25">
      <c r="A431" s="3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x14ac:dyDescent="0.25">
      <c r="A432" s="3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x14ac:dyDescent="0.25">
      <c r="A433" s="3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x14ac:dyDescent="0.25">
      <c r="A434" s="3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x14ac:dyDescent="0.25">
      <c r="A435" s="3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x14ac:dyDescent="0.25">
      <c r="A436" s="3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x14ac:dyDescent="0.25">
      <c r="A437" s="3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x14ac:dyDescent="0.25">
      <c r="A438" s="3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x14ac:dyDescent="0.25">
      <c r="A439" s="3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x14ac:dyDescent="0.25">
      <c r="A440" s="3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x14ac:dyDescent="0.25">
      <c r="A441" s="3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x14ac:dyDescent="0.25">
      <c r="A442" s="3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x14ac:dyDescent="0.25">
      <c r="A443" s="3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x14ac:dyDescent="0.25">
      <c r="A444" s="3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x14ac:dyDescent="0.25">
      <c r="A445" s="3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x14ac:dyDescent="0.25">
      <c r="A446" s="3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x14ac:dyDescent="0.25">
      <c r="A447" s="3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x14ac:dyDescent="0.25">
      <c r="A448" s="3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x14ac:dyDescent="0.25">
      <c r="A449" s="3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x14ac:dyDescent="0.25">
      <c r="A450" s="3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x14ac:dyDescent="0.25">
      <c r="A451" s="3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x14ac:dyDescent="0.25">
      <c r="A452" s="3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x14ac:dyDescent="0.25">
      <c r="A453" s="3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x14ac:dyDescent="0.25">
      <c r="A454" s="3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x14ac:dyDescent="0.25">
      <c r="A455" s="3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x14ac:dyDescent="0.25">
      <c r="A456" s="3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x14ac:dyDescent="0.25">
      <c r="A457" s="3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x14ac:dyDescent="0.25">
      <c r="A458" s="3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x14ac:dyDescent="0.25">
      <c r="A459" s="3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x14ac:dyDescent="0.25">
      <c r="A460" s="3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x14ac:dyDescent="0.25">
      <c r="A461" s="3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x14ac:dyDescent="0.25">
      <c r="A462" s="3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x14ac:dyDescent="0.25">
      <c r="A463" s="3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x14ac:dyDescent="0.25">
      <c r="A464" s="3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x14ac:dyDescent="0.25">
      <c r="A465" s="3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x14ac:dyDescent="0.25">
      <c r="A466" s="3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x14ac:dyDescent="0.25">
      <c r="A467" s="3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x14ac:dyDescent="0.25">
      <c r="A468" s="3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x14ac:dyDescent="0.25">
      <c r="A469" s="3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x14ac:dyDescent="0.25">
      <c r="A470" s="3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x14ac:dyDescent="0.25">
      <c r="A471" s="3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x14ac:dyDescent="0.25">
      <c r="A472" s="3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x14ac:dyDescent="0.25">
      <c r="A473" s="3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x14ac:dyDescent="0.25">
      <c r="A474" s="3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x14ac:dyDescent="0.25">
      <c r="A475" s="3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x14ac:dyDescent="0.25">
      <c r="A476" s="3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x14ac:dyDescent="0.25">
      <c r="A477" s="3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x14ac:dyDescent="0.25">
      <c r="A478" s="3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x14ac:dyDescent="0.25">
      <c r="A479" s="3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x14ac:dyDescent="0.25">
      <c r="A480" s="3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x14ac:dyDescent="0.25">
      <c r="A481" s="3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x14ac:dyDescent="0.25">
      <c r="A482" s="3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x14ac:dyDescent="0.25">
      <c r="A483" s="3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x14ac:dyDescent="0.25">
      <c r="A484" s="3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x14ac:dyDescent="0.25">
      <c r="A485" s="3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x14ac:dyDescent="0.25">
      <c r="A486" s="3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x14ac:dyDescent="0.25">
      <c r="A487" s="3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x14ac:dyDescent="0.25">
      <c r="A488" s="3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x14ac:dyDescent="0.25">
      <c r="A489" s="3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x14ac:dyDescent="0.25">
      <c r="A490" s="3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x14ac:dyDescent="0.25">
      <c r="A491" s="3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x14ac:dyDescent="0.25">
      <c r="A492" s="3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x14ac:dyDescent="0.25">
      <c r="A493" s="3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x14ac:dyDescent="0.25">
      <c r="A494" s="3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x14ac:dyDescent="0.25">
      <c r="A495" s="3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x14ac:dyDescent="0.25">
      <c r="A496" s="3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x14ac:dyDescent="0.25">
      <c r="A497" s="3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x14ac:dyDescent="0.25">
      <c r="A498" s="3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x14ac:dyDescent="0.25">
      <c r="A499" s="3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x14ac:dyDescent="0.25">
      <c r="A500" s="3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x14ac:dyDescent="0.25">
      <c r="A501" s="3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x14ac:dyDescent="0.25">
      <c r="A502" s="3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x14ac:dyDescent="0.25">
      <c r="A503" s="3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x14ac:dyDescent="0.25">
      <c r="A504" s="3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x14ac:dyDescent="0.25">
      <c r="A505" s="3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x14ac:dyDescent="0.25">
      <c r="A506" s="3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x14ac:dyDescent="0.25">
      <c r="A507" s="3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x14ac:dyDescent="0.25">
      <c r="A508" s="3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x14ac:dyDescent="0.25">
      <c r="A509" s="3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x14ac:dyDescent="0.25">
      <c r="A510" s="3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x14ac:dyDescent="0.25">
      <c r="A511" s="3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x14ac:dyDescent="0.25">
      <c r="A512" s="3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x14ac:dyDescent="0.25">
      <c r="A513" s="3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x14ac:dyDescent="0.25">
      <c r="A514" s="3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x14ac:dyDescent="0.25">
      <c r="A515" s="3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x14ac:dyDescent="0.25">
      <c r="A516" s="3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x14ac:dyDescent="0.25">
      <c r="A517" s="3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x14ac:dyDescent="0.25">
      <c r="A518" s="3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x14ac:dyDescent="0.25">
      <c r="A519" s="3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x14ac:dyDescent="0.25">
      <c r="A520" s="3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x14ac:dyDescent="0.25">
      <c r="A521" s="3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x14ac:dyDescent="0.25">
      <c r="A522" s="3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x14ac:dyDescent="0.25">
      <c r="A523" s="3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x14ac:dyDescent="0.25">
      <c r="A524" s="3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x14ac:dyDescent="0.25">
      <c r="A525" s="3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x14ac:dyDescent="0.25">
      <c r="A526" s="3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x14ac:dyDescent="0.25">
      <c r="A527" s="3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x14ac:dyDescent="0.25">
      <c r="A528" s="3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x14ac:dyDescent="0.25">
      <c r="A529" s="3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x14ac:dyDescent="0.25">
      <c r="A530" s="3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x14ac:dyDescent="0.25">
      <c r="A531" s="3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x14ac:dyDescent="0.25">
      <c r="A532" s="3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x14ac:dyDescent="0.25">
      <c r="A533" s="3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x14ac:dyDescent="0.25">
      <c r="A534" s="3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x14ac:dyDescent="0.25">
      <c r="A535" s="3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x14ac:dyDescent="0.25">
      <c r="A536" s="3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x14ac:dyDescent="0.25">
      <c r="A537" s="3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x14ac:dyDescent="0.25">
      <c r="A538" s="3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x14ac:dyDescent="0.25">
      <c r="A539" s="3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x14ac:dyDescent="0.25">
      <c r="A540" s="3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x14ac:dyDescent="0.25">
      <c r="A541" s="3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x14ac:dyDescent="0.25">
      <c r="A542" s="3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x14ac:dyDescent="0.25">
      <c r="A543" s="3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x14ac:dyDescent="0.25">
      <c r="A544" s="3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x14ac:dyDescent="0.25">
      <c r="A545" s="3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x14ac:dyDescent="0.25">
      <c r="A546" s="3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x14ac:dyDescent="0.25">
      <c r="A547" s="3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x14ac:dyDescent="0.25">
      <c r="A548" s="3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x14ac:dyDescent="0.25">
      <c r="A549" s="3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x14ac:dyDescent="0.25">
      <c r="A550" s="3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x14ac:dyDescent="0.25">
      <c r="A551" s="3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x14ac:dyDescent="0.25">
      <c r="A552" s="3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x14ac:dyDescent="0.25">
      <c r="A553" s="3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x14ac:dyDescent="0.25">
      <c r="A554" s="3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x14ac:dyDescent="0.25">
      <c r="A555" s="3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x14ac:dyDescent="0.25">
      <c r="A556" s="3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x14ac:dyDescent="0.25">
      <c r="A557" s="3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x14ac:dyDescent="0.25">
      <c r="A558" s="3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x14ac:dyDescent="0.25">
      <c r="A559" s="3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x14ac:dyDescent="0.25">
      <c r="A560" s="3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x14ac:dyDescent="0.25">
      <c r="A561" s="3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x14ac:dyDescent="0.25">
      <c r="A562" s="3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x14ac:dyDescent="0.25">
      <c r="A563" s="3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x14ac:dyDescent="0.25">
      <c r="A564" s="3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x14ac:dyDescent="0.25">
      <c r="A565" s="3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x14ac:dyDescent="0.25">
      <c r="A566" s="3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x14ac:dyDescent="0.25">
      <c r="A567" s="3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x14ac:dyDescent="0.25">
      <c r="A568" s="3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x14ac:dyDescent="0.25">
      <c r="A569" s="3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x14ac:dyDescent="0.25">
      <c r="A570" s="3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x14ac:dyDescent="0.25">
      <c r="A571" s="3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x14ac:dyDescent="0.25">
      <c r="A572" s="3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x14ac:dyDescent="0.25">
      <c r="A573" s="3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x14ac:dyDescent="0.25">
      <c r="A574" s="3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x14ac:dyDescent="0.25">
      <c r="A575" s="3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x14ac:dyDescent="0.25">
      <c r="A576" s="3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x14ac:dyDescent="0.25">
      <c r="A577" s="3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x14ac:dyDescent="0.25">
      <c r="A578" s="3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x14ac:dyDescent="0.25">
      <c r="A579" s="3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x14ac:dyDescent="0.25">
      <c r="A580" s="3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x14ac:dyDescent="0.25">
      <c r="A581" s="3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x14ac:dyDescent="0.25">
      <c r="A582" s="3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x14ac:dyDescent="0.25">
      <c r="A583" s="3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x14ac:dyDescent="0.25">
      <c r="A584" s="3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x14ac:dyDescent="0.25">
      <c r="A585" s="3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x14ac:dyDescent="0.25">
      <c r="A586" s="3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x14ac:dyDescent="0.25">
      <c r="A587" s="3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x14ac:dyDescent="0.25">
      <c r="A588" s="3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x14ac:dyDescent="0.25">
      <c r="A589" s="3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x14ac:dyDescent="0.25">
      <c r="A590" s="3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x14ac:dyDescent="0.25">
      <c r="A591" s="3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x14ac:dyDescent="0.25">
      <c r="A592" s="3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x14ac:dyDescent="0.25">
      <c r="A593" s="3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x14ac:dyDescent="0.25">
      <c r="A594" s="3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x14ac:dyDescent="0.25">
      <c r="A595" s="3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x14ac:dyDescent="0.25">
      <c r="A596" s="3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x14ac:dyDescent="0.25">
      <c r="A597" s="3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x14ac:dyDescent="0.25">
      <c r="A598" s="3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x14ac:dyDescent="0.25">
      <c r="A599" s="3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x14ac:dyDescent="0.25">
      <c r="A600" s="3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x14ac:dyDescent="0.25">
      <c r="A601" s="3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x14ac:dyDescent="0.25">
      <c r="A602" s="3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x14ac:dyDescent="0.25">
      <c r="A603" s="3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x14ac:dyDescent="0.25">
      <c r="A604" s="3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x14ac:dyDescent="0.25">
      <c r="A605" s="3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x14ac:dyDescent="0.25">
      <c r="A606" s="3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x14ac:dyDescent="0.25">
      <c r="A607" s="3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x14ac:dyDescent="0.25">
      <c r="A608" s="3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x14ac:dyDescent="0.25">
      <c r="A609" s="3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x14ac:dyDescent="0.25">
      <c r="A610" s="3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x14ac:dyDescent="0.25">
      <c r="A611" s="3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x14ac:dyDescent="0.25">
      <c r="A612" s="3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x14ac:dyDescent="0.25">
      <c r="A613" s="3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x14ac:dyDescent="0.25">
      <c r="A614" s="3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x14ac:dyDescent="0.25">
      <c r="A615" s="3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x14ac:dyDescent="0.25">
      <c r="A616" s="3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x14ac:dyDescent="0.25">
      <c r="A617" s="3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x14ac:dyDescent="0.25">
      <c r="A618" s="3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x14ac:dyDescent="0.25">
      <c r="A619" s="3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x14ac:dyDescent="0.25">
      <c r="A620" s="3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x14ac:dyDescent="0.25">
      <c r="A621" s="3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x14ac:dyDescent="0.25">
      <c r="A622" s="3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x14ac:dyDescent="0.25">
      <c r="A623" s="3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x14ac:dyDescent="0.25">
      <c r="A624" s="3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x14ac:dyDescent="0.25">
      <c r="A625" s="3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x14ac:dyDescent="0.25">
      <c r="A626" s="3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x14ac:dyDescent="0.25">
      <c r="A627" s="3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x14ac:dyDescent="0.25">
      <c r="A628" s="3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x14ac:dyDescent="0.25">
      <c r="A629" s="3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x14ac:dyDescent="0.25">
      <c r="A630" s="3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x14ac:dyDescent="0.25">
      <c r="A631" s="3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x14ac:dyDescent="0.25">
      <c r="A632" s="3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x14ac:dyDescent="0.25">
      <c r="A633" s="3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x14ac:dyDescent="0.25">
      <c r="A634" s="3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x14ac:dyDescent="0.25">
      <c r="A635" s="3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x14ac:dyDescent="0.25">
      <c r="A636" s="3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x14ac:dyDescent="0.25">
      <c r="A637" s="3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x14ac:dyDescent="0.25">
      <c r="A638" s="3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x14ac:dyDescent="0.25">
      <c r="A639" s="3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x14ac:dyDescent="0.25">
      <c r="A640" s="3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x14ac:dyDescent="0.25">
      <c r="A641" s="3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x14ac:dyDescent="0.25">
      <c r="A642" s="3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x14ac:dyDescent="0.25">
      <c r="A643" s="3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x14ac:dyDescent="0.25">
      <c r="A644" s="3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x14ac:dyDescent="0.25">
      <c r="A645" s="3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x14ac:dyDescent="0.25">
      <c r="A646" s="3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x14ac:dyDescent="0.25">
      <c r="A647" s="3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x14ac:dyDescent="0.25">
      <c r="A648" s="3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x14ac:dyDescent="0.25">
      <c r="A649" s="3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x14ac:dyDescent="0.25">
      <c r="A650" s="3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x14ac:dyDescent="0.25">
      <c r="A651" s="3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x14ac:dyDescent="0.25">
      <c r="A652" s="3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x14ac:dyDescent="0.25">
      <c r="A653" s="3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x14ac:dyDescent="0.25">
      <c r="A654" s="3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x14ac:dyDescent="0.25">
      <c r="A655" s="3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x14ac:dyDescent="0.25">
      <c r="A656" s="3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x14ac:dyDescent="0.25">
      <c r="A657" s="3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x14ac:dyDescent="0.25">
      <c r="A658" s="3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x14ac:dyDescent="0.25">
      <c r="A659" s="3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x14ac:dyDescent="0.25">
      <c r="A660" s="3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x14ac:dyDescent="0.25">
      <c r="A661" s="3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x14ac:dyDescent="0.25">
      <c r="A662" s="3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x14ac:dyDescent="0.25">
      <c r="A663" s="3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x14ac:dyDescent="0.25">
      <c r="A664" s="3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x14ac:dyDescent="0.25">
      <c r="A665" s="3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x14ac:dyDescent="0.25">
      <c r="A666" s="3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x14ac:dyDescent="0.25">
      <c r="A667" s="3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x14ac:dyDescent="0.25">
      <c r="A668" s="3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x14ac:dyDescent="0.25">
      <c r="A669" s="3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x14ac:dyDescent="0.25">
      <c r="A670" s="3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x14ac:dyDescent="0.25">
      <c r="A671" s="3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x14ac:dyDescent="0.25">
      <c r="A672" s="3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x14ac:dyDescent="0.25">
      <c r="A673" s="3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x14ac:dyDescent="0.25">
      <c r="A674" s="3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x14ac:dyDescent="0.25">
      <c r="A675" s="3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x14ac:dyDescent="0.25">
      <c r="A676" s="3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x14ac:dyDescent="0.25">
      <c r="A677" s="3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x14ac:dyDescent="0.25">
      <c r="A678" s="3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x14ac:dyDescent="0.25">
      <c r="A679" s="3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x14ac:dyDescent="0.25">
      <c r="A680" s="3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x14ac:dyDescent="0.25">
      <c r="A681" s="3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x14ac:dyDescent="0.25">
      <c r="A682" s="3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x14ac:dyDescent="0.25">
      <c r="A683" s="3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x14ac:dyDescent="0.25">
      <c r="A684" s="3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x14ac:dyDescent="0.25">
      <c r="A685" s="3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x14ac:dyDescent="0.25">
      <c r="A686" s="3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x14ac:dyDescent="0.25">
      <c r="A687" s="3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x14ac:dyDescent="0.25">
      <c r="A688" s="3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x14ac:dyDescent="0.25">
      <c r="A689" s="3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x14ac:dyDescent="0.25">
      <c r="A690" s="3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x14ac:dyDescent="0.25">
      <c r="A691" s="3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x14ac:dyDescent="0.25">
      <c r="A692" s="3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x14ac:dyDescent="0.25">
      <c r="A693" s="3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x14ac:dyDescent="0.25">
      <c r="A694" s="3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x14ac:dyDescent="0.25">
      <c r="A695" s="3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x14ac:dyDescent="0.25">
      <c r="A696" s="3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x14ac:dyDescent="0.25">
      <c r="A697" s="3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x14ac:dyDescent="0.25">
      <c r="A698" s="3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x14ac:dyDescent="0.25">
      <c r="A699" s="3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x14ac:dyDescent="0.25">
      <c r="A700" s="3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x14ac:dyDescent="0.25">
      <c r="A701" s="3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x14ac:dyDescent="0.25">
      <c r="A702" s="3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x14ac:dyDescent="0.25">
      <c r="A703" s="3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x14ac:dyDescent="0.25">
      <c r="A704" s="3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x14ac:dyDescent="0.25">
      <c r="A705" s="3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x14ac:dyDescent="0.25">
      <c r="A706" s="3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x14ac:dyDescent="0.25">
      <c r="A707" s="3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x14ac:dyDescent="0.25">
      <c r="A708" s="3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x14ac:dyDescent="0.25">
      <c r="A709" s="3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x14ac:dyDescent="0.25">
      <c r="A710" s="3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x14ac:dyDescent="0.25">
      <c r="A711" s="3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x14ac:dyDescent="0.25">
      <c r="A712" s="3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x14ac:dyDescent="0.25">
      <c r="A713" s="3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x14ac:dyDescent="0.25">
      <c r="A714" s="3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x14ac:dyDescent="0.25">
      <c r="A715" s="3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x14ac:dyDescent="0.25">
      <c r="A716" s="3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x14ac:dyDescent="0.25">
      <c r="A717" s="3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x14ac:dyDescent="0.25">
      <c r="A718" s="3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x14ac:dyDescent="0.25">
      <c r="A719" s="3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x14ac:dyDescent="0.25">
      <c r="A720" s="3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x14ac:dyDescent="0.25">
      <c r="A721" s="3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x14ac:dyDescent="0.25">
      <c r="A722" s="3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x14ac:dyDescent="0.25">
      <c r="A723" s="3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x14ac:dyDescent="0.25">
      <c r="A724" s="3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x14ac:dyDescent="0.25">
      <c r="A725" s="3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x14ac:dyDescent="0.25">
      <c r="A726" s="3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x14ac:dyDescent="0.25">
      <c r="A727" s="3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x14ac:dyDescent="0.25">
      <c r="A728" s="3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x14ac:dyDescent="0.25">
      <c r="A729" s="3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x14ac:dyDescent="0.25">
      <c r="A730" s="3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x14ac:dyDescent="0.25">
      <c r="A731" s="3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x14ac:dyDescent="0.25">
      <c r="A732" s="3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x14ac:dyDescent="0.25">
      <c r="A733" s="3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x14ac:dyDescent="0.25">
      <c r="A734" s="3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x14ac:dyDescent="0.25">
      <c r="A735" s="3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x14ac:dyDescent="0.25">
      <c r="A736" s="3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x14ac:dyDescent="0.25">
      <c r="A737" s="3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x14ac:dyDescent="0.25">
      <c r="A738" s="3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x14ac:dyDescent="0.25">
      <c r="A739" s="3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x14ac:dyDescent="0.25">
      <c r="A740" s="3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x14ac:dyDescent="0.25">
      <c r="A741" s="3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x14ac:dyDescent="0.25">
      <c r="A742" s="3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x14ac:dyDescent="0.25">
      <c r="A743" s="3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x14ac:dyDescent="0.25">
      <c r="A744" s="3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x14ac:dyDescent="0.25">
      <c r="A745" s="3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x14ac:dyDescent="0.25">
      <c r="A746" s="3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x14ac:dyDescent="0.25">
      <c r="A747" s="3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x14ac:dyDescent="0.25">
      <c r="A748" s="3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x14ac:dyDescent="0.25">
      <c r="A749" s="3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x14ac:dyDescent="0.25">
      <c r="A750" s="3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x14ac:dyDescent="0.25">
      <c r="A751" s="3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x14ac:dyDescent="0.25">
      <c r="A752" s="3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x14ac:dyDescent="0.25">
      <c r="A753" s="3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x14ac:dyDescent="0.25">
      <c r="A754" s="3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x14ac:dyDescent="0.25">
      <c r="A755" s="3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x14ac:dyDescent="0.25">
      <c r="A756" s="3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x14ac:dyDescent="0.25">
      <c r="A757" s="3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x14ac:dyDescent="0.25">
      <c r="A758" s="3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x14ac:dyDescent="0.25">
      <c r="A759" s="3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x14ac:dyDescent="0.25">
      <c r="A760" s="3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x14ac:dyDescent="0.25">
      <c r="A761" s="3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x14ac:dyDescent="0.25">
      <c r="A762" s="3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x14ac:dyDescent="0.25">
      <c r="A763" s="3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x14ac:dyDescent="0.25">
      <c r="A764" s="3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x14ac:dyDescent="0.25">
      <c r="A765" s="3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x14ac:dyDescent="0.25">
      <c r="A766" s="3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x14ac:dyDescent="0.25">
      <c r="A767" s="3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x14ac:dyDescent="0.25">
      <c r="A768" s="3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x14ac:dyDescent="0.25">
      <c r="A769" s="3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x14ac:dyDescent="0.25">
      <c r="A770" s="3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x14ac:dyDescent="0.25">
      <c r="A771" s="3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x14ac:dyDescent="0.25">
      <c r="A772" s="3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x14ac:dyDescent="0.25">
      <c r="A773" s="3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x14ac:dyDescent="0.25">
      <c r="A774" s="3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x14ac:dyDescent="0.25">
      <c r="A775" s="3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x14ac:dyDescent="0.25">
      <c r="A776" s="3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x14ac:dyDescent="0.25">
      <c r="A777" s="3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x14ac:dyDescent="0.25">
      <c r="A778" s="3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x14ac:dyDescent="0.25">
      <c r="A779" s="3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x14ac:dyDescent="0.25">
      <c r="A780" s="3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x14ac:dyDescent="0.25">
      <c r="A781" s="3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x14ac:dyDescent="0.25">
      <c r="A782" s="3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x14ac:dyDescent="0.25">
      <c r="A783" s="3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x14ac:dyDescent="0.25">
      <c r="A784" s="3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x14ac:dyDescent="0.25">
      <c r="A785" s="3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x14ac:dyDescent="0.25">
      <c r="A786" s="3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x14ac:dyDescent="0.25">
      <c r="A787" s="3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x14ac:dyDescent="0.25">
      <c r="A788" s="3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x14ac:dyDescent="0.25">
      <c r="A789" s="3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x14ac:dyDescent="0.25">
      <c r="A790" s="3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x14ac:dyDescent="0.25">
      <c r="A791" s="3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x14ac:dyDescent="0.25">
      <c r="A792" s="3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x14ac:dyDescent="0.25">
      <c r="A793" s="3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x14ac:dyDescent="0.25">
      <c r="A794" s="3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x14ac:dyDescent="0.25">
      <c r="A795" s="3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x14ac:dyDescent="0.25">
      <c r="A796" s="3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x14ac:dyDescent="0.25">
      <c r="A797" s="3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x14ac:dyDescent="0.25">
      <c r="A798" s="3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x14ac:dyDescent="0.25">
      <c r="A799" s="3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x14ac:dyDescent="0.25">
      <c r="A800" s="3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x14ac:dyDescent="0.25">
      <c r="A801" s="3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x14ac:dyDescent="0.25">
      <c r="A802" s="3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x14ac:dyDescent="0.25">
      <c r="A803" s="3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x14ac:dyDescent="0.25">
      <c r="A804" s="3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x14ac:dyDescent="0.25">
      <c r="A805" s="3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x14ac:dyDescent="0.25">
      <c r="A806" s="3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x14ac:dyDescent="0.25">
      <c r="A807" s="3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x14ac:dyDescent="0.25">
      <c r="A808" s="3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x14ac:dyDescent="0.25">
      <c r="A809" s="3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x14ac:dyDescent="0.25">
      <c r="A810" s="3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x14ac:dyDescent="0.25">
      <c r="A811" s="3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x14ac:dyDescent="0.25">
      <c r="A812" s="3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x14ac:dyDescent="0.25">
      <c r="A813" s="3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x14ac:dyDescent="0.25">
      <c r="A814" s="3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x14ac:dyDescent="0.25">
      <c r="A815" s="3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x14ac:dyDescent="0.25">
      <c r="A816" s="3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x14ac:dyDescent="0.25">
      <c r="A817" s="3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x14ac:dyDescent="0.25">
      <c r="A818" s="3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x14ac:dyDescent="0.25">
      <c r="A819" s="3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x14ac:dyDescent="0.25">
      <c r="A820" s="3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x14ac:dyDescent="0.25">
      <c r="A821" s="3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x14ac:dyDescent="0.25">
      <c r="A822" s="3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x14ac:dyDescent="0.25">
      <c r="A823" s="3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x14ac:dyDescent="0.25">
      <c r="A824" s="3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x14ac:dyDescent="0.25">
      <c r="A825" s="3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x14ac:dyDescent="0.25">
      <c r="A826" s="3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x14ac:dyDescent="0.25">
      <c r="A827" s="3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x14ac:dyDescent="0.25">
      <c r="A828" s="3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x14ac:dyDescent="0.25">
      <c r="A829" s="3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x14ac:dyDescent="0.25">
      <c r="A830" s="3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x14ac:dyDescent="0.25">
      <c r="A831" s="3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x14ac:dyDescent="0.25">
      <c r="A832" s="3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x14ac:dyDescent="0.25">
      <c r="A833" s="3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x14ac:dyDescent="0.25">
      <c r="A834" s="3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x14ac:dyDescent="0.25">
      <c r="A835" s="3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x14ac:dyDescent="0.25">
      <c r="A836" s="3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x14ac:dyDescent="0.25">
      <c r="A837" s="3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x14ac:dyDescent="0.25">
      <c r="A838" s="3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x14ac:dyDescent="0.25">
      <c r="A839" s="3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x14ac:dyDescent="0.25">
      <c r="A840" s="3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x14ac:dyDescent="0.25">
      <c r="A841" s="3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x14ac:dyDescent="0.25">
      <c r="A842" s="3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x14ac:dyDescent="0.25">
      <c r="A843" s="3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x14ac:dyDescent="0.25">
      <c r="A844" s="3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x14ac:dyDescent="0.25">
      <c r="A845" s="3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x14ac:dyDescent="0.25">
      <c r="A846" s="3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x14ac:dyDescent="0.25">
      <c r="A847" s="3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x14ac:dyDescent="0.25">
      <c r="A848" s="3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x14ac:dyDescent="0.25">
      <c r="A849" s="3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x14ac:dyDescent="0.25">
      <c r="A850" s="3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x14ac:dyDescent="0.25">
      <c r="A851" s="3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x14ac:dyDescent="0.25">
      <c r="A852" s="3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x14ac:dyDescent="0.25">
      <c r="A853" s="3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x14ac:dyDescent="0.25">
      <c r="A854" s="3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x14ac:dyDescent="0.25">
      <c r="A855" s="3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x14ac:dyDescent="0.25">
      <c r="A856" s="3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x14ac:dyDescent="0.25">
      <c r="A857" s="3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x14ac:dyDescent="0.25">
      <c r="A858" s="3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x14ac:dyDescent="0.25">
      <c r="A859" s="3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x14ac:dyDescent="0.25">
      <c r="A860" s="3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x14ac:dyDescent="0.25">
      <c r="A861" s="3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x14ac:dyDescent="0.25">
      <c r="A862" s="3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x14ac:dyDescent="0.25">
      <c r="A863" s="3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x14ac:dyDescent="0.25">
      <c r="A864" s="3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x14ac:dyDescent="0.25">
      <c r="A865" s="3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x14ac:dyDescent="0.25">
      <c r="A866" s="3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x14ac:dyDescent="0.25">
      <c r="A867" s="3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x14ac:dyDescent="0.25">
      <c r="A868" s="3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x14ac:dyDescent="0.25">
      <c r="A869" s="3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x14ac:dyDescent="0.25">
      <c r="A870" s="3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x14ac:dyDescent="0.25">
      <c r="A871" s="3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x14ac:dyDescent="0.25">
      <c r="A872" s="3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x14ac:dyDescent="0.25">
      <c r="A873" s="3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x14ac:dyDescent="0.25">
      <c r="A874" s="3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x14ac:dyDescent="0.25">
      <c r="A875" s="3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x14ac:dyDescent="0.25">
      <c r="A876" s="3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x14ac:dyDescent="0.25">
      <c r="A877" s="3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x14ac:dyDescent="0.25">
      <c r="A878" s="3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x14ac:dyDescent="0.25">
      <c r="A879" s="3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x14ac:dyDescent="0.25">
      <c r="A880" s="3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x14ac:dyDescent="0.25">
      <c r="A881" s="3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x14ac:dyDescent="0.25">
      <c r="A882" s="3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x14ac:dyDescent="0.25">
      <c r="A883" s="3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x14ac:dyDescent="0.25">
      <c r="A884" s="3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x14ac:dyDescent="0.25">
      <c r="A885" s="3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x14ac:dyDescent="0.25">
      <c r="A886" s="3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x14ac:dyDescent="0.25">
      <c r="A887" s="3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x14ac:dyDescent="0.25">
      <c r="A888" s="3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x14ac:dyDescent="0.25">
      <c r="A889" s="3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x14ac:dyDescent="0.25">
      <c r="A890" s="3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x14ac:dyDescent="0.25">
      <c r="A891" s="3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x14ac:dyDescent="0.25">
      <c r="A892" s="3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x14ac:dyDescent="0.25">
      <c r="A893" s="3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x14ac:dyDescent="0.25">
      <c r="A894" s="3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x14ac:dyDescent="0.25">
      <c r="A895" s="3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x14ac:dyDescent="0.25">
      <c r="A896" s="3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x14ac:dyDescent="0.25">
      <c r="A897" s="3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x14ac:dyDescent="0.25">
      <c r="A898" s="3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x14ac:dyDescent="0.25">
      <c r="A899" s="3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x14ac:dyDescent="0.25">
      <c r="A900" s="3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x14ac:dyDescent="0.25">
      <c r="A901" s="3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x14ac:dyDescent="0.25">
      <c r="A902" s="3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x14ac:dyDescent="0.25">
      <c r="A903" s="3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x14ac:dyDescent="0.25">
      <c r="A904" s="3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x14ac:dyDescent="0.25">
      <c r="A905" s="3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x14ac:dyDescent="0.25">
      <c r="A906" s="3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x14ac:dyDescent="0.25">
      <c r="A907" s="3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x14ac:dyDescent="0.25">
      <c r="A908" s="3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x14ac:dyDescent="0.25">
      <c r="A909" s="3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x14ac:dyDescent="0.25">
      <c r="A910" s="3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x14ac:dyDescent="0.25">
      <c r="A911" s="3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x14ac:dyDescent="0.25">
      <c r="A912" s="3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x14ac:dyDescent="0.25">
      <c r="A913" s="3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x14ac:dyDescent="0.25">
      <c r="A914" s="3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x14ac:dyDescent="0.25">
      <c r="A915" s="3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x14ac:dyDescent="0.25">
      <c r="A916" s="3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x14ac:dyDescent="0.25">
      <c r="A917" s="3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x14ac:dyDescent="0.25">
      <c r="A918" s="3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x14ac:dyDescent="0.25">
      <c r="A919" s="3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x14ac:dyDescent="0.25">
      <c r="A920" s="3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x14ac:dyDescent="0.25">
      <c r="A921" s="3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x14ac:dyDescent="0.25">
      <c r="A922" s="3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x14ac:dyDescent="0.25">
      <c r="A923" s="3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x14ac:dyDescent="0.25">
      <c r="A924" s="3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x14ac:dyDescent="0.25">
      <c r="A925" s="3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x14ac:dyDescent="0.25">
      <c r="A926" s="3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x14ac:dyDescent="0.25">
      <c r="A927" s="3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x14ac:dyDescent="0.25">
      <c r="A928" s="3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x14ac:dyDescent="0.25">
      <c r="A929" s="3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x14ac:dyDescent="0.25">
      <c r="A930" s="3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x14ac:dyDescent="0.25">
      <c r="A931" s="3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x14ac:dyDescent="0.25">
      <c r="A932" s="3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x14ac:dyDescent="0.25">
      <c r="A933" s="3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x14ac:dyDescent="0.25">
      <c r="A934" s="3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x14ac:dyDescent="0.25">
      <c r="A935" s="3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x14ac:dyDescent="0.25">
      <c r="A936" s="3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x14ac:dyDescent="0.25">
      <c r="A937" s="3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x14ac:dyDescent="0.25">
      <c r="A938" s="3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x14ac:dyDescent="0.25">
      <c r="A939" s="3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x14ac:dyDescent="0.25">
      <c r="A940" s="3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x14ac:dyDescent="0.25">
      <c r="A941" s="3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x14ac:dyDescent="0.25">
      <c r="A942" s="3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x14ac:dyDescent="0.25">
      <c r="A943" s="3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x14ac:dyDescent="0.25">
      <c r="A944" s="3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x14ac:dyDescent="0.25">
      <c r="A945" s="3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x14ac:dyDescent="0.25">
      <c r="A946" s="3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x14ac:dyDescent="0.25">
      <c r="A947" s="3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x14ac:dyDescent="0.25">
      <c r="A948" s="3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x14ac:dyDescent="0.25">
      <c r="A949" s="3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x14ac:dyDescent="0.25">
      <c r="A950" s="3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x14ac:dyDescent="0.25">
      <c r="A951" s="3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x14ac:dyDescent="0.25">
      <c r="A952" s="3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x14ac:dyDescent="0.25">
      <c r="A953" s="3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x14ac:dyDescent="0.25">
      <c r="A954" s="3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x14ac:dyDescent="0.25">
      <c r="A955" s="3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x14ac:dyDescent="0.25">
      <c r="A956" s="3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x14ac:dyDescent="0.25">
      <c r="A957" s="3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x14ac:dyDescent="0.25">
      <c r="A958" s="3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x14ac:dyDescent="0.25">
      <c r="A959" s="3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x14ac:dyDescent="0.25">
      <c r="A960" s="3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x14ac:dyDescent="0.25">
      <c r="A961" s="3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x14ac:dyDescent="0.25">
      <c r="A962" s="3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x14ac:dyDescent="0.25">
      <c r="A963" s="3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x14ac:dyDescent="0.25">
      <c r="A964" s="3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x14ac:dyDescent="0.25">
      <c r="A965" s="3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x14ac:dyDescent="0.25">
      <c r="A966" s="3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x14ac:dyDescent="0.25">
      <c r="A967" s="3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x14ac:dyDescent="0.25">
      <c r="A968" s="3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x14ac:dyDescent="0.25">
      <c r="A969" s="3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x14ac:dyDescent="0.25">
      <c r="A970" s="3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x14ac:dyDescent="0.25">
      <c r="A971" s="3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x14ac:dyDescent="0.25">
      <c r="A972" s="3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x14ac:dyDescent="0.25">
      <c r="A973" s="3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x14ac:dyDescent="0.25">
      <c r="A974" s="3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x14ac:dyDescent="0.25">
      <c r="A975" s="3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x14ac:dyDescent="0.25">
      <c r="A976" s="3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x14ac:dyDescent="0.25">
      <c r="A977" s="3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x14ac:dyDescent="0.25">
      <c r="A978" s="3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x14ac:dyDescent="0.25">
      <c r="A979" s="3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x14ac:dyDescent="0.25">
      <c r="A980" s="3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x14ac:dyDescent="0.25">
      <c r="A981" s="3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x14ac:dyDescent="0.25">
      <c r="A982" s="3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x14ac:dyDescent="0.25">
      <c r="A983" s="3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x14ac:dyDescent="0.25">
      <c r="A984" s="3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x14ac:dyDescent="0.25">
      <c r="A985" s="3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x14ac:dyDescent="0.25">
      <c r="A986" s="3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x14ac:dyDescent="0.25">
      <c r="A987" s="3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x14ac:dyDescent="0.25">
      <c r="A988" s="3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x14ac:dyDescent="0.25">
      <c r="A989" s="3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x14ac:dyDescent="0.25">
      <c r="A990" s="3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x14ac:dyDescent="0.25">
      <c r="A991" s="3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x14ac:dyDescent="0.25">
      <c r="A992" s="3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x14ac:dyDescent="0.25">
      <c r="A993" s="3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x14ac:dyDescent="0.25">
      <c r="A994" s="3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x14ac:dyDescent="0.25">
      <c r="A995" s="3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x14ac:dyDescent="0.25">
      <c r="A996" s="3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x14ac:dyDescent="0.25">
      <c r="A997" s="3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x14ac:dyDescent="0.25">
      <c r="A998" s="3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x14ac:dyDescent="0.25">
      <c r="A999" s="3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x14ac:dyDescent="0.25">
      <c r="A1000" s="3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x14ac:dyDescent="0.25">
      <c r="A1001" s="3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x14ac:dyDescent="0.25">
      <c r="A1002" s="39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x14ac:dyDescent="0.25">
      <c r="A1003" s="39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x14ac:dyDescent="0.25">
      <c r="A1004" s="39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x14ac:dyDescent="0.25">
      <c r="A1005" s="39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x14ac:dyDescent="0.25">
      <c r="A1006" s="39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x14ac:dyDescent="0.25">
      <c r="A1007" s="39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x14ac:dyDescent="0.25">
      <c r="A1008" s="39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x14ac:dyDescent="0.25">
      <c r="A1009" s="39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x14ac:dyDescent="0.25">
      <c r="A1010" s="39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x14ac:dyDescent="0.25">
      <c r="A1011" s="39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x14ac:dyDescent="0.25">
      <c r="A1012" s="39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x14ac:dyDescent="0.25">
      <c r="A1013" s="39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x14ac:dyDescent="0.25">
      <c r="A1014" s="39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x14ac:dyDescent="0.25">
      <c r="A1015" s="39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x14ac:dyDescent="0.25">
      <c r="A1016" s="39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x14ac:dyDescent="0.25">
      <c r="A1017" s="39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x14ac:dyDescent="0.25">
      <c r="A1018" s="39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x14ac:dyDescent="0.25">
      <c r="A1019" s="39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x14ac:dyDescent="0.25">
      <c r="A1020" s="39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x14ac:dyDescent="0.25">
      <c r="A1021" s="39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x14ac:dyDescent="0.25">
      <c r="A1022" s="39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x14ac:dyDescent="0.25">
      <c r="A1023" s="39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x14ac:dyDescent="0.25">
      <c r="A1024" s="39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x14ac:dyDescent="0.25">
      <c r="A1025" s="39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x14ac:dyDescent="0.25">
      <c r="A1026" s="39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x14ac:dyDescent="0.25">
      <c r="A1027" s="39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x14ac:dyDescent="0.25">
      <c r="A1028" s="39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x14ac:dyDescent="0.25">
      <c r="A1029" s="39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x14ac:dyDescent="0.25">
      <c r="A1030" s="39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x14ac:dyDescent="0.25">
      <c r="A1031" s="39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x14ac:dyDescent="0.25">
      <c r="A1032" s="39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x14ac:dyDescent="0.25">
      <c r="A1033" s="39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x14ac:dyDescent="0.25">
      <c r="A1034" s="39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x14ac:dyDescent="0.25">
      <c r="A1035" s="39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x14ac:dyDescent="0.25">
      <c r="A1036" s="39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x14ac:dyDescent="0.25">
      <c r="A1037" s="39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x14ac:dyDescent="0.25">
      <c r="A1038" s="39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x14ac:dyDescent="0.25">
      <c r="A1039" s="39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x14ac:dyDescent="0.25">
      <c r="A1040" s="39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x14ac:dyDescent="0.25">
      <c r="A1041" s="39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x14ac:dyDescent="0.25">
      <c r="A1042" s="39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x14ac:dyDescent="0.25">
      <c r="A1043" s="39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x14ac:dyDescent="0.25">
      <c r="A1044" s="39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x14ac:dyDescent="0.25">
      <c r="A1045" s="39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x14ac:dyDescent="0.25">
      <c r="A1046" s="39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x14ac:dyDescent="0.25">
      <c r="A1047" s="39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x14ac:dyDescent="0.25">
      <c r="A1048" s="39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x14ac:dyDescent="0.25">
      <c r="A1049" s="39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x14ac:dyDescent="0.25">
      <c r="A1050" s="39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x14ac:dyDescent="0.25">
      <c r="A1051" s="39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x14ac:dyDescent="0.25">
      <c r="A1052" s="39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x14ac:dyDescent="0.25">
      <c r="A1053" s="39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x14ac:dyDescent="0.25">
      <c r="A1054" s="39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x14ac:dyDescent="0.25">
      <c r="A1055" s="39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x14ac:dyDescent="0.25">
      <c r="A1056" s="39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x14ac:dyDescent="0.25">
      <c r="A1057" s="39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x14ac:dyDescent="0.25">
      <c r="A1058" s="39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x14ac:dyDescent="0.25">
      <c r="A1059" s="39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x14ac:dyDescent="0.25">
      <c r="A1060" s="39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x14ac:dyDescent="0.25">
      <c r="A1061" s="39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x14ac:dyDescent="0.25">
      <c r="A1062" s="39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x14ac:dyDescent="0.25">
      <c r="A1063" s="39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x14ac:dyDescent="0.25">
      <c r="A1064" s="39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x14ac:dyDescent="0.25">
      <c r="A1065" s="39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x14ac:dyDescent="0.25">
      <c r="A1066" s="39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x14ac:dyDescent="0.25">
      <c r="A1067" s="39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x14ac:dyDescent="0.25">
      <c r="A1068" s="39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x14ac:dyDescent="0.25">
      <c r="A1069" s="39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x14ac:dyDescent="0.25">
      <c r="A1070" s="39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x14ac:dyDescent="0.25">
      <c r="A1071" s="39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x14ac:dyDescent="0.25">
      <c r="A1072" s="39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x14ac:dyDescent="0.25">
      <c r="A1073" s="39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x14ac:dyDescent="0.25">
      <c r="A1074" s="39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x14ac:dyDescent="0.25">
      <c r="A1075" s="39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x14ac:dyDescent="0.25">
      <c r="A1076" s="39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x14ac:dyDescent="0.25">
      <c r="A1077" s="39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x14ac:dyDescent="0.25">
      <c r="A1078" s="39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x14ac:dyDescent="0.25">
      <c r="A1079" s="39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x14ac:dyDescent="0.25">
      <c r="A1080" s="39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x14ac:dyDescent="0.25">
      <c r="A1081" s="39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x14ac:dyDescent="0.25">
      <c r="A1082" s="39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x14ac:dyDescent="0.25">
      <c r="A1083" s="39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x14ac:dyDescent="0.25">
      <c r="A1084" s="39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x14ac:dyDescent="0.25">
      <c r="A1085" s="39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x14ac:dyDescent="0.25">
      <c r="A1086" s="39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x14ac:dyDescent="0.25">
      <c r="A1087" s="39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x14ac:dyDescent="0.25">
      <c r="A1088" s="39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x14ac:dyDescent="0.25">
      <c r="A1089" s="39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x14ac:dyDescent="0.25">
      <c r="A1090" s="39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x14ac:dyDescent="0.25">
      <c r="A1091" s="39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x14ac:dyDescent="0.25">
      <c r="A1092" s="39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x14ac:dyDescent="0.25">
      <c r="A1093" s="39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x14ac:dyDescent="0.25">
      <c r="A1094" s="39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x14ac:dyDescent="0.25">
      <c r="A1095" s="39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x14ac:dyDescent="0.25">
      <c r="A1096" s="39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x14ac:dyDescent="0.25">
      <c r="A1097" s="39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x14ac:dyDescent="0.25">
      <c r="A1098" s="39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x14ac:dyDescent="0.25">
      <c r="A1099" s="39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x14ac:dyDescent="0.25">
      <c r="A1100" s="39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x14ac:dyDescent="0.25">
      <c r="A1101" s="39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x14ac:dyDescent="0.25">
      <c r="A1102" s="39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x14ac:dyDescent="0.25">
      <c r="A1103" s="39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x14ac:dyDescent="0.25">
      <c r="A1104" s="39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x14ac:dyDescent="0.25">
      <c r="A1105" s="39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x14ac:dyDescent="0.25">
      <c r="A1106" s="39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x14ac:dyDescent="0.25">
      <c r="A1107" s="39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x14ac:dyDescent="0.25">
      <c r="A1108" s="39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x14ac:dyDescent="0.25">
      <c r="A1109" s="39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x14ac:dyDescent="0.25">
      <c r="A1110" s="39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x14ac:dyDescent="0.25">
      <c r="A1111" s="39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x14ac:dyDescent="0.25">
      <c r="A1112" s="39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x14ac:dyDescent="0.25">
      <c r="A1113" s="39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x14ac:dyDescent="0.25">
      <c r="A1114" s="39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x14ac:dyDescent="0.25">
      <c r="A1115" s="39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x14ac:dyDescent="0.25">
      <c r="A1116" s="39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x14ac:dyDescent="0.25">
      <c r="A1117" s="39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x14ac:dyDescent="0.25">
      <c r="A1118" s="39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x14ac:dyDescent="0.25">
      <c r="A1119" s="39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x14ac:dyDescent="0.25">
      <c r="A1120" s="39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x14ac:dyDescent="0.25">
      <c r="A1121" s="39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x14ac:dyDescent="0.25">
      <c r="A1122" s="39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x14ac:dyDescent="0.25">
      <c r="A1123" s="39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x14ac:dyDescent="0.25">
      <c r="A1124" s="39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x14ac:dyDescent="0.25">
      <c r="A1125" s="39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x14ac:dyDescent="0.25">
      <c r="A1126" s="39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x14ac:dyDescent="0.25">
      <c r="A1127" s="39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x14ac:dyDescent="0.25">
      <c r="A1128" s="39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x14ac:dyDescent="0.25">
      <c r="A1129" s="39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x14ac:dyDescent="0.25">
      <c r="A1130" s="39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x14ac:dyDescent="0.25">
      <c r="A1131" s="39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x14ac:dyDescent="0.25">
      <c r="A1132" s="39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x14ac:dyDescent="0.25">
      <c r="A1133" s="39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x14ac:dyDescent="0.25">
      <c r="A1134" s="39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x14ac:dyDescent="0.25">
      <c r="A1135" s="39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x14ac:dyDescent="0.25">
      <c r="A1136" s="39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spans="1:25" x14ac:dyDescent="0.25">
      <c r="A1137" s="39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spans="1:25" x14ac:dyDescent="0.25">
      <c r="A1138" s="39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spans="1:25" x14ac:dyDescent="0.25">
      <c r="A1139" s="39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spans="1:25" x14ac:dyDescent="0.25">
      <c r="A1140" s="39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spans="1:25" x14ac:dyDescent="0.25">
      <c r="A1141" s="39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spans="1:25" x14ac:dyDescent="0.25">
      <c r="A1142" s="39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spans="1:25" x14ac:dyDescent="0.25">
      <c r="A1143" s="39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spans="1:25" x14ac:dyDescent="0.25">
      <c r="A1144" s="39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spans="1:25" x14ac:dyDescent="0.25">
      <c r="A1145" s="39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spans="1:25" x14ac:dyDescent="0.25">
      <c r="A1146" s="39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spans="1:25" x14ac:dyDescent="0.25">
      <c r="A1147" s="39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spans="1:25" x14ac:dyDescent="0.25">
      <c r="A1148" s="39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spans="1:25" x14ac:dyDescent="0.25">
      <c r="A1149" s="39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spans="1:25" x14ac:dyDescent="0.25">
      <c r="A1150" s="39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spans="1:25" x14ac:dyDescent="0.25">
      <c r="A1151" s="39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spans="1:25" x14ac:dyDescent="0.25">
      <c r="A1152" s="39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spans="1:25" x14ac:dyDescent="0.25">
      <c r="A1153" s="39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spans="1:25" x14ac:dyDescent="0.25">
      <c r="A1154" s="39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spans="1:25" x14ac:dyDescent="0.25">
      <c r="A1155" s="39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spans="1:25" x14ac:dyDescent="0.25">
      <c r="A1156" s="39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spans="1:25" x14ac:dyDescent="0.25">
      <c r="A1157" s="39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spans="1:25" x14ac:dyDescent="0.25">
      <c r="A1158" s="39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spans="1:25" x14ac:dyDescent="0.25">
      <c r="A1159" s="39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spans="1:25" x14ac:dyDescent="0.25">
      <c r="A1160" s="39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spans="1:25" x14ac:dyDescent="0.25">
      <c r="A1161" s="39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spans="1:25" x14ac:dyDescent="0.25">
      <c r="A1162" s="39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spans="1:25" x14ac:dyDescent="0.25">
      <c r="A1163" s="39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spans="1:25" x14ac:dyDescent="0.25">
      <c r="A1164" s="39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spans="1:25" x14ac:dyDescent="0.25">
      <c r="A1165" s="39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spans="1:25" x14ac:dyDescent="0.25">
      <c r="A1166" s="39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spans="1:25" x14ac:dyDescent="0.25">
      <c r="A1167" s="39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spans="1:25" x14ac:dyDescent="0.25">
      <c r="A1168" s="39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spans="1:25" x14ac:dyDescent="0.25">
      <c r="A1169" s="39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spans="1:25" x14ac:dyDescent="0.25">
      <c r="A1170" s="39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spans="1:25" x14ac:dyDescent="0.25">
      <c r="A1171" s="39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spans="1:25" x14ac:dyDescent="0.25">
      <c r="A1172" s="39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spans="1:25" x14ac:dyDescent="0.25">
      <c r="A1173" s="39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spans="1:25" x14ac:dyDescent="0.25">
      <c r="A1174" s="39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spans="1:25" x14ac:dyDescent="0.25">
      <c r="A1175" s="39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spans="1:25" x14ac:dyDescent="0.25">
      <c r="A1176" s="39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spans="1:25" x14ac:dyDescent="0.25">
      <c r="A1177" s="39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spans="1:25" x14ac:dyDescent="0.25">
      <c r="A1178" s="39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spans="1:25" x14ac:dyDescent="0.25">
      <c r="A1179" s="39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spans="1:25" x14ac:dyDescent="0.25">
      <c r="A1180" s="39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spans="1:25" x14ac:dyDescent="0.25">
      <c r="A1181" s="39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spans="1:25" x14ac:dyDescent="0.25">
      <c r="A1182" s="39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spans="1:25" x14ac:dyDescent="0.25">
      <c r="A1183" s="39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spans="1:25" x14ac:dyDescent="0.25">
      <c r="A1184" s="39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spans="1:25" x14ac:dyDescent="0.25">
      <c r="A1185" s="39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spans="1:25" x14ac:dyDescent="0.25">
      <c r="A1186" s="39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spans="1:25" x14ac:dyDescent="0.25">
      <c r="A1187" s="39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spans="1:25" x14ac:dyDescent="0.25">
      <c r="A1188" s="39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spans="1:25" x14ac:dyDescent="0.25">
      <c r="A1189" s="39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spans="1:25" x14ac:dyDescent="0.25">
      <c r="A1190" s="39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spans="1:25" x14ac:dyDescent="0.25">
      <c r="A1191" s="39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spans="1:25" x14ac:dyDescent="0.25">
      <c r="A1192" s="39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spans="1:25" x14ac:dyDescent="0.25">
      <c r="A1193" s="39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spans="1:25" x14ac:dyDescent="0.25">
      <c r="A1194" s="39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spans="1:25" x14ac:dyDescent="0.25">
      <c r="A1195" s="39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spans="1:25" x14ac:dyDescent="0.25">
      <c r="A1196" s="39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spans="1:25" x14ac:dyDescent="0.25">
      <c r="A1197" s="39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spans="1:25" x14ac:dyDescent="0.25">
      <c r="A1198" s="39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spans="1:25" x14ac:dyDescent="0.25">
      <c r="A1199" s="39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spans="1:25" x14ac:dyDescent="0.25">
      <c r="A1200" s="39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spans="1:25" x14ac:dyDescent="0.25">
      <c r="A1201" s="39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spans="1:25" x14ac:dyDescent="0.25">
      <c r="A1202" s="39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spans="1:25" x14ac:dyDescent="0.25">
      <c r="A1203" s="39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spans="1:25" x14ac:dyDescent="0.25">
      <c r="A1204" s="39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spans="1:25" x14ac:dyDescent="0.25">
      <c r="A1205" s="39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spans="1:25" x14ac:dyDescent="0.25">
      <c r="A1206" s="39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spans="1:25" x14ac:dyDescent="0.25">
      <c r="A1207" s="39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spans="1:25" x14ac:dyDescent="0.25">
      <c r="A1208" s="39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spans="1:25" x14ac:dyDescent="0.25">
      <c r="A1209" s="39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spans="1:25" x14ac:dyDescent="0.25">
      <c r="A1210" s="39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spans="1:25" x14ac:dyDescent="0.25">
      <c r="A1211" s="39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spans="1:25" x14ac:dyDescent="0.25">
      <c r="A1212" s="39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spans="1:25" x14ac:dyDescent="0.25">
      <c r="A1213" s="39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spans="1:25" x14ac:dyDescent="0.25">
      <c r="A1214" s="39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spans="1:25" x14ac:dyDescent="0.25">
      <c r="A1215" s="39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spans="1:25" x14ac:dyDescent="0.25">
      <c r="A1216" s="39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spans="1:25" x14ac:dyDescent="0.25">
      <c r="A1217" s="39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spans="1:25" x14ac:dyDescent="0.25">
      <c r="A1218" s="39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spans="1:25" x14ac:dyDescent="0.25">
      <c r="A1219" s="39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spans="1:25" x14ac:dyDescent="0.25">
      <c r="A1220" s="39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spans="1:25" x14ac:dyDescent="0.25">
      <c r="A1221" s="39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spans="1:25" x14ac:dyDescent="0.25">
      <c r="A1222" s="39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spans="1:25" x14ac:dyDescent="0.25">
      <c r="A1223" s="39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spans="1:25" x14ac:dyDescent="0.25">
      <c r="A1224" s="39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spans="1:25" x14ac:dyDescent="0.25">
      <c r="A1225" s="39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spans="1:25" x14ac:dyDescent="0.25">
      <c r="A1226" s="39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spans="1:25" x14ac:dyDescent="0.25">
      <c r="A1227" s="39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spans="1:25" x14ac:dyDescent="0.25">
      <c r="A1228" s="39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spans="1:25" x14ac:dyDescent="0.25">
      <c r="A1229" s="39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spans="1:25" x14ac:dyDescent="0.25">
      <c r="A1230" s="39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spans="1:25" x14ac:dyDescent="0.25">
      <c r="A1231" s="39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spans="1:25" x14ac:dyDescent="0.25">
      <c r="A1232" s="39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spans="1:25" x14ac:dyDescent="0.25">
      <c r="A1233" s="39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spans="1:25" x14ac:dyDescent="0.25">
      <c r="A1234" s="39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spans="1:25" x14ac:dyDescent="0.25">
      <c r="A1235" s="39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spans="1:25" x14ac:dyDescent="0.25">
      <c r="A1236" s="39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spans="1:25" x14ac:dyDescent="0.25">
      <c r="A1237" s="39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spans="1:25" x14ac:dyDescent="0.25">
      <c r="A1238" s="39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spans="1:25" x14ac:dyDescent="0.25">
      <c r="A1239" s="39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spans="1:25" x14ac:dyDescent="0.25">
      <c r="A1240" s="39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spans="1:25" x14ac:dyDescent="0.25">
      <c r="A1241" s="39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spans="1:25" x14ac:dyDescent="0.25">
      <c r="A1242" s="39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spans="1:25" x14ac:dyDescent="0.25">
      <c r="A1243" s="39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spans="1:25" x14ac:dyDescent="0.25">
      <c r="A1244" s="39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spans="1:25" x14ac:dyDescent="0.25">
      <c r="A1245" s="39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spans="1:25" x14ac:dyDescent="0.25">
      <c r="A1246" s="39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spans="1:25" x14ac:dyDescent="0.25">
      <c r="A1247" s="39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spans="1:25" x14ac:dyDescent="0.25">
      <c r="A1248" s="39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spans="1:25" x14ac:dyDescent="0.25">
      <c r="A1249" s="39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spans="1:25" x14ac:dyDescent="0.25">
      <c r="A1250" s="39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spans="1:25" x14ac:dyDescent="0.25">
      <c r="A1251" s="39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spans="1:25" x14ac:dyDescent="0.25">
      <c r="A1252" s="39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spans="1:25" x14ac:dyDescent="0.25">
      <c r="A1253" s="39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spans="1:25" x14ac:dyDescent="0.25">
      <c r="A1254" s="39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spans="1:25" x14ac:dyDescent="0.25">
      <c r="A1255" s="39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spans="1:25" x14ac:dyDescent="0.25">
      <c r="A1256" s="39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spans="1:25" x14ac:dyDescent="0.25">
      <c r="A1257" s="39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spans="1:25" x14ac:dyDescent="0.25">
      <c r="A1258" s="39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spans="1:25" x14ac:dyDescent="0.25">
      <c r="A1259" s="39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spans="1:25" x14ac:dyDescent="0.25">
      <c r="A1260" s="39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spans="1:25" x14ac:dyDescent="0.25">
      <c r="A1261" s="39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spans="1:25" x14ac:dyDescent="0.25">
      <c r="A1262" s="39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spans="1:25" x14ac:dyDescent="0.25">
      <c r="A1263" s="39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spans="1:25" x14ac:dyDescent="0.25">
      <c r="A1264" s="39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spans="1:25" x14ac:dyDescent="0.25">
      <c r="A1265" s="39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spans="1:25" x14ac:dyDescent="0.25">
      <c r="A1266" s="39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spans="1:25" x14ac:dyDescent="0.25">
      <c r="A1267" s="39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spans="1:25" x14ac:dyDescent="0.25">
      <c r="A1268" s="39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spans="1:25" x14ac:dyDescent="0.25">
      <c r="A1269" s="39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spans="1:25" x14ac:dyDescent="0.25">
      <c r="A1270" s="39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spans="1:25" x14ac:dyDescent="0.25">
      <c r="A1271" s="39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spans="1:25" x14ac:dyDescent="0.25">
      <c r="A1272" s="39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spans="1:25" x14ac:dyDescent="0.25">
      <c r="A1273" s="39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spans="1:25" x14ac:dyDescent="0.25">
      <c r="A1274" s="39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spans="1:25" x14ac:dyDescent="0.25">
      <c r="A1275" s="39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spans="1:25" x14ac:dyDescent="0.25">
      <c r="A1276" s="39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spans="1:25" x14ac:dyDescent="0.25">
      <c r="A1277" s="39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spans="1:25" x14ac:dyDescent="0.25">
      <c r="A1278" s="39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spans="1:25" x14ac:dyDescent="0.25">
      <c r="A1279" s="39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spans="1:25" x14ac:dyDescent="0.25">
      <c r="A1280" s="39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spans="1:25" x14ac:dyDescent="0.25">
      <c r="A1281" s="39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spans="1:25" x14ac:dyDescent="0.25">
      <c r="A1282" s="39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spans="1:25" x14ac:dyDescent="0.25">
      <c r="A1283" s="39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spans="1:25" x14ac:dyDescent="0.25">
      <c r="A1284" s="39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spans="1:25" x14ac:dyDescent="0.25">
      <c r="A1285" s="39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spans="1:25" x14ac:dyDescent="0.25">
      <c r="A1286" s="39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spans="1:25" x14ac:dyDescent="0.25">
      <c r="A1287" s="39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spans="1:25" x14ac:dyDescent="0.25">
      <c r="A1288" s="39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spans="1:25" x14ac:dyDescent="0.25">
      <c r="A1289" s="39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spans="1:25" x14ac:dyDescent="0.25">
      <c r="A1290" s="39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spans="1:25" x14ac:dyDescent="0.25">
      <c r="A1291" s="39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spans="1:25" x14ac:dyDescent="0.25">
      <c r="A1292" s="39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  <row r="1293" spans="1:25" x14ac:dyDescent="0.25">
      <c r="A1293" s="39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</row>
    <row r="1294" spans="1:25" x14ac:dyDescent="0.25">
      <c r="A1294" s="39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</row>
    <row r="1295" spans="1:25" x14ac:dyDescent="0.25">
      <c r="A1295" s="39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</row>
    <row r="1296" spans="1:25" x14ac:dyDescent="0.25">
      <c r="A1296" s="39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</row>
    <row r="1297" spans="1:25" x14ac:dyDescent="0.25">
      <c r="A1297" s="39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</row>
    <row r="1298" spans="1:25" x14ac:dyDescent="0.25">
      <c r="A1298" s="39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</row>
    <row r="1299" spans="1:25" x14ac:dyDescent="0.25">
      <c r="A1299" s="39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</row>
    <row r="1300" spans="1:25" x14ac:dyDescent="0.25">
      <c r="A1300" s="39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</row>
    <row r="1301" spans="1:25" x14ac:dyDescent="0.25">
      <c r="A1301" s="39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</row>
    <row r="1302" spans="1:25" x14ac:dyDescent="0.25">
      <c r="A1302" s="39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</row>
    <row r="1303" spans="1:25" x14ac:dyDescent="0.25">
      <c r="A1303" s="39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</row>
    <row r="1304" spans="1:25" x14ac:dyDescent="0.25">
      <c r="A1304" s="39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</row>
    <row r="1305" spans="1:25" x14ac:dyDescent="0.25">
      <c r="A1305" s="39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</row>
    <row r="1306" spans="1:25" x14ac:dyDescent="0.25">
      <c r="A1306" s="39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</row>
    <row r="1307" spans="1:25" x14ac:dyDescent="0.25">
      <c r="A1307" s="39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</row>
    <row r="1308" spans="1:25" x14ac:dyDescent="0.25">
      <c r="A1308" s="39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</row>
    <row r="1309" spans="1:25" x14ac:dyDescent="0.25">
      <c r="A1309" s="39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</row>
    <row r="1310" spans="1:25" x14ac:dyDescent="0.25">
      <c r="A1310" s="39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</row>
    <row r="1311" spans="1:25" x14ac:dyDescent="0.25">
      <c r="A1311" s="39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</row>
    <row r="1312" spans="1:25" x14ac:dyDescent="0.25">
      <c r="A1312" s="39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</row>
    <row r="1313" spans="1:25" x14ac:dyDescent="0.25">
      <c r="A1313" s="39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</row>
    <row r="1314" spans="1:25" x14ac:dyDescent="0.25">
      <c r="A1314" s="39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</row>
    <row r="1315" spans="1:25" x14ac:dyDescent="0.25">
      <c r="A1315" s="39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</row>
    <row r="1316" spans="1:25" x14ac:dyDescent="0.25">
      <c r="A1316" s="39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</row>
    <row r="1317" spans="1:25" x14ac:dyDescent="0.25">
      <c r="A1317" s="39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</row>
    <row r="1318" spans="1:25" x14ac:dyDescent="0.25">
      <c r="A1318" s="39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</row>
    <row r="1319" spans="1:25" x14ac:dyDescent="0.25">
      <c r="A1319" s="39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</row>
    <row r="1320" spans="1:25" x14ac:dyDescent="0.25">
      <c r="A1320" s="39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</row>
    <row r="1321" spans="1:25" x14ac:dyDescent="0.25">
      <c r="A1321" s="39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</row>
    <row r="1322" spans="1:25" x14ac:dyDescent="0.25">
      <c r="A1322" s="39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</row>
    <row r="1323" spans="1:25" x14ac:dyDescent="0.25">
      <c r="A1323" s="39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</row>
    <row r="1324" spans="1:25" x14ac:dyDescent="0.25">
      <c r="A1324" s="39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</row>
    <row r="1325" spans="1:25" x14ac:dyDescent="0.25">
      <c r="A1325" s="39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</row>
    <row r="1326" spans="1:25" x14ac:dyDescent="0.25">
      <c r="A1326" s="39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</row>
    <row r="1327" spans="1:25" x14ac:dyDescent="0.25">
      <c r="A1327" s="39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</row>
    <row r="1328" spans="1:25" x14ac:dyDescent="0.25">
      <c r="A1328" s="39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</row>
    <row r="1329" spans="1:25" x14ac:dyDescent="0.25">
      <c r="A1329" s="39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</row>
    <row r="1330" spans="1:25" x14ac:dyDescent="0.25">
      <c r="A1330" s="39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</row>
    <row r="1331" spans="1:25" x14ac:dyDescent="0.25">
      <c r="A1331" s="39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</row>
    <row r="1332" spans="1:25" x14ac:dyDescent="0.25">
      <c r="A1332" s="39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</row>
    <row r="1333" spans="1:25" x14ac:dyDescent="0.25">
      <c r="A1333" s="39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</row>
    <row r="1334" spans="1:25" x14ac:dyDescent="0.25">
      <c r="A1334" s="39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</row>
    <row r="1335" spans="1:25" x14ac:dyDescent="0.25">
      <c r="A1335" s="39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</row>
    <row r="1336" spans="1:25" x14ac:dyDescent="0.25">
      <c r="A1336" s="39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</row>
    <row r="1337" spans="1:25" x14ac:dyDescent="0.25">
      <c r="A1337" s="39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</row>
    <row r="1338" spans="1:25" x14ac:dyDescent="0.25">
      <c r="A1338" s="39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</row>
    <row r="1339" spans="1:25" x14ac:dyDescent="0.25">
      <c r="A1339" s="39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</row>
    <row r="1340" spans="1:25" x14ac:dyDescent="0.25">
      <c r="A1340" s="39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</row>
    <row r="1341" spans="1:25" x14ac:dyDescent="0.25">
      <c r="A1341" s="39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</row>
    <row r="1342" spans="1:25" x14ac:dyDescent="0.25">
      <c r="A1342" s="39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</row>
    <row r="1343" spans="1:25" x14ac:dyDescent="0.25">
      <c r="A1343" s="39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</row>
    <row r="1344" spans="1:25" x14ac:dyDescent="0.25">
      <c r="A1344" s="39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</row>
    <row r="1345" spans="1:25" x14ac:dyDescent="0.25">
      <c r="A1345" s="39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</row>
    <row r="1346" spans="1:25" x14ac:dyDescent="0.25">
      <c r="A1346" s="39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</row>
    <row r="1347" spans="1:25" x14ac:dyDescent="0.25">
      <c r="A1347" s="39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</row>
    <row r="1348" spans="1:25" x14ac:dyDescent="0.25">
      <c r="A1348" s="39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</row>
    <row r="1349" spans="1:25" x14ac:dyDescent="0.25">
      <c r="A1349" s="39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</row>
    <row r="1350" spans="1:25" x14ac:dyDescent="0.25">
      <c r="A1350" s="39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</row>
    <row r="1351" spans="1:25" x14ac:dyDescent="0.25">
      <c r="A1351" s="39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</row>
    <row r="1352" spans="1:25" x14ac:dyDescent="0.25">
      <c r="A1352" s="39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</row>
    <row r="1353" spans="1:25" x14ac:dyDescent="0.25">
      <c r="A1353" s="39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</row>
    <row r="1354" spans="1:25" x14ac:dyDescent="0.25">
      <c r="A1354" s="39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</row>
    <row r="1355" spans="1:25" x14ac:dyDescent="0.25">
      <c r="A1355" s="39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</row>
    <row r="1356" spans="1:25" x14ac:dyDescent="0.25">
      <c r="A1356" s="39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</row>
    <row r="1357" spans="1:25" x14ac:dyDescent="0.25">
      <c r="A1357" s="39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</row>
    <row r="1358" spans="1:25" x14ac:dyDescent="0.25">
      <c r="A1358" s="39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</row>
    <row r="1359" spans="1:25" x14ac:dyDescent="0.25">
      <c r="A1359" s="39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</row>
    <row r="1360" spans="1:25" x14ac:dyDescent="0.25">
      <c r="A1360" s="39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</row>
    <row r="1361" spans="1:25" x14ac:dyDescent="0.25">
      <c r="A1361" s="39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</row>
    <row r="1362" spans="1:25" x14ac:dyDescent="0.25">
      <c r="A1362" s="39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</row>
    <row r="1363" spans="1:25" x14ac:dyDescent="0.25">
      <c r="A1363" s="39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</row>
    <row r="1364" spans="1:25" x14ac:dyDescent="0.25">
      <c r="A1364" s="39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</row>
    <row r="1365" spans="1:25" x14ac:dyDescent="0.25">
      <c r="A1365" s="39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</row>
    <row r="1366" spans="1:25" x14ac:dyDescent="0.25">
      <c r="A1366" s="39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</row>
    <row r="1367" spans="1:25" x14ac:dyDescent="0.25">
      <c r="A1367" s="39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</row>
    <row r="1368" spans="1:25" x14ac:dyDescent="0.25">
      <c r="A1368" s="39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</row>
    <row r="1369" spans="1:25" x14ac:dyDescent="0.25">
      <c r="A1369" s="39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</row>
    <row r="1370" spans="1:25" x14ac:dyDescent="0.25">
      <c r="A1370" s="39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</row>
    <row r="1371" spans="1:25" x14ac:dyDescent="0.25">
      <c r="A1371" s="39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</row>
    <row r="1372" spans="1:25" x14ac:dyDescent="0.25">
      <c r="A1372" s="39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</row>
    <row r="1373" spans="1:25" x14ac:dyDescent="0.25">
      <c r="A1373" s="39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</row>
    <row r="1374" spans="1:25" x14ac:dyDescent="0.25">
      <c r="A1374" s="39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</row>
    <row r="1375" spans="1:25" x14ac:dyDescent="0.25">
      <c r="A1375" s="39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</row>
    <row r="1376" spans="1:25" x14ac:dyDescent="0.25">
      <c r="A1376" s="39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</row>
    <row r="1377" spans="1:25" x14ac:dyDescent="0.25">
      <c r="A1377" s="39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</row>
    <row r="1378" spans="1:25" x14ac:dyDescent="0.25">
      <c r="A1378" s="39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</row>
    <row r="1379" spans="1:25" x14ac:dyDescent="0.25">
      <c r="A1379" s="39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</row>
    <row r="1380" spans="1:25" x14ac:dyDescent="0.25">
      <c r="A1380" s="39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</row>
    <row r="1381" spans="1:25" x14ac:dyDescent="0.25">
      <c r="A1381" s="39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</row>
    <row r="1382" spans="1:25" x14ac:dyDescent="0.25">
      <c r="A1382" s="39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</row>
    <row r="1383" spans="1:25" x14ac:dyDescent="0.25">
      <c r="A1383" s="39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</row>
    <row r="1384" spans="1:25" x14ac:dyDescent="0.25">
      <c r="A1384" s="39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</row>
    <row r="1385" spans="1:25" x14ac:dyDescent="0.25">
      <c r="A1385" s="39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</row>
    <row r="1386" spans="1:25" x14ac:dyDescent="0.25">
      <c r="A1386" s="39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</row>
    <row r="1387" spans="1:25" x14ac:dyDescent="0.25">
      <c r="A1387" s="39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</row>
    <row r="1388" spans="1:25" x14ac:dyDescent="0.25">
      <c r="A1388" s="39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</row>
    <row r="1389" spans="1:25" x14ac:dyDescent="0.25">
      <c r="A1389" s="39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</row>
    <row r="1390" spans="1:25" x14ac:dyDescent="0.25">
      <c r="A1390" s="39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</row>
    <row r="1391" spans="1:25" x14ac:dyDescent="0.25">
      <c r="A1391" s="39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</row>
    <row r="1392" spans="1:25" x14ac:dyDescent="0.25">
      <c r="A1392" s="39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</row>
    <row r="1393" spans="1:25" x14ac:dyDescent="0.25">
      <c r="A1393" s="39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</row>
    <row r="1394" spans="1:25" x14ac:dyDescent="0.25">
      <c r="A1394" s="39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</row>
    <row r="1395" spans="1:25" x14ac:dyDescent="0.25">
      <c r="A1395" s="39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</row>
    <row r="1396" spans="1:25" x14ac:dyDescent="0.25">
      <c r="A1396" s="39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</row>
    <row r="1397" spans="1:25" x14ac:dyDescent="0.25">
      <c r="A1397" s="39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</row>
    <row r="1398" spans="1:25" x14ac:dyDescent="0.25">
      <c r="A1398" s="39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</row>
    <row r="1399" spans="1:25" x14ac:dyDescent="0.25">
      <c r="A1399" s="39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</row>
    <row r="1400" spans="1:25" x14ac:dyDescent="0.25">
      <c r="A1400" s="39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</row>
    <row r="1401" spans="1:25" x14ac:dyDescent="0.25">
      <c r="A1401" s="39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</row>
    <row r="1402" spans="1:25" x14ac:dyDescent="0.25">
      <c r="A1402" s="39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</row>
    <row r="1403" spans="1:25" x14ac:dyDescent="0.25">
      <c r="A1403" s="39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</row>
    <row r="1404" spans="1:25" x14ac:dyDescent="0.25">
      <c r="A1404" s="39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</row>
    <row r="1405" spans="1:25" x14ac:dyDescent="0.25">
      <c r="A1405" s="39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</row>
    <row r="1406" spans="1:25" x14ac:dyDescent="0.25">
      <c r="A1406" s="39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</row>
    <row r="1407" spans="1:25" x14ac:dyDescent="0.25">
      <c r="A1407" s="39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</row>
    <row r="1408" spans="1:25" x14ac:dyDescent="0.25">
      <c r="A1408" s="39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</row>
    <row r="1409" spans="1:25" x14ac:dyDescent="0.25">
      <c r="A1409" s="39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</row>
    <row r="1410" spans="1:25" x14ac:dyDescent="0.25">
      <c r="A1410" s="39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</row>
    <row r="1411" spans="1:25" x14ac:dyDescent="0.25">
      <c r="A1411" s="39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</row>
    <row r="1412" spans="1:25" x14ac:dyDescent="0.25">
      <c r="A1412" s="39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</row>
    <row r="1413" spans="1:25" x14ac:dyDescent="0.25">
      <c r="A1413" s="39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</row>
    <row r="1414" spans="1:25" x14ac:dyDescent="0.25">
      <c r="A1414" s="39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</row>
    <row r="1415" spans="1:25" x14ac:dyDescent="0.25">
      <c r="A1415" s="39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</row>
    <row r="1416" spans="1:25" x14ac:dyDescent="0.25">
      <c r="A1416" s="39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</row>
    <row r="1417" spans="1:25" x14ac:dyDescent="0.25">
      <c r="A1417" s="39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</row>
    <row r="1418" spans="1:25" x14ac:dyDescent="0.25">
      <c r="A1418" s="39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</row>
    <row r="1419" spans="1:25" x14ac:dyDescent="0.25">
      <c r="A1419" s="39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</row>
    <row r="1420" spans="1:25" x14ac:dyDescent="0.25">
      <c r="A1420" s="39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</row>
    <row r="1421" spans="1:25" x14ac:dyDescent="0.25">
      <c r="A1421" s="39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</row>
    <row r="1422" spans="1:25" x14ac:dyDescent="0.25">
      <c r="A1422" s="39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</row>
    <row r="1423" spans="1:25" x14ac:dyDescent="0.25">
      <c r="A1423" s="39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</row>
    <row r="1424" spans="1:25" x14ac:dyDescent="0.25">
      <c r="A1424" s="39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</row>
    <row r="1425" spans="1:25" x14ac:dyDescent="0.25">
      <c r="A1425" s="39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</row>
    <row r="1426" spans="1:25" x14ac:dyDescent="0.25">
      <c r="A1426" s="39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</row>
    <row r="1427" spans="1:25" x14ac:dyDescent="0.25">
      <c r="A1427" s="39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</row>
    <row r="1428" spans="1:25" x14ac:dyDescent="0.25">
      <c r="A1428" s="39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</row>
    <row r="1429" spans="1:25" x14ac:dyDescent="0.25">
      <c r="A1429" s="39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</row>
    <row r="1430" spans="1:25" x14ac:dyDescent="0.25">
      <c r="A1430" s="39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</row>
    <row r="1431" spans="1:25" x14ac:dyDescent="0.25">
      <c r="A1431" s="39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</row>
    <row r="1432" spans="1:25" x14ac:dyDescent="0.25">
      <c r="A1432" s="39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</row>
    <row r="1433" spans="1:25" x14ac:dyDescent="0.25">
      <c r="A1433" s="39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</row>
    <row r="1434" spans="1:25" x14ac:dyDescent="0.25">
      <c r="A1434" s="39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</row>
    <row r="1435" spans="1:25" x14ac:dyDescent="0.25">
      <c r="A1435" s="39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</row>
    <row r="1436" spans="1:25" x14ac:dyDescent="0.25">
      <c r="A1436" s="39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</row>
    <row r="1437" spans="1:25" x14ac:dyDescent="0.25">
      <c r="A1437" s="39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</row>
    <row r="1438" spans="1:25" x14ac:dyDescent="0.25">
      <c r="A1438" s="39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</row>
    <row r="1439" spans="1:25" x14ac:dyDescent="0.25">
      <c r="A1439" s="39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</row>
    <row r="1440" spans="1:25" x14ac:dyDescent="0.25">
      <c r="A1440" s="39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</row>
    <row r="1441" spans="1:25" x14ac:dyDescent="0.25">
      <c r="A1441" s="39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</row>
    <row r="1442" spans="1:25" x14ac:dyDescent="0.25">
      <c r="A1442" s="39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</row>
    <row r="1443" spans="1:25" x14ac:dyDescent="0.25">
      <c r="A1443" s="39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</row>
    <row r="1444" spans="1:25" x14ac:dyDescent="0.25">
      <c r="A1444" s="39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</row>
    <row r="1445" spans="1:25" x14ac:dyDescent="0.25">
      <c r="A1445" s="39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</row>
    <row r="1446" spans="1:25" x14ac:dyDescent="0.25">
      <c r="A1446" s="39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</row>
    <row r="1447" spans="1:25" x14ac:dyDescent="0.25">
      <c r="A1447" s="39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</row>
    <row r="1448" spans="1:25" x14ac:dyDescent="0.25">
      <c r="A1448" s="39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</row>
    <row r="1449" spans="1:25" x14ac:dyDescent="0.25">
      <c r="A1449" s="39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</row>
    <row r="1450" spans="1:25" x14ac:dyDescent="0.25">
      <c r="A1450" s="39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</row>
    <row r="1451" spans="1:25" x14ac:dyDescent="0.25">
      <c r="A1451" s="39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</row>
    <row r="1452" spans="1:25" x14ac:dyDescent="0.25">
      <c r="A1452" s="39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</row>
    <row r="1453" spans="1:25" x14ac:dyDescent="0.25">
      <c r="A1453" s="39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</row>
    <row r="1454" spans="1:25" x14ac:dyDescent="0.25">
      <c r="A1454" s="39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</row>
    <row r="1455" spans="1:25" x14ac:dyDescent="0.25">
      <c r="A1455" s="39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</row>
    <row r="1456" spans="1:25" x14ac:dyDescent="0.25">
      <c r="A1456" s="39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</row>
    <row r="1457" spans="1:25" x14ac:dyDescent="0.25">
      <c r="A1457" s="39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</row>
    <row r="1458" spans="1:25" x14ac:dyDescent="0.25">
      <c r="A1458" s="39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</row>
    <row r="1459" spans="1:25" x14ac:dyDescent="0.25">
      <c r="A1459" s="39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</row>
    <row r="1460" spans="1:25" x14ac:dyDescent="0.25">
      <c r="A1460" s="39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</row>
    <row r="1461" spans="1:25" x14ac:dyDescent="0.25">
      <c r="A1461" s="39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</row>
    <row r="1462" spans="1:25" x14ac:dyDescent="0.25">
      <c r="A1462" s="39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</row>
    <row r="1463" spans="1:25" x14ac:dyDescent="0.25">
      <c r="A1463" s="39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</row>
    <row r="1464" spans="1:25" x14ac:dyDescent="0.25">
      <c r="A1464" s="39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</row>
    <row r="1465" spans="1:25" x14ac:dyDescent="0.25">
      <c r="A1465" s="39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</row>
    <row r="1466" spans="1:25" x14ac:dyDescent="0.25">
      <c r="A1466" s="39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</row>
    <row r="1467" spans="1:25" x14ac:dyDescent="0.25">
      <c r="A1467" s="39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</row>
    <row r="1468" spans="1:25" x14ac:dyDescent="0.25">
      <c r="A1468" s="39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</row>
    <row r="1469" spans="1:25" x14ac:dyDescent="0.25">
      <c r="A1469" s="39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</row>
    <row r="1470" spans="1:25" x14ac:dyDescent="0.25">
      <c r="A1470" s="39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</row>
    <row r="1471" spans="1:25" x14ac:dyDescent="0.25">
      <c r="A1471" s="39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</row>
    <row r="1472" spans="1:25" x14ac:dyDescent="0.25">
      <c r="A1472" s="39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</row>
    <row r="1473" spans="1:25" x14ac:dyDescent="0.25">
      <c r="A1473" s="39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</row>
    <row r="1474" spans="1:25" x14ac:dyDescent="0.25">
      <c r="A1474" s="39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</row>
    <row r="1475" spans="1:25" x14ac:dyDescent="0.25">
      <c r="A1475" s="39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</row>
    <row r="1476" spans="1:25" x14ac:dyDescent="0.25">
      <c r="A1476" s="39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</row>
    <row r="1477" spans="1:25" x14ac:dyDescent="0.25">
      <c r="A1477" s="39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</row>
    <row r="1478" spans="1:25" x14ac:dyDescent="0.25">
      <c r="A1478" s="39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</row>
    <row r="1479" spans="1:25" x14ac:dyDescent="0.25">
      <c r="A1479" s="39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</row>
    <row r="1480" spans="1:25" x14ac:dyDescent="0.25">
      <c r="A1480" s="39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</row>
    <row r="1481" spans="1:25" x14ac:dyDescent="0.25">
      <c r="A1481" s="39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</row>
    <row r="1482" spans="1:25" x14ac:dyDescent="0.25">
      <c r="A1482" s="39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</row>
    <row r="1483" spans="1:25" x14ac:dyDescent="0.25">
      <c r="A1483" s="39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</row>
    <row r="1484" spans="1:25" x14ac:dyDescent="0.25">
      <c r="A1484" s="39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</row>
    <row r="1485" spans="1:25" x14ac:dyDescent="0.25">
      <c r="A1485" s="39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</row>
    <row r="1486" spans="1:25" x14ac:dyDescent="0.25">
      <c r="A1486" s="39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</row>
    <row r="1487" spans="1:25" x14ac:dyDescent="0.25">
      <c r="A1487" s="39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</row>
    <row r="1488" spans="1:25" x14ac:dyDescent="0.25">
      <c r="A1488" s="39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</row>
    <row r="1489" spans="1:25" x14ac:dyDescent="0.25">
      <c r="A1489" s="39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</row>
    <row r="1490" spans="1:25" x14ac:dyDescent="0.25">
      <c r="A1490" s="39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</row>
    <row r="1491" spans="1:25" x14ac:dyDescent="0.25">
      <c r="A1491" s="39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</row>
    <row r="1492" spans="1:25" x14ac:dyDescent="0.25">
      <c r="A1492" s="39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</row>
    <row r="1493" spans="1:25" x14ac:dyDescent="0.25">
      <c r="A1493" s="39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</row>
    <row r="1494" spans="1:25" x14ac:dyDescent="0.25">
      <c r="A1494" s="39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</row>
    <row r="1495" spans="1:25" x14ac:dyDescent="0.25">
      <c r="A1495" s="39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</row>
    <row r="1496" spans="1:25" x14ac:dyDescent="0.25">
      <c r="A1496" s="39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</row>
    <row r="1497" spans="1:25" x14ac:dyDescent="0.25">
      <c r="A1497" s="39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</row>
    <row r="1498" spans="1:25" x14ac:dyDescent="0.25">
      <c r="A1498" s="39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</row>
    <row r="1499" spans="1:25" x14ac:dyDescent="0.25">
      <c r="A1499" s="39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</row>
    <row r="1500" spans="1:25" x14ac:dyDescent="0.25">
      <c r="A1500" s="39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</row>
    <row r="1501" spans="1:25" x14ac:dyDescent="0.25">
      <c r="A1501" s="39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</row>
    <row r="1502" spans="1:25" x14ac:dyDescent="0.25">
      <c r="A1502" s="39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</row>
    <row r="1503" spans="1:25" x14ac:dyDescent="0.25">
      <c r="A1503" s="39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</row>
    <row r="1504" spans="1:25" x14ac:dyDescent="0.25">
      <c r="A1504" s="39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</row>
    <row r="1505" spans="1:25" x14ac:dyDescent="0.25">
      <c r="A1505" s="39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</row>
    <row r="1506" spans="1:25" x14ac:dyDescent="0.25">
      <c r="A1506" s="39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</row>
    <row r="1507" spans="1:25" x14ac:dyDescent="0.25">
      <c r="A1507" s="39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</row>
    <row r="1508" spans="1:25" x14ac:dyDescent="0.25">
      <c r="A1508" s="39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</row>
    <row r="1509" spans="1:25" x14ac:dyDescent="0.25">
      <c r="A1509" s="39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</row>
    <row r="1510" spans="1:25" x14ac:dyDescent="0.25">
      <c r="A1510" s="39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</row>
    <row r="1511" spans="1:25" x14ac:dyDescent="0.25">
      <c r="A1511" s="39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</row>
    <row r="1512" spans="1:25" x14ac:dyDescent="0.25">
      <c r="A1512" s="39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</row>
    <row r="1513" spans="1:25" x14ac:dyDescent="0.25">
      <c r="A1513" s="39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</row>
    <row r="1514" spans="1:25" x14ac:dyDescent="0.25">
      <c r="A1514" s="39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</row>
    <row r="1515" spans="1:25" x14ac:dyDescent="0.25">
      <c r="A1515" s="39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</row>
    <row r="1516" spans="1:25" x14ac:dyDescent="0.25">
      <c r="A1516" s="39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</row>
    <row r="1517" spans="1:25" x14ac:dyDescent="0.25">
      <c r="A1517" s="39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</row>
    <row r="1518" spans="1:25" x14ac:dyDescent="0.25">
      <c r="A1518" s="39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</row>
    <row r="1519" spans="1:25" x14ac:dyDescent="0.25">
      <c r="A1519" s="39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</row>
    <row r="1520" spans="1:25" x14ac:dyDescent="0.25">
      <c r="A1520" s="39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</row>
    <row r="1521" spans="1:25" x14ac:dyDescent="0.25">
      <c r="A1521" s="39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</row>
    <row r="1522" spans="1:25" x14ac:dyDescent="0.25">
      <c r="A1522" s="39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</row>
    <row r="1523" spans="1:25" x14ac:dyDescent="0.25">
      <c r="A1523" s="39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</row>
    <row r="1524" spans="1:25" x14ac:dyDescent="0.25">
      <c r="A1524" s="39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</row>
    <row r="1525" spans="1:25" x14ac:dyDescent="0.25">
      <c r="A1525" s="39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</row>
    <row r="1526" spans="1:25" x14ac:dyDescent="0.25">
      <c r="A1526" s="39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</row>
    <row r="1527" spans="1:25" x14ac:dyDescent="0.25">
      <c r="A1527" s="39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</row>
    <row r="1528" spans="1:25" x14ac:dyDescent="0.25">
      <c r="A1528" s="39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</row>
    <row r="1529" spans="1:25" x14ac:dyDescent="0.25">
      <c r="A1529" s="39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</row>
    <row r="1530" spans="1:25" x14ac:dyDescent="0.25">
      <c r="A1530" s="39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</row>
    <row r="1531" spans="1:25" x14ac:dyDescent="0.25">
      <c r="A1531" s="39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</row>
    <row r="1532" spans="1:25" x14ac:dyDescent="0.25">
      <c r="A1532" s="39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</row>
    <row r="1533" spans="1:25" x14ac:dyDescent="0.25">
      <c r="A1533" s="39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</row>
    <row r="1534" spans="1:25" x14ac:dyDescent="0.25">
      <c r="A1534" s="39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</row>
    <row r="1535" spans="1:25" x14ac:dyDescent="0.25">
      <c r="A1535" s="39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</row>
    <row r="1536" spans="1:25" x14ac:dyDescent="0.25">
      <c r="A1536" s="39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</row>
    <row r="1537" spans="1:25" x14ac:dyDescent="0.25">
      <c r="A1537" s="39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</row>
    <row r="1538" spans="1:25" x14ac:dyDescent="0.25">
      <c r="A1538" s="39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</row>
    <row r="1539" spans="1:25" x14ac:dyDescent="0.25">
      <c r="A1539" s="39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</row>
    <row r="1540" spans="1:25" x14ac:dyDescent="0.25">
      <c r="A1540" s="39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</row>
    <row r="1541" spans="1:25" x14ac:dyDescent="0.25">
      <c r="A1541" s="39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</row>
    <row r="1542" spans="1:25" x14ac:dyDescent="0.25">
      <c r="A1542" s="39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</row>
    <row r="1543" spans="1:25" x14ac:dyDescent="0.25">
      <c r="A1543" s="39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</row>
    <row r="1544" spans="1:25" x14ac:dyDescent="0.25">
      <c r="A1544" s="39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</row>
    <row r="1545" spans="1:25" x14ac:dyDescent="0.25">
      <c r="A1545" s="39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</row>
    <row r="1546" spans="1:25" x14ac:dyDescent="0.25">
      <c r="A1546" s="39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</row>
    <row r="1547" spans="1:25" x14ac:dyDescent="0.25">
      <c r="A1547" s="39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</row>
    <row r="1548" spans="1:25" x14ac:dyDescent="0.25">
      <c r="A1548" s="39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</row>
    <row r="1549" spans="1:25" x14ac:dyDescent="0.25">
      <c r="A1549" s="39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</row>
    <row r="1550" spans="1:25" x14ac:dyDescent="0.25">
      <c r="A1550" s="39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</row>
    <row r="1551" spans="1:25" x14ac:dyDescent="0.25">
      <c r="A1551" s="39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</row>
    <row r="1552" spans="1:25" x14ac:dyDescent="0.25">
      <c r="A1552" s="39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</row>
    <row r="1553" spans="1:25" x14ac:dyDescent="0.25">
      <c r="A1553" s="39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</row>
    <row r="1554" spans="1:25" x14ac:dyDescent="0.25">
      <c r="A1554" s="39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</row>
    <row r="1555" spans="1:25" x14ac:dyDescent="0.25">
      <c r="A1555" s="39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</row>
    <row r="1556" spans="1:25" x14ac:dyDescent="0.25">
      <c r="A1556" s="39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</row>
    <row r="1557" spans="1:25" x14ac:dyDescent="0.25">
      <c r="A1557" s="39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</row>
    <row r="1558" spans="1:25" x14ac:dyDescent="0.25">
      <c r="A1558" s="39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</row>
    <row r="1559" spans="1:25" x14ac:dyDescent="0.25">
      <c r="A1559" s="39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</row>
    <row r="1560" spans="1:25" x14ac:dyDescent="0.25">
      <c r="A1560" s="39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</row>
    <row r="1561" spans="1:25" x14ac:dyDescent="0.25">
      <c r="A1561" s="39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</row>
    <row r="1562" spans="1:25" x14ac:dyDescent="0.25">
      <c r="A1562" s="39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</row>
    <row r="1563" spans="1:25" x14ac:dyDescent="0.25">
      <c r="A1563" s="39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</row>
    <row r="1564" spans="1:25" x14ac:dyDescent="0.25">
      <c r="A1564" s="39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</row>
    <row r="1565" spans="1:25" x14ac:dyDescent="0.25">
      <c r="A1565" s="39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</row>
    <row r="1566" spans="1:25" x14ac:dyDescent="0.25">
      <c r="A1566" s="39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</row>
    <row r="1567" spans="1:25" x14ac:dyDescent="0.25">
      <c r="A1567" s="39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</row>
    <row r="1568" spans="1:25" x14ac:dyDescent="0.25">
      <c r="A1568" s="39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</row>
    <row r="1569" spans="1:25" x14ac:dyDescent="0.25">
      <c r="A1569" s="39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</row>
    <row r="1570" spans="1:25" x14ac:dyDescent="0.25">
      <c r="A1570" s="39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</row>
    <row r="1571" spans="1:25" x14ac:dyDescent="0.25">
      <c r="A1571" s="39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</row>
    <row r="1572" spans="1:25" x14ac:dyDescent="0.25">
      <c r="A1572" s="39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</row>
    <row r="1573" spans="1:25" x14ac:dyDescent="0.25">
      <c r="A1573" s="39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</row>
    <row r="1574" spans="1:25" x14ac:dyDescent="0.25">
      <c r="A1574" s="39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</row>
    <row r="1575" spans="1:25" x14ac:dyDescent="0.25">
      <c r="A1575" s="39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</row>
    <row r="1576" spans="1:25" x14ac:dyDescent="0.25">
      <c r="A1576" s="39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</row>
    <row r="1577" spans="1:25" x14ac:dyDescent="0.25">
      <c r="A1577" s="39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</row>
    <row r="1578" spans="1:25" x14ac:dyDescent="0.25">
      <c r="A1578" s="39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</row>
    <row r="1579" spans="1:25" x14ac:dyDescent="0.25">
      <c r="A1579" s="39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</row>
    <row r="1580" spans="1:25" x14ac:dyDescent="0.25">
      <c r="A1580" s="39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</row>
    <row r="1581" spans="1:25" x14ac:dyDescent="0.25">
      <c r="A1581" s="39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</row>
    <row r="1582" spans="1:25" x14ac:dyDescent="0.25">
      <c r="A1582" s="39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</row>
    <row r="1583" spans="1:25" x14ac:dyDescent="0.25">
      <c r="A1583" s="39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</row>
    <row r="1584" spans="1:25" x14ac:dyDescent="0.25">
      <c r="A1584" s="39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</row>
    <row r="1585" spans="1:25" x14ac:dyDescent="0.25">
      <c r="A1585" s="39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</row>
    <row r="1586" spans="1:25" x14ac:dyDescent="0.25">
      <c r="A1586" s="39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</row>
    <row r="1587" spans="1:25" x14ac:dyDescent="0.25">
      <c r="A1587" s="39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</row>
    <row r="1588" spans="1:25" x14ac:dyDescent="0.25">
      <c r="A1588" s="39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</row>
    <row r="1589" spans="1:25" x14ac:dyDescent="0.25">
      <c r="A1589" s="39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</row>
    <row r="1590" spans="1:25" x14ac:dyDescent="0.25">
      <c r="A1590" s="39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</row>
    <row r="1591" spans="1:25" x14ac:dyDescent="0.25">
      <c r="A1591" s="39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</row>
    <row r="1592" spans="1:25" x14ac:dyDescent="0.25">
      <c r="A1592" s="39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</row>
    <row r="1593" spans="1:25" x14ac:dyDescent="0.25">
      <c r="A1593" s="39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</row>
    <row r="1594" spans="1:25" x14ac:dyDescent="0.25">
      <c r="A1594" s="39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</row>
    <row r="1595" spans="1:25" x14ac:dyDescent="0.25">
      <c r="A1595" s="39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</row>
    <row r="1596" spans="1:25" x14ac:dyDescent="0.25">
      <c r="A1596" s="39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</row>
    <row r="1597" spans="1:25" x14ac:dyDescent="0.25">
      <c r="A1597" s="39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</row>
    <row r="1598" spans="1:25" x14ac:dyDescent="0.25">
      <c r="A1598" s="39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</row>
    <row r="1599" spans="1:25" x14ac:dyDescent="0.25">
      <c r="A1599" s="39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</row>
    <row r="1600" spans="1:25" x14ac:dyDescent="0.25">
      <c r="A1600" s="39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</row>
    <row r="1601" spans="1:25" x14ac:dyDescent="0.25">
      <c r="A1601" s="39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</row>
    <row r="1602" spans="1:25" x14ac:dyDescent="0.25">
      <c r="A1602" s="39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</row>
    <row r="1603" spans="1:25" x14ac:dyDescent="0.25">
      <c r="A1603" s="39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</row>
    <row r="1604" spans="1:25" x14ac:dyDescent="0.25">
      <c r="A1604" s="39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</row>
    <row r="1605" spans="1:25" x14ac:dyDescent="0.25">
      <c r="A1605" s="39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</row>
    <row r="1606" spans="1:25" x14ac:dyDescent="0.25">
      <c r="A1606" s="39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</row>
    <row r="1607" spans="1:25" x14ac:dyDescent="0.25">
      <c r="A1607" s="39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</row>
    <row r="1608" spans="1:25" x14ac:dyDescent="0.25">
      <c r="A1608" s="39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</row>
    <row r="1609" spans="1:25" x14ac:dyDescent="0.25">
      <c r="A1609" s="39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</row>
    <row r="1610" spans="1:25" x14ac:dyDescent="0.25">
      <c r="A1610" s="39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</row>
    <row r="1611" spans="1:25" x14ac:dyDescent="0.25">
      <c r="A1611" s="39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</row>
    <row r="1612" spans="1:25" x14ac:dyDescent="0.25">
      <c r="A1612" s="39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</row>
    <row r="1613" spans="1:25" x14ac:dyDescent="0.25">
      <c r="A1613" s="39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</row>
    <row r="1614" spans="1:25" x14ac:dyDescent="0.25">
      <c r="A1614" s="39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</row>
    <row r="1615" spans="1:25" x14ac:dyDescent="0.25">
      <c r="A1615" s="39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</row>
    <row r="1616" spans="1:25" x14ac:dyDescent="0.25">
      <c r="A1616" s="39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</row>
    <row r="1617" spans="1:25" x14ac:dyDescent="0.25">
      <c r="A1617" s="39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</row>
    <row r="1618" spans="1:25" x14ac:dyDescent="0.25">
      <c r="A1618" s="39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</row>
    <row r="1619" spans="1:25" x14ac:dyDescent="0.25">
      <c r="A1619" s="39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</row>
    <row r="1620" spans="1:25" x14ac:dyDescent="0.25">
      <c r="A1620" s="39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</row>
    <row r="1621" spans="1:25" x14ac:dyDescent="0.25">
      <c r="A1621" s="39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</row>
    <row r="1622" spans="1:25" x14ac:dyDescent="0.25">
      <c r="A1622" s="39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</row>
    <row r="1623" spans="1:25" x14ac:dyDescent="0.25">
      <c r="A1623" s="39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</row>
    <row r="1624" spans="1:25" x14ac:dyDescent="0.25">
      <c r="A1624" s="39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</row>
    <row r="1625" spans="1:25" x14ac:dyDescent="0.25">
      <c r="A1625" s="39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</row>
    <row r="1626" spans="1:25" x14ac:dyDescent="0.25">
      <c r="A1626" s="39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</row>
    <row r="1627" spans="1:25" x14ac:dyDescent="0.25">
      <c r="A1627" s="39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</row>
    <row r="1628" spans="1:25" x14ac:dyDescent="0.25">
      <c r="A1628" s="39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</row>
    <row r="1629" spans="1:25" x14ac:dyDescent="0.25">
      <c r="A1629" s="39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</row>
    <row r="1630" spans="1:25" x14ac:dyDescent="0.25">
      <c r="A1630" s="39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</row>
    <row r="1631" spans="1:25" x14ac:dyDescent="0.25">
      <c r="A1631" s="39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</row>
    <row r="1632" spans="1:25" x14ac:dyDescent="0.25">
      <c r="A1632" s="39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</row>
    <row r="1633" spans="1:25" x14ac:dyDescent="0.25">
      <c r="A1633" s="39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</row>
    <row r="1634" spans="1:25" x14ac:dyDescent="0.25">
      <c r="A1634" s="39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</row>
    <row r="1635" spans="1:25" x14ac:dyDescent="0.25">
      <c r="A1635" s="39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</row>
    <row r="1636" spans="1:25" x14ac:dyDescent="0.25">
      <c r="A1636" s="39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</row>
    <row r="1637" spans="1:25" x14ac:dyDescent="0.25">
      <c r="A1637" s="39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</row>
    <row r="1638" spans="1:25" x14ac:dyDescent="0.25">
      <c r="A1638" s="39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</row>
    <row r="1639" spans="1:25" x14ac:dyDescent="0.25">
      <c r="A1639" s="39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</row>
    <row r="1640" spans="1:25" x14ac:dyDescent="0.25">
      <c r="A1640" s="39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</row>
    <row r="1641" spans="1:25" x14ac:dyDescent="0.25">
      <c r="A1641" s="39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</row>
    <row r="1642" spans="1:25" x14ac:dyDescent="0.25">
      <c r="A1642" s="39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</row>
    <row r="1643" spans="1:25" x14ac:dyDescent="0.25">
      <c r="A1643" s="39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</row>
    <row r="1644" spans="1:25" x14ac:dyDescent="0.25">
      <c r="A1644" s="39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</row>
    <row r="1645" spans="1:25" x14ac:dyDescent="0.25">
      <c r="A1645" s="39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</row>
    <row r="1646" spans="1:25" x14ac:dyDescent="0.25">
      <c r="A1646" s="39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</row>
    <row r="1647" spans="1:25" x14ac:dyDescent="0.25">
      <c r="A1647" s="39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</row>
    <row r="1648" spans="1:25" x14ac:dyDescent="0.25">
      <c r="A1648" s="39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</row>
    <row r="1649" spans="1:25" x14ac:dyDescent="0.25">
      <c r="A1649" s="39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</row>
    <row r="1650" spans="1:25" x14ac:dyDescent="0.25">
      <c r="A1650" s="39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</row>
    <row r="1651" spans="1:25" x14ac:dyDescent="0.25">
      <c r="A1651" s="39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</row>
    <row r="1652" spans="1:25" x14ac:dyDescent="0.25">
      <c r="A1652" s="39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</row>
    <row r="1653" spans="1:25" x14ac:dyDescent="0.25">
      <c r="A1653" s="39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</row>
    <row r="1654" spans="1:25" x14ac:dyDescent="0.25">
      <c r="A1654" s="39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</row>
    <row r="1655" spans="1:25" x14ac:dyDescent="0.25">
      <c r="A1655" s="39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</row>
    <row r="1656" spans="1:25" x14ac:dyDescent="0.25">
      <c r="A1656" s="39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</row>
    <row r="1657" spans="1:25" x14ac:dyDescent="0.25">
      <c r="A1657" s="39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</row>
    <row r="1658" spans="1:25" x14ac:dyDescent="0.25">
      <c r="A1658" s="39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</row>
    <row r="1659" spans="1:25" x14ac:dyDescent="0.25">
      <c r="A1659" s="39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</row>
    <row r="1660" spans="1:25" x14ac:dyDescent="0.25">
      <c r="A1660" s="39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</row>
    <row r="1661" spans="1:25" x14ac:dyDescent="0.25">
      <c r="A1661" s="39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</row>
    <row r="1662" spans="1:25" x14ac:dyDescent="0.25">
      <c r="A1662" s="39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</row>
    <row r="1663" spans="1:25" x14ac:dyDescent="0.25">
      <c r="A1663" s="39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</row>
    <row r="1664" spans="1:25" x14ac:dyDescent="0.25">
      <c r="A1664" s="39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</row>
    <row r="1665" spans="1:25" x14ac:dyDescent="0.25">
      <c r="A1665" s="39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</row>
    <row r="1666" spans="1:25" x14ac:dyDescent="0.25">
      <c r="A1666" s="39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</row>
    <row r="1667" spans="1:25" x14ac:dyDescent="0.25">
      <c r="A1667" s="39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</row>
    <row r="1668" spans="1:25" x14ac:dyDescent="0.25">
      <c r="A1668" s="39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</row>
    <row r="1669" spans="1:25" x14ac:dyDescent="0.25">
      <c r="A1669" s="39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</row>
    <row r="1670" spans="1:25" x14ac:dyDescent="0.25">
      <c r="A1670" s="39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</row>
    <row r="1671" spans="1:25" x14ac:dyDescent="0.25">
      <c r="A1671" s="39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</row>
    <row r="1672" spans="1:25" x14ac:dyDescent="0.25">
      <c r="A1672" s="39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</row>
    <row r="1673" spans="1:25" x14ac:dyDescent="0.25">
      <c r="A1673" s="39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</row>
    <row r="1674" spans="1:25" x14ac:dyDescent="0.25">
      <c r="A1674" s="39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</row>
    <row r="1675" spans="1:25" x14ac:dyDescent="0.25">
      <c r="A1675" s="39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</row>
    <row r="1676" spans="1:25" x14ac:dyDescent="0.25">
      <c r="A1676" s="39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</row>
    <row r="1677" spans="1:25" x14ac:dyDescent="0.25">
      <c r="A1677" s="39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</row>
    <row r="1678" spans="1:25" x14ac:dyDescent="0.25">
      <c r="A1678" s="39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</row>
    <row r="1679" spans="1:25" x14ac:dyDescent="0.25">
      <c r="A1679" s="39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</row>
    <row r="1680" spans="1:25" x14ac:dyDescent="0.25">
      <c r="A1680" s="39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</row>
    <row r="1681" spans="1:25" x14ac:dyDescent="0.25">
      <c r="A1681" s="39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</row>
    <row r="1682" spans="1:25" x14ac:dyDescent="0.25">
      <c r="A1682" s="39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</row>
    <row r="1683" spans="1:25" x14ac:dyDescent="0.25">
      <c r="A1683" s="39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</row>
    <row r="1684" spans="1:25" x14ac:dyDescent="0.25">
      <c r="A1684" s="39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</row>
    <row r="1685" spans="1:25" x14ac:dyDescent="0.25">
      <c r="A1685" s="39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</row>
    <row r="1686" spans="1:25" x14ac:dyDescent="0.25">
      <c r="A1686" s="39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</row>
    <row r="1687" spans="1:25" x14ac:dyDescent="0.25">
      <c r="A1687" s="39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</row>
    <row r="1688" spans="1:25" x14ac:dyDescent="0.25">
      <c r="A1688" s="39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</row>
    <row r="1689" spans="1:25" x14ac:dyDescent="0.25">
      <c r="A1689" s="39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</row>
    <row r="1690" spans="1:25" x14ac:dyDescent="0.25">
      <c r="A1690" s="39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</row>
    <row r="1691" spans="1:25" x14ac:dyDescent="0.25">
      <c r="A1691" s="39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</row>
    <row r="1692" spans="1:25" x14ac:dyDescent="0.25">
      <c r="A1692" s="39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</row>
    <row r="1693" spans="1:25" x14ac:dyDescent="0.25">
      <c r="A1693" s="39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</row>
    <row r="1694" spans="1:25" x14ac:dyDescent="0.25">
      <c r="A1694" s="39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</row>
    <row r="1695" spans="1:25" x14ac:dyDescent="0.25">
      <c r="A1695" s="39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</row>
    <row r="1696" spans="1:25" x14ac:dyDescent="0.25">
      <c r="A1696" s="39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</row>
    <row r="1697" spans="1:25" x14ac:dyDescent="0.25">
      <c r="A1697" s="39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</row>
    <row r="1698" spans="1:25" x14ac:dyDescent="0.25">
      <c r="A1698" s="39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</row>
    <row r="1699" spans="1:25" x14ac:dyDescent="0.25">
      <c r="A1699" s="39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</row>
    <row r="1700" spans="1:25" x14ac:dyDescent="0.25">
      <c r="A1700" s="39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</row>
    <row r="1701" spans="1:25" x14ac:dyDescent="0.25">
      <c r="A1701" s="39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</row>
    <row r="1702" spans="1:25" x14ac:dyDescent="0.25">
      <c r="A1702" s="39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</row>
    <row r="1703" spans="1:25" x14ac:dyDescent="0.25">
      <c r="A1703" s="39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</row>
    <row r="1704" spans="1:25" x14ac:dyDescent="0.25">
      <c r="A1704" s="39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</row>
    <row r="1705" spans="1:25" x14ac:dyDescent="0.25">
      <c r="A1705" s="39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</row>
    <row r="1706" spans="1:25" x14ac:dyDescent="0.25">
      <c r="A1706" s="39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</row>
    <row r="1707" spans="1:25" x14ac:dyDescent="0.25">
      <c r="A1707" s="39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</row>
    <row r="1708" spans="1:25" x14ac:dyDescent="0.25">
      <c r="A1708" s="39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</row>
    <row r="1709" spans="1:25" x14ac:dyDescent="0.25">
      <c r="A1709" s="39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</row>
    <row r="1710" spans="1:25" x14ac:dyDescent="0.25">
      <c r="A1710" s="39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</row>
    <row r="1711" spans="1:25" x14ac:dyDescent="0.25">
      <c r="A1711" s="39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</row>
    <row r="1712" spans="1:25" x14ac:dyDescent="0.25">
      <c r="A1712" s="39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</row>
    <row r="1713" spans="1:25" x14ac:dyDescent="0.25">
      <c r="A1713" s="39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</row>
    <row r="1714" spans="1:25" x14ac:dyDescent="0.25">
      <c r="A1714" s="39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</row>
    <row r="1715" spans="1:25" x14ac:dyDescent="0.25">
      <c r="A1715" s="39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</row>
    <row r="1716" spans="1:25" x14ac:dyDescent="0.25">
      <c r="A1716" s="39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</row>
    <row r="1717" spans="1:25" x14ac:dyDescent="0.25">
      <c r="A1717" s="39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</row>
    <row r="1718" spans="1:25" x14ac:dyDescent="0.25">
      <c r="A1718" s="39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</row>
    <row r="1719" spans="1:25" x14ac:dyDescent="0.25">
      <c r="A1719" s="39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</row>
    <row r="1720" spans="1:25" x14ac:dyDescent="0.25">
      <c r="A1720" s="39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</row>
    <row r="1721" spans="1:25" x14ac:dyDescent="0.25">
      <c r="A1721" s="39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</row>
    <row r="1722" spans="1:25" x14ac:dyDescent="0.25">
      <c r="A1722" s="39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</row>
    <row r="1723" spans="1:25" x14ac:dyDescent="0.25">
      <c r="A1723" s="39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</row>
    <row r="1724" spans="1:25" x14ac:dyDescent="0.25">
      <c r="A1724" s="39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</row>
    <row r="1725" spans="1:25" x14ac:dyDescent="0.25">
      <c r="A1725" s="39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</row>
    <row r="1726" spans="1:25" x14ac:dyDescent="0.25">
      <c r="A1726" s="39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</row>
    <row r="1727" spans="1:25" x14ac:dyDescent="0.25">
      <c r="A1727" s="39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</row>
    <row r="1728" spans="1:25" x14ac:dyDescent="0.25">
      <c r="A1728" s="39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</row>
    <row r="1729" spans="1:25" x14ac:dyDescent="0.25">
      <c r="A1729" s="39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</row>
    <row r="1730" spans="1:25" x14ac:dyDescent="0.25">
      <c r="A1730" s="39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</row>
    <row r="1731" spans="1:25" x14ac:dyDescent="0.25">
      <c r="A1731" s="39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</row>
    <row r="1732" spans="1:25" x14ac:dyDescent="0.25">
      <c r="A1732" s="39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</row>
    <row r="1733" spans="1:25" x14ac:dyDescent="0.25">
      <c r="A1733" s="39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</row>
    <row r="1734" spans="1:25" x14ac:dyDescent="0.25">
      <c r="A1734" s="39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</row>
    <row r="1735" spans="1:25" x14ac:dyDescent="0.25">
      <c r="A1735" s="39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</row>
    <row r="1736" spans="1:25" x14ac:dyDescent="0.25">
      <c r="A1736" s="39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</row>
    <row r="1737" spans="1:25" x14ac:dyDescent="0.25">
      <c r="A1737" s="39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</row>
    <row r="1738" spans="1:25" x14ac:dyDescent="0.25">
      <c r="A1738" s="39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</row>
    <row r="1739" spans="1:25" x14ac:dyDescent="0.25">
      <c r="A1739" s="39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</row>
    <row r="1740" spans="1:25" x14ac:dyDescent="0.25">
      <c r="A1740" s="39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</row>
    <row r="1741" spans="1:25" x14ac:dyDescent="0.25">
      <c r="A1741" s="39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</row>
    <row r="1742" spans="1:25" x14ac:dyDescent="0.25">
      <c r="A1742" s="39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</row>
    <row r="1743" spans="1:25" x14ac:dyDescent="0.25">
      <c r="A1743" s="39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</row>
    <row r="1744" spans="1:25" x14ac:dyDescent="0.25">
      <c r="A1744" s="39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</row>
    <row r="1745" spans="1:25" x14ac:dyDescent="0.25">
      <c r="A1745" s="39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</row>
    <row r="1746" spans="1:25" x14ac:dyDescent="0.25">
      <c r="A1746" s="39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</row>
    <row r="1747" spans="1:25" x14ac:dyDescent="0.25">
      <c r="A1747" s="39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</row>
    <row r="1748" spans="1:25" x14ac:dyDescent="0.25">
      <c r="A1748" s="39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</row>
    <row r="1749" spans="1:25" x14ac:dyDescent="0.25">
      <c r="A1749" s="39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</row>
    <row r="1750" spans="1:25" x14ac:dyDescent="0.25">
      <c r="A1750" s="39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</row>
    <row r="1751" spans="1:25" x14ac:dyDescent="0.25">
      <c r="A1751" s="39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</row>
    <row r="1752" spans="1:25" x14ac:dyDescent="0.25">
      <c r="A1752" s="39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</row>
    <row r="1753" spans="1:25" x14ac:dyDescent="0.25">
      <c r="A1753" s="39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</row>
    <row r="1754" spans="1:25" x14ac:dyDescent="0.25">
      <c r="A1754" s="39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</row>
    <row r="1755" spans="1:25" x14ac:dyDescent="0.25">
      <c r="A1755" s="39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</row>
    <row r="1756" spans="1:25" x14ac:dyDescent="0.25">
      <c r="A1756" s="39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</row>
    <row r="1757" spans="1:25" x14ac:dyDescent="0.25">
      <c r="A1757" s="39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</row>
    <row r="1758" spans="1:25" x14ac:dyDescent="0.25">
      <c r="A1758" s="39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</row>
    <row r="1759" spans="1:25" x14ac:dyDescent="0.25">
      <c r="A1759" s="39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</row>
    <row r="1760" spans="1:25" x14ac:dyDescent="0.25">
      <c r="A1760" s="39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</row>
    <row r="1761" spans="1:25" x14ac:dyDescent="0.25">
      <c r="A1761" s="39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</row>
    <row r="1762" spans="1:25" x14ac:dyDescent="0.25">
      <c r="A1762" s="39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</row>
    <row r="1763" spans="1:25" x14ac:dyDescent="0.25">
      <c r="A1763" s="39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</row>
    <row r="1764" spans="1:25" x14ac:dyDescent="0.25">
      <c r="A1764" s="39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</row>
    <row r="1765" spans="1:25" x14ac:dyDescent="0.25">
      <c r="A1765" s="39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</row>
    <row r="1766" spans="1:25" x14ac:dyDescent="0.25">
      <c r="A1766" s="39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</row>
    <row r="1767" spans="1:25" x14ac:dyDescent="0.25">
      <c r="A1767" s="39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</row>
    <row r="1768" spans="1:25" x14ac:dyDescent="0.25">
      <c r="A1768" s="39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</row>
    <row r="1769" spans="1:25" x14ac:dyDescent="0.25">
      <c r="A1769" s="39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</row>
    <row r="1770" spans="1:25" x14ac:dyDescent="0.25">
      <c r="A1770" s="39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</row>
    <row r="1771" spans="1:25" x14ac:dyDescent="0.25">
      <c r="A1771" s="39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</row>
    <row r="1772" spans="1:25" x14ac:dyDescent="0.25">
      <c r="A1772" s="39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</row>
    <row r="1773" spans="1:25" x14ac:dyDescent="0.25">
      <c r="A1773" s="39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</row>
    <row r="1774" spans="1:25" x14ac:dyDescent="0.25">
      <c r="A1774" s="39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</row>
    <row r="1775" spans="1:25" x14ac:dyDescent="0.25">
      <c r="A1775" s="39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</row>
    <row r="1776" spans="1:25" x14ac:dyDescent="0.25">
      <c r="A1776" s="39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</row>
    <row r="1777" spans="1:25" x14ac:dyDescent="0.25">
      <c r="A1777" s="39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</row>
    <row r="1778" spans="1:25" x14ac:dyDescent="0.25">
      <c r="A1778" s="39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</row>
    <row r="1779" spans="1:25" x14ac:dyDescent="0.25">
      <c r="A1779" s="39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</row>
    <row r="1780" spans="1:25" x14ac:dyDescent="0.25">
      <c r="A1780" s="39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</row>
    <row r="1781" spans="1:25" x14ac:dyDescent="0.25">
      <c r="A1781" s="39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</row>
    <row r="1782" spans="1:25" x14ac:dyDescent="0.25">
      <c r="A1782" s="39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</row>
    <row r="1783" spans="1:25" x14ac:dyDescent="0.25">
      <c r="A1783" s="39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</row>
    <row r="1784" spans="1:25" x14ac:dyDescent="0.25">
      <c r="A1784" s="39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</row>
    <row r="1785" spans="1:25" x14ac:dyDescent="0.25">
      <c r="A1785" s="39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</row>
    <row r="1786" spans="1:25" x14ac:dyDescent="0.25">
      <c r="A1786" s="39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</row>
    <row r="1787" spans="1:25" x14ac:dyDescent="0.25">
      <c r="A1787" s="39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</row>
    <row r="1788" spans="1:25" x14ac:dyDescent="0.25">
      <c r="A1788" s="39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</row>
    <row r="1789" spans="1:25" x14ac:dyDescent="0.25">
      <c r="A1789" s="39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</row>
    <row r="1790" spans="1:25" x14ac:dyDescent="0.25">
      <c r="A1790" s="39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</row>
    <row r="1791" spans="1:25" x14ac:dyDescent="0.25">
      <c r="A1791" s="39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</row>
    <row r="1792" spans="1:25" x14ac:dyDescent="0.25">
      <c r="A1792" s="39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</row>
    <row r="1793" spans="1:25" x14ac:dyDescent="0.25">
      <c r="A1793" s="39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</row>
    <row r="1794" spans="1:25" x14ac:dyDescent="0.25">
      <c r="A1794" s="39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</row>
    <row r="1795" spans="1:25" x14ac:dyDescent="0.25">
      <c r="A1795" s="39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</row>
    <row r="1796" spans="1:25" x14ac:dyDescent="0.25">
      <c r="A1796" s="39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</row>
    <row r="1797" spans="1:25" x14ac:dyDescent="0.25">
      <c r="A1797" s="39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</row>
    <row r="1798" spans="1:25" x14ac:dyDescent="0.25">
      <c r="A1798" s="39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</row>
    <row r="1799" spans="1:25" x14ac:dyDescent="0.25">
      <c r="A1799" s="39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</row>
    <row r="1800" spans="1:25" x14ac:dyDescent="0.25">
      <c r="A1800" s="39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</row>
    <row r="1801" spans="1:25" x14ac:dyDescent="0.25">
      <c r="A1801" s="39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</row>
    <row r="1802" spans="1:25" x14ac:dyDescent="0.25">
      <c r="A1802" s="39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</row>
    <row r="1803" spans="1:25" x14ac:dyDescent="0.25">
      <c r="A1803" s="39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</row>
    <row r="1804" spans="1:25" x14ac:dyDescent="0.25">
      <c r="A1804" s="39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</row>
    <row r="1805" spans="1:25" x14ac:dyDescent="0.25">
      <c r="A1805" s="39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</row>
    <row r="1806" spans="1:25" x14ac:dyDescent="0.25">
      <c r="A1806" s="39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</row>
    <row r="1807" spans="1:25" x14ac:dyDescent="0.25">
      <c r="A1807" s="39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</row>
    <row r="1808" spans="1:25" x14ac:dyDescent="0.25">
      <c r="A1808" s="39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</row>
    <row r="1809" spans="1:25" x14ac:dyDescent="0.25">
      <c r="A1809" s="39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</row>
    <row r="1810" spans="1:25" x14ac:dyDescent="0.25">
      <c r="A1810" s="39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</row>
    <row r="1811" spans="1:25" x14ac:dyDescent="0.25">
      <c r="A1811" s="39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</row>
    <row r="1812" spans="1:25" x14ac:dyDescent="0.25">
      <c r="A1812" s="39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</row>
    <row r="1813" spans="1:25" x14ac:dyDescent="0.25">
      <c r="A1813" s="39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</row>
    <row r="1814" spans="1:25" x14ac:dyDescent="0.25">
      <c r="A1814" s="39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</row>
    <row r="1815" spans="1:25" x14ac:dyDescent="0.25">
      <c r="A1815" s="39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</row>
    <row r="1816" spans="1:25" x14ac:dyDescent="0.25">
      <c r="A1816" s="39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</row>
    <row r="1817" spans="1:25" x14ac:dyDescent="0.25">
      <c r="A1817" s="39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</row>
    <row r="1818" spans="1:25" x14ac:dyDescent="0.25">
      <c r="A1818" s="39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</row>
    <row r="1819" spans="1:25" x14ac:dyDescent="0.25">
      <c r="A1819" s="39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</row>
    <row r="1820" spans="1:25" x14ac:dyDescent="0.25">
      <c r="A1820" s="39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</row>
    <row r="1821" spans="1:25" x14ac:dyDescent="0.25">
      <c r="A1821" s="39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</row>
    <row r="1822" spans="1:25" x14ac:dyDescent="0.25">
      <c r="A1822" s="39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</row>
    <row r="1823" spans="1:25" x14ac:dyDescent="0.25">
      <c r="A1823" s="39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</row>
    <row r="1824" spans="1:25" x14ac:dyDescent="0.25">
      <c r="A1824" s="39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</row>
    <row r="1825" spans="1:25" x14ac:dyDescent="0.25">
      <c r="A1825" s="39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</row>
    <row r="1826" spans="1:25" x14ac:dyDescent="0.25">
      <c r="A1826" s="39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</row>
    <row r="1827" spans="1:25" x14ac:dyDescent="0.25">
      <c r="A1827" s="39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</row>
    <row r="1828" spans="1:25" x14ac:dyDescent="0.25">
      <c r="A1828" s="39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</row>
    <row r="1829" spans="1:25" x14ac:dyDescent="0.25">
      <c r="A1829" s="39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</row>
    <row r="1830" spans="1:25" x14ac:dyDescent="0.25">
      <c r="A1830" s="39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</row>
    <row r="1831" spans="1:25" x14ac:dyDescent="0.25">
      <c r="A1831" s="39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</row>
    <row r="1832" spans="1:25" x14ac:dyDescent="0.25">
      <c r="A1832" s="39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</row>
    <row r="1833" spans="1:25" x14ac:dyDescent="0.25">
      <c r="A1833" s="39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</row>
    <row r="1834" spans="1:25" x14ac:dyDescent="0.25">
      <c r="A1834" s="39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</row>
    <row r="1835" spans="1:25" x14ac:dyDescent="0.25">
      <c r="A1835" s="39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</row>
    <row r="1836" spans="1:25" x14ac:dyDescent="0.25">
      <c r="A1836" s="39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</row>
    <row r="1837" spans="1:25" x14ac:dyDescent="0.25">
      <c r="A1837" s="39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</row>
    <row r="1838" spans="1:25" x14ac:dyDescent="0.25">
      <c r="A1838" s="39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</row>
    <row r="1839" spans="1:25" x14ac:dyDescent="0.25">
      <c r="A1839" s="39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</row>
    <row r="1840" spans="1:25" x14ac:dyDescent="0.25">
      <c r="A1840" s="39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</row>
    <row r="1841" spans="1:25" x14ac:dyDescent="0.25">
      <c r="A1841" s="39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</row>
    <row r="1842" spans="1:25" x14ac:dyDescent="0.25">
      <c r="A1842" s="39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</row>
    <row r="1843" spans="1:25" x14ac:dyDescent="0.25">
      <c r="A1843" s="39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</row>
    <row r="1844" spans="1:25" x14ac:dyDescent="0.25">
      <c r="A1844" s="39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</row>
    <row r="1845" spans="1:25" x14ac:dyDescent="0.25">
      <c r="A1845" s="39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</row>
    <row r="1846" spans="1:25" x14ac:dyDescent="0.25">
      <c r="A1846" s="39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</row>
    <row r="1847" spans="1:25" x14ac:dyDescent="0.25">
      <c r="A1847" s="39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</row>
    <row r="1848" spans="1:25" x14ac:dyDescent="0.25">
      <c r="A1848" s="39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</row>
    <row r="1849" spans="1:25" x14ac:dyDescent="0.25">
      <c r="A1849" s="39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</row>
    <row r="1850" spans="1:25" x14ac:dyDescent="0.25">
      <c r="A1850" s="39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</row>
    <row r="1851" spans="1:25" x14ac:dyDescent="0.25">
      <c r="A1851" s="39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</row>
    <row r="1852" spans="1:25" x14ac:dyDescent="0.25">
      <c r="A1852" s="39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</row>
    <row r="1853" spans="1:25" x14ac:dyDescent="0.25">
      <c r="A1853" s="39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</row>
    <row r="1854" spans="1:25" x14ac:dyDescent="0.25">
      <c r="A1854" s="39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</row>
    <row r="1855" spans="1:25" x14ac:dyDescent="0.25">
      <c r="A1855" s="39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</row>
    <row r="1856" spans="1:25" x14ac:dyDescent="0.25">
      <c r="A1856" s="39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</row>
    <row r="1857" spans="1:25" x14ac:dyDescent="0.25">
      <c r="A1857" s="39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</row>
    <row r="1858" spans="1:25" x14ac:dyDescent="0.25">
      <c r="A1858" s="39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</row>
    <row r="1859" spans="1:25" x14ac:dyDescent="0.25">
      <c r="A1859" s="39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</row>
    <row r="1860" spans="1:25" x14ac:dyDescent="0.25">
      <c r="A1860" s="39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</row>
    <row r="1861" spans="1:25" x14ac:dyDescent="0.25">
      <c r="A1861" s="39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</row>
    <row r="1862" spans="1:25" x14ac:dyDescent="0.25">
      <c r="A1862" s="39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</row>
    <row r="1863" spans="1:25" x14ac:dyDescent="0.25">
      <c r="A1863" s="39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</row>
    <row r="1864" spans="1:25" x14ac:dyDescent="0.25">
      <c r="A1864" s="39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</row>
    <row r="1865" spans="1:25" x14ac:dyDescent="0.25">
      <c r="A1865" s="39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</row>
    <row r="1866" spans="1:25" x14ac:dyDescent="0.25">
      <c r="A1866" s="39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</row>
    <row r="1867" spans="1:25" x14ac:dyDescent="0.25">
      <c r="A1867" s="39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</row>
    <row r="1868" spans="1:25" x14ac:dyDescent="0.25">
      <c r="A1868" s="39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</row>
    <row r="1869" spans="1:25" x14ac:dyDescent="0.25">
      <c r="A1869" s="39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</row>
    <row r="1870" spans="1:25" x14ac:dyDescent="0.25">
      <c r="A1870" s="39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</row>
    <row r="1871" spans="1:25" x14ac:dyDescent="0.25">
      <c r="A1871" s="39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</row>
    <row r="1872" spans="1:25" x14ac:dyDescent="0.25">
      <c r="A1872" s="39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</row>
    <row r="1873" spans="1:25" x14ac:dyDescent="0.25">
      <c r="A1873" s="39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</row>
    <row r="1874" spans="1:25" x14ac:dyDescent="0.25">
      <c r="A1874" s="39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</row>
    <row r="1875" spans="1:25" x14ac:dyDescent="0.25">
      <c r="A1875" s="39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</row>
    <row r="1876" spans="1:25" x14ac:dyDescent="0.25">
      <c r="A1876" s="39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</row>
    <row r="1877" spans="1:25" x14ac:dyDescent="0.25">
      <c r="A1877" s="39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</row>
    <row r="1878" spans="1:25" x14ac:dyDescent="0.25">
      <c r="A1878" s="39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</row>
    <row r="1879" spans="1:25" x14ac:dyDescent="0.25">
      <c r="A1879" s="39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</row>
    <row r="1880" spans="1:25" x14ac:dyDescent="0.25">
      <c r="A1880" s="39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</row>
    <row r="1881" spans="1:25" x14ac:dyDescent="0.25">
      <c r="A1881" s="39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</row>
    <row r="1882" spans="1:25" x14ac:dyDescent="0.25">
      <c r="A1882" s="39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</row>
    <row r="1883" spans="1:25" x14ac:dyDescent="0.25">
      <c r="A1883" s="39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</row>
    <row r="1884" spans="1:25" x14ac:dyDescent="0.25">
      <c r="A1884" s="39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</row>
    <row r="1885" spans="1:25" x14ac:dyDescent="0.25">
      <c r="A1885" s="39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</row>
    <row r="1886" spans="1:25" x14ac:dyDescent="0.25">
      <c r="A1886" s="39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</row>
    <row r="1887" spans="1:25" x14ac:dyDescent="0.25">
      <c r="A1887" s="39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</row>
    <row r="1888" spans="1:25" x14ac:dyDescent="0.25">
      <c r="A1888" s="39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</row>
    <row r="1889" spans="1:25" x14ac:dyDescent="0.25">
      <c r="A1889" s="39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</row>
    <row r="1890" spans="1:25" x14ac:dyDescent="0.25">
      <c r="A1890" s="39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</row>
    <row r="1891" spans="1:25" x14ac:dyDescent="0.25">
      <c r="A1891" s="39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</row>
    <row r="1892" spans="1:25" x14ac:dyDescent="0.25">
      <c r="A1892" s="39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</row>
    <row r="1893" spans="1:25" x14ac:dyDescent="0.25">
      <c r="A1893" s="39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</row>
    <row r="1894" spans="1:25" x14ac:dyDescent="0.25">
      <c r="A1894" s="39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</row>
    <row r="1895" spans="1:25" x14ac:dyDescent="0.25">
      <c r="A1895" s="39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</row>
    <row r="1896" spans="1:25" x14ac:dyDescent="0.25">
      <c r="A1896" s="39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</row>
    <row r="1897" spans="1:25" x14ac:dyDescent="0.25">
      <c r="A1897" s="39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</row>
    <row r="1898" spans="1:25" x14ac:dyDescent="0.25">
      <c r="A1898" s="39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</row>
    <row r="1899" spans="1:25" x14ac:dyDescent="0.25">
      <c r="A1899" s="39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</row>
    <row r="1900" spans="1:25" x14ac:dyDescent="0.25">
      <c r="A1900" s="39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</row>
    <row r="1901" spans="1:25" x14ac:dyDescent="0.25">
      <c r="A1901" s="39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</row>
    <row r="1902" spans="1:25" x14ac:dyDescent="0.25">
      <c r="A1902" s="39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</row>
    <row r="1903" spans="1:25" x14ac:dyDescent="0.25">
      <c r="A1903" s="39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</row>
    <row r="1904" spans="1:25" x14ac:dyDescent="0.25">
      <c r="A1904" s="39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</row>
    <row r="1905" spans="1:25" x14ac:dyDescent="0.25">
      <c r="A1905" s="39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</row>
    <row r="1906" spans="1:25" x14ac:dyDescent="0.25">
      <c r="A1906" s="39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</row>
    <row r="1907" spans="1:25" x14ac:dyDescent="0.25">
      <c r="A1907" s="39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</row>
    <row r="1908" spans="1:25" x14ac:dyDescent="0.25">
      <c r="A1908" s="39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</row>
    <row r="1909" spans="1:25" x14ac:dyDescent="0.25">
      <c r="A1909" s="39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</row>
    <row r="1910" spans="1:25" x14ac:dyDescent="0.25">
      <c r="A1910" s="39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</row>
    <row r="1911" spans="1:25" x14ac:dyDescent="0.25">
      <c r="A1911" s="39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</row>
    <row r="1912" spans="1:25" x14ac:dyDescent="0.25">
      <c r="A1912" s="39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</row>
    <row r="1913" spans="1:25" x14ac:dyDescent="0.25">
      <c r="A1913" s="39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</row>
    <row r="1914" spans="1:25" x14ac:dyDescent="0.25">
      <c r="A1914" s="39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</row>
    <row r="1915" spans="1:25" x14ac:dyDescent="0.25">
      <c r="A1915" s="39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</row>
    <row r="1916" spans="1:25" x14ac:dyDescent="0.25">
      <c r="A1916" s="39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</row>
    <row r="1917" spans="1:25" x14ac:dyDescent="0.25">
      <c r="A1917" s="39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</row>
    <row r="1918" spans="1:25" x14ac:dyDescent="0.25">
      <c r="A1918" s="39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</row>
    <row r="1919" spans="1:25" x14ac:dyDescent="0.25">
      <c r="A1919" s="39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</row>
    <row r="1920" spans="1:25" x14ac:dyDescent="0.25">
      <c r="A1920" s="39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</row>
    <row r="1921" spans="1:25" x14ac:dyDescent="0.25">
      <c r="A1921" s="39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</row>
    <row r="1922" spans="1:25" x14ac:dyDescent="0.25">
      <c r="A1922" s="39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</row>
    <row r="1923" spans="1:25" x14ac:dyDescent="0.25">
      <c r="A1923" s="39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</row>
    <row r="1924" spans="1:25" x14ac:dyDescent="0.25">
      <c r="A1924" s="39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</row>
    <row r="1925" spans="1:25" x14ac:dyDescent="0.25">
      <c r="A1925" s="39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</row>
    <row r="1926" spans="1:25" x14ac:dyDescent="0.25">
      <c r="A1926" s="39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</row>
    <row r="1927" spans="1:25" x14ac:dyDescent="0.25">
      <c r="A1927" s="39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</row>
    <row r="1928" spans="1:25" x14ac:dyDescent="0.25">
      <c r="A1928" s="39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</row>
    <row r="1929" spans="1:25" x14ac:dyDescent="0.25">
      <c r="A1929" s="39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</row>
    <row r="1930" spans="1:25" x14ac:dyDescent="0.25">
      <c r="A1930" s="39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</row>
    <row r="1931" spans="1:25" x14ac:dyDescent="0.25">
      <c r="A1931" s="39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</row>
    <row r="1932" spans="1:25" x14ac:dyDescent="0.25">
      <c r="A1932" s="39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</row>
    <row r="1933" spans="1:25" x14ac:dyDescent="0.25">
      <c r="A1933" s="39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</row>
    <row r="1934" spans="1:25" x14ac:dyDescent="0.25">
      <c r="A1934" s="39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</row>
    <row r="1935" spans="1:25" x14ac:dyDescent="0.25">
      <c r="A1935" s="39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</row>
    <row r="1936" spans="1:25" x14ac:dyDescent="0.25">
      <c r="A1936" s="39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</row>
    <row r="1937" spans="1:25" x14ac:dyDescent="0.25">
      <c r="A1937" s="39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</row>
    <row r="1938" spans="1:25" x14ac:dyDescent="0.25">
      <c r="A1938" s="39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</row>
    <row r="1939" spans="1:25" x14ac:dyDescent="0.25">
      <c r="A1939" s="39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</row>
    <row r="1940" spans="1:25" x14ac:dyDescent="0.25">
      <c r="A1940" s="39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</row>
    <row r="1941" spans="1:25" x14ac:dyDescent="0.25">
      <c r="A1941" s="39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</row>
    <row r="1942" spans="1:25" x14ac:dyDescent="0.25">
      <c r="A1942" s="39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</row>
    <row r="1943" spans="1:25" x14ac:dyDescent="0.25">
      <c r="A1943" s="39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</row>
    <row r="1944" spans="1:25" x14ac:dyDescent="0.25">
      <c r="A1944" s="39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</row>
    <row r="1945" spans="1:25" x14ac:dyDescent="0.25">
      <c r="A1945" s="39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</row>
    <row r="1946" spans="1:25" x14ac:dyDescent="0.25">
      <c r="A1946" s="39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</row>
    <row r="1947" spans="1:25" x14ac:dyDescent="0.25">
      <c r="A1947" s="39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</row>
    <row r="1948" spans="1:25" x14ac:dyDescent="0.25">
      <c r="A1948" s="39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</row>
    <row r="1949" spans="1:25" x14ac:dyDescent="0.25">
      <c r="A1949" s="39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</row>
    <row r="1950" spans="1:25" x14ac:dyDescent="0.25">
      <c r="A1950" s="39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</row>
    <row r="1951" spans="1:25" x14ac:dyDescent="0.25">
      <c r="A1951" s="39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</row>
    <row r="1952" spans="1:25" x14ac:dyDescent="0.25">
      <c r="A1952" s="39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</row>
    <row r="1953" spans="1:25" x14ac:dyDescent="0.25">
      <c r="A1953" s="39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</row>
    <row r="1954" spans="1:25" x14ac:dyDescent="0.25">
      <c r="A1954" s="39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</row>
    <row r="1955" spans="1:25" x14ac:dyDescent="0.25">
      <c r="A1955" s="39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</row>
    <row r="1956" spans="1:25" x14ac:dyDescent="0.25">
      <c r="A1956" s="39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</row>
    <row r="1957" spans="1:25" x14ac:dyDescent="0.25">
      <c r="A1957" s="39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</row>
    <row r="1958" spans="1:25" x14ac:dyDescent="0.25">
      <c r="A1958" s="39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</row>
    <row r="1959" spans="1:25" x14ac:dyDescent="0.25">
      <c r="A1959" s="39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</row>
    <row r="1960" spans="1:25" x14ac:dyDescent="0.25">
      <c r="A1960" s="39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</row>
    <row r="1961" spans="1:25" x14ac:dyDescent="0.25">
      <c r="A1961" s="39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</row>
    <row r="1962" spans="1:25" x14ac:dyDescent="0.25">
      <c r="A1962" s="39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</row>
    <row r="1963" spans="1:25" x14ac:dyDescent="0.25">
      <c r="A1963" s="39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</row>
    <row r="1964" spans="1:25" x14ac:dyDescent="0.25">
      <c r="A1964" s="39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</row>
    <row r="1965" spans="1:25" x14ac:dyDescent="0.25">
      <c r="A1965" s="39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</row>
    <row r="1966" spans="1:25" x14ac:dyDescent="0.25">
      <c r="A1966" s="39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</row>
    <row r="1967" spans="1:25" x14ac:dyDescent="0.25">
      <c r="A1967" s="39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</row>
    <row r="1968" spans="1:25" x14ac:dyDescent="0.25">
      <c r="A1968" s="39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</row>
    <row r="1969" spans="1:25" x14ac:dyDescent="0.25">
      <c r="A1969" s="39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</row>
    <row r="1970" spans="1:25" x14ac:dyDescent="0.25">
      <c r="A1970" s="39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</row>
    <row r="1971" spans="1:25" x14ac:dyDescent="0.25">
      <c r="A1971" s="39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</row>
    <row r="1972" spans="1:25" x14ac:dyDescent="0.25">
      <c r="A1972" s="39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</row>
    <row r="1973" spans="1:25" x14ac:dyDescent="0.25">
      <c r="A1973" s="39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</row>
    <row r="1974" spans="1:25" x14ac:dyDescent="0.25">
      <c r="A1974" s="39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</row>
    <row r="1975" spans="1:25" x14ac:dyDescent="0.25">
      <c r="A1975" s="39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</row>
    <row r="1976" spans="1:25" x14ac:dyDescent="0.25">
      <c r="A1976" s="39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</row>
    <row r="1977" spans="1:25" x14ac:dyDescent="0.25">
      <c r="A1977" s="39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</row>
    <row r="1978" spans="1:25" x14ac:dyDescent="0.25">
      <c r="A1978" s="39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</row>
    <row r="1979" spans="1:25" x14ac:dyDescent="0.25">
      <c r="A1979" s="39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</row>
    <row r="1980" spans="1:25" x14ac:dyDescent="0.25">
      <c r="A1980" s="39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</row>
    <row r="1981" spans="1:25" x14ac:dyDescent="0.25">
      <c r="A1981" s="39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</row>
    <row r="1982" spans="1:25" x14ac:dyDescent="0.25">
      <c r="A1982" s="39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</row>
    <row r="1983" spans="1:25" x14ac:dyDescent="0.25">
      <c r="A1983" s="39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</row>
    <row r="1984" spans="1:25" x14ac:dyDescent="0.25">
      <c r="A1984" s="39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</row>
    <row r="1985" spans="1:25" x14ac:dyDescent="0.25">
      <c r="A1985" s="39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</row>
    <row r="1986" spans="1:25" x14ac:dyDescent="0.25">
      <c r="A1986" s="39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</row>
    <row r="1987" spans="1:25" x14ac:dyDescent="0.25">
      <c r="A1987" s="39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</row>
    <row r="1988" spans="1:25" x14ac:dyDescent="0.25">
      <c r="A1988" s="39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</row>
    <row r="1989" spans="1:25" x14ac:dyDescent="0.25">
      <c r="A1989" s="39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</row>
    <row r="1990" spans="1:25" x14ac:dyDescent="0.25">
      <c r="A1990" s="39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</row>
    <row r="1991" spans="1:25" x14ac:dyDescent="0.25">
      <c r="A1991" s="39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</row>
    <row r="1992" spans="1:25" x14ac:dyDescent="0.25">
      <c r="A1992" s="39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</row>
    <row r="1993" spans="1:25" x14ac:dyDescent="0.25">
      <c r="A1993" s="39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</row>
    <row r="1994" spans="1:25" x14ac:dyDescent="0.25">
      <c r="A1994" s="39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</row>
    <row r="1995" spans="1:25" x14ac:dyDescent="0.25">
      <c r="A1995" s="39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</row>
    <row r="1996" spans="1:25" x14ac:dyDescent="0.25">
      <c r="A1996" s="39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</row>
    <row r="1997" spans="1:25" x14ac:dyDescent="0.25">
      <c r="A1997" s="39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</row>
    <row r="1998" spans="1:25" x14ac:dyDescent="0.25">
      <c r="A1998" s="39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</row>
    <row r="1999" spans="1:25" x14ac:dyDescent="0.25">
      <c r="A1999" s="39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</row>
    <row r="2000" spans="1:25" x14ac:dyDescent="0.25">
      <c r="A2000" s="39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</row>
    <row r="2001" spans="1:25" x14ac:dyDescent="0.25">
      <c r="A2001" s="39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</row>
    <row r="2002" spans="1:25" x14ac:dyDescent="0.25">
      <c r="A2002" s="39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</row>
    <row r="2003" spans="1:25" x14ac:dyDescent="0.25">
      <c r="A2003" s="39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</row>
    <row r="2004" spans="1:25" x14ac:dyDescent="0.25">
      <c r="A2004" s="39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</row>
    <row r="2005" spans="1:25" x14ac:dyDescent="0.25">
      <c r="A2005" s="39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</row>
    <row r="2006" spans="1:25" x14ac:dyDescent="0.25">
      <c r="A2006" s="39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</row>
    <row r="2007" spans="1:25" x14ac:dyDescent="0.25">
      <c r="A2007" s="39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</row>
    <row r="2008" spans="1:25" x14ac:dyDescent="0.25">
      <c r="A2008" s="39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</row>
  </sheetData>
  <mergeCells count="1">
    <mergeCell ref="A2:D2"/>
  </mergeCells>
  <pageMargins left="0.7" right="0.23" top="0.75" bottom="0.75" header="0.3" footer="0.3"/>
  <pageSetup scale="70" firstPageNumber="226" fitToWidth="0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hav.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2021-07-16T08:43:58Z</cp:lastPrinted>
  <dcterms:created xsi:type="dcterms:W3CDTF">2019-05-19T16:48:41Z</dcterms:created>
  <dcterms:modified xsi:type="dcterms:W3CDTF">2021-07-16T15:38:57Z</dcterms:modified>
</cp:coreProperties>
</file>