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5480" windowHeight="11295"/>
  </bookViews>
  <sheets>
    <sheet name="Table 1" sheetId="1" r:id="rId1"/>
  </sheets>
  <definedNames>
    <definedName name="_xlnm._FilterDatabase" localSheetId="0" hidden="1">'Table 1'!$C$1:$C$349</definedName>
    <definedName name="_xlnm.Print_Area" localSheetId="0">'Table 1'!$A$1:$D$347</definedName>
    <definedName name="_xlnm.Print_Titles" localSheetId="0">'Table 1'!$6:$7</definedName>
  </definedNames>
  <calcPr calcId="144525"/>
</workbook>
</file>

<file path=xl/calcChain.xml><?xml version="1.0" encoding="utf-8"?>
<calcChain xmlns="http://schemas.openxmlformats.org/spreadsheetml/2006/main">
  <c r="D14" i="1" l="1"/>
  <c r="D9" i="1"/>
  <c r="D11" i="1"/>
  <c r="D137" i="1"/>
  <c r="D145" i="1" s="1"/>
  <c r="D142" i="1" l="1"/>
  <c r="D146" i="1" s="1"/>
  <c r="D49" i="1" l="1"/>
  <c r="D57" i="1" s="1"/>
  <c r="D55" i="1" s="1"/>
  <c r="D58" i="1" s="1"/>
  <c r="D178" i="1"/>
  <c r="D186" i="1" s="1"/>
  <c r="D184" i="1" s="1"/>
  <c r="D187" i="1" s="1"/>
  <c r="D320" i="1"/>
  <c r="D292" i="1"/>
  <c r="D268" i="1" l="1"/>
  <c r="D276" i="1" s="1"/>
  <c r="D244" i="1"/>
  <c r="D203" i="1"/>
  <c r="D112" i="1" l="1"/>
  <c r="D74" i="1" l="1"/>
  <c r="D12" i="1" l="1"/>
  <c r="D326" i="1"/>
  <c r="D329" i="1" s="1"/>
  <c r="D298" i="1"/>
  <c r="D301" i="1" s="1"/>
  <c r="D306" i="1" s="1"/>
  <c r="D274" i="1"/>
  <c r="D252" i="1"/>
  <c r="D250" i="1" s="1"/>
  <c r="D253" i="1" s="1"/>
  <c r="D162" i="1"/>
  <c r="D120" i="1"/>
  <c r="D209" i="1"/>
  <c r="D83" i="1"/>
  <c r="D213" i="1" l="1"/>
  <c r="D214" i="1" s="1"/>
  <c r="D217" i="1"/>
  <c r="D305" i="1"/>
  <c r="D304" i="1" s="1"/>
  <c r="D303" i="1" s="1"/>
  <c r="D302" i="1" s="1"/>
  <c r="D13" i="1"/>
  <c r="D15" i="1" s="1"/>
  <c r="D81" i="1"/>
  <c r="D84" i="1" s="1"/>
  <c r="D334" i="1"/>
  <c r="D333" i="1" s="1"/>
  <c r="D332" i="1" s="1"/>
  <c r="D331" i="1" s="1"/>
  <c r="D330" i="1"/>
  <c r="D277" i="1"/>
  <c r="D30" i="1"/>
  <c r="D33" i="1" s="1"/>
  <c r="D20" i="1" l="1"/>
  <c r="D216" i="1"/>
  <c r="D215" i="1" s="1"/>
  <c r="D21" i="1"/>
  <c r="D19" i="1" s="1"/>
  <c r="D18" i="1" s="1"/>
  <c r="D17" i="1" s="1"/>
  <c r="D16" i="1"/>
  <c r="D160" i="1"/>
  <c r="D163" i="1" s="1"/>
  <c r="D118" i="1"/>
  <c r="D121" i="1" s="1"/>
</calcChain>
</file>

<file path=xl/sharedStrings.xml><?xml version="1.0" encoding="utf-8"?>
<sst xmlns="http://schemas.openxmlformats.org/spreadsheetml/2006/main" count="351" uniqueCount="142">
  <si>
    <t>Ծրագրային դասիչը</t>
  </si>
  <si>
    <t>ՀՀ վարչապետի աշխատակազմ</t>
  </si>
  <si>
    <t>Ծրագրի անվանումը`</t>
  </si>
  <si>
    <t>Աջակցություն սննդի անվտանգության ապահովման ծրագրերին</t>
  </si>
  <si>
    <t>Ծրագրի նպատակը`</t>
  </si>
  <si>
    <t>Աջակցել ՀՀ-ում սննդի անվտանգության և որակի բարելավմանն ուղղված ծրագրերի իրականացմանը</t>
  </si>
  <si>
    <t>Վերջնական արդյունքի նկարագրությունը`</t>
  </si>
  <si>
    <t>Սննդի անվտանգության ոլորտում իրականացվող ծրագրերի արդյունավետության բարձրացում</t>
  </si>
  <si>
    <t>Ծրագրի միջոցառումներ</t>
  </si>
  <si>
    <t>Միջոցառման անվանումը`</t>
  </si>
  <si>
    <t>Սննդամթերքի անվտանգության բնագավառում վերահսկողության իրականացման ծառայություններ</t>
  </si>
  <si>
    <t>Միջոցառման նկարագրությունը`</t>
  </si>
  <si>
    <t>Սննդամթերքի անվտանգության վերահսկողության և դրա կատարման համակարգման ծառայություններ</t>
  </si>
  <si>
    <t>Միջոցառման տեսակը</t>
  </si>
  <si>
    <t>Ծառայությունների մատուցում</t>
  </si>
  <si>
    <t>Սննդամթերքի անվտանգության տեսչական մարմնի տեխնիկական հագեցվածության
բարելավում</t>
  </si>
  <si>
    <t>Սննդամթերքի անվտանգության տեսչական մարմնի տեխնիկական և աշխատանքային պայմանների բարելավում</t>
  </si>
  <si>
    <t>Պետական մարմինների կողմից օգտագործվող ոչ ֆինանսական ակտիվների հետ
գործառնություններ</t>
  </si>
  <si>
    <t>ՀՀ  արդարադատության նախարարություն</t>
  </si>
  <si>
    <t>Աջակցություն արդարադատության ոլորտում իրականացվող ծրագրերին</t>
  </si>
  <si>
    <t>Աջակցել արդարադատության ոլորտի ծրագրերի իրականացմանը</t>
  </si>
  <si>
    <t>Արդարադատության ոլորտում իրականացվող ծրագրերի արդյունավետության բարձրացում</t>
  </si>
  <si>
    <t>Աջակցություն մտավոր սեփականության օբյեկտների պաշտպանությանը</t>
  </si>
  <si>
    <t>Մտավոր սեփականության օբյեկտների իրավական պահպանում</t>
  </si>
  <si>
    <t>Մտավոր սեփականության օբյեկտների իրավատերերի բացառիկ իրավունքների շտեմարանի շարունակական համալրում և վարում</t>
  </si>
  <si>
    <t>Մտավոր սեփականության օբյեկտների գրանցում</t>
  </si>
  <si>
    <t>Որոնման համակարգի արդիականացում և միջազգային չափորոշիչների ներդնում</t>
  </si>
  <si>
    <t>Աշխատակազմի բնականոն գործունեությունն ապահովելու համար անհրաժեշտ ապրանքների և սարքավորումների ձեռքբերում</t>
  </si>
  <si>
    <t>ՀՀ  պաշտպանության  նախարարություն</t>
  </si>
  <si>
    <t>Աջակցություն ՀՀ ՊՆ կողմից իրականացվող ծրագրերին</t>
  </si>
  <si>
    <t>Աջակցել ՀՀ պաշտպանողականության բարձրացման ծրագրերի իրականացմանը</t>
  </si>
  <si>
    <t>ՀՀ ՊՆ կողմից իրականացվող ծրագրերի արդյունավետության բարձրացում</t>
  </si>
  <si>
    <t>ՊՆ անձնակազմի խրախուսոմ</t>
  </si>
  <si>
    <t>ՊՆ հատուկ հաշվի միջոցներից ՊՆ անձնակազմին պարգևավճարների տրամադրում</t>
  </si>
  <si>
    <t>Ռազմական կարիքի բավարարում</t>
  </si>
  <si>
    <t>Ռազմատեխնիկական միջոցների ձեռքբերում</t>
  </si>
  <si>
    <t>Աջակցություն ավիացիայի բնագավառում վերահսկողության և կանոնակարգման ապահովմանը</t>
  </si>
  <si>
    <t>Աջակցել ավիացիայի բնագավառում վերահսկողության և կանոնակարգման իրականացմանը</t>
  </si>
  <si>
    <t>Ավիացիայի բնագավառում վերահսկողության և կանոնակարգման գործընթացների
արդյունավետության բարձրացում</t>
  </si>
  <si>
    <t>Ավիացիայի բնագավառում վերահսկողության և կանոնակարգման ապահովում</t>
  </si>
  <si>
    <t>ՀՀ քաղաքացիական ավիացիայի կոմիտեի տեխնիկական հագեցվածության բարելավում</t>
  </si>
  <si>
    <t>Համակարգչային, կենցաղային տեխնիկայի, կապի և այլ վարչական սարքավորումների ձեռքբերում</t>
  </si>
  <si>
    <t>ՀՀ պետական եկամուտների կոմիտե</t>
  </si>
  <si>
    <t>Աջակցություն ՀՀ  պետական եկամուտների կոմիտեի կողմից իրականացվող ծրագրերին</t>
  </si>
  <si>
    <t>Աջակցել հարկային և մաքսային միասնական պետական քաղաքականության իրականացման ծրագրերին</t>
  </si>
  <si>
    <t>ՀՀ ՊԵԿ-ի կողմից իրականացվող ծրագրերի արդյունավետության բարձրացում</t>
  </si>
  <si>
    <t>Հարկային և մաքսային ծառայություններ</t>
  </si>
  <si>
    <t>Հարկային և մաքսային քաղաքականության մշակման, պլանավորման, մոնիտորինգի, ծրագրերի համակարգման, գանձման, վերահսկողության և աջակցության ծառայություններ</t>
  </si>
  <si>
    <t>ՀՀ ՊԵԿ կարիքի բավարարում</t>
  </si>
  <si>
    <t>ՀՀ պետական եկամուտների կոմիտեի  շենքային ապահովվածության բարելավում</t>
  </si>
  <si>
    <t>ՀՀ պետական եկամուտների կոմիտեի  նոր շենքերի և շինությունների շինարարություն, նախագծային աշխատանքների ձեռքբերում</t>
  </si>
  <si>
    <t>ՀՀ պետական եկամուտների կոմիտեի  շենքային պայմանների բարելավում</t>
  </si>
  <si>
    <t>ՀՀ պետական եկամուտների կոմիտեի  շենքերի և շինությունների կապիտալ վերանորոգում, նախագծային աշխատանքների ձեռքբերում</t>
  </si>
  <si>
    <t>ՀՀ ոստիկանություն</t>
  </si>
  <si>
    <t>Աջակցություն ՀՀ ոստիկանության բժշկական  վարչության կողմից ծառայությունների մատուցմանը</t>
  </si>
  <si>
    <t>Հիվանդանոցային ծառայությունների տրամադրում</t>
  </si>
  <si>
    <t>Ոստիկանության բժշկական վարչության ծառայություններից օգտվելու իրավունք ունեցող ծառայողների (անձանց) հոսպիտալային բուժապահովում</t>
  </si>
  <si>
    <t>ՀՀ ոստիկանության բժշկական  վարչության տեխնիկական հագեցվածության բարելավում</t>
  </si>
  <si>
    <t>ՀՀ ոստիկանության  աշխատանքային պայմանների բարելավման համար վարչական սարքավորումների ձեռքբերում</t>
  </si>
  <si>
    <t>Աջակցություն ՀՀ ոստիկանության կողմից պետական պահպանության ծառայությունների մատուցմանը</t>
  </si>
  <si>
    <t>Աջակցել ՀՀ ոստիկանության կողմից պետական պահպանության ծառայությունների մատուցման գործընթացին</t>
  </si>
  <si>
    <t>ՀՀ ոստիկանության կողմից պետական պահպանության ծառայությունների պատշաճ մատուցում</t>
  </si>
  <si>
    <t>ՀՀ ոստիկանության ստորաբաժանումների կողմից պետական պահպանության ծառայությունների մատուցում</t>
  </si>
  <si>
    <t>Պայմանագրային հիմունքներով ՀՀ կառավարության կողմից հաստատված պետական պահպանության ենթակա, ինչպես նաև իրավաբանական և ֆիզիկական անձանց պատկանող օբյեկտների պահպանության, գույքի և անձի անվտանգության հետ կապված այլ կարգի վճարովի ծառայությունների մատուցում</t>
  </si>
  <si>
    <t>Պետական պահպանության ծառայություններ մատուցող ՀՀ ոստիկանության ստորաբաժանումների կարիքի բավարարում</t>
  </si>
  <si>
    <t>ՀՀ ոստիկանության պետական պահպանության ծառայության և այլ ստորաբաժանումների նյութատեխնիկական բազայով ապահովում</t>
  </si>
  <si>
    <t>Աջակցություն ճանապարհային երթևեկության անվտանգության ապահովմանը</t>
  </si>
  <si>
    <t>Աջակցել ՀՀ ոստիկանության կողմից ճանապարհային երթևեկության անվտանգության
ապահովմանը</t>
  </si>
  <si>
    <t>Ճանապարհային երթևեկության անվտանգության պատշաճ ապահովում</t>
  </si>
  <si>
    <t>Ճանապարհային երթևեկության անվտանգության ապահովում և
ճանապարհատրանսպորտային պատահարների կանխարգելում</t>
  </si>
  <si>
    <t>Ճանապարհային երթևեկության կարգավորում, անվտանգության ապահովում,
ճանապարհապարեկային ծառայության իրականացում, ճանապարհատրանսպորտային պատահարների և տվյալ բնագավառում վարչական իրավախախտումների պետական հաշվառում, վարորդական վկայականների տրամադրում</t>
  </si>
  <si>
    <t>ՀՀ ոստիկանության «Ճանապարհային ոստիկանություն» ծառայության կարիքի բավարարում</t>
  </si>
  <si>
    <t>ՀՀ ոստիկանության ճանապարհային ոստիկանության և այլ ստորաբաժանումների նյութատեխնիկական բազայով ապահովում</t>
  </si>
  <si>
    <t>Աջակցություն ՀՀ ոստիկանության անձնագրային և վիզաների վարչության կողմից ծառայությունների մատուցմանը</t>
  </si>
  <si>
    <t>Աջակցել ՀՀ ոստիկանության անձնագրային և վիզաների վարչության կողմից ծառայությունների մատուցման ապահովմանը</t>
  </si>
  <si>
    <t>ՀՀ ոստիկանության անձնագրային և վիզաների վարչության տեխնիկական կարիքի բավարարում</t>
  </si>
  <si>
    <t>ՀՀ ոստիկանության անձնագրային և վիզաների վարչության և այլ ստորաբաժանումների նյութատեխնիկական բազայով ապահովում</t>
  </si>
  <si>
    <t>ԸՆԴԱՄԵՆԸ ԵԿԱՄՈՒՏՆԵՐ</t>
  </si>
  <si>
    <t>ԸՆԴԱՄԵՆԸ ԾԱԽՍԵՐ</t>
  </si>
  <si>
    <t>ԱՅԼ ԵԿԱՄՈՒՏՆԵՐ</t>
  </si>
  <si>
    <t>ԸՆԴԱՄԵՆԸ ԴԵՖԻՑԻՏ (ՊԱԿԱՍՈՒՐԴ)</t>
  </si>
  <si>
    <t xml:space="preserve"> ԴԵՖԻՑԻՏ (ՊԱԿԱՍՈՒՐԴ) ՖԻՆԱՆՍԱՎՈՐՄԱՆ ԱՂԲՅՈՒՐՆԵՐ</t>
  </si>
  <si>
    <t>այդ թվում՝ ըստ ծրագրերի</t>
  </si>
  <si>
    <t>որից՝</t>
  </si>
  <si>
    <t>ՀԱՐԿԱՅԻՆ ԵԿԱՄՈՒՏՆԵՐԻ ԵՎ ՊԵՏԱԿԱՆ ՏՈՒՐՔ</t>
  </si>
  <si>
    <t xml:space="preserve">Ծրագիր   </t>
  </si>
  <si>
    <t>Միջոցառում</t>
  </si>
  <si>
    <t>Գումարը         (հազար դրամ)</t>
  </si>
  <si>
    <t>ՀՀ տնտեսական զարգացման և ներդրումների նախարարության Մտավոր սեփականության գործակալության տեխնիկական հագեցվածության բարելավում</t>
  </si>
  <si>
    <t>ՀՀ քաղաքացիական ավիացիայի համակարգի ենթակառուցվածքների գործունեության կանոնակարգմանն ու զարգացմանն ուղղված ծառայությունների մատուցում, այդ թվում՝ մասնակցություն պետական քաղաքականության շրջանակներում ուղևորահոսքի ծավալների աճի համար նախադրյալների ստեղծմանը</t>
  </si>
  <si>
    <t>Հարկային և մաքսային ծառայությունների համար անհրաժեշտ նյութատեխնիկական բազայով ապահովում</t>
  </si>
  <si>
    <t>Աջակցել ՀՀ ոստիկանության բժշկական  վարչության կողմից ծառայությունների մատուցման ապահովմանը</t>
  </si>
  <si>
    <t>ՀՀ ոստիկանության բժշկական վարչության կողմից ծառայությունների պատշաճ ապահովում</t>
  </si>
  <si>
    <t>ՀՀ ոստիկանության անձնագրային և վիզաների վարչության կողմից ծառայությունների պատշաճ ապահովում</t>
  </si>
  <si>
    <t>Անձի անհատական տվյալների, քաղաքացիության և հաշվառման վերաբերյալ տեղեկությունների ստացման, տրամադրման և փոխանակման ծառայությունների մատուցում, ճամփորդական փաստաթղթերում կենսաչափական տեխնոլոգիաների ներդրում</t>
  </si>
  <si>
    <t>ՀՀ քաղաքացու անձնագրի ձևակերպում, ՀՀ քաղաքացիություն ձեռք բերելու, դադարեցնելու, փախստականի կարգավիճակ ստացած, ՀՀ-ում մշտապես բնակվող քաղաքացիություն չունեցող անձանց, օտարերկրացիներին մուտքի վիզաներ, կացության կարգավիճակներ տալու մասին գործերի վարում</t>
  </si>
  <si>
    <t>Ա.Ներքին աղբյուրներ-ընդամենը, այդ թվում՝</t>
  </si>
  <si>
    <t>2. Ֆինանսական զուտ ակտիվներ,  այդ թվում՝</t>
  </si>
  <si>
    <t>2.6.Այլ</t>
  </si>
  <si>
    <t xml:space="preserve"> - արտաբյուջետային հաշվի  միջոցների փոփոխություն</t>
  </si>
  <si>
    <t xml:space="preserve"> Ծրագրի անվանումը`</t>
  </si>
  <si>
    <t xml:space="preserve"> Աջակցություն ՀՀ զինված ուժերի ռազմաբժշկական վարչության կողմից իրականացվող ծրագրին</t>
  </si>
  <si>
    <t xml:space="preserve"> Ծրագրի նպատակը`</t>
  </si>
  <si>
    <t xml:space="preserve"> Աջակցել ռազմաբժշկական սպասարկման և առողջապահական ծրագրերի իրականացմանը_x000D_
</t>
  </si>
  <si>
    <t xml:space="preserve"> Վերջնական արդյունքի նկարագրությունը`</t>
  </si>
  <si>
    <t xml:space="preserve"> ՀՀ զինված ուժերի ռազմաբժշկական վարչության կողմից իրականացվող ծրագրի արդյունավետության բարձրացում</t>
  </si>
  <si>
    <t xml:space="preserve"> Միջոցառման անվանումը`</t>
  </si>
  <si>
    <t xml:space="preserve"> Բժշկական օգնություն և սպասարկում իրականացրած անձնակազմի խրախուսում</t>
  </si>
  <si>
    <t xml:space="preserve"> Միջոցառման նկարագրությունը`</t>
  </si>
  <si>
    <t xml:space="preserve"> ՀՀ ՊՆ-ի հատուկ հաշվի միջոցներից բժշկական օգնություն և սպասարկում իրականացրած անձնակազմին խրախուսումների տրամադրում</t>
  </si>
  <si>
    <t xml:space="preserve"> Միջոցառման տեսակը</t>
  </si>
  <si>
    <t xml:space="preserve"> Ծառայությունների մատուցում</t>
  </si>
  <si>
    <t xml:space="preserve"> 11002</t>
  </si>
  <si>
    <t xml:space="preserve"> ՀՀ ՊՆ-ի ռազմաբժշկական հաստատությունների գործունեության ապահովում</t>
  </si>
  <si>
    <t xml:space="preserve"> ՀՀ ՊՆ-ի ռազմաբժշկական հաստատությունների գործունեության ապահովման համար անհրաժեշտ դեղերի, պարագաների, բժշկական սարքերի և այլ միջոցների ձեռքբերում_x000D_
</t>
  </si>
  <si>
    <t>Ներկայացուցչականության ապահովում և խրախուսում</t>
  </si>
  <si>
    <t>Ներկայացուցչական ծառայությունների ձեռքբերում« նախարարության աշխատակիցների պարգևատրում</t>
  </si>
  <si>
    <t>Աջակցություն հարկադիր կատարման ենթակա ակտերի կատարման ապահովմանը</t>
  </si>
  <si>
    <t>Հարկադիր կատարման ենթակա ակտերի կատարմանը ուղղված ծառայությունների ձեռքբերում«_x000D_
աշխատակիցների խրախուսում</t>
  </si>
  <si>
    <t>Հարկադիր կատարման ծառայության տեխնիկական հագեցվածության բարելավում</t>
  </si>
  <si>
    <t>Համակարգչային տեխնիկայի և գրասենյակային գույքի ձեռք բերում</t>
  </si>
  <si>
    <t>Պետական մարմինների կողմից օգտագործվող ոչ ֆինանսական ակտիվների հետ_x000D_
գործառնություններ</t>
  </si>
  <si>
    <t>Արդարադատության նախարարության տեխնիկական հագեցվածության ապահովում</t>
  </si>
  <si>
    <t>Արդարադատության նախարարության կարողությունների զարգացում և տեխնիկական հագեցվածության ապահովում</t>
  </si>
  <si>
    <t>ԱՐՏԱԲՅՈՒՋԵՏԱՅԻՆ ՀԱՇԻՎՆԵՐԻ 2020 ԹՎԱԿԱՆԻ ԵԿԱՄՈՒՏՆԵՐԻ, ԾԱԽՍԵՐԻ ԵՎ  ԴԵՖԻՑԻՏԻ (ՊԱԿԱՍՈՒՐԴԻ) ԵՎ ԴԵՖԻՑԻՏԻ (ՊԱԿԱՍՈՒՐԴԻ)  ՖԻՆԱՆՍԱՎՈՐՄԱՆ ԱՂԲՅՈՒՐՆԵՐԻ ԱՄՓՈՓ ՑՈՒՑԱՆԻՇՆԵՐ</t>
  </si>
  <si>
    <t>«Հայաստանի Հանրապետության բյուջետային համակարգի մասին» Հայաստանի Հանրապետության օրենքի 1.2-րդ հոդվածի 16-րդ մասի «ա» ենթակետում նշված նպատակով բացված արտաբյուջետայն հաշիվների 2020 թվականի եկամուտների, ծախսերի, դեֆիցիտի (պակասուրդի), ինչպես նաև դեֆիցիտի (պակասուրդի) ֆինանսավորման աղբյուրների նախահաշիվը</t>
  </si>
  <si>
    <t>Արտաբյուջետայն հաշիվների 2020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</si>
  <si>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>Հավելված N 4</t>
  </si>
  <si>
    <t>բյուջեի նախագծի նախնական տարբերակ</t>
  </si>
  <si>
    <t xml:space="preserve">  - արտաբյուջետային հաշվի ելքերի ֆինանսավորմանն ուղղվող 2020 թվականի արտաբյուջետային միջոցների տարեսկզբի ազատ մնացորդի միջոցներ</t>
  </si>
  <si>
    <t xml:space="preserve"> ՀՀ տարածքային կառավարման և զարգացման նախարարություն</t>
  </si>
  <si>
    <t xml:space="preserve"> ՀՀ էկոնոմիկայի նախարարություն</t>
  </si>
  <si>
    <t xml:space="preserve"> ՀՀ  կրթության և գիտության  նախարարություն</t>
  </si>
  <si>
    <t xml:space="preserve"> 9019</t>
  </si>
  <si>
    <t xml:space="preserve"> Ներառական կրթության համակարգի հզորացում Հայաստանում</t>
  </si>
  <si>
    <t xml:space="preserve"> Մանկավարժահոգեբանական աջակցության կենտրոնների հիմնադրում (վերանորոգման աշխատանքներ): Փոքրածավալ ենթակառուցվածքների հարմարեցում հանրակրթական թվով 10 ուսումնական հաստատություններում (վերանորոգման աշխատանքների իրականացում)</t>
  </si>
  <si>
    <t xml:space="preserve"> Մտավոր, հոգևոր, ֆիզիկական և սոցիալական ունակությունների համակողմանի և ներդաշնակ զարգացմամբ, հայրենասիրության, պետականության և մարդասիրության ոգով դաստիարակված, պատշաճ վարքով և վարվելակերպով անձի ձևավոում</t>
  </si>
  <si>
    <t xml:space="preserve"> 31001</t>
  </si>
  <si>
    <t xml:space="preserve"> Ամերիկայի Միացյալ Նահանգների միջազգային զարգացման գործակալության աջակցությամբ իրականացվող «Ներառական կրթության համակարգի ներդրում» դրամաշնորհային ծրագիր</t>
  </si>
  <si>
    <t xml:space="preserve"> Ներառական կրթության համակարգի հզորացում բոլոր երեխաներին որակյալ ուսուցում ապահովելու նպատակով_x000D_
_x000D_
_x000D_
</t>
  </si>
  <si>
    <t>ՊԱՇՏՈՆԱԿԱՆ ԴՐԱՄԱՇՆՈՐՀՆԵՐ</t>
  </si>
  <si>
    <t xml:space="preserve">                                          Ծրագրի միջոցառումներ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</si>
</sst>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 _-;\-* #,##0.00\ _ _-;_-* &quot;-&quot;??\ _ _-;_-@_-"/>
    <numFmt numFmtId="164" formatCode="#,##0.0"/>
    <numFmt numFmtId="165" formatCode="_-* #,##0.0&quot; &quot;_ _-;\-* #,##0.0&quot; &quot;_ _-;_-* &quot;-&quot;??&quot; &quot;_ _-;_-@_-"/>
    <numFmt numFmtId="166" formatCode="##,##0.0;\(##,##0.0\);\-"/>
    <numFmt numFmtId="167" formatCode="_(* #,##0.0_);_(* \(#,##0.0\);_(* &quot;-&quot;??_);_(@_)"/>
    <numFmt numFmtId="168" formatCode="#,##0.0_);\(#,##0.0\)"/>
  </numFmts>
  <fonts count="10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sz val="8"/>
      <name val="GHEA Grapalat"/>
      <family val="2"/>
    </font>
    <font>
      <b/>
      <sz val="10"/>
      <color rgb="FF000000"/>
      <name val="GHEA Grapalat"/>
      <family val="3"/>
    </font>
    <font>
      <sz val="10"/>
      <name val="GHEA Grapalat"/>
      <family val="3"/>
    </font>
    <font>
      <sz val="10"/>
      <color rgb="FF000000"/>
      <name val="GHEA Grapalat"/>
      <family val="3"/>
    </font>
    <font>
      <b/>
      <sz val="10"/>
      <name val="GHEA Grapalat"/>
      <family val="3"/>
    </font>
    <font>
      <b/>
      <i/>
      <sz val="10"/>
      <name val="GHEA Grapalat"/>
      <family val="3"/>
    </font>
    <font>
      <i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6" fontId="3" fillId="0" borderId="0" applyFill="0" applyBorder="0" applyProtection="0">
      <alignment horizontal="right" vertical="top"/>
    </xf>
  </cellStyleXfs>
  <cellXfs count="124">
    <xf numFmtId="0" fontId="0" fillId="0" borderId="0" xfId="0" applyFill="1" applyBorder="1" applyAlignment="1">
      <alignment horizontal="left" vertical="top"/>
    </xf>
    <xf numFmtId="167" fontId="4" fillId="2" borderId="7" xfId="0" applyNumberFormat="1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167" fontId="6" fillId="2" borderId="7" xfId="0" applyNumberFormat="1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30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horizontal="left" vertical="top"/>
    </xf>
    <xf numFmtId="0" fontId="4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left" vertical="top"/>
    </xf>
    <xf numFmtId="49" fontId="4" fillId="2" borderId="14" xfId="0" applyNumberFormat="1" applyFont="1" applyFill="1" applyBorder="1" applyAlignment="1">
      <alignment horizontal="left" vertical="top"/>
    </xf>
    <xf numFmtId="0" fontId="6" fillId="2" borderId="11" xfId="0" applyFont="1" applyFill="1" applyBorder="1" applyAlignment="1">
      <alignment horizontal="center" vertical="top" wrapText="1"/>
    </xf>
    <xf numFmtId="1" fontId="4" fillId="2" borderId="18" xfId="0" applyNumberFormat="1" applyFont="1" applyFill="1" applyBorder="1" applyAlignment="1">
      <alignment horizontal="left" vertical="top" shrinkToFit="1"/>
    </xf>
    <xf numFmtId="0" fontId="4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top" wrapText="1"/>
    </xf>
    <xf numFmtId="164" fontId="4" fillId="2" borderId="19" xfId="0" applyNumberFormat="1" applyFont="1" applyFill="1" applyBorder="1" applyAlignment="1">
      <alignment horizontal="right" vertical="top" shrinkToFit="1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165" fontId="4" fillId="2" borderId="7" xfId="2" applyNumberFormat="1" applyFont="1" applyFill="1" applyBorder="1" applyAlignment="1">
      <alignment horizontal="right" vertical="top" wrapText="1"/>
    </xf>
    <xf numFmtId="0" fontId="6" fillId="2" borderId="26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left" vertical="top" wrapText="1"/>
    </xf>
    <xf numFmtId="164" fontId="4" fillId="2" borderId="8" xfId="0" applyNumberFormat="1" applyFont="1" applyFill="1" applyBorder="1" applyAlignment="1">
      <alignment horizontal="right" vertical="top" shrinkToFit="1"/>
    </xf>
    <xf numFmtId="0" fontId="6" fillId="0" borderId="0" xfId="0" applyFont="1" applyFill="1" applyBorder="1" applyAlignment="1">
      <alignment horizontal="left" vertical="top"/>
    </xf>
    <xf numFmtId="164" fontId="4" fillId="2" borderId="21" xfId="0" applyNumberFormat="1" applyFont="1" applyFill="1" applyBorder="1" applyAlignment="1">
      <alignment horizontal="right" vertical="top" shrinkToFit="1"/>
    </xf>
    <xf numFmtId="0" fontId="5" fillId="2" borderId="39" xfId="0" applyFont="1" applyFill="1" applyBorder="1" applyAlignment="1">
      <alignment horizontal="left" vertical="top" wrapText="1"/>
    </xf>
    <xf numFmtId="0" fontId="9" fillId="2" borderId="39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34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center" wrapText="1"/>
    </xf>
    <xf numFmtId="164" fontId="4" fillId="2" borderId="19" xfId="0" applyNumberFormat="1" applyFont="1" applyFill="1" applyBorder="1" applyAlignment="1">
      <alignment horizontal="left" vertical="top" indent="5" shrinkToFit="1"/>
    </xf>
    <xf numFmtId="164" fontId="6" fillId="2" borderId="0" xfId="0" applyNumberFormat="1" applyFont="1" applyFill="1" applyBorder="1" applyAlignment="1">
      <alignment horizontal="left" vertical="top"/>
    </xf>
    <xf numFmtId="0" fontId="6" fillId="2" borderId="1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4" fillId="2" borderId="41" xfId="0" applyNumberFormat="1" applyFont="1" applyFill="1" applyBorder="1" applyAlignment="1">
      <alignment vertical="top"/>
    </xf>
    <xf numFmtId="164" fontId="4" fillId="2" borderId="0" xfId="0" applyNumberFormat="1" applyFont="1" applyFill="1" applyBorder="1" applyAlignment="1">
      <alignment horizontal="left" vertical="top"/>
    </xf>
    <xf numFmtId="0" fontId="6" fillId="2" borderId="32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left" vertical="top"/>
    </xf>
    <xf numFmtId="0" fontId="5" fillId="2" borderId="33" xfId="0" applyFont="1" applyFill="1" applyBorder="1" applyAlignment="1">
      <alignment horizontal="left" vertical="top" wrapText="1" indent="1"/>
    </xf>
    <xf numFmtId="0" fontId="6" fillId="2" borderId="14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top" wrapText="1"/>
    </xf>
    <xf numFmtId="0" fontId="5" fillId="2" borderId="33" xfId="0" applyFont="1" applyFill="1" applyBorder="1" applyAlignment="1">
      <alignment horizontal="center" vertical="center" wrapText="1"/>
    </xf>
    <xf numFmtId="0" fontId="2" fillId="0" borderId="0" xfId="0" applyFont="1"/>
    <xf numFmtId="168" fontId="5" fillId="0" borderId="0" xfId="0" applyNumberFormat="1" applyFont="1" applyAlignment="1">
      <alignment vertical="center"/>
    </xf>
    <xf numFmtId="0" fontId="7" fillId="2" borderId="0" xfId="0" applyFont="1" applyFill="1" applyBorder="1" applyAlignment="1">
      <alignment horizontal="left" vertical="top"/>
    </xf>
    <xf numFmtId="0" fontId="6" fillId="2" borderId="25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41" xfId="0" applyFont="1" applyFill="1" applyBorder="1" applyAlignment="1">
      <alignment horizontal="left" vertical="top" wrapText="1"/>
    </xf>
    <xf numFmtId="0" fontId="6" fillId="2" borderId="42" xfId="0" applyFont="1" applyFill="1" applyBorder="1" applyAlignment="1">
      <alignment vertical="center"/>
    </xf>
    <xf numFmtId="0" fontId="6" fillId="2" borderId="27" xfId="0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168" fontId="5" fillId="0" borderId="0" xfId="0" applyNumberFormat="1" applyFont="1" applyAlignment="1">
      <alignment horizontal="right" vertical="center"/>
    </xf>
    <xf numFmtId="164" fontId="6" fillId="2" borderId="21" xfId="0" applyNumberFormat="1" applyFont="1" applyFill="1" applyBorder="1" applyAlignment="1">
      <alignment vertical="top" shrinkToFit="1"/>
    </xf>
    <xf numFmtId="164" fontId="6" fillId="2" borderId="17" xfId="0" applyNumberFormat="1" applyFont="1" applyFill="1" applyBorder="1" applyAlignment="1">
      <alignment vertical="top" shrinkToFit="1"/>
    </xf>
    <xf numFmtId="164" fontId="6" fillId="2" borderId="24" xfId="0" applyNumberFormat="1" applyFont="1" applyFill="1" applyBorder="1" applyAlignment="1">
      <alignment vertical="top" shrinkToFit="1"/>
    </xf>
    <xf numFmtId="0" fontId="6" fillId="2" borderId="20" xfId="0" applyFont="1" applyFill="1" applyBorder="1" applyAlignment="1">
      <alignment horizontal="left" vertical="top" wrapText="1"/>
    </xf>
    <xf numFmtId="0" fontId="6" fillId="2" borderId="22" xfId="0" applyFont="1" applyFill="1" applyBorder="1" applyAlignment="1">
      <alignment horizontal="left" vertical="top" wrapText="1"/>
    </xf>
    <xf numFmtId="1" fontId="6" fillId="2" borderId="3" xfId="0" applyNumberFormat="1" applyFont="1" applyFill="1" applyBorder="1" applyAlignment="1">
      <alignment horizontal="left" vertical="top" indent="2" shrinkToFit="1"/>
    </xf>
    <xf numFmtId="1" fontId="6" fillId="2" borderId="5" xfId="0" applyNumberFormat="1" applyFont="1" applyFill="1" applyBorder="1" applyAlignment="1">
      <alignment horizontal="left" vertical="top" indent="2" shrinkToFit="1"/>
    </xf>
    <xf numFmtId="0" fontId="4" fillId="2" borderId="0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27" xfId="0" applyFont="1" applyFill="1" applyBorder="1" applyAlignment="1">
      <alignment horizontal="center" vertical="top" wrapText="1"/>
    </xf>
    <xf numFmtId="0" fontId="5" fillId="2" borderId="32" xfId="0" applyFont="1" applyFill="1" applyBorder="1" applyAlignment="1">
      <alignment horizontal="left" vertical="center" wrapText="1" indent="1"/>
    </xf>
    <xf numFmtId="0" fontId="5" fillId="2" borderId="31" xfId="0" applyFont="1" applyFill="1" applyBorder="1" applyAlignment="1">
      <alignment horizontal="left" vertical="center" wrapText="1" indent="1"/>
    </xf>
    <xf numFmtId="0" fontId="6" fillId="2" borderId="2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6" fillId="2" borderId="17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7" fillId="2" borderId="36" xfId="0" applyFont="1" applyFill="1" applyBorder="1" applyAlignment="1">
      <alignment horizontal="center" vertical="top" wrapText="1"/>
    </xf>
    <xf numFmtId="0" fontId="7" fillId="2" borderId="37" xfId="0" applyFont="1" applyFill="1" applyBorder="1" applyAlignment="1">
      <alignment horizontal="center" vertical="top" wrapText="1"/>
    </xf>
    <xf numFmtId="0" fontId="7" fillId="2" borderId="38" xfId="0" applyFont="1" applyFill="1" applyBorder="1" applyAlignment="1">
      <alignment horizontal="center" vertical="top" wrapText="1"/>
    </xf>
    <xf numFmtId="1" fontId="6" fillId="2" borderId="4" xfId="0" applyNumberFormat="1" applyFont="1" applyFill="1" applyBorder="1" applyAlignment="1">
      <alignment horizontal="left" vertical="top" indent="2" shrinkToFit="1"/>
    </xf>
    <xf numFmtId="164" fontId="6" fillId="2" borderId="21" xfId="0" applyNumberFormat="1" applyFont="1" applyFill="1" applyBorder="1" applyAlignment="1">
      <alignment horizontal="left" vertical="top" indent="5" shrinkToFit="1"/>
    </xf>
    <xf numFmtId="164" fontId="6" fillId="2" borderId="17" xfId="0" applyNumberFormat="1" applyFont="1" applyFill="1" applyBorder="1" applyAlignment="1">
      <alignment horizontal="left" vertical="top" indent="5" shrinkToFit="1"/>
    </xf>
    <xf numFmtId="164" fontId="6" fillId="2" borderId="24" xfId="0" applyNumberFormat="1" applyFont="1" applyFill="1" applyBorder="1" applyAlignment="1">
      <alignment horizontal="left" vertical="top" indent="5" shrinkToFit="1"/>
    </xf>
    <xf numFmtId="164" fontId="6" fillId="2" borderId="21" xfId="0" applyNumberFormat="1" applyFont="1" applyFill="1" applyBorder="1" applyAlignment="1">
      <alignment horizontal="left" vertical="top" indent="6" shrinkToFit="1"/>
    </xf>
    <xf numFmtId="164" fontId="6" fillId="2" borderId="17" xfId="0" applyNumberFormat="1" applyFont="1" applyFill="1" applyBorder="1" applyAlignment="1">
      <alignment horizontal="left" vertical="top" indent="6" shrinkToFit="1"/>
    </xf>
    <xf numFmtId="0" fontId="5" fillId="2" borderId="28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164" fontId="6" fillId="2" borderId="35" xfId="0" applyNumberFormat="1" applyFont="1" applyFill="1" applyBorder="1" applyAlignment="1">
      <alignment vertical="top" shrinkToFit="1"/>
    </xf>
    <xf numFmtId="165" fontId="6" fillId="2" borderId="33" xfId="2" applyNumberFormat="1" applyFont="1" applyFill="1" applyBorder="1" applyAlignment="1">
      <alignment horizontal="right" vertical="top" wrapText="1"/>
    </xf>
    <xf numFmtId="165" fontId="6" fillId="2" borderId="40" xfId="2" applyNumberFormat="1" applyFont="1" applyFill="1" applyBorder="1" applyAlignment="1">
      <alignment horizontal="right" vertical="top" wrapText="1"/>
    </xf>
    <xf numFmtId="0" fontId="5" fillId="2" borderId="16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0" fontId="5" fillId="2" borderId="41" xfId="0" applyFont="1" applyFill="1" applyBorder="1" applyAlignment="1">
      <alignment horizontal="center" vertical="top" wrapText="1"/>
    </xf>
    <xf numFmtId="164" fontId="6" fillId="2" borderId="21" xfId="0" applyNumberFormat="1" applyFont="1" applyFill="1" applyBorder="1" applyAlignment="1">
      <alignment horizontal="right" vertical="top" shrinkToFit="1"/>
    </xf>
    <xf numFmtId="164" fontId="6" fillId="2" borderId="17" xfId="0" applyNumberFormat="1" applyFont="1" applyFill="1" applyBorder="1" applyAlignment="1">
      <alignment horizontal="right" vertical="top" shrinkToFit="1"/>
    </xf>
    <xf numFmtId="164" fontId="6" fillId="2" borderId="24" xfId="0" applyNumberFormat="1" applyFont="1" applyFill="1" applyBorder="1" applyAlignment="1">
      <alignment horizontal="right" vertical="top" shrinkToFit="1"/>
    </xf>
  </cellXfs>
  <cellStyles count="4">
    <cellStyle name="Comma" xfId="2" builtinId="3"/>
    <cellStyle name="Normal" xfId="0" builtinId="0"/>
    <cellStyle name="Normal 2" xfId="1"/>
    <cellStyle name="SN_24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9"/>
  <sheetViews>
    <sheetView tabSelected="1" zoomScaleNormal="100" workbookViewId="0">
      <selection activeCell="H4" sqref="H4"/>
    </sheetView>
  </sheetViews>
  <sheetFormatPr defaultRowHeight="13.5" x14ac:dyDescent="0.2"/>
  <cols>
    <col min="1" max="1" width="13.1640625" style="6" customWidth="1"/>
    <col min="2" max="2" width="15.5" style="6" customWidth="1"/>
    <col min="3" max="3" width="89.83203125" style="6" customWidth="1"/>
    <col min="4" max="4" width="20.83203125" style="6" customWidth="1"/>
    <col min="5" max="6" width="13.83203125" style="6" customWidth="1"/>
    <col min="7" max="7" width="13.1640625" style="6" customWidth="1"/>
    <col min="8" max="16384" width="9.33203125" style="6"/>
  </cols>
  <sheetData>
    <row r="1" spans="1:5" s="59" customFormat="1" ht="30.75" customHeight="1" x14ac:dyDescent="0.2">
      <c r="C1" s="70" t="s">
        <v>128</v>
      </c>
      <c r="D1" s="70"/>
      <c r="E1" s="60"/>
    </row>
    <row r="2" spans="1:5" ht="22.5" customHeight="1" x14ac:dyDescent="0.2">
      <c r="D2" s="61" t="s">
        <v>127</v>
      </c>
    </row>
    <row r="3" spans="1:5" ht="75.75" customHeight="1" x14ac:dyDescent="0.2">
      <c r="A3" s="78" t="s">
        <v>125</v>
      </c>
      <c r="B3" s="78"/>
      <c r="C3" s="78"/>
      <c r="D3" s="78"/>
    </row>
    <row r="4" spans="1:5" ht="12.2" customHeight="1" x14ac:dyDescent="0.2">
      <c r="A4" s="7"/>
    </row>
    <row r="5" spans="1:5" ht="12.2" customHeight="1" x14ac:dyDescent="0.2">
      <c r="A5" s="7"/>
    </row>
    <row r="6" spans="1:5" ht="63.75" customHeight="1" x14ac:dyDescent="0.2">
      <c r="A6" s="82" t="s">
        <v>0</v>
      </c>
      <c r="B6" s="83"/>
      <c r="C6" s="101" t="s">
        <v>126</v>
      </c>
      <c r="D6" s="103" t="s">
        <v>87</v>
      </c>
    </row>
    <row r="7" spans="1:5" ht="26.25" customHeight="1" x14ac:dyDescent="0.2">
      <c r="A7" s="8" t="s">
        <v>85</v>
      </c>
      <c r="B7" s="9" t="s">
        <v>86</v>
      </c>
      <c r="C7" s="102"/>
      <c r="D7" s="104"/>
    </row>
    <row r="8" spans="1:5" ht="55.5" customHeight="1" x14ac:dyDescent="0.2">
      <c r="A8" s="50"/>
      <c r="B8" s="51"/>
      <c r="C8" s="58" t="s">
        <v>124</v>
      </c>
      <c r="D8" s="52"/>
    </row>
    <row r="9" spans="1:5" s="13" customFormat="1" ht="22.5" customHeight="1" x14ac:dyDescent="0.2">
      <c r="A9" s="10"/>
      <c r="B9" s="10"/>
      <c r="C9" s="54" t="s">
        <v>77</v>
      </c>
      <c r="D9" s="12">
        <f>D11+D12+D13</f>
        <v>32951096.100000001</v>
      </c>
      <c r="E9" s="49"/>
    </row>
    <row r="10" spans="1:5" s="13" customFormat="1" ht="14.25" x14ac:dyDescent="0.2">
      <c r="A10" s="10"/>
      <c r="B10" s="10"/>
      <c r="C10" s="55" t="s">
        <v>83</v>
      </c>
      <c r="D10" s="12"/>
    </row>
    <row r="11" spans="1:5" s="13" customFormat="1" ht="14.25" x14ac:dyDescent="0.2">
      <c r="A11" s="10"/>
      <c r="B11" s="10"/>
      <c r="C11" s="54" t="s">
        <v>140</v>
      </c>
      <c r="D11" s="12">
        <f>D145</f>
        <v>207944.6</v>
      </c>
    </row>
    <row r="12" spans="1:5" s="13" customFormat="1" ht="21.75" customHeight="1" x14ac:dyDescent="0.2">
      <c r="A12" s="10"/>
      <c r="B12" s="10"/>
      <c r="C12" s="54" t="s">
        <v>84</v>
      </c>
      <c r="D12" s="12">
        <f>+D211</f>
        <v>2210000</v>
      </c>
    </row>
    <row r="13" spans="1:5" s="13" customFormat="1" ht="21.75" customHeight="1" x14ac:dyDescent="0.2">
      <c r="A13" s="10"/>
      <c r="B13" s="10"/>
      <c r="C13" s="54" t="s">
        <v>79</v>
      </c>
      <c r="D13" s="12">
        <f>D32+D57+D83+D120+D162+D186+D212+D252+D276+D300+D328</f>
        <v>30533151.5</v>
      </c>
    </row>
    <row r="14" spans="1:5" s="13" customFormat="1" ht="21.75" customHeight="1" x14ac:dyDescent="0.2">
      <c r="A14" s="10"/>
      <c r="B14" s="10"/>
      <c r="C14" s="54" t="s">
        <v>78</v>
      </c>
      <c r="D14" s="12">
        <f>D24+D49+D74+D112+D137+D154+D178+D203+D244+D268+D292+D320</f>
        <v>32507188.399999999</v>
      </c>
    </row>
    <row r="15" spans="1:5" s="13" customFormat="1" ht="21.75" customHeight="1" x14ac:dyDescent="0.2">
      <c r="A15" s="10"/>
      <c r="B15" s="10"/>
      <c r="C15" s="54" t="s">
        <v>80</v>
      </c>
      <c r="D15" s="1">
        <f>D14-D9</f>
        <v>-443907.70000000298</v>
      </c>
    </row>
    <row r="16" spans="1:5" s="13" customFormat="1" ht="21.75" customHeight="1" x14ac:dyDescent="0.2">
      <c r="A16" s="10"/>
      <c r="B16" s="10"/>
      <c r="C16" s="54" t="s">
        <v>81</v>
      </c>
      <c r="D16" s="1">
        <f>D34+D59+D85+D122+D164+D188+D214+D254+D302++D330</f>
        <v>-443907.70000000147</v>
      </c>
    </row>
    <row r="17" spans="1:4" s="13" customFormat="1" ht="21.75" customHeight="1" x14ac:dyDescent="0.2">
      <c r="A17" s="10"/>
      <c r="B17" s="10"/>
      <c r="C17" s="2" t="s">
        <v>96</v>
      </c>
      <c r="D17" s="3">
        <f>D18</f>
        <v>-443907.70000000147</v>
      </c>
    </row>
    <row r="18" spans="1:4" s="13" customFormat="1" ht="21.75" customHeight="1" x14ac:dyDescent="0.2">
      <c r="A18" s="10"/>
      <c r="B18" s="10"/>
      <c r="C18" s="2" t="s">
        <v>97</v>
      </c>
      <c r="D18" s="3">
        <f>D19</f>
        <v>-443907.70000000147</v>
      </c>
    </row>
    <row r="19" spans="1:4" s="13" customFormat="1" ht="21.75" customHeight="1" x14ac:dyDescent="0.2">
      <c r="A19" s="10"/>
      <c r="B19" s="10"/>
      <c r="C19" s="2" t="s">
        <v>98</v>
      </c>
      <c r="D19" s="3">
        <f>D20+D21</f>
        <v>-443907.70000000147</v>
      </c>
    </row>
    <row r="20" spans="1:4" s="13" customFormat="1" ht="21.75" customHeight="1" x14ac:dyDescent="0.2">
      <c r="A20" s="10"/>
      <c r="B20" s="10"/>
      <c r="C20" s="56" t="s">
        <v>99</v>
      </c>
      <c r="D20" s="3">
        <f>D306+D334</f>
        <v>-680125.10000000184</v>
      </c>
    </row>
    <row r="21" spans="1:4" s="13" customFormat="1" ht="41.25" customHeight="1" x14ac:dyDescent="0.2">
      <c r="A21" s="10"/>
      <c r="B21" s="10"/>
      <c r="C21" s="2" t="s">
        <v>129</v>
      </c>
      <c r="D21" s="3">
        <f>D217</f>
        <v>236217.40000000037</v>
      </c>
    </row>
    <row r="22" spans="1:4" s="13" customFormat="1" ht="14.25" x14ac:dyDescent="0.2">
      <c r="A22" s="15"/>
      <c r="B22" s="16"/>
      <c r="C22" s="53" t="s">
        <v>82</v>
      </c>
      <c r="D22" s="48"/>
    </row>
    <row r="23" spans="1:4" ht="18.75" customHeight="1" x14ac:dyDescent="0.2">
      <c r="A23" s="91" t="s">
        <v>1</v>
      </c>
      <c r="B23" s="92"/>
      <c r="C23" s="92"/>
      <c r="D23" s="93"/>
    </row>
    <row r="24" spans="1:4" s="13" customFormat="1" ht="18.75" customHeight="1" x14ac:dyDescent="0.2">
      <c r="A24" s="18">
        <v>9007</v>
      </c>
      <c r="B24" s="19"/>
      <c r="C24" s="20" t="s">
        <v>2</v>
      </c>
      <c r="D24" s="21">
        <v>248000</v>
      </c>
    </row>
    <row r="25" spans="1:4" ht="27.75" customHeight="1" x14ac:dyDescent="0.2">
      <c r="A25" s="74"/>
      <c r="B25" s="85"/>
      <c r="C25" s="22" t="s">
        <v>3</v>
      </c>
      <c r="D25" s="88"/>
    </row>
    <row r="26" spans="1:4" ht="18.75" customHeight="1" x14ac:dyDescent="0.2">
      <c r="A26" s="75"/>
      <c r="B26" s="86"/>
      <c r="C26" s="23" t="s">
        <v>4</v>
      </c>
      <c r="D26" s="89"/>
    </row>
    <row r="27" spans="1:4" ht="36.75" customHeight="1" x14ac:dyDescent="0.2">
      <c r="A27" s="75"/>
      <c r="B27" s="86"/>
      <c r="C27" s="22" t="s">
        <v>5</v>
      </c>
      <c r="D27" s="89"/>
    </row>
    <row r="28" spans="1:4" ht="18.75" customHeight="1" x14ac:dyDescent="0.2">
      <c r="A28" s="75"/>
      <c r="B28" s="86"/>
      <c r="C28" s="23" t="s">
        <v>6</v>
      </c>
      <c r="D28" s="89"/>
    </row>
    <row r="29" spans="1:4" ht="36" customHeight="1" x14ac:dyDescent="0.2">
      <c r="A29" s="84"/>
      <c r="B29" s="87"/>
      <c r="C29" s="22" t="s">
        <v>7</v>
      </c>
      <c r="D29" s="90"/>
    </row>
    <row r="30" spans="1:4" s="13" customFormat="1" ht="19.5" customHeight="1" x14ac:dyDescent="0.2">
      <c r="A30" s="24"/>
      <c r="B30" s="25"/>
      <c r="C30" s="26" t="s">
        <v>77</v>
      </c>
      <c r="D30" s="27">
        <f>D32</f>
        <v>248000</v>
      </c>
    </row>
    <row r="31" spans="1:4" s="13" customFormat="1" ht="18.75" customHeight="1" x14ac:dyDescent="0.2">
      <c r="A31" s="24"/>
      <c r="B31" s="25"/>
      <c r="C31" s="17" t="s">
        <v>83</v>
      </c>
      <c r="D31" s="27"/>
    </row>
    <row r="32" spans="1:4" ht="18.75" customHeight="1" x14ac:dyDescent="0.2">
      <c r="A32" s="28"/>
      <c r="B32" s="29"/>
      <c r="C32" s="26" t="s">
        <v>79</v>
      </c>
      <c r="D32" s="27">
        <v>248000</v>
      </c>
    </row>
    <row r="33" spans="1:4" ht="18.75" customHeight="1" x14ac:dyDescent="0.2">
      <c r="A33" s="28"/>
      <c r="B33" s="29"/>
      <c r="C33" s="26" t="s">
        <v>80</v>
      </c>
      <c r="D33" s="12">
        <f>D30-D32</f>
        <v>0</v>
      </c>
    </row>
    <row r="34" spans="1:4" ht="18.75" customHeight="1" x14ac:dyDescent="0.2">
      <c r="A34" s="28"/>
      <c r="B34" s="30"/>
      <c r="C34" s="26" t="s">
        <v>81</v>
      </c>
      <c r="D34" s="12">
        <v>0</v>
      </c>
    </row>
    <row r="35" spans="1:4" ht="18.75" customHeight="1" x14ac:dyDescent="0.2">
      <c r="A35" s="79" t="s">
        <v>8</v>
      </c>
      <c r="B35" s="80"/>
      <c r="C35" s="80"/>
      <c r="D35" s="81"/>
    </row>
    <row r="36" spans="1:4" ht="19.7" customHeight="1" x14ac:dyDescent="0.2">
      <c r="A36" s="74"/>
      <c r="B36" s="76">
        <v>11001</v>
      </c>
      <c r="C36" s="23" t="s">
        <v>9</v>
      </c>
      <c r="D36" s="95">
        <v>231665</v>
      </c>
    </row>
    <row r="37" spans="1:4" ht="35.25" customHeight="1" x14ac:dyDescent="0.2">
      <c r="A37" s="75"/>
      <c r="B37" s="77"/>
      <c r="C37" s="22" t="s">
        <v>10</v>
      </c>
      <c r="D37" s="96"/>
    </row>
    <row r="38" spans="1:4" ht="18.75" customHeight="1" x14ac:dyDescent="0.2">
      <c r="A38" s="75"/>
      <c r="B38" s="77"/>
      <c r="C38" s="23" t="s">
        <v>11</v>
      </c>
      <c r="D38" s="96"/>
    </row>
    <row r="39" spans="1:4" ht="32.25" customHeight="1" x14ac:dyDescent="0.2">
      <c r="A39" s="75"/>
      <c r="B39" s="77"/>
      <c r="C39" s="22" t="s">
        <v>12</v>
      </c>
      <c r="D39" s="96"/>
    </row>
    <row r="40" spans="1:4" ht="18.75" customHeight="1" x14ac:dyDescent="0.2">
      <c r="A40" s="75"/>
      <c r="B40" s="77"/>
      <c r="C40" s="23" t="s">
        <v>13</v>
      </c>
      <c r="D40" s="96"/>
    </row>
    <row r="41" spans="1:4" ht="17.850000000000001" customHeight="1" x14ac:dyDescent="0.2">
      <c r="A41" s="84"/>
      <c r="B41" s="94"/>
      <c r="C41" s="22" t="s">
        <v>14</v>
      </c>
      <c r="D41" s="97"/>
    </row>
    <row r="42" spans="1:4" ht="19.7" customHeight="1" x14ac:dyDescent="0.2">
      <c r="A42" s="74"/>
      <c r="B42" s="76">
        <v>31001</v>
      </c>
      <c r="C42" s="23" t="s">
        <v>9</v>
      </c>
      <c r="D42" s="98">
        <v>16335</v>
      </c>
    </row>
    <row r="43" spans="1:4" ht="33.75" customHeight="1" x14ac:dyDescent="0.2">
      <c r="A43" s="75"/>
      <c r="B43" s="77"/>
      <c r="C43" s="31" t="s">
        <v>15</v>
      </c>
      <c r="D43" s="99"/>
    </row>
    <row r="44" spans="1:4" ht="18.75" customHeight="1" x14ac:dyDescent="0.2">
      <c r="A44" s="75"/>
      <c r="B44" s="77"/>
      <c r="C44" s="23" t="s">
        <v>11</v>
      </c>
      <c r="D44" s="99"/>
    </row>
    <row r="45" spans="1:4" ht="31.5" customHeight="1" x14ac:dyDescent="0.2">
      <c r="A45" s="75"/>
      <c r="B45" s="77"/>
      <c r="C45" s="22" t="s">
        <v>16</v>
      </c>
      <c r="D45" s="99"/>
    </row>
    <row r="46" spans="1:4" ht="27.75" customHeight="1" x14ac:dyDescent="0.2">
      <c r="A46" s="75"/>
      <c r="B46" s="77"/>
      <c r="C46" s="23" t="s">
        <v>13</v>
      </c>
      <c r="D46" s="99"/>
    </row>
    <row r="47" spans="1:4" ht="42" customHeight="1" x14ac:dyDescent="0.2">
      <c r="A47" s="75"/>
      <c r="B47" s="77"/>
      <c r="C47" s="57" t="s">
        <v>17</v>
      </c>
      <c r="D47" s="99"/>
    </row>
    <row r="48" spans="1:4" ht="26.25" customHeight="1" x14ac:dyDescent="0.2">
      <c r="A48" s="105" t="s">
        <v>130</v>
      </c>
      <c r="B48" s="106"/>
      <c r="C48" s="106"/>
      <c r="D48" s="107"/>
    </row>
    <row r="49" spans="1:4" s="13" customFormat="1" ht="18.75" customHeight="1" x14ac:dyDescent="0.2">
      <c r="A49" s="18">
        <v>9004</v>
      </c>
      <c r="B49" s="19"/>
      <c r="C49" s="20" t="s">
        <v>2</v>
      </c>
      <c r="D49" s="21">
        <f>D61+D67</f>
        <v>780937</v>
      </c>
    </row>
    <row r="50" spans="1:4" ht="35.25" customHeight="1" x14ac:dyDescent="0.2">
      <c r="A50" s="74"/>
      <c r="B50" s="85"/>
      <c r="C50" s="22" t="s">
        <v>36</v>
      </c>
      <c r="D50" s="88"/>
    </row>
    <row r="51" spans="1:4" ht="18.75" customHeight="1" x14ac:dyDescent="0.2">
      <c r="A51" s="75"/>
      <c r="B51" s="86"/>
      <c r="C51" s="23" t="s">
        <v>4</v>
      </c>
      <c r="D51" s="89"/>
    </row>
    <row r="52" spans="1:4" ht="33" customHeight="1" x14ac:dyDescent="0.2">
      <c r="A52" s="75"/>
      <c r="B52" s="86"/>
      <c r="C52" s="22" t="s">
        <v>37</v>
      </c>
      <c r="D52" s="89"/>
    </row>
    <row r="53" spans="1:4" ht="33" customHeight="1" x14ac:dyDescent="0.2">
      <c r="A53" s="75"/>
      <c r="B53" s="86"/>
      <c r="C53" s="23" t="s">
        <v>6</v>
      </c>
      <c r="D53" s="89"/>
    </row>
    <row r="54" spans="1:4" ht="33" customHeight="1" x14ac:dyDescent="0.2">
      <c r="A54" s="84"/>
      <c r="B54" s="87"/>
      <c r="C54" s="31" t="s">
        <v>38</v>
      </c>
      <c r="D54" s="90"/>
    </row>
    <row r="55" spans="1:4" s="13" customFormat="1" ht="23.25" customHeight="1" x14ac:dyDescent="0.2">
      <c r="A55" s="24"/>
      <c r="B55" s="25"/>
      <c r="C55" s="11" t="s">
        <v>77</v>
      </c>
      <c r="D55" s="27">
        <f>D57</f>
        <v>780937</v>
      </c>
    </row>
    <row r="56" spans="1:4" s="13" customFormat="1" ht="16.5" customHeight="1" x14ac:dyDescent="0.2">
      <c r="A56" s="24"/>
      <c r="B56" s="25"/>
      <c r="C56" s="14" t="s">
        <v>83</v>
      </c>
      <c r="D56" s="27"/>
    </row>
    <row r="57" spans="1:4" ht="24.75" customHeight="1" x14ac:dyDescent="0.2">
      <c r="A57" s="28"/>
      <c r="B57" s="29"/>
      <c r="C57" s="11" t="s">
        <v>79</v>
      </c>
      <c r="D57" s="27">
        <f>+D49</f>
        <v>780937</v>
      </c>
    </row>
    <row r="58" spans="1:4" ht="24.75" customHeight="1" x14ac:dyDescent="0.2">
      <c r="A58" s="28"/>
      <c r="B58" s="29"/>
      <c r="C58" s="11" t="s">
        <v>80</v>
      </c>
      <c r="D58" s="12">
        <f>D55-D57</f>
        <v>0</v>
      </c>
    </row>
    <row r="59" spans="1:4" ht="24.75" customHeight="1" x14ac:dyDescent="0.2">
      <c r="A59" s="28"/>
      <c r="B59" s="30"/>
      <c r="C59" s="11" t="s">
        <v>81</v>
      </c>
      <c r="D59" s="12">
        <v>0</v>
      </c>
    </row>
    <row r="60" spans="1:4" ht="18.75" customHeight="1" x14ac:dyDescent="0.2">
      <c r="A60" s="79" t="s">
        <v>8</v>
      </c>
      <c r="B60" s="80"/>
      <c r="C60" s="80"/>
      <c r="D60" s="100"/>
    </row>
    <row r="61" spans="1:4" ht="19.7" customHeight="1" x14ac:dyDescent="0.2">
      <c r="A61" s="74"/>
      <c r="B61" s="76">
        <v>11001</v>
      </c>
      <c r="C61" s="23" t="s">
        <v>9</v>
      </c>
      <c r="D61" s="71">
        <v>700636.7</v>
      </c>
    </row>
    <row r="62" spans="1:4" ht="18.75" customHeight="1" x14ac:dyDescent="0.2">
      <c r="A62" s="75"/>
      <c r="B62" s="77"/>
      <c r="C62" s="22" t="s">
        <v>39</v>
      </c>
      <c r="D62" s="72"/>
    </row>
    <row r="63" spans="1:4" ht="18.75" customHeight="1" x14ac:dyDescent="0.2">
      <c r="A63" s="75"/>
      <c r="B63" s="77"/>
      <c r="C63" s="23" t="s">
        <v>11</v>
      </c>
      <c r="D63" s="72"/>
    </row>
    <row r="64" spans="1:4" ht="76.5" customHeight="1" x14ac:dyDescent="0.2">
      <c r="A64" s="75"/>
      <c r="B64" s="77"/>
      <c r="C64" s="31" t="s">
        <v>89</v>
      </c>
      <c r="D64" s="72"/>
    </row>
    <row r="65" spans="1:4" ht="18.75" customHeight="1" x14ac:dyDescent="0.2">
      <c r="A65" s="75"/>
      <c r="B65" s="77"/>
      <c r="C65" s="23" t="s">
        <v>13</v>
      </c>
      <c r="D65" s="72"/>
    </row>
    <row r="66" spans="1:4" ht="16.350000000000001" customHeight="1" x14ac:dyDescent="0.2">
      <c r="A66" s="84"/>
      <c r="B66" s="94"/>
      <c r="C66" s="22" t="s">
        <v>14</v>
      </c>
      <c r="D66" s="73"/>
    </row>
    <row r="67" spans="1:4" ht="20.100000000000001" customHeight="1" x14ac:dyDescent="0.2">
      <c r="A67" s="74"/>
      <c r="B67" s="76">
        <v>31001</v>
      </c>
      <c r="C67" s="23" t="s">
        <v>9</v>
      </c>
      <c r="D67" s="71">
        <v>80300.3</v>
      </c>
    </row>
    <row r="68" spans="1:4" ht="39" customHeight="1" x14ac:dyDescent="0.2">
      <c r="A68" s="75"/>
      <c r="B68" s="77"/>
      <c r="C68" s="22" t="s">
        <v>40</v>
      </c>
      <c r="D68" s="72"/>
    </row>
    <row r="69" spans="1:4" ht="18.75" customHeight="1" x14ac:dyDescent="0.2">
      <c r="A69" s="75"/>
      <c r="B69" s="77"/>
      <c r="C69" s="23" t="s">
        <v>11</v>
      </c>
      <c r="D69" s="72"/>
    </row>
    <row r="70" spans="1:4" ht="36.75" customHeight="1" x14ac:dyDescent="0.2">
      <c r="A70" s="75"/>
      <c r="B70" s="77"/>
      <c r="C70" s="22" t="s">
        <v>41</v>
      </c>
      <c r="D70" s="72"/>
    </row>
    <row r="71" spans="1:4" ht="18.75" customHeight="1" x14ac:dyDescent="0.2">
      <c r="A71" s="75"/>
      <c r="B71" s="77"/>
      <c r="C71" s="23" t="s">
        <v>13</v>
      </c>
      <c r="D71" s="72"/>
    </row>
    <row r="72" spans="1:4" ht="37.5" customHeight="1" x14ac:dyDescent="0.2">
      <c r="A72" s="75"/>
      <c r="B72" s="77"/>
      <c r="C72" s="57" t="s">
        <v>17</v>
      </c>
      <c r="D72" s="72"/>
    </row>
    <row r="73" spans="1:4" ht="18.75" customHeight="1" x14ac:dyDescent="0.2">
      <c r="A73" s="32"/>
      <c r="B73" s="33"/>
      <c r="C73" s="34" t="s">
        <v>18</v>
      </c>
      <c r="D73" s="35"/>
    </row>
    <row r="74" spans="1:4" s="13" customFormat="1" ht="18.75" customHeight="1" x14ac:dyDescent="0.2">
      <c r="A74" s="18">
        <v>9003</v>
      </c>
      <c r="B74" s="19"/>
      <c r="C74" s="20" t="s">
        <v>2</v>
      </c>
      <c r="D74" s="21">
        <f>D87+D93+D99+D105</f>
        <v>1632159.1</v>
      </c>
    </row>
    <row r="75" spans="1:4" ht="18.600000000000001" customHeight="1" x14ac:dyDescent="0.2">
      <c r="A75" s="74"/>
      <c r="B75" s="85"/>
      <c r="C75" s="22" t="s">
        <v>19</v>
      </c>
      <c r="D75" s="88"/>
    </row>
    <row r="76" spans="1:4" ht="18.75" customHeight="1" x14ac:dyDescent="0.2">
      <c r="A76" s="75"/>
      <c r="B76" s="86"/>
      <c r="C76" s="23" t="s">
        <v>4</v>
      </c>
      <c r="D76" s="89"/>
    </row>
    <row r="77" spans="1:4" ht="18.75" customHeight="1" x14ac:dyDescent="0.2">
      <c r="A77" s="75"/>
      <c r="B77" s="86"/>
      <c r="C77" s="22" t="s">
        <v>20</v>
      </c>
      <c r="D77" s="89"/>
    </row>
    <row r="78" spans="1:4" ht="18.75" customHeight="1" x14ac:dyDescent="0.2">
      <c r="A78" s="75"/>
      <c r="B78" s="86"/>
      <c r="C78" s="23" t="s">
        <v>6</v>
      </c>
      <c r="D78" s="89"/>
    </row>
    <row r="79" spans="1:4" ht="37.5" customHeight="1" x14ac:dyDescent="0.2">
      <c r="A79" s="84"/>
      <c r="B79" s="87"/>
      <c r="C79" s="22" t="s">
        <v>21</v>
      </c>
      <c r="D79" s="90"/>
    </row>
    <row r="80" spans="1:4" ht="18.95" customHeight="1" x14ac:dyDescent="0.2">
      <c r="A80" s="79" t="s">
        <v>8</v>
      </c>
      <c r="B80" s="80"/>
      <c r="C80" s="80"/>
      <c r="D80" s="100"/>
    </row>
    <row r="81" spans="1:4" s="13" customFormat="1" ht="19.5" customHeight="1" x14ac:dyDescent="0.2">
      <c r="A81" s="24"/>
      <c r="B81" s="25"/>
      <c r="C81" s="26" t="s">
        <v>77</v>
      </c>
      <c r="D81" s="27">
        <f>D83</f>
        <v>1632159.1</v>
      </c>
    </row>
    <row r="82" spans="1:4" s="13" customFormat="1" ht="18.75" customHeight="1" x14ac:dyDescent="0.2">
      <c r="A82" s="24"/>
      <c r="B82" s="25"/>
      <c r="C82" s="17" t="s">
        <v>83</v>
      </c>
      <c r="D82" s="27"/>
    </row>
    <row r="83" spans="1:4" ht="18.75" customHeight="1" x14ac:dyDescent="0.2">
      <c r="A83" s="28"/>
      <c r="B83" s="29"/>
      <c r="C83" s="26" t="s">
        <v>79</v>
      </c>
      <c r="D83" s="27">
        <f>+D74</f>
        <v>1632159.1</v>
      </c>
    </row>
    <row r="84" spans="1:4" ht="18.75" customHeight="1" x14ac:dyDescent="0.2">
      <c r="A84" s="28"/>
      <c r="B84" s="29"/>
      <c r="C84" s="26" t="s">
        <v>80</v>
      </c>
      <c r="D84" s="12">
        <f>D81-D83</f>
        <v>0</v>
      </c>
    </row>
    <row r="85" spans="1:4" ht="18.75" customHeight="1" x14ac:dyDescent="0.2">
      <c r="A85" s="28"/>
      <c r="B85" s="30"/>
      <c r="C85" s="26" t="s">
        <v>81</v>
      </c>
      <c r="D85" s="12">
        <v>0</v>
      </c>
    </row>
    <row r="86" spans="1:4" ht="18.75" customHeight="1" x14ac:dyDescent="0.2">
      <c r="A86" s="79" t="s">
        <v>8</v>
      </c>
      <c r="B86" s="80"/>
      <c r="C86" s="80"/>
      <c r="D86" s="81"/>
    </row>
    <row r="87" spans="1:4" s="36" customFormat="1" ht="19.7" customHeight="1" x14ac:dyDescent="0.2">
      <c r="A87" s="111"/>
      <c r="B87" s="76">
        <v>11001</v>
      </c>
      <c r="C87" s="23" t="s">
        <v>9</v>
      </c>
      <c r="D87" s="71">
        <v>325072.59999999998</v>
      </c>
    </row>
    <row r="88" spans="1:4" s="36" customFormat="1" ht="18.75" customHeight="1" x14ac:dyDescent="0.2">
      <c r="A88" s="112"/>
      <c r="B88" s="77"/>
      <c r="C88" s="31" t="s">
        <v>115</v>
      </c>
      <c r="D88" s="72"/>
    </row>
    <row r="89" spans="1:4" s="36" customFormat="1" ht="18.75" customHeight="1" x14ac:dyDescent="0.2">
      <c r="A89" s="112"/>
      <c r="B89" s="77"/>
      <c r="C89" s="23" t="s">
        <v>11</v>
      </c>
      <c r="D89" s="72"/>
    </row>
    <row r="90" spans="1:4" s="36" customFormat="1" ht="33.75" customHeight="1" x14ac:dyDescent="0.2">
      <c r="A90" s="112"/>
      <c r="B90" s="77"/>
      <c r="C90" s="22" t="s">
        <v>116</v>
      </c>
      <c r="D90" s="72"/>
    </row>
    <row r="91" spans="1:4" s="36" customFormat="1" ht="18.75" customHeight="1" x14ac:dyDescent="0.2">
      <c r="A91" s="112"/>
      <c r="B91" s="77"/>
      <c r="C91" s="23" t="s">
        <v>13</v>
      </c>
      <c r="D91" s="72"/>
    </row>
    <row r="92" spans="1:4" s="36" customFormat="1" ht="17.850000000000001" customHeight="1" x14ac:dyDescent="0.2">
      <c r="A92" s="113"/>
      <c r="B92" s="77"/>
      <c r="C92" s="57" t="s">
        <v>14</v>
      </c>
      <c r="D92" s="73"/>
    </row>
    <row r="93" spans="1:4" s="36" customFormat="1" ht="19.7" customHeight="1" x14ac:dyDescent="0.2">
      <c r="A93" s="111"/>
      <c r="B93" s="76">
        <v>11002</v>
      </c>
      <c r="C93" s="23" t="s">
        <v>9</v>
      </c>
      <c r="D93" s="71">
        <v>1277686.5</v>
      </c>
    </row>
    <row r="94" spans="1:4" s="36" customFormat="1" ht="18.75" customHeight="1" x14ac:dyDescent="0.2">
      <c r="A94" s="112"/>
      <c r="B94" s="77"/>
      <c r="C94" s="31" t="s">
        <v>117</v>
      </c>
      <c r="D94" s="72"/>
    </row>
    <row r="95" spans="1:4" s="36" customFormat="1" ht="18.75" customHeight="1" x14ac:dyDescent="0.2">
      <c r="A95" s="112"/>
      <c r="B95" s="77"/>
      <c r="C95" s="23" t="s">
        <v>11</v>
      </c>
      <c r="D95" s="72"/>
    </row>
    <row r="96" spans="1:4" s="36" customFormat="1" ht="55.5" customHeight="1" x14ac:dyDescent="0.2">
      <c r="A96" s="112"/>
      <c r="B96" s="77"/>
      <c r="C96" s="22" t="s">
        <v>118</v>
      </c>
      <c r="D96" s="72"/>
    </row>
    <row r="97" spans="1:4" s="36" customFormat="1" ht="18.75" customHeight="1" x14ac:dyDescent="0.2">
      <c r="A97" s="112"/>
      <c r="B97" s="77"/>
      <c r="C97" s="23" t="s">
        <v>13</v>
      </c>
      <c r="D97" s="72"/>
    </row>
    <row r="98" spans="1:4" s="36" customFormat="1" ht="17.850000000000001" customHeight="1" x14ac:dyDescent="0.2">
      <c r="A98" s="113"/>
      <c r="B98" s="77"/>
      <c r="C98" s="57" t="s">
        <v>14</v>
      </c>
      <c r="D98" s="73"/>
    </row>
    <row r="99" spans="1:4" s="36" customFormat="1" ht="19.7" customHeight="1" x14ac:dyDescent="0.2">
      <c r="A99" s="111"/>
      <c r="B99" s="76">
        <v>31001</v>
      </c>
      <c r="C99" s="23" t="s">
        <v>9</v>
      </c>
      <c r="D99" s="71">
        <v>24400</v>
      </c>
    </row>
    <row r="100" spans="1:4" s="36" customFormat="1" ht="18.75" customHeight="1" x14ac:dyDescent="0.2">
      <c r="A100" s="112"/>
      <c r="B100" s="77"/>
      <c r="C100" s="22" t="s">
        <v>119</v>
      </c>
      <c r="D100" s="72"/>
    </row>
    <row r="101" spans="1:4" s="36" customFormat="1" ht="18.75" customHeight="1" x14ac:dyDescent="0.2">
      <c r="A101" s="112"/>
      <c r="B101" s="77"/>
      <c r="C101" s="23" t="s">
        <v>11</v>
      </c>
      <c r="D101" s="72"/>
    </row>
    <row r="102" spans="1:4" s="36" customFormat="1" ht="18.75" customHeight="1" x14ac:dyDescent="0.2">
      <c r="A102" s="112"/>
      <c r="B102" s="77"/>
      <c r="C102" s="22" t="s">
        <v>120</v>
      </c>
      <c r="D102" s="72"/>
    </row>
    <row r="103" spans="1:4" s="36" customFormat="1" ht="18.75" customHeight="1" x14ac:dyDescent="0.2">
      <c r="A103" s="112"/>
      <c r="B103" s="77"/>
      <c r="C103" s="23" t="s">
        <v>13</v>
      </c>
      <c r="D103" s="72"/>
    </row>
    <row r="104" spans="1:4" s="36" customFormat="1" ht="32.25" customHeight="1" x14ac:dyDescent="0.2">
      <c r="A104" s="113"/>
      <c r="B104" s="77"/>
      <c r="C104" s="57" t="s">
        <v>121</v>
      </c>
      <c r="D104" s="73"/>
    </row>
    <row r="105" spans="1:4" s="36" customFormat="1" ht="20.100000000000001" customHeight="1" x14ac:dyDescent="0.2">
      <c r="A105" s="111"/>
      <c r="B105" s="76">
        <v>31003</v>
      </c>
      <c r="C105" s="23" t="s">
        <v>9</v>
      </c>
      <c r="D105" s="71">
        <v>5000</v>
      </c>
    </row>
    <row r="106" spans="1:4" s="36" customFormat="1" ht="18.75" customHeight="1" x14ac:dyDescent="0.2">
      <c r="A106" s="112"/>
      <c r="B106" s="77"/>
      <c r="C106" s="31" t="s">
        <v>122</v>
      </c>
      <c r="D106" s="72"/>
    </row>
    <row r="107" spans="1:4" s="36" customFormat="1" ht="18.75" customHeight="1" x14ac:dyDescent="0.2">
      <c r="A107" s="112"/>
      <c r="B107" s="77"/>
      <c r="C107" s="23" t="s">
        <v>11</v>
      </c>
      <c r="D107" s="72"/>
    </row>
    <row r="108" spans="1:4" s="36" customFormat="1" ht="36.6" customHeight="1" x14ac:dyDescent="0.2">
      <c r="A108" s="112"/>
      <c r="B108" s="77"/>
      <c r="C108" s="22" t="s">
        <v>123</v>
      </c>
      <c r="D108" s="72"/>
    </row>
    <row r="109" spans="1:4" s="36" customFormat="1" ht="18.75" customHeight="1" x14ac:dyDescent="0.2">
      <c r="A109" s="112"/>
      <c r="B109" s="77"/>
      <c r="C109" s="23" t="s">
        <v>13</v>
      </c>
      <c r="D109" s="72"/>
    </row>
    <row r="110" spans="1:4" s="36" customFormat="1" ht="41.25" customHeight="1" x14ac:dyDescent="0.2">
      <c r="A110" s="113"/>
      <c r="B110" s="77"/>
      <c r="C110" s="57" t="s">
        <v>121</v>
      </c>
      <c r="D110" s="114"/>
    </row>
    <row r="111" spans="1:4" ht="21.75" customHeight="1" x14ac:dyDescent="0.2">
      <c r="A111" s="108" t="s">
        <v>131</v>
      </c>
      <c r="B111" s="109"/>
      <c r="C111" s="109"/>
      <c r="D111" s="110"/>
    </row>
    <row r="112" spans="1:4" s="13" customFormat="1" ht="18.75" customHeight="1" x14ac:dyDescent="0.2">
      <c r="A112" s="18">
        <v>9002</v>
      </c>
      <c r="B112" s="19"/>
      <c r="C112" s="20" t="s">
        <v>2</v>
      </c>
      <c r="D112" s="21">
        <f>D124+D130</f>
        <v>380373.4</v>
      </c>
    </row>
    <row r="113" spans="1:4" ht="18.2" customHeight="1" x14ac:dyDescent="0.2">
      <c r="A113" s="74"/>
      <c r="B113" s="85"/>
      <c r="C113" s="22" t="s">
        <v>22</v>
      </c>
      <c r="D113" s="88"/>
    </row>
    <row r="114" spans="1:4" ht="18.75" customHeight="1" x14ac:dyDescent="0.2">
      <c r="A114" s="75"/>
      <c r="B114" s="86"/>
      <c r="C114" s="23" t="s">
        <v>4</v>
      </c>
      <c r="D114" s="89"/>
    </row>
    <row r="115" spans="1:4" ht="18.75" customHeight="1" x14ac:dyDescent="0.2">
      <c r="A115" s="75"/>
      <c r="B115" s="86"/>
      <c r="C115" s="22" t="s">
        <v>23</v>
      </c>
      <c r="D115" s="89"/>
    </row>
    <row r="116" spans="1:4" ht="18.75" customHeight="1" x14ac:dyDescent="0.2">
      <c r="A116" s="75"/>
      <c r="B116" s="86"/>
      <c r="C116" s="23" t="s">
        <v>6</v>
      </c>
      <c r="D116" s="89"/>
    </row>
    <row r="117" spans="1:4" ht="42.75" customHeight="1" x14ac:dyDescent="0.2">
      <c r="A117" s="84"/>
      <c r="B117" s="87"/>
      <c r="C117" s="22" t="s">
        <v>24</v>
      </c>
      <c r="D117" s="90"/>
    </row>
    <row r="118" spans="1:4" s="13" customFormat="1" ht="19.5" customHeight="1" x14ac:dyDescent="0.2">
      <c r="A118" s="24"/>
      <c r="B118" s="25"/>
      <c r="C118" s="26" t="s">
        <v>77</v>
      </c>
      <c r="D118" s="27">
        <f>D120</f>
        <v>380373.4</v>
      </c>
    </row>
    <row r="119" spans="1:4" s="13" customFormat="1" ht="18.75" customHeight="1" x14ac:dyDescent="0.2">
      <c r="A119" s="24"/>
      <c r="B119" s="25"/>
      <c r="C119" s="17" t="s">
        <v>83</v>
      </c>
      <c r="D119" s="27"/>
    </row>
    <row r="120" spans="1:4" ht="18.75" customHeight="1" x14ac:dyDescent="0.2">
      <c r="A120" s="28"/>
      <c r="B120" s="29"/>
      <c r="C120" s="26" t="s">
        <v>79</v>
      </c>
      <c r="D120" s="27">
        <f>+D112</f>
        <v>380373.4</v>
      </c>
    </row>
    <row r="121" spans="1:4" ht="18.75" customHeight="1" x14ac:dyDescent="0.2">
      <c r="A121" s="28"/>
      <c r="B121" s="29"/>
      <c r="C121" s="26" t="s">
        <v>80</v>
      </c>
      <c r="D121" s="12">
        <f>D118-D120</f>
        <v>0</v>
      </c>
    </row>
    <row r="122" spans="1:4" ht="18.75" customHeight="1" x14ac:dyDescent="0.2">
      <c r="A122" s="28"/>
      <c r="B122" s="30"/>
      <c r="C122" s="26" t="s">
        <v>81</v>
      </c>
      <c r="D122" s="12">
        <v>0</v>
      </c>
    </row>
    <row r="123" spans="1:4" ht="18.75" customHeight="1" x14ac:dyDescent="0.2">
      <c r="A123" s="79" t="s">
        <v>8</v>
      </c>
      <c r="B123" s="80"/>
      <c r="C123" s="80"/>
      <c r="D123" s="100"/>
    </row>
    <row r="124" spans="1:4" ht="19.7" customHeight="1" x14ac:dyDescent="0.2">
      <c r="A124" s="74"/>
      <c r="B124" s="76">
        <v>11001</v>
      </c>
      <c r="C124" s="23" t="s">
        <v>9</v>
      </c>
      <c r="D124" s="71">
        <v>240888.8</v>
      </c>
    </row>
    <row r="125" spans="1:4" ht="18.75" customHeight="1" x14ac:dyDescent="0.2">
      <c r="A125" s="75"/>
      <c r="B125" s="77"/>
      <c r="C125" s="22" t="s">
        <v>25</v>
      </c>
      <c r="D125" s="72"/>
    </row>
    <row r="126" spans="1:4" ht="18.75" customHeight="1" x14ac:dyDescent="0.2">
      <c r="A126" s="75"/>
      <c r="B126" s="77"/>
      <c r="C126" s="23" t="s">
        <v>11</v>
      </c>
      <c r="D126" s="72"/>
    </row>
    <row r="127" spans="1:4" ht="18.75" customHeight="1" x14ac:dyDescent="0.2">
      <c r="A127" s="75"/>
      <c r="B127" s="77"/>
      <c r="C127" s="22" t="s">
        <v>26</v>
      </c>
      <c r="D127" s="72"/>
    </row>
    <row r="128" spans="1:4" ht="18.75" customHeight="1" x14ac:dyDescent="0.2">
      <c r="A128" s="75"/>
      <c r="B128" s="77"/>
      <c r="C128" s="23" t="s">
        <v>13</v>
      </c>
      <c r="D128" s="72"/>
    </row>
    <row r="129" spans="1:4" ht="17.850000000000001" customHeight="1" x14ac:dyDescent="0.2">
      <c r="A129" s="84"/>
      <c r="B129" s="94"/>
      <c r="C129" s="22" t="s">
        <v>14</v>
      </c>
      <c r="D129" s="73"/>
    </row>
    <row r="130" spans="1:4" ht="19.7" customHeight="1" x14ac:dyDescent="0.2">
      <c r="A130" s="74"/>
      <c r="B130" s="76">
        <v>31002</v>
      </c>
      <c r="C130" s="23" t="s">
        <v>9</v>
      </c>
      <c r="D130" s="71">
        <v>139484.6</v>
      </c>
    </row>
    <row r="131" spans="1:4" ht="33.75" customHeight="1" x14ac:dyDescent="0.2">
      <c r="A131" s="75"/>
      <c r="B131" s="77"/>
      <c r="C131" s="31" t="s">
        <v>88</v>
      </c>
      <c r="D131" s="72"/>
    </row>
    <row r="132" spans="1:4" ht="18.600000000000001" customHeight="1" x14ac:dyDescent="0.2">
      <c r="A132" s="75"/>
      <c r="B132" s="77"/>
      <c r="C132" s="23" t="s">
        <v>11</v>
      </c>
      <c r="D132" s="72"/>
    </row>
    <row r="133" spans="1:4" ht="37.5" customHeight="1" x14ac:dyDescent="0.2">
      <c r="A133" s="75"/>
      <c r="B133" s="77"/>
      <c r="C133" s="22" t="s">
        <v>27</v>
      </c>
      <c r="D133" s="72"/>
    </row>
    <row r="134" spans="1:4" ht="18.75" customHeight="1" x14ac:dyDescent="0.2">
      <c r="A134" s="75"/>
      <c r="B134" s="77"/>
      <c r="C134" s="23" t="s">
        <v>13</v>
      </c>
      <c r="D134" s="72"/>
    </row>
    <row r="135" spans="1:4" ht="37.5" customHeight="1" x14ac:dyDescent="0.2">
      <c r="A135" s="75"/>
      <c r="B135" s="77"/>
      <c r="C135" s="57" t="s">
        <v>17</v>
      </c>
      <c r="D135" s="72"/>
    </row>
    <row r="136" spans="1:4" ht="27" customHeight="1" x14ac:dyDescent="0.2">
      <c r="A136" s="108" t="s">
        <v>132</v>
      </c>
      <c r="B136" s="109"/>
      <c r="C136" s="109" t="s">
        <v>132</v>
      </c>
      <c r="D136" s="110"/>
    </row>
    <row r="137" spans="1:4" ht="17.25" customHeight="1" x14ac:dyDescent="0.2">
      <c r="A137" s="18" t="s">
        <v>133</v>
      </c>
      <c r="B137" s="19"/>
      <c r="C137" s="20" t="s">
        <v>100</v>
      </c>
      <c r="D137" s="21">
        <f>D149</f>
        <v>207944.6</v>
      </c>
    </row>
    <row r="138" spans="1:4" x14ac:dyDescent="0.2">
      <c r="A138" s="74"/>
      <c r="B138" s="85"/>
      <c r="C138" s="22" t="s">
        <v>134</v>
      </c>
      <c r="D138" s="88"/>
    </row>
    <row r="139" spans="1:4" x14ac:dyDescent="0.2">
      <c r="A139" s="75"/>
      <c r="B139" s="86"/>
      <c r="C139" s="23" t="s">
        <v>102</v>
      </c>
      <c r="D139" s="89"/>
    </row>
    <row r="140" spans="1:4" ht="66.75" customHeight="1" x14ac:dyDescent="0.2">
      <c r="A140" s="75"/>
      <c r="B140" s="86"/>
      <c r="C140" s="22" t="s">
        <v>135</v>
      </c>
      <c r="D140" s="89"/>
    </row>
    <row r="141" spans="1:4" ht="22.5" customHeight="1" x14ac:dyDescent="0.2">
      <c r="A141" s="75"/>
      <c r="B141" s="86"/>
      <c r="C141" s="23" t="s">
        <v>104</v>
      </c>
      <c r="D141" s="89"/>
    </row>
    <row r="142" spans="1:4" s="13" customFormat="1" ht="51" customHeight="1" x14ac:dyDescent="0.2">
      <c r="A142" s="84"/>
      <c r="B142" s="87"/>
      <c r="C142" s="22" t="s">
        <v>136</v>
      </c>
      <c r="D142" s="90">
        <f>D137</f>
        <v>207944.6</v>
      </c>
    </row>
    <row r="143" spans="1:4" s="13" customFormat="1" ht="19.5" customHeight="1" x14ac:dyDescent="0.2">
      <c r="A143" s="62"/>
      <c r="B143" s="63"/>
      <c r="C143" s="68" t="s">
        <v>77</v>
      </c>
      <c r="D143" s="64"/>
    </row>
    <row r="144" spans="1:4" s="13" customFormat="1" ht="18.75" customHeight="1" x14ac:dyDescent="0.2">
      <c r="A144" s="24"/>
      <c r="B144" s="25"/>
      <c r="C144" s="26" t="s">
        <v>83</v>
      </c>
      <c r="D144" s="27"/>
    </row>
    <row r="145" spans="1:4" ht="18.75" customHeight="1" x14ac:dyDescent="0.2">
      <c r="A145" s="24"/>
      <c r="B145" s="25"/>
      <c r="C145" s="69" t="s">
        <v>140</v>
      </c>
      <c r="D145" s="27">
        <f>D137</f>
        <v>207944.6</v>
      </c>
    </row>
    <row r="146" spans="1:4" ht="18.75" customHeight="1" x14ac:dyDescent="0.2">
      <c r="A146" s="28"/>
      <c r="B146" s="29"/>
      <c r="C146" s="26" t="s">
        <v>80</v>
      </c>
      <c r="D146" s="27">
        <f>D142-D145</f>
        <v>0</v>
      </c>
    </row>
    <row r="147" spans="1:4" ht="18.75" customHeight="1" x14ac:dyDescent="0.2">
      <c r="A147" s="28"/>
      <c r="B147" s="29"/>
      <c r="C147" s="26" t="s">
        <v>81</v>
      </c>
      <c r="D147" s="12">
        <v>0</v>
      </c>
    </row>
    <row r="148" spans="1:4" ht="18.75" customHeight="1" x14ac:dyDescent="0.2">
      <c r="A148" s="67" t="s">
        <v>141</v>
      </c>
      <c r="B148" s="65"/>
      <c r="C148" s="65"/>
      <c r="D148" s="66"/>
    </row>
    <row r="149" spans="1:4" ht="23.25" customHeight="1" x14ac:dyDescent="0.2">
      <c r="A149" s="74"/>
      <c r="B149" s="76" t="s">
        <v>137</v>
      </c>
      <c r="C149" s="23" t="s">
        <v>106</v>
      </c>
      <c r="D149" s="71">
        <v>207944.6</v>
      </c>
    </row>
    <row r="150" spans="1:4" ht="48" customHeight="1" x14ac:dyDescent="0.2">
      <c r="A150" s="75"/>
      <c r="B150" s="77"/>
      <c r="C150" s="22" t="s">
        <v>138</v>
      </c>
      <c r="D150" s="72"/>
    </row>
    <row r="151" spans="1:4" ht="37.5" customHeight="1" x14ac:dyDescent="0.2">
      <c r="A151" s="75"/>
      <c r="B151" s="77"/>
      <c r="C151" s="23" t="s">
        <v>108</v>
      </c>
      <c r="D151" s="72"/>
    </row>
    <row r="152" spans="1:4" ht="37.5" customHeight="1" x14ac:dyDescent="0.2">
      <c r="A152" s="75"/>
      <c r="B152" s="77"/>
      <c r="C152" s="22" t="s">
        <v>139</v>
      </c>
      <c r="D152" s="72"/>
    </row>
    <row r="153" spans="1:4" s="13" customFormat="1" ht="18.95" customHeight="1" x14ac:dyDescent="0.2">
      <c r="A153" s="108" t="s">
        <v>28</v>
      </c>
      <c r="B153" s="109"/>
      <c r="C153" s="109"/>
      <c r="D153" s="110"/>
    </row>
    <row r="154" spans="1:4" s="13" customFormat="1" ht="18.75" customHeight="1" x14ac:dyDescent="0.2">
      <c r="A154" s="18">
        <v>9001</v>
      </c>
      <c r="B154" s="19"/>
      <c r="C154" s="20" t="s">
        <v>2</v>
      </c>
      <c r="D154" s="21">
        <v>1700000</v>
      </c>
    </row>
    <row r="155" spans="1:4" ht="18.2" customHeight="1" x14ac:dyDescent="0.2">
      <c r="A155" s="74"/>
      <c r="B155" s="85"/>
      <c r="C155" s="22" t="s">
        <v>29</v>
      </c>
      <c r="D155" s="88"/>
    </row>
    <row r="156" spans="1:4" ht="18.75" customHeight="1" x14ac:dyDescent="0.2">
      <c r="A156" s="75"/>
      <c r="B156" s="86"/>
      <c r="C156" s="23" t="s">
        <v>4</v>
      </c>
      <c r="D156" s="89"/>
    </row>
    <row r="157" spans="1:4" ht="18.75" customHeight="1" x14ac:dyDescent="0.2">
      <c r="A157" s="75"/>
      <c r="B157" s="86"/>
      <c r="C157" s="22" t="s">
        <v>30</v>
      </c>
      <c r="D157" s="89"/>
    </row>
    <row r="158" spans="1:4" ht="18.75" customHeight="1" x14ac:dyDescent="0.2">
      <c r="A158" s="75"/>
      <c r="B158" s="86"/>
      <c r="C158" s="23" t="s">
        <v>6</v>
      </c>
      <c r="D158" s="89"/>
    </row>
    <row r="159" spans="1:4" ht="17.45" customHeight="1" x14ac:dyDescent="0.2">
      <c r="A159" s="84"/>
      <c r="B159" s="87"/>
      <c r="C159" s="22" t="s">
        <v>31</v>
      </c>
      <c r="D159" s="90"/>
    </row>
    <row r="160" spans="1:4" s="13" customFormat="1" ht="24.75" customHeight="1" x14ac:dyDescent="0.2">
      <c r="A160" s="24"/>
      <c r="B160" s="25"/>
      <c r="C160" s="11" t="s">
        <v>77</v>
      </c>
      <c r="D160" s="27">
        <f>D162</f>
        <v>1700000</v>
      </c>
    </row>
    <row r="161" spans="1:4" s="13" customFormat="1" ht="18.75" customHeight="1" x14ac:dyDescent="0.2">
      <c r="A161" s="24"/>
      <c r="B161" s="25"/>
      <c r="C161" s="14" t="s">
        <v>83</v>
      </c>
      <c r="D161" s="27"/>
    </row>
    <row r="162" spans="1:4" ht="24.75" customHeight="1" x14ac:dyDescent="0.2">
      <c r="A162" s="28"/>
      <c r="B162" s="29"/>
      <c r="C162" s="11" t="s">
        <v>79</v>
      </c>
      <c r="D162" s="27">
        <f>+D154</f>
        <v>1700000</v>
      </c>
    </row>
    <row r="163" spans="1:4" ht="24.75" customHeight="1" x14ac:dyDescent="0.2">
      <c r="A163" s="28"/>
      <c r="B163" s="29"/>
      <c r="C163" s="11" t="s">
        <v>80</v>
      </c>
      <c r="D163" s="12">
        <f>D160-D162</f>
        <v>0</v>
      </c>
    </row>
    <row r="164" spans="1:4" ht="24.75" customHeight="1" x14ac:dyDescent="0.2">
      <c r="A164" s="28"/>
      <c r="B164" s="30"/>
      <c r="C164" s="11" t="s">
        <v>81</v>
      </c>
      <c r="D164" s="12">
        <v>0</v>
      </c>
    </row>
    <row r="165" spans="1:4" ht="18.75" customHeight="1" x14ac:dyDescent="0.2">
      <c r="A165" s="79" t="s">
        <v>8</v>
      </c>
      <c r="B165" s="80"/>
      <c r="C165" s="80"/>
      <c r="D165" s="100"/>
    </row>
    <row r="166" spans="1:4" ht="20.100000000000001" customHeight="1" x14ac:dyDescent="0.2">
      <c r="A166" s="74"/>
      <c r="B166" s="76">
        <v>11001</v>
      </c>
      <c r="C166" s="23" t="s">
        <v>9</v>
      </c>
      <c r="D166" s="71">
        <v>500000</v>
      </c>
    </row>
    <row r="167" spans="1:4" ht="18.75" customHeight="1" x14ac:dyDescent="0.2">
      <c r="A167" s="75"/>
      <c r="B167" s="77"/>
      <c r="C167" s="22" t="s">
        <v>32</v>
      </c>
      <c r="D167" s="72"/>
    </row>
    <row r="168" spans="1:4" ht="18.600000000000001" customHeight="1" x14ac:dyDescent="0.2">
      <c r="A168" s="75"/>
      <c r="B168" s="77"/>
      <c r="C168" s="23" t="s">
        <v>11</v>
      </c>
      <c r="D168" s="72"/>
    </row>
    <row r="169" spans="1:4" ht="30.75" customHeight="1" x14ac:dyDescent="0.2">
      <c r="A169" s="75"/>
      <c r="B169" s="77"/>
      <c r="C169" s="22" t="s">
        <v>33</v>
      </c>
      <c r="D169" s="72"/>
    </row>
    <row r="170" spans="1:4" ht="18.75" customHeight="1" x14ac:dyDescent="0.2">
      <c r="A170" s="75"/>
      <c r="B170" s="77"/>
      <c r="C170" s="23" t="s">
        <v>13</v>
      </c>
      <c r="D170" s="72"/>
    </row>
    <row r="171" spans="1:4" ht="17.850000000000001" customHeight="1" x14ac:dyDescent="0.2">
      <c r="A171" s="84"/>
      <c r="B171" s="94"/>
      <c r="C171" s="22" t="s">
        <v>14</v>
      </c>
      <c r="D171" s="73"/>
    </row>
    <row r="172" spans="1:4" ht="19.7" customHeight="1" x14ac:dyDescent="0.2">
      <c r="A172" s="74"/>
      <c r="B172" s="76">
        <v>31001</v>
      </c>
      <c r="C172" s="23" t="s">
        <v>9</v>
      </c>
      <c r="D172" s="71">
        <v>1200000</v>
      </c>
    </row>
    <row r="173" spans="1:4" ht="23.25" customHeight="1" x14ac:dyDescent="0.2">
      <c r="A173" s="75"/>
      <c r="B173" s="77"/>
      <c r="C173" s="22" t="s">
        <v>34</v>
      </c>
      <c r="D173" s="72"/>
    </row>
    <row r="174" spans="1:4" ht="18.75" customHeight="1" x14ac:dyDescent="0.2">
      <c r="A174" s="75"/>
      <c r="B174" s="77"/>
      <c r="C174" s="23" t="s">
        <v>11</v>
      </c>
      <c r="D174" s="72"/>
    </row>
    <row r="175" spans="1:4" ht="18.75" customHeight="1" x14ac:dyDescent="0.2">
      <c r="A175" s="75"/>
      <c r="B175" s="77"/>
      <c r="C175" s="22" t="s">
        <v>35</v>
      </c>
      <c r="D175" s="72"/>
    </row>
    <row r="176" spans="1:4" ht="18.75" customHeight="1" x14ac:dyDescent="0.2">
      <c r="A176" s="75"/>
      <c r="B176" s="77"/>
      <c r="C176" s="23" t="s">
        <v>13</v>
      </c>
      <c r="D176" s="72"/>
    </row>
    <row r="177" spans="1:4" ht="41.25" customHeight="1" x14ac:dyDescent="0.2">
      <c r="A177" s="75"/>
      <c r="B177" s="77"/>
      <c r="C177" s="57" t="s">
        <v>17</v>
      </c>
      <c r="D177" s="72"/>
    </row>
    <row r="178" spans="1:4" s="13" customFormat="1" ht="18.75" customHeight="1" x14ac:dyDescent="0.2">
      <c r="A178" s="18">
        <v>9015</v>
      </c>
      <c r="B178" s="19"/>
      <c r="C178" s="20" t="s">
        <v>100</v>
      </c>
      <c r="D178" s="37">
        <f>D190+D196</f>
        <v>150000</v>
      </c>
    </row>
    <row r="179" spans="1:4" ht="31.5" customHeight="1" x14ac:dyDescent="0.2">
      <c r="A179" s="74"/>
      <c r="B179" s="85"/>
      <c r="C179" s="38" t="s">
        <v>101</v>
      </c>
      <c r="D179" s="115"/>
    </row>
    <row r="180" spans="1:4" ht="18.75" customHeight="1" x14ac:dyDescent="0.2">
      <c r="A180" s="75"/>
      <c r="B180" s="86"/>
      <c r="C180" s="39" t="s">
        <v>102</v>
      </c>
      <c r="D180" s="116"/>
    </row>
    <row r="181" spans="1:4" ht="45" customHeight="1" x14ac:dyDescent="0.2">
      <c r="A181" s="75"/>
      <c r="B181" s="86"/>
      <c r="C181" s="38" t="s">
        <v>103</v>
      </c>
      <c r="D181" s="116"/>
    </row>
    <row r="182" spans="1:4" ht="18.75" customHeight="1" x14ac:dyDescent="0.2">
      <c r="A182" s="75"/>
      <c r="B182" s="86"/>
      <c r="C182" s="39" t="s">
        <v>104</v>
      </c>
      <c r="D182" s="116"/>
    </row>
    <row r="183" spans="1:4" ht="45.75" customHeight="1" x14ac:dyDescent="0.2">
      <c r="A183" s="84"/>
      <c r="B183" s="87"/>
      <c r="C183" s="40" t="s">
        <v>105</v>
      </c>
      <c r="D183" s="41"/>
    </row>
    <row r="184" spans="1:4" s="13" customFormat="1" ht="24.75" customHeight="1" x14ac:dyDescent="0.2">
      <c r="A184" s="24"/>
      <c r="B184" s="25"/>
      <c r="C184" s="11" t="s">
        <v>77</v>
      </c>
      <c r="D184" s="27">
        <f>D186</f>
        <v>150000</v>
      </c>
    </row>
    <row r="185" spans="1:4" s="13" customFormat="1" ht="18.75" customHeight="1" x14ac:dyDescent="0.2">
      <c r="A185" s="24"/>
      <c r="B185" s="25"/>
      <c r="C185" s="14" t="s">
        <v>83</v>
      </c>
      <c r="D185" s="27"/>
    </row>
    <row r="186" spans="1:4" ht="24.75" customHeight="1" x14ac:dyDescent="0.2">
      <c r="A186" s="28"/>
      <c r="B186" s="29"/>
      <c r="C186" s="11" t="s">
        <v>79</v>
      </c>
      <c r="D186" s="27">
        <f>+D178</f>
        <v>150000</v>
      </c>
    </row>
    <row r="187" spans="1:4" ht="24.75" customHeight="1" x14ac:dyDescent="0.2">
      <c r="A187" s="28"/>
      <c r="B187" s="29"/>
      <c r="C187" s="11" t="s">
        <v>80</v>
      </c>
      <c r="D187" s="12">
        <f>D184-D186</f>
        <v>0</v>
      </c>
    </row>
    <row r="188" spans="1:4" ht="24.75" customHeight="1" x14ac:dyDescent="0.2">
      <c r="A188" s="28"/>
      <c r="B188" s="30"/>
      <c r="C188" s="11" t="s">
        <v>81</v>
      </c>
      <c r="D188" s="12">
        <v>0</v>
      </c>
    </row>
    <row r="189" spans="1:4" ht="18.75" customHeight="1" x14ac:dyDescent="0.2">
      <c r="A189" s="79" t="s">
        <v>8</v>
      </c>
      <c r="B189" s="80"/>
      <c r="C189" s="80"/>
      <c r="D189" s="100"/>
    </row>
    <row r="190" spans="1:4" ht="20.100000000000001" customHeight="1" x14ac:dyDescent="0.2">
      <c r="A190" s="74"/>
      <c r="B190" s="76">
        <v>11001</v>
      </c>
      <c r="C190" s="23" t="s">
        <v>106</v>
      </c>
      <c r="D190" s="71">
        <v>102000</v>
      </c>
    </row>
    <row r="191" spans="1:4" ht="18.75" customHeight="1" x14ac:dyDescent="0.2">
      <c r="A191" s="75"/>
      <c r="B191" s="77"/>
      <c r="C191" s="22" t="s">
        <v>107</v>
      </c>
      <c r="D191" s="72"/>
    </row>
    <row r="192" spans="1:4" ht="18.600000000000001" customHeight="1" x14ac:dyDescent="0.2">
      <c r="A192" s="75"/>
      <c r="B192" s="77"/>
      <c r="C192" s="23" t="s">
        <v>108</v>
      </c>
      <c r="D192" s="72"/>
    </row>
    <row r="193" spans="1:4" ht="30.75" customHeight="1" x14ac:dyDescent="0.2">
      <c r="A193" s="75"/>
      <c r="B193" s="77"/>
      <c r="C193" s="22" t="s">
        <v>109</v>
      </c>
      <c r="D193" s="72"/>
    </row>
    <row r="194" spans="1:4" ht="18.75" customHeight="1" x14ac:dyDescent="0.2">
      <c r="A194" s="75"/>
      <c r="B194" s="77"/>
      <c r="C194" s="23" t="s">
        <v>110</v>
      </c>
      <c r="D194" s="72"/>
    </row>
    <row r="195" spans="1:4" ht="17.850000000000001" customHeight="1" x14ac:dyDescent="0.2">
      <c r="A195" s="84"/>
      <c r="B195" s="94"/>
      <c r="C195" s="22" t="s">
        <v>111</v>
      </c>
      <c r="D195" s="73"/>
    </row>
    <row r="196" spans="1:4" ht="19.7" customHeight="1" x14ac:dyDescent="0.2">
      <c r="A196" s="74"/>
      <c r="B196" s="76" t="s">
        <v>112</v>
      </c>
      <c r="C196" s="23" t="s">
        <v>106</v>
      </c>
      <c r="D196" s="71">
        <v>48000</v>
      </c>
    </row>
    <row r="197" spans="1:4" ht="23.25" customHeight="1" x14ac:dyDescent="0.2">
      <c r="A197" s="75"/>
      <c r="B197" s="77"/>
      <c r="C197" s="22" t="s">
        <v>113</v>
      </c>
      <c r="D197" s="72"/>
    </row>
    <row r="198" spans="1:4" ht="18.75" customHeight="1" x14ac:dyDescent="0.2">
      <c r="A198" s="75"/>
      <c r="B198" s="77"/>
      <c r="C198" s="23" t="s">
        <v>108</v>
      </c>
      <c r="D198" s="72"/>
    </row>
    <row r="199" spans="1:4" ht="30" customHeight="1" x14ac:dyDescent="0.2">
      <c r="A199" s="75"/>
      <c r="B199" s="77"/>
      <c r="C199" s="22" t="s">
        <v>114</v>
      </c>
      <c r="D199" s="72"/>
    </row>
    <row r="200" spans="1:4" ht="18.75" customHeight="1" x14ac:dyDescent="0.2">
      <c r="A200" s="75"/>
      <c r="B200" s="77"/>
      <c r="C200" s="23" t="s">
        <v>110</v>
      </c>
      <c r="D200" s="72"/>
    </row>
    <row r="201" spans="1:4" ht="41.25" customHeight="1" x14ac:dyDescent="0.2">
      <c r="A201" s="75"/>
      <c r="B201" s="77"/>
      <c r="C201" s="57" t="s">
        <v>111</v>
      </c>
      <c r="D201" s="72"/>
    </row>
    <row r="202" spans="1:4" ht="24.75" customHeight="1" x14ac:dyDescent="0.2">
      <c r="A202" s="105" t="s">
        <v>42</v>
      </c>
      <c r="B202" s="106"/>
      <c r="C202" s="106"/>
      <c r="D202" s="107"/>
    </row>
    <row r="203" spans="1:4" s="13" customFormat="1" ht="18.75" customHeight="1" x14ac:dyDescent="0.2">
      <c r="A203" s="18">
        <v>9006</v>
      </c>
      <c r="B203" s="19"/>
      <c r="C203" s="20" t="s">
        <v>2</v>
      </c>
      <c r="D203" s="21">
        <f>D219+D225+D231+D237</f>
        <v>8174717.4000000004</v>
      </c>
    </row>
    <row r="204" spans="1:4" ht="29.25" customHeight="1" x14ac:dyDescent="0.2">
      <c r="A204" s="74"/>
      <c r="B204" s="85"/>
      <c r="C204" s="22" t="s">
        <v>43</v>
      </c>
      <c r="D204" s="88"/>
    </row>
    <row r="205" spans="1:4" ht="18.75" customHeight="1" x14ac:dyDescent="0.2">
      <c r="A205" s="75"/>
      <c r="B205" s="86"/>
      <c r="C205" s="23" t="s">
        <v>4</v>
      </c>
      <c r="D205" s="89"/>
    </row>
    <row r="206" spans="1:4" ht="36" customHeight="1" x14ac:dyDescent="0.2">
      <c r="A206" s="75"/>
      <c r="B206" s="86"/>
      <c r="C206" s="22" t="s">
        <v>44</v>
      </c>
      <c r="D206" s="89"/>
    </row>
    <row r="207" spans="1:4" ht="18.75" customHeight="1" x14ac:dyDescent="0.2">
      <c r="A207" s="75"/>
      <c r="B207" s="86"/>
      <c r="C207" s="23" t="s">
        <v>6</v>
      </c>
      <c r="D207" s="89"/>
    </row>
    <row r="208" spans="1:4" ht="17.850000000000001" customHeight="1" x14ac:dyDescent="0.2">
      <c r="A208" s="84"/>
      <c r="B208" s="87"/>
      <c r="C208" s="22" t="s">
        <v>45</v>
      </c>
      <c r="D208" s="90"/>
    </row>
    <row r="209" spans="1:4" s="13" customFormat="1" ht="22.5" customHeight="1" x14ac:dyDescent="0.2">
      <c r="A209" s="24"/>
      <c r="B209" s="25"/>
      <c r="C209" s="11" t="s">
        <v>77</v>
      </c>
      <c r="D209" s="27">
        <f>D212+D211</f>
        <v>7938500</v>
      </c>
    </row>
    <row r="210" spans="1:4" s="13" customFormat="1" ht="13.5" customHeight="1" x14ac:dyDescent="0.2">
      <c r="A210" s="24"/>
      <c r="B210" s="25"/>
      <c r="C210" s="14" t="s">
        <v>83</v>
      </c>
      <c r="D210" s="27"/>
    </row>
    <row r="211" spans="1:4" ht="22.5" customHeight="1" x14ac:dyDescent="0.2">
      <c r="A211" s="28"/>
      <c r="B211" s="29"/>
      <c r="C211" s="11" t="s">
        <v>84</v>
      </c>
      <c r="D211" s="27">
        <v>2210000</v>
      </c>
    </row>
    <row r="212" spans="1:4" ht="22.5" customHeight="1" x14ac:dyDescent="0.2">
      <c r="A212" s="28"/>
      <c r="B212" s="29"/>
      <c r="C212" s="11" t="s">
        <v>79</v>
      </c>
      <c r="D212" s="27">
        <v>5728500</v>
      </c>
    </row>
    <row r="213" spans="1:4" ht="22.5" customHeight="1" x14ac:dyDescent="0.2">
      <c r="A213" s="28"/>
      <c r="B213" s="29"/>
      <c r="C213" s="11" t="s">
        <v>80</v>
      </c>
      <c r="D213" s="12">
        <f>D203-D209</f>
        <v>236217.40000000037</v>
      </c>
    </row>
    <row r="214" spans="1:4" ht="22.5" customHeight="1" x14ac:dyDescent="0.2">
      <c r="A214" s="28"/>
      <c r="B214" s="30"/>
      <c r="C214" s="11" t="s">
        <v>81</v>
      </c>
      <c r="D214" s="12">
        <f>D213</f>
        <v>236217.40000000037</v>
      </c>
    </row>
    <row r="215" spans="1:4" ht="22.5" customHeight="1" x14ac:dyDescent="0.2">
      <c r="A215" s="46"/>
      <c r="B215" s="47"/>
      <c r="C215" s="4" t="s">
        <v>97</v>
      </c>
      <c r="D215" s="3">
        <f>D216</f>
        <v>236217.40000000037</v>
      </c>
    </row>
    <row r="216" spans="1:4" ht="22.5" customHeight="1" x14ac:dyDescent="0.2">
      <c r="A216" s="46"/>
      <c r="B216" s="47"/>
      <c r="C216" s="4" t="s">
        <v>98</v>
      </c>
      <c r="D216" s="3">
        <f>D217</f>
        <v>236217.40000000037</v>
      </c>
    </row>
    <row r="217" spans="1:4" ht="61.5" customHeight="1" x14ac:dyDescent="0.2">
      <c r="A217" s="46"/>
      <c r="B217" s="47"/>
      <c r="C217" s="4" t="s">
        <v>129</v>
      </c>
      <c r="D217" s="3">
        <f>D203-D209</f>
        <v>236217.40000000037</v>
      </c>
    </row>
    <row r="218" spans="1:4" ht="18.75" customHeight="1" x14ac:dyDescent="0.2">
      <c r="A218" s="117" t="s">
        <v>8</v>
      </c>
      <c r="B218" s="118"/>
      <c r="C218" s="119"/>
      <c r="D218" s="120"/>
    </row>
    <row r="219" spans="1:4" ht="19.7" customHeight="1" x14ac:dyDescent="0.2">
      <c r="A219" s="74"/>
      <c r="B219" s="76">
        <v>11001</v>
      </c>
      <c r="C219" s="23" t="s">
        <v>9</v>
      </c>
      <c r="D219" s="71">
        <v>6717454.9000000004</v>
      </c>
    </row>
    <row r="220" spans="1:4" ht="18.75" customHeight="1" x14ac:dyDescent="0.2">
      <c r="A220" s="75"/>
      <c r="B220" s="77"/>
      <c r="C220" s="22" t="s">
        <v>46</v>
      </c>
      <c r="D220" s="72"/>
    </row>
    <row r="221" spans="1:4" ht="18.75" customHeight="1" x14ac:dyDescent="0.2">
      <c r="A221" s="75"/>
      <c r="B221" s="77"/>
      <c r="C221" s="23" t="s">
        <v>11</v>
      </c>
      <c r="D221" s="72"/>
    </row>
    <row r="222" spans="1:4" ht="52.5" customHeight="1" x14ac:dyDescent="0.2">
      <c r="A222" s="75"/>
      <c r="B222" s="77"/>
      <c r="C222" s="22" t="s">
        <v>47</v>
      </c>
      <c r="D222" s="72"/>
    </row>
    <row r="223" spans="1:4" ht="18.75" customHeight="1" x14ac:dyDescent="0.2">
      <c r="A223" s="75"/>
      <c r="B223" s="77"/>
      <c r="C223" s="23" t="s">
        <v>13</v>
      </c>
      <c r="D223" s="72"/>
    </row>
    <row r="224" spans="1:4" ht="17.45" customHeight="1" x14ac:dyDescent="0.2">
      <c r="A224" s="84"/>
      <c r="B224" s="94"/>
      <c r="C224" s="22" t="s">
        <v>14</v>
      </c>
      <c r="D224" s="73"/>
    </row>
    <row r="225" spans="1:4" ht="19.7" customHeight="1" x14ac:dyDescent="0.2">
      <c r="A225" s="74"/>
      <c r="B225" s="76">
        <v>31001</v>
      </c>
      <c r="C225" s="23" t="s">
        <v>9</v>
      </c>
      <c r="D225" s="71">
        <v>1324914</v>
      </c>
    </row>
    <row r="226" spans="1:4" ht="18.75" customHeight="1" x14ac:dyDescent="0.2">
      <c r="A226" s="75"/>
      <c r="B226" s="77"/>
      <c r="C226" s="22" t="s">
        <v>48</v>
      </c>
      <c r="D226" s="72"/>
    </row>
    <row r="227" spans="1:4" ht="18.75" customHeight="1" x14ac:dyDescent="0.2">
      <c r="A227" s="75"/>
      <c r="B227" s="77"/>
      <c r="C227" s="23" t="s">
        <v>11</v>
      </c>
      <c r="D227" s="72"/>
    </row>
    <row r="228" spans="1:4" ht="33.75" customHeight="1" x14ac:dyDescent="0.2">
      <c r="A228" s="75"/>
      <c r="B228" s="77"/>
      <c r="C228" s="31" t="s">
        <v>90</v>
      </c>
      <c r="D228" s="72"/>
    </row>
    <row r="229" spans="1:4" ht="18.75" customHeight="1" x14ac:dyDescent="0.2">
      <c r="A229" s="75"/>
      <c r="B229" s="77"/>
      <c r="C229" s="23" t="s">
        <v>13</v>
      </c>
      <c r="D229" s="72"/>
    </row>
    <row r="230" spans="1:4" ht="42" customHeight="1" x14ac:dyDescent="0.2">
      <c r="A230" s="84"/>
      <c r="B230" s="94"/>
      <c r="C230" s="31" t="s">
        <v>17</v>
      </c>
      <c r="D230" s="73"/>
    </row>
    <row r="231" spans="1:4" ht="17.25" customHeight="1" x14ac:dyDescent="0.2">
      <c r="A231" s="76"/>
      <c r="B231" s="76">
        <v>31003</v>
      </c>
      <c r="C231" s="23" t="s">
        <v>9</v>
      </c>
      <c r="D231" s="121">
        <v>38000</v>
      </c>
    </row>
    <row r="232" spans="1:4" ht="19.7" customHeight="1" x14ac:dyDescent="0.2">
      <c r="A232" s="77"/>
      <c r="B232" s="77"/>
      <c r="C232" s="22" t="s">
        <v>49</v>
      </c>
      <c r="D232" s="122"/>
    </row>
    <row r="233" spans="1:4" ht="18.75" customHeight="1" x14ac:dyDescent="0.2">
      <c r="A233" s="77"/>
      <c r="B233" s="77"/>
      <c r="C233" s="23" t="s">
        <v>11</v>
      </c>
      <c r="D233" s="122"/>
    </row>
    <row r="234" spans="1:4" ht="35.25" customHeight="1" x14ac:dyDescent="0.2">
      <c r="A234" s="77"/>
      <c r="B234" s="77"/>
      <c r="C234" s="22" t="s">
        <v>50</v>
      </c>
      <c r="D234" s="122"/>
    </row>
    <row r="235" spans="1:4" ht="21" customHeight="1" x14ac:dyDescent="0.2">
      <c r="A235" s="77"/>
      <c r="B235" s="77"/>
      <c r="C235" s="23" t="s">
        <v>13</v>
      </c>
      <c r="D235" s="122"/>
    </row>
    <row r="236" spans="1:4" ht="33.75" customHeight="1" x14ac:dyDescent="0.2">
      <c r="A236" s="77"/>
      <c r="B236" s="77"/>
      <c r="C236" s="31" t="s">
        <v>17</v>
      </c>
      <c r="D236" s="123"/>
    </row>
    <row r="237" spans="1:4" ht="19.7" customHeight="1" x14ac:dyDescent="0.2">
      <c r="A237" s="74"/>
      <c r="B237" s="76">
        <v>31004</v>
      </c>
      <c r="C237" s="23" t="s">
        <v>9</v>
      </c>
      <c r="D237" s="71">
        <v>94348.5</v>
      </c>
    </row>
    <row r="238" spans="1:4" ht="18.75" customHeight="1" x14ac:dyDescent="0.2">
      <c r="A238" s="75"/>
      <c r="B238" s="77"/>
      <c r="C238" s="22" t="s">
        <v>51</v>
      </c>
      <c r="D238" s="72"/>
    </row>
    <row r="239" spans="1:4" ht="18.75" customHeight="1" x14ac:dyDescent="0.2">
      <c r="A239" s="75"/>
      <c r="B239" s="77"/>
      <c r="C239" s="23" t="s">
        <v>11</v>
      </c>
      <c r="D239" s="72"/>
    </row>
    <row r="240" spans="1:4" ht="34.5" customHeight="1" x14ac:dyDescent="0.2">
      <c r="A240" s="75"/>
      <c r="B240" s="77"/>
      <c r="C240" s="22" t="s">
        <v>52</v>
      </c>
      <c r="D240" s="72"/>
    </row>
    <row r="241" spans="1:4" ht="18.75" customHeight="1" x14ac:dyDescent="0.2">
      <c r="A241" s="75"/>
      <c r="B241" s="77"/>
      <c r="C241" s="23" t="s">
        <v>13</v>
      </c>
      <c r="D241" s="72"/>
    </row>
    <row r="242" spans="1:4" ht="37.5" customHeight="1" x14ac:dyDescent="0.2">
      <c r="A242" s="75"/>
      <c r="B242" s="77"/>
      <c r="C242" s="57" t="s">
        <v>17</v>
      </c>
      <c r="D242" s="114"/>
    </row>
    <row r="243" spans="1:4" ht="28.5" customHeight="1" x14ac:dyDescent="0.2">
      <c r="A243" s="105" t="s">
        <v>53</v>
      </c>
      <c r="B243" s="106"/>
      <c r="C243" s="106"/>
      <c r="D243" s="107"/>
    </row>
    <row r="244" spans="1:4" s="13" customFormat="1" ht="18.75" customHeight="1" x14ac:dyDescent="0.2">
      <c r="A244" s="18">
        <v>9005</v>
      </c>
      <c r="B244" s="19"/>
      <c r="C244" s="20" t="s">
        <v>2</v>
      </c>
      <c r="D244" s="21">
        <f>D256+D262</f>
        <v>10000</v>
      </c>
    </row>
    <row r="245" spans="1:4" ht="35.25" customHeight="1" x14ac:dyDescent="0.2">
      <c r="A245" s="74"/>
      <c r="B245" s="85"/>
      <c r="C245" s="22" t="s">
        <v>54</v>
      </c>
      <c r="D245" s="88"/>
    </row>
    <row r="246" spans="1:4" ht="18.75" customHeight="1" x14ac:dyDescent="0.2">
      <c r="A246" s="75"/>
      <c r="B246" s="86"/>
      <c r="C246" s="23" t="s">
        <v>4</v>
      </c>
      <c r="D246" s="89"/>
    </row>
    <row r="247" spans="1:4" ht="34.5" customHeight="1" x14ac:dyDescent="0.2">
      <c r="A247" s="75"/>
      <c r="B247" s="86"/>
      <c r="C247" s="31" t="s">
        <v>91</v>
      </c>
      <c r="D247" s="89"/>
    </row>
    <row r="248" spans="1:4" ht="18.75" customHeight="1" x14ac:dyDescent="0.2">
      <c r="A248" s="75"/>
      <c r="B248" s="86"/>
      <c r="C248" s="23" t="s">
        <v>6</v>
      </c>
      <c r="D248" s="89"/>
    </row>
    <row r="249" spans="1:4" ht="37.5" customHeight="1" x14ac:dyDescent="0.2">
      <c r="A249" s="84"/>
      <c r="B249" s="87"/>
      <c r="C249" s="22" t="s">
        <v>92</v>
      </c>
      <c r="D249" s="90"/>
    </row>
    <row r="250" spans="1:4" s="13" customFormat="1" ht="24" customHeight="1" x14ac:dyDescent="0.2">
      <c r="A250" s="24"/>
      <c r="B250" s="25"/>
      <c r="C250" s="26" t="s">
        <v>77</v>
      </c>
      <c r="D250" s="27">
        <f>D252</f>
        <v>10000</v>
      </c>
    </row>
    <row r="251" spans="1:4" s="13" customFormat="1" ht="14.25" customHeight="1" x14ac:dyDescent="0.2">
      <c r="A251" s="24"/>
      <c r="B251" s="25"/>
      <c r="C251" s="17" t="s">
        <v>83</v>
      </c>
      <c r="D251" s="27"/>
    </row>
    <row r="252" spans="1:4" ht="24" customHeight="1" x14ac:dyDescent="0.2">
      <c r="A252" s="28"/>
      <c r="B252" s="29"/>
      <c r="C252" s="26" t="s">
        <v>79</v>
      </c>
      <c r="D252" s="27">
        <f>+D244</f>
        <v>10000</v>
      </c>
    </row>
    <row r="253" spans="1:4" ht="24" customHeight="1" x14ac:dyDescent="0.2">
      <c r="A253" s="28"/>
      <c r="B253" s="29"/>
      <c r="C253" s="26" t="s">
        <v>80</v>
      </c>
      <c r="D253" s="12">
        <f>D250-D252</f>
        <v>0</v>
      </c>
    </row>
    <row r="254" spans="1:4" ht="24" customHeight="1" x14ac:dyDescent="0.2">
      <c r="A254" s="28"/>
      <c r="B254" s="30"/>
      <c r="C254" s="26" t="s">
        <v>81</v>
      </c>
      <c r="D254" s="12">
        <v>0</v>
      </c>
    </row>
    <row r="255" spans="1:4" ht="18.75" customHeight="1" x14ac:dyDescent="0.2">
      <c r="A255" s="79" t="s">
        <v>8</v>
      </c>
      <c r="B255" s="80"/>
      <c r="C255" s="80"/>
      <c r="D255" s="100"/>
    </row>
    <row r="256" spans="1:4" ht="19.7" customHeight="1" x14ac:dyDescent="0.2">
      <c r="A256" s="74"/>
      <c r="B256" s="76">
        <v>11001</v>
      </c>
      <c r="C256" s="23" t="s">
        <v>9</v>
      </c>
      <c r="D256" s="71">
        <v>7340</v>
      </c>
    </row>
    <row r="257" spans="1:4" ht="18.75" customHeight="1" x14ac:dyDescent="0.2">
      <c r="A257" s="75"/>
      <c r="B257" s="77"/>
      <c r="C257" s="22" t="s">
        <v>55</v>
      </c>
      <c r="D257" s="72"/>
    </row>
    <row r="258" spans="1:4" ht="18.75" customHeight="1" x14ac:dyDescent="0.2">
      <c r="A258" s="75"/>
      <c r="B258" s="77"/>
      <c r="C258" s="23" t="s">
        <v>11</v>
      </c>
      <c r="D258" s="72"/>
    </row>
    <row r="259" spans="1:4" ht="36.6" customHeight="1" x14ac:dyDescent="0.2">
      <c r="A259" s="75"/>
      <c r="B259" s="77"/>
      <c r="C259" s="22" t="s">
        <v>56</v>
      </c>
      <c r="D259" s="72"/>
    </row>
    <row r="260" spans="1:4" ht="18.75" customHeight="1" x14ac:dyDescent="0.2">
      <c r="A260" s="75"/>
      <c r="B260" s="77"/>
      <c r="C260" s="23" t="s">
        <v>13</v>
      </c>
      <c r="D260" s="72"/>
    </row>
    <row r="261" spans="1:4" ht="21.75" customHeight="1" x14ac:dyDescent="0.2">
      <c r="A261" s="84"/>
      <c r="B261" s="94"/>
      <c r="C261" s="22" t="s">
        <v>14</v>
      </c>
      <c r="D261" s="73"/>
    </row>
    <row r="262" spans="1:4" ht="19.7" customHeight="1" x14ac:dyDescent="0.2">
      <c r="A262" s="74"/>
      <c r="B262" s="76">
        <v>31001</v>
      </c>
      <c r="C262" s="23" t="s">
        <v>9</v>
      </c>
      <c r="D262" s="71">
        <v>2660</v>
      </c>
    </row>
    <row r="263" spans="1:4" ht="36" customHeight="1" x14ac:dyDescent="0.2">
      <c r="A263" s="75"/>
      <c r="B263" s="77"/>
      <c r="C263" s="22" t="s">
        <v>57</v>
      </c>
      <c r="D263" s="72"/>
    </row>
    <row r="264" spans="1:4" ht="18.75" customHeight="1" x14ac:dyDescent="0.2">
      <c r="A264" s="75"/>
      <c r="B264" s="77"/>
      <c r="C264" s="23" t="s">
        <v>11</v>
      </c>
      <c r="D264" s="72"/>
    </row>
    <row r="265" spans="1:4" ht="36.6" customHeight="1" x14ac:dyDescent="0.2">
      <c r="A265" s="75"/>
      <c r="B265" s="77"/>
      <c r="C265" s="22" t="s">
        <v>58</v>
      </c>
      <c r="D265" s="72"/>
    </row>
    <row r="266" spans="1:4" ht="18.75" customHeight="1" x14ac:dyDescent="0.2">
      <c r="A266" s="75"/>
      <c r="B266" s="77"/>
      <c r="C266" s="23" t="s">
        <v>13</v>
      </c>
      <c r="D266" s="72"/>
    </row>
    <row r="267" spans="1:4" ht="36.75" customHeight="1" x14ac:dyDescent="0.2">
      <c r="A267" s="84"/>
      <c r="B267" s="94"/>
      <c r="C267" s="31" t="s">
        <v>17</v>
      </c>
      <c r="D267" s="73"/>
    </row>
    <row r="268" spans="1:4" s="13" customFormat="1" ht="18.95" customHeight="1" x14ac:dyDescent="0.2">
      <c r="A268" s="18">
        <v>9008</v>
      </c>
      <c r="B268" s="19"/>
      <c r="C268" s="20" t="s">
        <v>2</v>
      </c>
      <c r="D268" s="21">
        <f>D279+D286</f>
        <v>7183676.2000000002</v>
      </c>
    </row>
    <row r="269" spans="1:4" ht="36" customHeight="1" x14ac:dyDescent="0.2">
      <c r="A269" s="74"/>
      <c r="B269" s="85"/>
      <c r="C269" s="22" t="s">
        <v>59</v>
      </c>
      <c r="D269" s="88"/>
    </row>
    <row r="270" spans="1:4" ht="18.75" customHeight="1" x14ac:dyDescent="0.2">
      <c r="A270" s="75"/>
      <c r="B270" s="86"/>
      <c r="C270" s="23" t="s">
        <v>4</v>
      </c>
      <c r="D270" s="89"/>
    </row>
    <row r="271" spans="1:4" ht="32.25" customHeight="1" x14ac:dyDescent="0.2">
      <c r="A271" s="75"/>
      <c r="B271" s="86"/>
      <c r="C271" s="22" t="s">
        <v>60</v>
      </c>
      <c r="D271" s="89"/>
    </row>
    <row r="272" spans="1:4" ht="18.75" customHeight="1" x14ac:dyDescent="0.2">
      <c r="A272" s="75"/>
      <c r="B272" s="86"/>
      <c r="C272" s="23" t="s">
        <v>6</v>
      </c>
      <c r="D272" s="89"/>
    </row>
    <row r="273" spans="1:4" ht="35.25" customHeight="1" x14ac:dyDescent="0.2">
      <c r="A273" s="84"/>
      <c r="B273" s="87"/>
      <c r="C273" s="22" t="s">
        <v>61</v>
      </c>
      <c r="D273" s="90"/>
    </row>
    <row r="274" spans="1:4" s="13" customFormat="1" ht="24" customHeight="1" x14ac:dyDescent="0.2">
      <c r="A274" s="24"/>
      <c r="B274" s="25"/>
      <c r="C274" s="11" t="s">
        <v>77</v>
      </c>
      <c r="D274" s="27">
        <f>D276</f>
        <v>7183676.2000000002</v>
      </c>
    </row>
    <row r="275" spans="1:4" s="13" customFormat="1" ht="15.75" customHeight="1" x14ac:dyDescent="0.2">
      <c r="A275" s="24"/>
      <c r="B275" s="25"/>
      <c r="C275" s="14" t="s">
        <v>83</v>
      </c>
      <c r="D275" s="27"/>
    </row>
    <row r="276" spans="1:4" ht="24" customHeight="1" x14ac:dyDescent="0.2">
      <c r="A276" s="28"/>
      <c r="B276" s="29"/>
      <c r="C276" s="11" t="s">
        <v>79</v>
      </c>
      <c r="D276" s="27">
        <f>D268</f>
        <v>7183676.2000000002</v>
      </c>
    </row>
    <row r="277" spans="1:4" ht="24" customHeight="1" x14ac:dyDescent="0.2">
      <c r="A277" s="28"/>
      <c r="B277" s="29"/>
      <c r="C277" s="11" t="s">
        <v>80</v>
      </c>
      <c r="D277" s="1">
        <f>D268-D274</f>
        <v>0</v>
      </c>
    </row>
    <row r="278" spans="1:4" ht="18.75" customHeight="1" x14ac:dyDescent="0.2">
      <c r="A278" s="79" t="s">
        <v>8</v>
      </c>
      <c r="B278" s="80"/>
      <c r="C278" s="80"/>
      <c r="D278" s="100"/>
    </row>
    <row r="279" spans="1:4" ht="20.100000000000001" customHeight="1" x14ac:dyDescent="0.2">
      <c r="A279" s="74"/>
      <c r="B279" s="76">
        <v>11001</v>
      </c>
      <c r="C279" s="23" t="s">
        <v>9</v>
      </c>
      <c r="D279" s="71">
        <v>7183176.2000000002</v>
      </c>
    </row>
    <row r="280" spans="1:4" ht="34.5" customHeight="1" x14ac:dyDescent="0.2">
      <c r="A280" s="75"/>
      <c r="B280" s="77"/>
      <c r="C280" s="22" t="s">
        <v>62</v>
      </c>
      <c r="D280" s="72"/>
    </row>
    <row r="281" spans="1:4" ht="18.75" customHeight="1" x14ac:dyDescent="0.2">
      <c r="A281" s="75"/>
      <c r="B281" s="77"/>
      <c r="C281" s="23" t="s">
        <v>11</v>
      </c>
      <c r="D281" s="72"/>
    </row>
    <row r="282" spans="1:4" ht="57.75" customHeight="1" x14ac:dyDescent="0.2">
      <c r="A282" s="75"/>
      <c r="B282" s="77"/>
      <c r="C282" s="42" t="s">
        <v>63</v>
      </c>
      <c r="D282" s="72"/>
    </row>
    <row r="283" spans="1:4" ht="15.75" customHeight="1" x14ac:dyDescent="0.2">
      <c r="A283" s="75"/>
      <c r="B283" s="86"/>
      <c r="C283" s="43"/>
      <c r="D283" s="72"/>
    </row>
    <row r="284" spans="1:4" ht="18.75" customHeight="1" x14ac:dyDescent="0.2">
      <c r="A284" s="75"/>
      <c r="B284" s="86"/>
      <c r="C284" s="23" t="s">
        <v>13</v>
      </c>
      <c r="D284" s="72"/>
    </row>
    <row r="285" spans="1:4" ht="17.45" customHeight="1" x14ac:dyDescent="0.2">
      <c r="A285" s="84"/>
      <c r="B285" s="87"/>
      <c r="C285" s="22" t="s">
        <v>14</v>
      </c>
      <c r="D285" s="73"/>
    </row>
    <row r="286" spans="1:4" ht="20.100000000000001" customHeight="1" x14ac:dyDescent="0.2">
      <c r="A286" s="74"/>
      <c r="B286" s="76">
        <v>31001</v>
      </c>
      <c r="C286" s="23" t="s">
        <v>9</v>
      </c>
      <c r="D286" s="71">
        <v>500</v>
      </c>
    </row>
    <row r="287" spans="1:4" ht="38.25" customHeight="1" x14ac:dyDescent="0.2">
      <c r="A287" s="75"/>
      <c r="B287" s="77"/>
      <c r="C287" s="22" t="s">
        <v>64</v>
      </c>
      <c r="D287" s="72"/>
    </row>
    <row r="288" spans="1:4" ht="18.75" customHeight="1" x14ac:dyDescent="0.2">
      <c r="A288" s="75"/>
      <c r="B288" s="77"/>
      <c r="C288" s="23" t="s">
        <v>11</v>
      </c>
      <c r="D288" s="72"/>
    </row>
    <row r="289" spans="1:4" ht="34.5" customHeight="1" x14ac:dyDescent="0.2">
      <c r="A289" s="75"/>
      <c r="B289" s="77"/>
      <c r="C289" s="22" t="s">
        <v>65</v>
      </c>
      <c r="D289" s="72"/>
    </row>
    <row r="290" spans="1:4" ht="18.75" customHeight="1" x14ac:dyDescent="0.2">
      <c r="A290" s="75"/>
      <c r="B290" s="77"/>
      <c r="C290" s="23" t="s">
        <v>13</v>
      </c>
      <c r="D290" s="72"/>
    </row>
    <row r="291" spans="1:4" ht="35.25" customHeight="1" x14ac:dyDescent="0.2">
      <c r="A291" s="84"/>
      <c r="B291" s="94"/>
      <c r="C291" s="31" t="s">
        <v>17</v>
      </c>
      <c r="D291" s="73"/>
    </row>
    <row r="292" spans="1:4" s="13" customFormat="1" ht="18.75" customHeight="1" x14ac:dyDescent="0.2">
      <c r="A292" s="18">
        <v>9009</v>
      </c>
      <c r="B292" s="19"/>
      <c r="C292" s="20" t="s">
        <v>2</v>
      </c>
      <c r="D292" s="21">
        <f>D308+D314</f>
        <v>11321860.799999999</v>
      </c>
    </row>
    <row r="293" spans="1:4" ht="27" customHeight="1" x14ac:dyDescent="0.2">
      <c r="A293" s="74"/>
      <c r="B293" s="85"/>
      <c r="C293" s="22" t="s">
        <v>66</v>
      </c>
      <c r="D293" s="88"/>
    </row>
    <row r="294" spans="1:4" ht="18.75" customHeight="1" x14ac:dyDescent="0.2">
      <c r="A294" s="75"/>
      <c r="B294" s="86"/>
      <c r="C294" s="23" t="s">
        <v>4</v>
      </c>
      <c r="D294" s="89"/>
    </row>
    <row r="295" spans="1:4" ht="42.75" customHeight="1" x14ac:dyDescent="0.2">
      <c r="A295" s="75"/>
      <c r="B295" s="86"/>
      <c r="C295" s="31" t="s">
        <v>67</v>
      </c>
      <c r="D295" s="89"/>
    </row>
    <row r="296" spans="1:4" ht="18.75" customHeight="1" x14ac:dyDescent="0.2">
      <c r="A296" s="75"/>
      <c r="B296" s="86"/>
      <c r="C296" s="23" t="s">
        <v>6</v>
      </c>
      <c r="D296" s="89"/>
    </row>
    <row r="297" spans="1:4" ht="17.45" customHeight="1" x14ac:dyDescent="0.2">
      <c r="A297" s="84"/>
      <c r="B297" s="87"/>
      <c r="C297" s="22" t="s">
        <v>68</v>
      </c>
      <c r="D297" s="90"/>
    </row>
    <row r="298" spans="1:4" s="13" customFormat="1" ht="24.75" customHeight="1" x14ac:dyDescent="0.2">
      <c r="A298" s="24"/>
      <c r="B298" s="25"/>
      <c r="C298" s="11" t="s">
        <v>77</v>
      </c>
      <c r="D298" s="27">
        <f>D300</f>
        <v>11969360.800000001</v>
      </c>
    </row>
    <row r="299" spans="1:4" s="13" customFormat="1" ht="12.75" customHeight="1" x14ac:dyDescent="0.2">
      <c r="A299" s="24"/>
      <c r="B299" s="25"/>
      <c r="C299" s="14" t="s">
        <v>83</v>
      </c>
      <c r="D299" s="27"/>
    </row>
    <row r="300" spans="1:4" ht="24.75" customHeight="1" x14ac:dyDescent="0.2">
      <c r="A300" s="28"/>
      <c r="B300" s="29"/>
      <c r="C300" s="11" t="s">
        <v>79</v>
      </c>
      <c r="D300" s="27">
        <v>11969360.800000001</v>
      </c>
    </row>
    <row r="301" spans="1:4" ht="24.75" customHeight="1" x14ac:dyDescent="0.2">
      <c r="A301" s="28"/>
      <c r="B301" s="29"/>
      <c r="C301" s="11" t="s">
        <v>80</v>
      </c>
      <c r="D301" s="3">
        <f>D292-D298</f>
        <v>-647500.00000000186</v>
      </c>
    </row>
    <row r="302" spans="1:4" ht="24.75" customHeight="1" x14ac:dyDescent="0.2">
      <c r="A302" s="28"/>
      <c r="B302" s="30"/>
      <c r="C302" s="11" t="s">
        <v>81</v>
      </c>
      <c r="D302" s="3">
        <f>D303</f>
        <v>-647500.00000000186</v>
      </c>
    </row>
    <row r="303" spans="1:4" ht="24.75" customHeight="1" x14ac:dyDescent="0.2">
      <c r="A303" s="28"/>
      <c r="B303" s="30"/>
      <c r="C303" s="2" t="s">
        <v>96</v>
      </c>
      <c r="D303" s="3">
        <f>D304</f>
        <v>-647500.00000000186</v>
      </c>
    </row>
    <row r="304" spans="1:4" ht="24.75" customHeight="1" x14ac:dyDescent="0.2">
      <c r="A304" s="28"/>
      <c r="B304" s="30"/>
      <c r="C304" s="2" t="s">
        <v>97</v>
      </c>
      <c r="D304" s="3">
        <f>D305</f>
        <v>-647500.00000000186</v>
      </c>
    </row>
    <row r="305" spans="1:4" ht="24.75" customHeight="1" x14ac:dyDescent="0.2">
      <c r="A305" s="28"/>
      <c r="B305" s="30"/>
      <c r="C305" s="4" t="s">
        <v>98</v>
      </c>
      <c r="D305" s="3">
        <f>D306</f>
        <v>-647500.00000000186</v>
      </c>
    </row>
    <row r="306" spans="1:4" ht="24.75" customHeight="1" x14ac:dyDescent="0.2">
      <c r="A306" s="28"/>
      <c r="B306" s="30"/>
      <c r="C306" s="5" t="s">
        <v>99</v>
      </c>
      <c r="D306" s="3">
        <f>D301</f>
        <v>-647500.00000000186</v>
      </c>
    </row>
    <row r="307" spans="1:4" ht="18.75" customHeight="1" x14ac:dyDescent="0.2">
      <c r="A307" s="79" t="s">
        <v>8</v>
      </c>
      <c r="B307" s="80"/>
      <c r="C307" s="80"/>
      <c r="D307" s="100"/>
    </row>
    <row r="308" spans="1:4" ht="20.100000000000001" customHeight="1" x14ac:dyDescent="0.2">
      <c r="A308" s="74"/>
      <c r="B308" s="76">
        <v>11001</v>
      </c>
      <c r="C308" s="23" t="s">
        <v>9</v>
      </c>
      <c r="D308" s="121">
        <v>9860186.1999999993</v>
      </c>
    </row>
    <row r="309" spans="1:4" ht="39" customHeight="1" x14ac:dyDescent="0.2">
      <c r="A309" s="84"/>
      <c r="B309" s="94"/>
      <c r="C309" s="31" t="s">
        <v>69</v>
      </c>
      <c r="D309" s="122"/>
    </row>
    <row r="310" spans="1:4" ht="19.7" customHeight="1" x14ac:dyDescent="0.2">
      <c r="A310" s="74"/>
      <c r="B310" s="85"/>
      <c r="C310" s="23" t="s">
        <v>11</v>
      </c>
      <c r="D310" s="122"/>
    </row>
    <row r="311" spans="1:4" ht="78" customHeight="1" x14ac:dyDescent="0.2">
      <c r="A311" s="75"/>
      <c r="B311" s="86"/>
      <c r="C311" s="57" t="s">
        <v>70</v>
      </c>
      <c r="D311" s="122"/>
    </row>
    <row r="312" spans="1:4" ht="18.75" customHeight="1" x14ac:dyDescent="0.2">
      <c r="A312" s="75"/>
      <c r="B312" s="86"/>
      <c r="C312" s="23" t="s">
        <v>13</v>
      </c>
      <c r="D312" s="122"/>
    </row>
    <row r="313" spans="1:4" ht="17.850000000000001" customHeight="1" x14ac:dyDescent="0.2">
      <c r="A313" s="84"/>
      <c r="B313" s="87"/>
      <c r="C313" s="22" t="s">
        <v>14</v>
      </c>
      <c r="D313" s="123"/>
    </row>
    <row r="314" spans="1:4" ht="19.7" customHeight="1" x14ac:dyDescent="0.2">
      <c r="A314" s="74"/>
      <c r="B314" s="76">
        <v>31001</v>
      </c>
      <c r="C314" s="23" t="s">
        <v>9</v>
      </c>
      <c r="D314" s="71">
        <v>1461674.6</v>
      </c>
    </row>
    <row r="315" spans="1:4" ht="18.75" customHeight="1" x14ac:dyDescent="0.2">
      <c r="A315" s="75"/>
      <c r="B315" s="77"/>
      <c r="C315" s="22" t="s">
        <v>71</v>
      </c>
      <c r="D315" s="72"/>
    </row>
    <row r="316" spans="1:4" ht="18.75" customHeight="1" x14ac:dyDescent="0.2">
      <c r="A316" s="75"/>
      <c r="B316" s="77"/>
      <c r="C316" s="23" t="s">
        <v>11</v>
      </c>
      <c r="D316" s="72"/>
    </row>
    <row r="317" spans="1:4" ht="36.75" customHeight="1" x14ac:dyDescent="0.2">
      <c r="A317" s="75"/>
      <c r="B317" s="77"/>
      <c r="C317" s="22" t="s">
        <v>72</v>
      </c>
      <c r="D317" s="72"/>
    </row>
    <row r="318" spans="1:4" ht="24" customHeight="1" x14ac:dyDescent="0.2">
      <c r="A318" s="75"/>
      <c r="B318" s="77"/>
      <c r="C318" s="23" t="s">
        <v>13</v>
      </c>
      <c r="D318" s="72"/>
    </row>
    <row r="319" spans="1:4" ht="34.5" customHeight="1" x14ac:dyDescent="0.2">
      <c r="A319" s="84"/>
      <c r="B319" s="94"/>
      <c r="C319" s="31" t="s">
        <v>17</v>
      </c>
      <c r="D319" s="73"/>
    </row>
    <row r="320" spans="1:4" s="13" customFormat="1" ht="18.75" customHeight="1" x14ac:dyDescent="0.2">
      <c r="A320" s="18">
        <v>9010</v>
      </c>
      <c r="B320" s="19"/>
      <c r="C320" s="20" t="s">
        <v>2</v>
      </c>
      <c r="D320" s="44">
        <f>D336+D342</f>
        <v>717519.9</v>
      </c>
    </row>
    <row r="321" spans="1:4" ht="36.200000000000003" customHeight="1" x14ac:dyDescent="0.2">
      <c r="A321" s="74"/>
      <c r="B321" s="85"/>
      <c r="C321" s="22" t="s">
        <v>73</v>
      </c>
      <c r="D321" s="88"/>
    </row>
    <row r="322" spans="1:4" ht="18.75" customHeight="1" x14ac:dyDescent="0.2">
      <c r="A322" s="75"/>
      <c r="B322" s="86"/>
      <c r="C322" s="23" t="s">
        <v>4</v>
      </c>
      <c r="D322" s="89"/>
    </row>
    <row r="323" spans="1:4" ht="32.25" customHeight="1" x14ac:dyDescent="0.2">
      <c r="A323" s="75"/>
      <c r="B323" s="86"/>
      <c r="C323" s="22" t="s">
        <v>74</v>
      </c>
      <c r="D323" s="89"/>
    </row>
    <row r="324" spans="1:4" ht="18.75" customHeight="1" x14ac:dyDescent="0.2">
      <c r="A324" s="75"/>
      <c r="B324" s="86"/>
      <c r="C324" s="23" t="s">
        <v>6</v>
      </c>
      <c r="D324" s="89"/>
    </row>
    <row r="325" spans="1:4" ht="34.5" customHeight="1" x14ac:dyDescent="0.2">
      <c r="A325" s="84"/>
      <c r="B325" s="87"/>
      <c r="C325" s="31" t="s">
        <v>93</v>
      </c>
      <c r="D325" s="90"/>
    </row>
    <row r="326" spans="1:4" s="13" customFormat="1" ht="21.75" customHeight="1" x14ac:dyDescent="0.2">
      <c r="A326" s="24"/>
      <c r="B326" s="25"/>
      <c r="C326" s="11" t="s">
        <v>77</v>
      </c>
      <c r="D326" s="27">
        <f>D328</f>
        <v>750145</v>
      </c>
    </row>
    <row r="327" spans="1:4" s="13" customFormat="1" ht="14.25" customHeight="1" x14ac:dyDescent="0.2">
      <c r="A327" s="24"/>
      <c r="B327" s="25"/>
      <c r="C327" s="14" t="s">
        <v>83</v>
      </c>
      <c r="D327" s="27"/>
    </row>
    <row r="328" spans="1:4" ht="21.75" customHeight="1" x14ac:dyDescent="0.2">
      <c r="A328" s="28"/>
      <c r="B328" s="29"/>
      <c r="C328" s="11" t="s">
        <v>79</v>
      </c>
      <c r="D328" s="27">
        <v>750145</v>
      </c>
    </row>
    <row r="329" spans="1:4" ht="21.75" customHeight="1" x14ac:dyDescent="0.2">
      <c r="A329" s="28"/>
      <c r="B329" s="29"/>
      <c r="C329" s="11" t="s">
        <v>80</v>
      </c>
      <c r="D329" s="1">
        <f>D320-D326</f>
        <v>-32625.099999999977</v>
      </c>
    </row>
    <row r="330" spans="1:4" ht="21.75" customHeight="1" x14ac:dyDescent="0.2">
      <c r="A330" s="28"/>
      <c r="B330" s="30"/>
      <c r="C330" s="11" t="s">
        <v>81</v>
      </c>
      <c r="D330" s="1">
        <f>D329</f>
        <v>-32625.099999999977</v>
      </c>
    </row>
    <row r="331" spans="1:4" ht="21.75" customHeight="1" x14ac:dyDescent="0.2">
      <c r="A331" s="28"/>
      <c r="B331" s="30"/>
      <c r="C331" s="2" t="s">
        <v>96</v>
      </c>
      <c r="D331" s="3">
        <f>D332</f>
        <v>-32625.099999999977</v>
      </c>
    </row>
    <row r="332" spans="1:4" ht="21.75" customHeight="1" x14ac:dyDescent="0.2">
      <c r="A332" s="28"/>
      <c r="B332" s="30"/>
      <c r="C332" s="2" t="s">
        <v>97</v>
      </c>
      <c r="D332" s="3">
        <f>D333</f>
        <v>-32625.099999999977</v>
      </c>
    </row>
    <row r="333" spans="1:4" ht="21.75" customHeight="1" x14ac:dyDescent="0.2">
      <c r="A333" s="28"/>
      <c r="B333" s="30"/>
      <c r="C333" s="4" t="s">
        <v>98</v>
      </c>
      <c r="D333" s="3">
        <f>D334</f>
        <v>-32625.099999999977</v>
      </c>
    </row>
    <row r="334" spans="1:4" ht="21.75" customHeight="1" x14ac:dyDescent="0.2">
      <c r="A334" s="28"/>
      <c r="B334" s="30"/>
      <c r="C334" s="5" t="s">
        <v>99</v>
      </c>
      <c r="D334" s="3">
        <f>D329</f>
        <v>-32625.099999999977</v>
      </c>
    </row>
    <row r="335" spans="1:4" ht="18.75" customHeight="1" x14ac:dyDescent="0.2">
      <c r="A335" s="79" t="s">
        <v>8</v>
      </c>
      <c r="B335" s="80"/>
      <c r="C335" s="80"/>
      <c r="D335" s="100"/>
    </row>
    <row r="336" spans="1:4" ht="19.7" customHeight="1" x14ac:dyDescent="0.2">
      <c r="A336" s="74"/>
      <c r="B336" s="76">
        <v>11001</v>
      </c>
      <c r="C336" s="23" t="s">
        <v>9</v>
      </c>
      <c r="D336" s="121">
        <v>508515.9</v>
      </c>
    </row>
    <row r="337" spans="1:4" ht="66" customHeight="1" x14ac:dyDescent="0.2">
      <c r="A337" s="75"/>
      <c r="B337" s="77"/>
      <c r="C337" s="31" t="s">
        <v>94</v>
      </c>
      <c r="D337" s="122"/>
    </row>
    <row r="338" spans="1:4" ht="16.5" customHeight="1" x14ac:dyDescent="0.2">
      <c r="A338" s="84"/>
      <c r="B338" s="94"/>
      <c r="C338" s="23" t="s">
        <v>11</v>
      </c>
      <c r="D338" s="122"/>
    </row>
    <row r="339" spans="1:4" ht="64.5" customHeight="1" x14ac:dyDescent="0.2">
      <c r="A339" s="74"/>
      <c r="B339" s="85"/>
      <c r="C339" s="31" t="s">
        <v>95</v>
      </c>
      <c r="D339" s="122"/>
    </row>
    <row r="340" spans="1:4" ht="18.75" customHeight="1" x14ac:dyDescent="0.2">
      <c r="A340" s="75"/>
      <c r="B340" s="86"/>
      <c r="C340" s="23" t="s">
        <v>13</v>
      </c>
      <c r="D340" s="122"/>
    </row>
    <row r="341" spans="1:4" ht="17.850000000000001" customHeight="1" x14ac:dyDescent="0.2">
      <c r="A341" s="84"/>
      <c r="B341" s="87"/>
      <c r="C341" s="22" t="s">
        <v>14</v>
      </c>
      <c r="D341" s="123"/>
    </row>
    <row r="342" spans="1:4" ht="19.7" customHeight="1" x14ac:dyDescent="0.2">
      <c r="A342" s="74"/>
      <c r="B342" s="76">
        <v>31001</v>
      </c>
      <c r="C342" s="23" t="s">
        <v>9</v>
      </c>
      <c r="D342" s="71">
        <v>209004</v>
      </c>
    </row>
    <row r="343" spans="1:4" ht="36" customHeight="1" x14ac:dyDescent="0.2">
      <c r="A343" s="75"/>
      <c r="B343" s="77"/>
      <c r="C343" s="22" t="s">
        <v>75</v>
      </c>
      <c r="D343" s="72"/>
    </row>
    <row r="344" spans="1:4" ht="18.75" customHeight="1" x14ac:dyDescent="0.2">
      <c r="A344" s="75"/>
      <c r="B344" s="77"/>
      <c r="C344" s="23" t="s">
        <v>11</v>
      </c>
      <c r="D344" s="72"/>
    </row>
    <row r="345" spans="1:4" ht="33" customHeight="1" x14ac:dyDescent="0.2">
      <c r="A345" s="75"/>
      <c r="B345" s="77"/>
      <c r="C345" s="22" t="s">
        <v>76</v>
      </c>
      <c r="D345" s="72"/>
    </row>
    <row r="346" spans="1:4" ht="18.75" customHeight="1" x14ac:dyDescent="0.2">
      <c r="A346" s="75"/>
      <c r="B346" s="77"/>
      <c r="C346" s="23" t="s">
        <v>13</v>
      </c>
      <c r="D346" s="72"/>
    </row>
    <row r="347" spans="1:4" ht="33.75" customHeight="1" x14ac:dyDescent="0.2">
      <c r="A347" s="84"/>
      <c r="B347" s="94"/>
      <c r="C347" s="31" t="s">
        <v>17</v>
      </c>
      <c r="D347" s="73"/>
    </row>
    <row r="349" spans="1:4" x14ac:dyDescent="0.2">
      <c r="D349" s="45"/>
    </row>
  </sheetData>
  <mergeCells count="147">
    <mergeCell ref="A335:D335"/>
    <mergeCell ref="A336:A338"/>
    <mergeCell ref="B336:B338"/>
    <mergeCell ref="A339:A341"/>
    <mergeCell ref="B339:B341"/>
    <mergeCell ref="A342:A347"/>
    <mergeCell ref="B342:B347"/>
    <mergeCell ref="D342:D347"/>
    <mergeCell ref="D336:D341"/>
    <mergeCell ref="A310:A313"/>
    <mergeCell ref="B310:B311"/>
    <mergeCell ref="B312:B313"/>
    <mergeCell ref="A314:A319"/>
    <mergeCell ref="B314:B319"/>
    <mergeCell ref="D314:D319"/>
    <mergeCell ref="D308:D313"/>
    <mergeCell ref="A321:A325"/>
    <mergeCell ref="B321:B325"/>
    <mergeCell ref="D321:D325"/>
    <mergeCell ref="A286:A291"/>
    <mergeCell ref="B286:B291"/>
    <mergeCell ref="D286:D291"/>
    <mergeCell ref="A293:A297"/>
    <mergeCell ref="B293:B297"/>
    <mergeCell ref="D293:D297"/>
    <mergeCell ref="A307:D307"/>
    <mergeCell ref="A308:A309"/>
    <mergeCell ref="B308:B309"/>
    <mergeCell ref="A262:A267"/>
    <mergeCell ref="B262:B267"/>
    <mergeCell ref="D262:D267"/>
    <mergeCell ref="A269:A273"/>
    <mergeCell ref="B269:B273"/>
    <mergeCell ref="D269:D273"/>
    <mergeCell ref="A278:D278"/>
    <mergeCell ref="A279:A285"/>
    <mergeCell ref="B279:B282"/>
    <mergeCell ref="D279:D285"/>
    <mergeCell ref="B283:B285"/>
    <mergeCell ref="A245:A249"/>
    <mergeCell ref="B245:B249"/>
    <mergeCell ref="D245:D249"/>
    <mergeCell ref="D231:D236"/>
    <mergeCell ref="B231:B236"/>
    <mergeCell ref="A231:A236"/>
    <mergeCell ref="A255:D255"/>
    <mergeCell ref="A256:A261"/>
    <mergeCell ref="B256:B261"/>
    <mergeCell ref="D256:D261"/>
    <mergeCell ref="A243:D243"/>
    <mergeCell ref="A218:D218"/>
    <mergeCell ref="A219:A224"/>
    <mergeCell ref="B219:B224"/>
    <mergeCell ref="D219:D224"/>
    <mergeCell ref="A225:A230"/>
    <mergeCell ref="B225:B230"/>
    <mergeCell ref="D225:D230"/>
    <mergeCell ref="A202:D202"/>
    <mergeCell ref="A237:A242"/>
    <mergeCell ref="B237:B242"/>
    <mergeCell ref="D237:D242"/>
    <mergeCell ref="A190:A195"/>
    <mergeCell ref="B190:B195"/>
    <mergeCell ref="D190:D195"/>
    <mergeCell ref="A196:A201"/>
    <mergeCell ref="B196:B201"/>
    <mergeCell ref="D196:D201"/>
    <mergeCell ref="D179:D182"/>
    <mergeCell ref="A204:A208"/>
    <mergeCell ref="B204:B208"/>
    <mergeCell ref="D204:D208"/>
    <mergeCell ref="A166:A171"/>
    <mergeCell ref="B166:B171"/>
    <mergeCell ref="D166:D171"/>
    <mergeCell ref="A172:A177"/>
    <mergeCell ref="B172:B177"/>
    <mergeCell ref="D172:D177"/>
    <mergeCell ref="A179:A183"/>
    <mergeCell ref="B179:B183"/>
    <mergeCell ref="A189:D189"/>
    <mergeCell ref="A155:A159"/>
    <mergeCell ref="B155:B159"/>
    <mergeCell ref="D155:D159"/>
    <mergeCell ref="A165:D165"/>
    <mergeCell ref="A153:D153"/>
    <mergeCell ref="A113:A117"/>
    <mergeCell ref="B113:B117"/>
    <mergeCell ref="D113:D117"/>
    <mergeCell ref="A123:D123"/>
    <mergeCell ref="A124:A129"/>
    <mergeCell ref="B124:B129"/>
    <mergeCell ref="D124:D129"/>
    <mergeCell ref="A136:D136"/>
    <mergeCell ref="A138:A142"/>
    <mergeCell ref="B138:B142"/>
    <mergeCell ref="D138:D142"/>
    <mergeCell ref="A149:A152"/>
    <mergeCell ref="B149:B152"/>
    <mergeCell ref="D149:D152"/>
    <mergeCell ref="D6:D7"/>
    <mergeCell ref="A48:D48"/>
    <mergeCell ref="A50:A54"/>
    <mergeCell ref="B50:B54"/>
    <mergeCell ref="D50:D54"/>
    <mergeCell ref="A130:A135"/>
    <mergeCell ref="B130:B135"/>
    <mergeCell ref="D130:D135"/>
    <mergeCell ref="A111:D111"/>
    <mergeCell ref="A105:A110"/>
    <mergeCell ref="B105:B110"/>
    <mergeCell ref="D105:D110"/>
    <mergeCell ref="A87:A92"/>
    <mergeCell ref="B87:B92"/>
    <mergeCell ref="D87:D92"/>
    <mergeCell ref="A93:A98"/>
    <mergeCell ref="B93:B98"/>
    <mergeCell ref="D93:D98"/>
    <mergeCell ref="A99:A104"/>
    <mergeCell ref="B99:B104"/>
    <mergeCell ref="D99:D104"/>
    <mergeCell ref="A60:D60"/>
    <mergeCell ref="A61:A66"/>
    <mergeCell ref="B61:B66"/>
    <mergeCell ref="C1:D1"/>
    <mergeCell ref="D61:D66"/>
    <mergeCell ref="A67:A72"/>
    <mergeCell ref="B67:B72"/>
    <mergeCell ref="D67:D72"/>
    <mergeCell ref="A3:D3"/>
    <mergeCell ref="A86:D86"/>
    <mergeCell ref="A6:B6"/>
    <mergeCell ref="A25:A29"/>
    <mergeCell ref="B25:B29"/>
    <mergeCell ref="D25:D29"/>
    <mergeCell ref="A23:D23"/>
    <mergeCell ref="A35:D35"/>
    <mergeCell ref="A36:A41"/>
    <mergeCell ref="B36:B41"/>
    <mergeCell ref="D36:D41"/>
    <mergeCell ref="A42:A47"/>
    <mergeCell ref="B42:B47"/>
    <mergeCell ref="D42:D47"/>
    <mergeCell ref="A75:A79"/>
    <mergeCell ref="B75:B79"/>
    <mergeCell ref="D75:D79"/>
    <mergeCell ref="A80:D80"/>
    <mergeCell ref="C6:C7"/>
  </mergeCells>
  <pageMargins left="0.55118110236220474" right="3.937007874015748E-2" top="0.55118110236220474" bottom="0.47244094488188981" header="0.31496062992125984" footer="0.11811023622047245"/>
  <pageSetup paperSize="9" scale="76" firstPageNumber="310" orientation="portrait" horizontalDpi="96" verticalDpi="96" r:id="rId1"/>
  <rowBreaks count="1" manualBreakCount="1">
    <brk id="31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Vardanyan</dc:creator>
  <cp:lastModifiedBy>Marine Gochumyan</cp:lastModifiedBy>
  <cp:lastPrinted>2019-07-22T07:48:10Z</cp:lastPrinted>
  <dcterms:created xsi:type="dcterms:W3CDTF">2018-09-30T11:43:43Z</dcterms:created>
  <dcterms:modified xsi:type="dcterms:W3CDTF">2019-07-22T07:48:14Z</dcterms:modified>
</cp:coreProperties>
</file>