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840" windowHeight="11940"/>
  </bookViews>
  <sheets>
    <sheet name="Table 1" sheetId="1" r:id="rId1"/>
  </sheets>
  <definedNames>
    <definedName name="_xlnm._FilterDatabase" localSheetId="0" hidden="1">'Table 1'!$C$1:$C$639</definedName>
    <definedName name="_xlnm.Print_Area" localSheetId="0">'Table 1'!$A$1:$G$637</definedName>
    <definedName name="_xlnm.Print_Titles" localSheetId="0">'Table 1'!$6:$8</definedName>
  </definedNames>
  <calcPr calcId="162913"/>
</workbook>
</file>

<file path=xl/calcChain.xml><?xml version="1.0" encoding="utf-8"?>
<calcChain xmlns="http://schemas.openxmlformats.org/spreadsheetml/2006/main">
  <c r="E170" i="1" l="1"/>
  <c r="F170" i="1"/>
  <c r="G170" i="1"/>
  <c r="D170" i="1"/>
  <c r="E162" i="1" l="1"/>
  <c r="E12" i="1" s="1"/>
  <c r="F162" i="1"/>
  <c r="F12" i="1" s="1"/>
  <c r="G162" i="1"/>
  <c r="G12" i="1" s="1"/>
  <c r="D162" i="1"/>
  <c r="D12" i="1" s="1"/>
  <c r="D165" i="1"/>
  <c r="F165" i="1"/>
  <c r="F164" i="1" s="1"/>
  <c r="G165" i="1"/>
  <c r="G164" i="1" s="1"/>
  <c r="E165" i="1"/>
  <c r="E164" i="1" s="1"/>
  <c r="D167" i="1" l="1"/>
  <c r="D164" i="1" s="1"/>
  <c r="D153" i="1"/>
  <c r="E137" i="1"/>
  <c r="E136" i="1" s="1"/>
  <c r="F137" i="1"/>
  <c r="F136" i="1" s="1"/>
  <c r="G137" i="1"/>
  <c r="G136" i="1" s="1"/>
  <c r="D137" i="1"/>
  <c r="D136" i="1" s="1"/>
  <c r="E140" i="1"/>
  <c r="E139" i="1" s="1"/>
  <c r="E135" i="1" s="1"/>
  <c r="E134" i="1" s="1"/>
  <c r="E132" i="1" s="1"/>
  <c r="E130" i="1" s="1"/>
  <c r="E68" i="1" s="1"/>
  <c r="F140" i="1"/>
  <c r="F139" i="1" s="1"/>
  <c r="G140" i="1"/>
  <c r="G139" i="1" s="1"/>
  <c r="D140" i="1"/>
  <c r="D139" i="1" s="1"/>
  <c r="D135" i="1" l="1"/>
  <c r="D134" i="1" s="1"/>
  <c r="D132" i="1" s="1"/>
  <c r="D130" i="1" s="1"/>
  <c r="D68" i="1" s="1"/>
  <c r="D14" i="1" s="1"/>
  <c r="F135" i="1"/>
  <c r="F134" i="1" s="1"/>
  <c r="F132" i="1" s="1"/>
  <c r="F130" i="1" s="1"/>
  <c r="F68" i="1" s="1"/>
  <c r="G135" i="1"/>
  <c r="G134" i="1" s="1"/>
  <c r="G132" i="1" s="1"/>
  <c r="G130" i="1" s="1"/>
  <c r="G68" i="1" s="1"/>
  <c r="E14" i="1"/>
  <c r="G635" i="1"/>
  <c r="G582" i="1"/>
  <c r="G514" i="1"/>
  <c r="G450" i="1"/>
  <c r="E318" i="1"/>
  <c r="E317" i="1" s="1"/>
  <c r="E316" i="1" s="1"/>
  <c r="F318" i="1"/>
  <c r="F317" i="1" s="1"/>
  <c r="F316" i="1" s="1"/>
  <c r="G318" i="1"/>
  <c r="G317" i="1" s="1"/>
  <c r="G316" i="1" s="1"/>
  <c r="D318" i="1"/>
  <c r="D317" i="1" s="1"/>
  <c r="D316" i="1" s="1"/>
  <c r="G14" i="1" l="1"/>
  <c r="F14" i="1"/>
  <c r="G313" i="1"/>
  <c r="G252" i="1"/>
  <c r="G226" i="1"/>
  <c r="D224" i="1"/>
  <c r="D227" i="1" s="1"/>
  <c r="G160" i="1" l="1"/>
  <c r="G168" i="1" s="1"/>
  <c r="D61" i="1"/>
  <c r="D64" i="1" s="1"/>
  <c r="E61" i="1"/>
  <c r="E64" i="1" s="1"/>
  <c r="F61" i="1"/>
  <c r="F64" i="1" s="1"/>
  <c r="G61" i="1"/>
  <c r="G64" i="1" s="1"/>
  <c r="G169" i="1" l="1"/>
  <c r="G174" i="1"/>
  <c r="G11" i="1"/>
  <c r="G224" i="1"/>
  <c r="G227" i="1" s="1"/>
  <c r="G250" i="1"/>
  <c r="G253" i="1" s="1"/>
  <c r="G311" i="1"/>
  <c r="G314" i="1" s="1"/>
  <c r="G315" i="1" s="1"/>
  <c r="G410" i="1"/>
  <c r="G414" i="1" s="1"/>
  <c r="G448" i="1"/>
  <c r="G451" i="1" s="1"/>
  <c r="G512" i="1"/>
  <c r="G515" i="1" s="1"/>
  <c r="G580" i="1"/>
  <c r="G583" i="1" s="1"/>
  <c r="G633" i="1"/>
  <c r="G636" i="1" s="1"/>
  <c r="G173" i="1" l="1"/>
  <c r="G172" i="1" s="1"/>
  <c r="G171" i="1" s="1"/>
  <c r="G13" i="1"/>
  <c r="G9" i="1" s="1"/>
  <c r="G16" i="1" l="1"/>
  <c r="G15" i="1"/>
  <c r="D11" i="1"/>
  <c r="E11" i="1"/>
  <c r="F11" i="1"/>
  <c r="D633" i="1" l="1"/>
  <c r="D636" i="1" s="1"/>
  <c r="E633" i="1"/>
  <c r="E636" i="1" s="1"/>
  <c r="F633" i="1"/>
  <c r="F636" i="1" s="1"/>
  <c r="D580" i="1"/>
  <c r="E580" i="1"/>
  <c r="E583" i="1" s="1"/>
  <c r="F580" i="1"/>
  <c r="F583" i="1" s="1"/>
  <c r="D512" i="1"/>
  <c r="D515" i="1" s="1"/>
  <c r="E512" i="1"/>
  <c r="E515" i="1" s="1"/>
  <c r="F512" i="1"/>
  <c r="F515" i="1" s="1"/>
  <c r="D448" i="1"/>
  <c r="D451" i="1" s="1"/>
  <c r="E448" i="1"/>
  <c r="E451" i="1" s="1"/>
  <c r="F448" i="1"/>
  <c r="F451" i="1" s="1"/>
  <c r="D410" i="1"/>
  <c r="D414" i="1" s="1"/>
  <c r="E410" i="1"/>
  <c r="E414" i="1" s="1"/>
  <c r="F410" i="1"/>
  <c r="F414" i="1" s="1"/>
  <c r="D583" i="1" l="1"/>
  <c r="D311" i="1"/>
  <c r="D314" i="1" s="1"/>
  <c r="D315" i="1" s="1"/>
  <c r="E311" i="1"/>
  <c r="F311" i="1"/>
  <c r="D250" i="1"/>
  <c r="E250" i="1"/>
  <c r="E253" i="1" s="1"/>
  <c r="F250" i="1"/>
  <c r="F253" i="1" s="1"/>
  <c r="E224" i="1"/>
  <c r="E227" i="1" s="1"/>
  <c r="F224" i="1"/>
  <c r="F227" i="1" s="1"/>
  <c r="D160" i="1"/>
  <c r="D168" i="1" s="1"/>
  <c r="E160" i="1"/>
  <c r="E168" i="1" s="1"/>
  <c r="F160" i="1"/>
  <c r="F168" i="1" s="1"/>
  <c r="F169" i="1" l="1"/>
  <c r="F174" i="1"/>
  <c r="F173" i="1" s="1"/>
  <c r="F172" i="1" s="1"/>
  <c r="F171" i="1" s="1"/>
  <c r="E169" i="1"/>
  <c r="E174" i="1"/>
  <c r="E173" i="1" s="1"/>
  <c r="E172" i="1" s="1"/>
  <c r="E171" i="1" s="1"/>
  <c r="D169" i="1"/>
  <c r="D174" i="1"/>
  <c r="D173" i="1" s="1"/>
  <c r="D172" i="1" s="1"/>
  <c r="D171" i="1" s="1"/>
  <c r="E314" i="1"/>
  <c r="E315" i="1" s="1"/>
  <c r="F314" i="1"/>
  <c r="F315" i="1" s="1"/>
  <c r="F13" i="1"/>
  <c r="F9" i="1" s="1"/>
  <c r="E13" i="1"/>
  <c r="E9" i="1" s="1"/>
  <c r="D13" i="1"/>
  <c r="D9" i="1" s="1"/>
  <c r="D253" i="1"/>
  <c r="E15" i="1" l="1"/>
  <c r="E16" i="1"/>
  <c r="F16" i="1"/>
  <c r="F15" i="1"/>
  <c r="D15" i="1"/>
  <c r="D16" i="1"/>
</calcChain>
</file>

<file path=xl/sharedStrings.xml><?xml version="1.0" encoding="utf-8"?>
<sst xmlns="http://schemas.openxmlformats.org/spreadsheetml/2006/main" count="690" uniqueCount="153">
  <si>
    <t>Ծրագրային դասիչը</t>
  </si>
  <si>
    <t>ՀՀ վարչապետի աշխատակազմ</t>
  </si>
  <si>
    <t>Սննդամթերքի անվտանգության բնագավառում վերահսկողության իրականացման ծառայություններ</t>
  </si>
  <si>
    <t>ՀՀ  արդարադատության նախարարություն</t>
  </si>
  <si>
    <t>Աջակցություն արդարադատության ոլորտում իրականացվող ծրագրերին</t>
  </si>
  <si>
    <t>ՀՀ տնտեսական զարգացման և ներդրումների նախարարություն</t>
  </si>
  <si>
    <t>Աջակցություն մտավոր սեփականության օբյեկտների պաշտպանությանը</t>
  </si>
  <si>
    <t>Մտավոր սեփականության օբյեկտների գրանցում</t>
  </si>
  <si>
    <t>ՀՀ  պաշտպանության  նախարարություն</t>
  </si>
  <si>
    <t>Աջակցություն ՀՀ ՊՆ կողմից իրականացվող ծրագրերին</t>
  </si>
  <si>
    <t>ՊՆ անձնակազմի խրախուսոմ</t>
  </si>
  <si>
    <t>Ռազմական կարիքի բավարարում</t>
  </si>
  <si>
    <t>ՀՀ տրանսպորտի, կապի և տեղեկատվական տեխնոլոգիաների նախարարություն</t>
  </si>
  <si>
    <t>Աջակցություն ավիացիայի բնագավառում վերահսկողության և կանոնակարգման ապահովմանը</t>
  </si>
  <si>
    <t>Ավիացիայի բնագավառում վերահսկողության և կանոնակարգման ապահովում</t>
  </si>
  <si>
    <t>ՀՀ քաղաքացիական ավիացիայի կոմիտեի տեխնիկական հագեցվածության բարելավում</t>
  </si>
  <si>
    <t>ՀՀ պետական եկամուտների կոմիտե</t>
  </si>
  <si>
    <t>Աջակցություն ՀՀ  պետական եկամուտների կոմիտեի կողմից իրականացվող ծրագրերին</t>
  </si>
  <si>
    <t>Հարկային և մաքսային ծառայություններ</t>
  </si>
  <si>
    <t>ՀՀ ՊԵԿ կարիքի բավարարում</t>
  </si>
  <si>
    <t>Ազատ տնտեսական գոտիների ընդլայնում</t>
  </si>
  <si>
    <t>ՀՀ պետական եկամուտների կոմիտեի  շենքային ապահովվածության բարելավում</t>
  </si>
  <si>
    <t>ՀՀ պետական եկամուտների կոմիտեի  շենքային պայմանների բարելավում</t>
  </si>
  <si>
    <t>ՀՀ ոստիկանություն</t>
  </si>
  <si>
    <t>Աջակցություն ՀՀ ոստիկանության բժշկական  վարչության կողմից ծառայությունների մատուցմանը</t>
  </si>
  <si>
    <t>Հիվանդանոցային ծառայությունների տրամադրում</t>
  </si>
  <si>
    <t>ՀՀ ոստիկանության բժշկական  վարչության տեխնիկական հագեցվածության բարելավում</t>
  </si>
  <si>
    <t>Աջակցություն ՀՀ ոստիկանության կողմից պետական պահպանության ծառայությունների մատուցմանը</t>
  </si>
  <si>
    <t>ՀՀ ոստիկանության ստորաբաժանումների կողմից պետական պահպանության ծառայությունների մատուցում</t>
  </si>
  <si>
    <t>Պետական պահպանության ծառայություններ մատուցող ՀՀ ոստիկանության ստորաբաժանումների կարիքի բավարարում</t>
  </si>
  <si>
    <t>Աջակցություն ճանապարհային երթևեկության անվտանգության ապահովմանը</t>
  </si>
  <si>
    <t>ՀՀ ոստիկանության «Ճանապարհային ոստիկանություն» ծառայության կարիքի բավարարում</t>
  </si>
  <si>
    <t>Աջակցություն ՀՀ ոստիկանության անձնագրային և վիզաների վարչության կողմից ծառայությունների մատուցմանը</t>
  </si>
  <si>
    <t>ՀՀ ոստիկանության անձնագրային և վիզաների վարչության տեխնիկական կարիքի բավարարում</t>
  </si>
  <si>
    <t>ՀՀ ոստիկանության անձնագրային և վիզաների վարչության շենքային պայմանների բարելավում</t>
  </si>
  <si>
    <t>ԸՆԴԱՄԵՆԸ ԵԿԱՄՈՒՏՆԵՐ</t>
  </si>
  <si>
    <t>ԸՆԴԱՄԵՆԸ ԾԱԽՍԵՐ</t>
  </si>
  <si>
    <t>ԱՅԼ ԵԿԱՄՈՒՏՆԵՐ</t>
  </si>
  <si>
    <t>ԸՆԴԱՄԵՆԸ ԴԵՖԻՑԻՏ (ՊԱԿԱՍՈՒՐԴ)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</si>
  <si>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</si>
  <si>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 xml:space="preserve"> ԴԵՖԻՑԻՏ (ՊԱԿԱՍՈՒՐԴ) ՖԻՆԱՆՍԱՎՈՐՄԱՆ ԱՂԲՅՈՒՐՆԵՐ</t>
  </si>
  <si>
    <t>որից՝</t>
  </si>
  <si>
    <t>ՀԱՐԿԱՅԻՆ ԵԿԱՄՈՒՏՆԵՐԻ ԵՎ ՊԵՏԱԿԱՆ ՏՈՒՐՔ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</si>
  <si>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</si>
  <si>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</si>
  <si>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Միջոցառում</t>
  </si>
  <si>
    <t>ԱՅԼ ԵԿԱՄՈՒՏՆԵՐ, որից</t>
  </si>
  <si>
    <t>«Հայաստանի Հանրապետության բյուջետային համակարգի մասին» Հայաստանի Հանրապետության օրենքի 1.2-րդ հոդվածի 16-րդ մասի «ա» ենթակետում նշված նպատակով բացված արտաբյուջետայն հաշիվների 2019 թվականի եկամուտների, ծախսերի, դեֆիցիտի (պակասուրդի), ինչպես նաև դեֆիցիտի (պակասուրդի) ֆինանսավորման աղբյուրների նախահաշիվի եռամսյակային (աճողական) համամասնությունները</t>
  </si>
  <si>
    <t>Աջակցություն սննդի անվտանգության ապահովման ծրագրերին</t>
  </si>
  <si>
    <t>այդ թվում`</t>
  </si>
  <si>
    <t>այդ թվում` ըստ կատարողների</t>
  </si>
  <si>
    <t>այդ թվում` բյուջետային ծախսերի տնտեսագիտական դասակարգման հոդվածներ</t>
  </si>
  <si>
    <t>ԸՆԹԱՑԻԿ ԾԱԽՍԵՐ</t>
  </si>
  <si>
    <t>ԱՇԽԱՏԱՆՔԻ ՎԱՐՁԱՏՐՈՒԹՅՈՒՆ</t>
  </si>
  <si>
    <t>Դրամով վճարվող աշխատավարձեր և հավելավճարներ</t>
  </si>
  <si>
    <t>- Պարգևատրումներ, դրամական խրախուսումներ և հատուկ վճարներ</t>
  </si>
  <si>
    <t>ԾԱՌԱՅՈՒԹՅՈՒՆՆԵՐԻ  ԵՎ   ԱՊՐԱՆՔՆԵՐԻ  ՁԵՌՔԲԵՐՈՒՄ</t>
  </si>
  <si>
    <t>Շարունակական ծախսեր</t>
  </si>
  <si>
    <t>- Կոմունալ ծառայություններ</t>
  </si>
  <si>
    <t>- Կապի ծառայություններ</t>
  </si>
  <si>
    <t>- Ապահովագրական ծախսեր</t>
  </si>
  <si>
    <t>- Գույքի և սարքավորումների վարձակալություն</t>
  </si>
  <si>
    <t>Ծառայողական գործուղումների գծով ծախսեր</t>
  </si>
  <si>
    <t>- Ներքին գործուղումներ</t>
  </si>
  <si>
    <t>- Արտասահմանյան գործուղումների գծով ծախսեր</t>
  </si>
  <si>
    <t>Պայմանագրային այլ ծառայությունների ձեռքբերում</t>
  </si>
  <si>
    <t>- Տեղեկատվական ծառայություններ</t>
  </si>
  <si>
    <t>- Ներկայացուցչական ծախսեր</t>
  </si>
  <si>
    <t>Այլ մասնագիտական ծառայությունների ձեռքբերում</t>
  </si>
  <si>
    <t>- Մասնագիտական ծառայություններ</t>
  </si>
  <si>
    <t>Ընթացիկ նորոգում և պահպանում (ծառայություններ և նյութեր)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</si>
  <si>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</si>
  <si>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</si>
  <si>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Նյութեր (Ապրանքներ)</t>
  </si>
  <si>
    <t>- Գրասենյակային նյութեր և հագուստ</t>
  </si>
  <si>
    <t>- Տրանսպորտային նյութեր</t>
  </si>
  <si>
    <t>- Առողջապահական և լաբորատոր նյութեր</t>
  </si>
  <si>
    <t>- Կենցաղային և հանրային սննդի նյութեր</t>
  </si>
  <si>
    <t>Սննդամթերքի անվտանգության տեսչական մարմնի տեխնիկական հագեցվածության բարելավում</t>
  </si>
  <si>
    <t>ՈՉ ՖԻՆԱՆՍԱԿԱՆ ԱԿՏԻՎՆԵՐԻ ԳԾՈՎ ԾԱԽՍԵՐ</t>
  </si>
  <si>
    <t>ՀԻՄՆԱԿԱՆ ՄԻՋՈՑՆԵՐ</t>
  </si>
  <si>
    <t>ՄԵՔԵՆԱՆԵՐ  ԵՎ  ՍԱՐՔԱՎՈՐՈՒՄՆԵՐ</t>
  </si>
  <si>
    <t>- Վարչական սարքավորումներ</t>
  </si>
  <si>
    <t>Ներկայացուցչականության ապահովում և խրախուսում</t>
  </si>
  <si>
    <t>- Համակարգչային ծառայություններ</t>
  </si>
  <si>
    <t>-</t>
  </si>
  <si>
    <t>ԱՅԼ  ԾԱԽՍԵՐ</t>
  </si>
  <si>
    <t>Պահուստային միջոցներ</t>
  </si>
  <si>
    <t>Աջակցություն հարկադիր կատարման ենթակա ակտերի կատարման ապահովմանը</t>
  </si>
  <si>
    <t>ՀՀ արդարադատության նախարարության հարկադիր կատարումն ապահովող ծառայություն</t>
  </si>
  <si>
    <t>- Աշխատողների աշխատավարձեր և հավելավճարներ</t>
  </si>
  <si>
    <t>- Էներգետիկ ծառայություններ</t>
  </si>
  <si>
    <t>- Արտագերատեսչական ծախսեր</t>
  </si>
  <si>
    <t>- Կառավարչական ծառայություններ</t>
  </si>
  <si>
    <t>- Ընդհանուր բնույթի այլ ծառայություններ</t>
  </si>
  <si>
    <t>- Հատուկ նպատակային այլ նյութեր</t>
  </si>
  <si>
    <t>ԴՐԱՄԱՇՆՈՐՀՆԵՐ</t>
  </si>
  <si>
    <t>Դրամաշնորհներ միջազգային  կազմակերպություններին</t>
  </si>
  <si>
    <t>- Ընթացիկ դրամաշնորհներ միջազգային կազմակերպություններին</t>
  </si>
  <si>
    <t>Հարկեր, պարտադիր վճարներ և տույժեր, որոնք կառավարման տարբեր մակարդակների կողմից կիրառվում են միմյանց նկատմամբ</t>
  </si>
  <si>
    <t>Այլ ծախսեր</t>
  </si>
  <si>
    <t>Հարկադիր կատարման ծառայության տեխնիկական հագեցվածության բարելավում</t>
  </si>
  <si>
    <t>Արդարադատության նախարարության տեխնիկական հագեցվածության ապահովում</t>
  </si>
  <si>
    <t>- Աշխատակազմի մասնագիտական զարգացման ծառայություններ</t>
  </si>
  <si>
    <t>ՀՀ տնտեսական զարգացման և ներդրումների նախարարության Մտավոր սեփականության
գործակալության տեխնիկական հագեցվածության բարելավում</t>
  </si>
  <si>
    <t>ԱՅԼ ՀԻՄՆԱԿԱՆ ՄԻՋՈՑՆԵՐ</t>
  </si>
  <si>
    <t>- Ոչ նյութական հիմնական միջոցներ</t>
  </si>
  <si>
    <t>ՇԵՆՔԵՐ ԵՎ ՇԻՆՈՒԹՅՈՒՆՆԵՐ</t>
  </si>
  <si>
    <t>- Շենքերի և շինությունների շինարարություն</t>
  </si>
  <si>
    <t>Արդարադատության նախարարության  իրականացվող ծրագրերի</t>
  </si>
  <si>
    <t>ՀՀ արդարադատության նախարարության հարկադիր կատարումն ապահովող ծառայության իրականացվող ծրագրերի</t>
  </si>
  <si>
    <t>ՀՀ տրանսպորտի, կապի և տեղեկատվական տեխնոլոգիաների նախարարության քաղաքացիական
ավիացիայի կոմիտե</t>
  </si>
  <si>
    <t>- Վարչական ծառայություններ</t>
  </si>
  <si>
    <t>- Կենցաղային և հանրային սննդի ծառայություններ</t>
  </si>
  <si>
    <t>Ընթացիկ դրամաշնորհներ պետական հատվածի այլ մակարդակներին</t>
  </si>
  <si>
    <t>- Ընթացիկ դրամաշնորհներ պետական և համայնքային  առևտրային կազմակերպություններին</t>
  </si>
  <si>
    <t>ՍՈՑԻԱԼԱԿԱՆ  ՆՊԱՍՏՆԵՐ ԵՎ ԿԵՆՍԱԹՈՇԱԿՆԵՐ</t>
  </si>
  <si>
    <t>Սոցիալական օգնության դրամական արտահայտությամբ նպաստներ (բյուջեից)</t>
  </si>
  <si>
    <t>- Այլ նպաստներ բյուջեից</t>
  </si>
  <si>
    <t>- Այլ մեքենաներ և սարքավորումներ</t>
  </si>
  <si>
    <t>2.6.Այլ</t>
  </si>
  <si>
    <t>Ա.Ներքին աղբյուրներ-ընդամենը, այդ թվում՝</t>
  </si>
  <si>
    <t>2. Ֆինանսական զուտ ակտիվներ,  այդ թվում՝</t>
  </si>
  <si>
    <t xml:space="preserve">  - արտաբյուջետային հաշվի ելքերի ֆինանսավորմանն ուղղվող 2019 թվականի արտաբյուջետային միջոցների տարեսկզբի ազատ մնացորդի միջոցներ</t>
  </si>
  <si>
    <t xml:space="preserve"> - արտաբյուջետային հաշվի ժամանակավորապես ազատ միջոցներ</t>
  </si>
  <si>
    <t>- հարկային և մաքսային մարմինների աշխատողների պարգևատրում</t>
  </si>
  <si>
    <t>- Աճեցվող ակտիվներ</t>
  </si>
  <si>
    <t>ՉԱՐՏԱԴՐՎԱԾ ԱԿՏԻՎՆԵՐ</t>
  </si>
  <si>
    <t>ՀՈՂ</t>
  </si>
  <si>
    <t>- Շենքերի և շինությունների կապիտալ վերանորոգում</t>
  </si>
  <si>
    <t>- Նախագծահետազոտական ծախսեր</t>
  </si>
  <si>
    <t>- Տրանսպորտային սարքավորումներ</t>
  </si>
  <si>
    <t>ՀՀ ոստիկանությայն պետական պահպանության գլխավոր վարչության շենքային պայմանների բարելավում</t>
  </si>
  <si>
    <t>Ճանապարհային երթևեկության անվտանգության ապահովում և  ճանապարհատրանսպորտային պատահարների կանխարգելում</t>
  </si>
  <si>
    <t>Կառավարման մարմինների գործունեության հետևանքով առաջացած վնասների  կամ վնասվածքների վերականգնում</t>
  </si>
  <si>
    <t>- Կառավարման մարմինների գործունեության հետևանքով առաջացած վնասվածքների կամ վնասների վերականգնում</t>
  </si>
  <si>
    <t>ՀՀ ոստիկանության «Ճանապարհային ոստիկանություն» ծառայության շենքային պայմանների
բարելավում</t>
  </si>
  <si>
    <t>Անձի անհատական տվյալների, քաղաքացիության և հաշվառման վերաբերյալ տեղեկությունների ստացման, տրամադրման և փոխանակման ծառայությունների մատուցում, ճամփորդական
փաստաթղթերում կենսաչափական տեխնոլոգիաների ներդրում</t>
  </si>
  <si>
    <t>Առաջին եռամսյակ</t>
  </si>
  <si>
    <t>Առաջին կիսամյակ</t>
  </si>
  <si>
    <t>Ինն ամիս</t>
  </si>
  <si>
    <t>Տարի</t>
  </si>
  <si>
    <t>հազար դրամներով</t>
  </si>
  <si>
    <t>ՀՀ տրանսպորտի, կապի և տեղեկատվական տեխնոլոգիաների նախարարության քաղաքացիական ավիացիայի կոմիտե</t>
  </si>
  <si>
    <t>Այլ նպաստներ բյուջեից</t>
  </si>
  <si>
    <t>Հավելված N 10</t>
  </si>
  <si>
    <t>Օրենսդրության զարգացման և իրավական հետազոտությունների իրականացում</t>
  </si>
  <si>
    <t>ՊԱՇՏՈՆԱԿԱՆ ԴՐԱՄԱՇՆՈՐՀՆԵՐ</t>
  </si>
  <si>
    <t>«Հայաստանի Հանրապետության արդարադատության նախարարության և ԱՄՆ ՄԶԳ-ի միջև 2016 թվականի սեպտեմբերի 13-ին կնքված N AAG-111-G-13-001 Զարգացման համագործակցության համաձայնագրի ներքո իրականացվող» դրամաշնորհային ծրագիր</t>
  </si>
  <si>
    <t>ՊԱՇՏՈՆԱԿԱՆ ԴՐԱՄԱՇՆՈՐՀՆԵՐ, որից</t>
  </si>
  <si>
    <t>2.4.Այլ</t>
  </si>
  <si>
    <t>Բ.Արտաքին աղբյուրներ-ընդամենը, այդ թվում՝</t>
  </si>
  <si>
    <t xml:space="preserve"> ԴԵՖԻՑԻՏ (ՊԱԿԱՍՈՒՐԴ) ՖԻՆԱՆՍԱՎՈՐՄԱՆ ԱՂԲՅՈՒՐՆԵՐ, որից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</si>
</sst>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 _-;\-* #,##0.00\ _ _-;_-* &quot;-&quot;??\ _ _-;_-@_-"/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</numFmts>
  <fonts count="17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i/>
      <sz val="11"/>
      <color indexed="8"/>
      <name val="GHEA Grapalat"/>
      <family val="3"/>
    </font>
    <font>
      <b/>
      <i/>
      <sz val="11"/>
      <color rgb="FF000000"/>
      <name val="GHEA Grapalat"/>
      <family val="3"/>
    </font>
    <font>
      <b/>
      <i/>
      <sz val="11"/>
      <name val="GHEA Grapalat"/>
      <family val="3"/>
    </font>
    <font>
      <sz val="11"/>
      <color indexed="8"/>
      <name val="GHEA Grapalat"/>
      <family val="3"/>
    </font>
    <font>
      <i/>
      <sz val="11"/>
      <name val="GHEA Grapalat"/>
      <family val="3"/>
    </font>
    <font>
      <i/>
      <sz val="11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4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10" fillId="2" borderId="18" xfId="0" applyNumberFormat="1" applyFont="1" applyFill="1" applyBorder="1" applyAlignment="1">
      <alignment horizontal="left" vertical="top"/>
    </xf>
    <xf numFmtId="165" fontId="6" fillId="2" borderId="6" xfId="0" applyNumberFormat="1" applyFont="1" applyFill="1" applyBorder="1" applyAlignment="1">
      <alignment horizontal="left" vertical="top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right" vertical="top"/>
    </xf>
    <xf numFmtId="165" fontId="10" fillId="2" borderId="30" xfId="0" applyNumberFormat="1" applyFont="1" applyFill="1" applyBorder="1" applyAlignment="1">
      <alignment horizontal="left" vertical="top"/>
    </xf>
    <xf numFmtId="165" fontId="6" fillId="2" borderId="31" xfId="0" applyNumberFormat="1" applyFont="1" applyFill="1" applyBorder="1" applyAlignment="1">
      <alignment horizontal="left" vertical="top"/>
    </xf>
    <xf numFmtId="165" fontId="7" fillId="2" borderId="5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right" vertical="center" wrapText="1"/>
    </xf>
    <xf numFmtId="166" fontId="6" fillId="2" borderId="2" xfId="0" applyNumberFormat="1" applyFont="1" applyFill="1" applyBorder="1" applyAlignment="1">
      <alignment horizontal="right" vertical="top"/>
    </xf>
    <xf numFmtId="165" fontId="6" fillId="2" borderId="0" xfId="0" applyNumberFormat="1" applyFont="1" applyFill="1" applyBorder="1" applyAlignment="1">
      <alignment horizontal="left" vertical="top"/>
    </xf>
    <xf numFmtId="165" fontId="10" fillId="2" borderId="7" xfId="0" applyNumberFormat="1" applyFont="1" applyFill="1" applyBorder="1" applyAlignment="1">
      <alignment horizontal="left" vertical="top"/>
    </xf>
    <xf numFmtId="165" fontId="10" fillId="2" borderId="34" xfId="0" applyNumberFormat="1" applyFont="1" applyFill="1" applyBorder="1" applyAlignment="1">
      <alignment horizontal="left" vertical="top"/>
    </xf>
    <xf numFmtId="165" fontId="9" fillId="2" borderId="5" xfId="0" applyNumberFormat="1" applyFont="1" applyFill="1" applyBorder="1" applyAlignment="1">
      <alignment horizontal="center" vertical="top" wrapText="1"/>
    </xf>
    <xf numFmtId="165" fontId="9" fillId="2" borderId="15" xfId="0" applyNumberFormat="1" applyFont="1" applyFill="1" applyBorder="1" applyAlignment="1">
      <alignment horizontal="center" vertical="top" wrapText="1"/>
    </xf>
    <xf numFmtId="165" fontId="10" fillId="2" borderId="6" xfId="0" applyNumberFormat="1" applyFont="1" applyFill="1" applyBorder="1" applyAlignment="1">
      <alignment vertical="top"/>
    </xf>
    <xf numFmtId="1" fontId="11" fillId="0" borderId="35" xfId="0" applyNumberFormat="1" applyFont="1" applyFill="1" applyBorder="1" applyAlignment="1">
      <alignment horizontal="center" vertical="top"/>
    </xf>
    <xf numFmtId="0" fontId="12" fillId="0" borderId="27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top" wrapText="1"/>
    </xf>
    <xf numFmtId="165" fontId="11" fillId="0" borderId="23" xfId="0" applyNumberFormat="1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7" fillId="0" borderId="36" xfId="0" applyFont="1" applyFill="1" applyBorder="1" applyAlignment="1">
      <alignment horizontal="left" vertical="top" wrapText="1"/>
    </xf>
    <xf numFmtId="0" fontId="7" fillId="0" borderId="38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1" fontId="14" fillId="0" borderId="2" xfId="0" applyNumberFormat="1" applyFont="1" applyFill="1" applyBorder="1" applyAlignment="1">
      <alignment horizontal="left" vertical="top"/>
    </xf>
    <xf numFmtId="0" fontId="5" fillId="0" borderId="27" xfId="0" applyFont="1" applyFill="1" applyBorder="1" applyAlignment="1">
      <alignment horizontal="left" vertical="top" wrapText="1"/>
    </xf>
    <xf numFmtId="165" fontId="14" fillId="0" borderId="23" xfId="0" applyNumberFormat="1" applyFont="1" applyFill="1" applyBorder="1" applyAlignment="1">
      <alignment horizontal="right" vertical="top"/>
    </xf>
    <xf numFmtId="0" fontId="7" fillId="0" borderId="31" xfId="0" applyFont="1" applyFill="1" applyBorder="1" applyAlignment="1">
      <alignment horizontal="left" vertical="top" wrapText="1"/>
    </xf>
    <xf numFmtId="0" fontId="15" fillId="0" borderId="27" xfId="0" applyFont="1" applyFill="1" applyBorder="1" applyAlignment="1">
      <alignment horizontal="left" vertical="top" wrapText="1"/>
    </xf>
    <xf numFmtId="165" fontId="16" fillId="0" borderId="23" xfId="0" applyNumberFormat="1" applyFont="1" applyFill="1" applyBorder="1" applyAlignment="1">
      <alignment horizontal="right" vertical="top"/>
    </xf>
    <xf numFmtId="167" fontId="14" fillId="0" borderId="23" xfId="0" applyNumberFormat="1" applyFont="1" applyFill="1" applyBorder="1" applyAlignment="1">
      <alignment horizontal="right" vertical="top"/>
    </xf>
    <xf numFmtId="0" fontId="7" fillId="0" borderId="37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top" wrapText="1"/>
    </xf>
    <xf numFmtId="165" fontId="6" fillId="2" borderId="30" xfId="0" applyNumberFormat="1" applyFont="1" applyFill="1" applyBorder="1" applyAlignment="1">
      <alignment horizontal="left" vertical="center" wrapText="1"/>
    </xf>
    <xf numFmtId="165" fontId="6" fillId="2" borderId="0" xfId="0" applyNumberFormat="1" applyFont="1" applyFill="1" applyBorder="1" applyAlignment="1">
      <alignment horizontal="left" vertical="center" wrapText="1"/>
    </xf>
    <xf numFmtId="165" fontId="6" fillId="2" borderId="2" xfId="0" applyNumberFormat="1" applyFont="1" applyFill="1" applyBorder="1" applyAlignment="1">
      <alignment horizontal="center" vertical="top" wrapText="1"/>
    </xf>
    <xf numFmtId="165" fontId="6" fillId="2" borderId="3" xfId="2" applyNumberFormat="1" applyFont="1" applyFill="1" applyBorder="1" applyAlignment="1">
      <alignment vertical="top" wrapText="1"/>
    </xf>
    <xf numFmtId="165" fontId="6" fillId="2" borderId="2" xfId="2" applyNumberFormat="1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165" fontId="7" fillId="2" borderId="5" xfId="0" applyNumberFormat="1" applyFont="1" applyFill="1" applyBorder="1" applyAlignment="1">
      <alignment vertical="top" wrapText="1"/>
    </xf>
    <xf numFmtId="165" fontId="7" fillId="2" borderId="30" xfId="0" applyNumberFormat="1" applyFont="1" applyFill="1" applyBorder="1" applyAlignment="1">
      <alignment horizontal="left" vertical="center" wrapText="1"/>
    </xf>
    <xf numFmtId="165" fontId="7" fillId="2" borderId="0" xfId="0" applyNumberFormat="1" applyFont="1" applyFill="1" applyBorder="1" applyAlignment="1">
      <alignment horizontal="left" vertical="center" wrapText="1"/>
    </xf>
    <xf numFmtId="165" fontId="4" fillId="0" borderId="3" xfId="2" applyNumberFormat="1" applyFont="1" applyFill="1" applyBorder="1" applyAlignment="1">
      <alignment vertical="center" wrapText="1"/>
    </xf>
    <xf numFmtId="165" fontId="4" fillId="0" borderId="2" xfId="2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top"/>
    </xf>
    <xf numFmtId="165" fontId="6" fillId="2" borderId="2" xfId="0" applyNumberFormat="1" applyFont="1" applyFill="1" applyBorder="1" applyAlignment="1">
      <alignment vertical="top"/>
    </xf>
    <xf numFmtId="165" fontId="7" fillId="2" borderId="7" xfId="0" applyNumberFormat="1" applyFont="1" applyFill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vertical="center" wrapText="1"/>
    </xf>
    <xf numFmtId="1" fontId="11" fillId="0" borderId="23" xfId="0" applyNumberFormat="1" applyFont="1" applyFill="1" applyBorder="1" applyAlignment="1">
      <alignment horizontal="center" vertical="top"/>
    </xf>
    <xf numFmtId="0" fontId="12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top" wrapText="1"/>
    </xf>
    <xf numFmtId="1" fontId="14" fillId="0" borderId="23" xfId="0" applyNumberFormat="1" applyFont="1" applyFill="1" applyBorder="1" applyAlignment="1">
      <alignment horizontal="left" vertical="top"/>
    </xf>
    <xf numFmtId="0" fontId="15" fillId="0" borderId="23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right" vertical="top" wrapText="1"/>
    </xf>
    <xf numFmtId="0" fontId="7" fillId="0" borderId="29" xfId="0" applyFont="1" applyFill="1" applyBorder="1" applyAlignment="1">
      <alignment horizontal="left" vertical="top" wrapText="1"/>
    </xf>
    <xf numFmtId="1" fontId="14" fillId="0" borderId="23" xfId="0" applyNumberFormat="1" applyFont="1" applyFill="1" applyBorder="1" applyAlignment="1">
      <alignment horizontal="center" vertical="top"/>
    </xf>
    <xf numFmtId="0" fontId="15" fillId="0" borderId="23" xfId="0" applyFont="1" applyFill="1" applyBorder="1" applyAlignment="1">
      <alignment horizontal="right" vertical="top" wrapText="1"/>
    </xf>
    <xf numFmtId="165" fontId="6" fillId="2" borderId="18" xfId="0" applyNumberFormat="1" applyFont="1" applyFill="1" applyBorder="1" applyAlignment="1">
      <alignment horizontal="left" vertical="center" wrapText="1"/>
    </xf>
    <xf numFmtId="165" fontId="6" fillId="2" borderId="6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top" wrapText="1"/>
    </xf>
    <xf numFmtId="165" fontId="6" fillId="2" borderId="2" xfId="2" applyNumberFormat="1" applyFont="1" applyFill="1" applyBorder="1" applyAlignment="1">
      <alignment horizontal="right" vertical="top" wrapText="1"/>
    </xf>
    <xf numFmtId="165" fontId="6" fillId="2" borderId="31" xfId="0" applyNumberFormat="1" applyFont="1" applyFill="1" applyBorder="1" applyAlignment="1">
      <alignment horizontal="left" vertical="center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31" xfId="0" applyNumberFormat="1" applyFont="1" applyFill="1" applyBorder="1" applyAlignment="1">
      <alignment horizontal="left" vertical="center" wrapText="1"/>
    </xf>
    <xf numFmtId="165" fontId="7" fillId="2" borderId="34" xfId="0" applyNumberFormat="1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 wrapText="1"/>
    </xf>
    <xf numFmtId="166" fontId="7" fillId="2" borderId="2" xfId="0" applyNumberFormat="1" applyFont="1" applyFill="1" applyBorder="1" applyAlignment="1">
      <alignment vertical="center" wrapText="1"/>
    </xf>
    <xf numFmtId="43" fontId="14" fillId="0" borderId="23" xfId="2" applyFont="1" applyFill="1" applyBorder="1" applyAlignment="1">
      <alignment vertical="top"/>
    </xf>
    <xf numFmtId="165" fontId="7" fillId="2" borderId="5" xfId="0" applyNumberFormat="1" applyFont="1" applyFill="1" applyBorder="1" applyAlignment="1">
      <alignment vertical="center" wrapText="1"/>
    </xf>
    <xf numFmtId="165" fontId="6" fillId="2" borderId="2" xfId="2" applyNumberFormat="1" applyFont="1" applyFill="1" applyBorder="1" applyAlignment="1">
      <alignment vertical="center" wrapText="1"/>
    </xf>
    <xf numFmtId="167" fontId="16" fillId="0" borderId="23" xfId="0" applyNumberFormat="1" applyFont="1" applyFill="1" applyBorder="1" applyAlignment="1">
      <alignment horizontal="right" vertical="top"/>
    </xf>
    <xf numFmtId="0" fontId="12" fillId="0" borderId="23" xfId="0" applyFont="1" applyFill="1" applyBorder="1" applyAlignment="1">
      <alignment horizontal="left" vertical="top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Alignment="1">
      <alignment horizontal="left" vertical="top"/>
    </xf>
    <xf numFmtId="165" fontId="12" fillId="0" borderId="0" xfId="0" applyNumberFormat="1" applyFont="1" applyFill="1" applyBorder="1" applyAlignment="1">
      <alignment horizontal="left" vertical="top"/>
    </xf>
    <xf numFmtId="165" fontId="7" fillId="2" borderId="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" fontId="14" fillId="2" borderId="23" xfId="0" applyNumberFormat="1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left" vertical="top" wrapText="1"/>
    </xf>
    <xf numFmtId="165" fontId="5" fillId="2" borderId="23" xfId="0" applyNumberFormat="1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165" fontId="15" fillId="2" borderId="23" xfId="0" applyNumberFormat="1" applyFont="1" applyFill="1" applyBorder="1" applyAlignment="1">
      <alignment horizontal="right" vertical="top" wrapText="1"/>
    </xf>
    <xf numFmtId="165" fontId="7" fillId="2" borderId="25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top" wrapText="1"/>
    </xf>
    <xf numFmtId="165" fontId="16" fillId="2" borderId="23" xfId="0" applyNumberFormat="1" applyFont="1" applyFill="1" applyBorder="1" applyAlignment="1">
      <alignment horizontal="right" vertical="top"/>
    </xf>
    <xf numFmtId="165" fontId="14" fillId="2" borderId="23" xfId="0" applyNumberFormat="1" applyFont="1" applyFill="1" applyBorder="1" applyAlignment="1">
      <alignment horizontal="right" vertical="top"/>
    </xf>
    <xf numFmtId="165" fontId="6" fillId="2" borderId="5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left" vertical="top" wrapText="1"/>
    </xf>
    <xf numFmtId="0" fontId="15" fillId="2" borderId="27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1" fontId="14" fillId="0" borderId="29" xfId="0" applyNumberFormat="1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left" vertical="top" wrapText="1"/>
    </xf>
    <xf numFmtId="165" fontId="4" fillId="0" borderId="2" xfId="2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left" vertical="top"/>
    </xf>
    <xf numFmtId="0" fontId="5" fillId="0" borderId="23" xfId="0" applyFont="1" applyFill="1" applyBorder="1" applyAlignment="1">
      <alignment vertical="top" wrapText="1"/>
    </xf>
    <xf numFmtId="165" fontId="14" fillId="0" borderId="23" xfId="0" applyNumberFormat="1" applyFont="1" applyFill="1" applyBorder="1" applyAlignment="1">
      <alignment vertical="top"/>
    </xf>
    <xf numFmtId="165" fontId="6" fillId="2" borderId="5" xfId="0" applyNumberFormat="1" applyFont="1" applyFill="1" applyBorder="1" applyAlignment="1">
      <alignment vertical="top" wrapText="1"/>
    </xf>
    <xf numFmtId="165" fontId="6" fillId="2" borderId="2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5" fontId="4" fillId="2" borderId="30" xfId="0" applyNumberFormat="1" applyFont="1" applyFill="1" applyBorder="1" applyAlignment="1">
      <alignment horizontal="center" vertical="top" wrapText="1"/>
    </xf>
    <xf numFmtId="165" fontId="4" fillId="2" borderId="8" xfId="0" applyNumberFormat="1" applyFont="1" applyFill="1" applyBorder="1" applyAlignment="1">
      <alignment horizontal="center" vertical="top" wrapText="1"/>
    </xf>
    <xf numFmtId="165" fontId="4" fillId="2" borderId="5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165" fontId="8" fillId="2" borderId="10" xfId="0" applyNumberFormat="1" applyFont="1" applyFill="1" applyBorder="1" applyAlignment="1">
      <alignment horizontal="center" vertical="top" wrapText="1"/>
    </xf>
    <xf numFmtId="165" fontId="8" fillId="2" borderId="2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 wrapText="1"/>
    </xf>
    <xf numFmtId="165" fontId="5" fillId="2" borderId="30" xfId="0" applyNumberFormat="1" applyFont="1" applyFill="1" applyBorder="1" applyAlignment="1">
      <alignment horizontal="center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165" fontId="5" fillId="2" borderId="9" xfId="0" applyNumberFormat="1" applyFont="1" applyFill="1" applyBorder="1" applyAlignment="1">
      <alignment horizontal="center" vertical="top" wrapText="1"/>
    </xf>
    <xf numFmtId="165" fontId="5" fillId="2" borderId="14" xfId="0" applyNumberFormat="1" applyFont="1" applyFill="1" applyBorder="1" applyAlignment="1">
      <alignment horizontal="center" vertical="top" wrapText="1"/>
    </xf>
    <xf numFmtId="165" fontId="5" fillId="2" borderId="1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3" xfId="0" applyNumberFormat="1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top" wrapText="1"/>
    </xf>
    <xf numFmtId="165" fontId="5" fillId="2" borderId="22" xfId="0" applyNumberFormat="1" applyFont="1" applyFill="1" applyBorder="1" applyAlignment="1">
      <alignment horizontal="center" vertical="top" wrapText="1"/>
    </xf>
    <xf numFmtId="165" fontId="4" fillId="2" borderId="19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5" fillId="2" borderId="12" xfId="0" applyNumberFormat="1" applyFont="1" applyFill="1" applyBorder="1" applyAlignment="1">
      <alignment horizontal="center" vertical="top" wrapText="1"/>
    </xf>
    <xf numFmtId="165" fontId="4" fillId="2" borderId="4" xfId="0" applyNumberFormat="1" applyFont="1" applyFill="1" applyBorder="1" applyAlignment="1">
      <alignment horizontal="center" vertical="top" wrapText="1"/>
    </xf>
    <xf numFmtId="165" fontId="4" fillId="2" borderId="19" xfId="0" applyNumberFormat="1" applyFont="1" applyFill="1" applyBorder="1" applyAlignment="1">
      <alignment horizontal="center" vertical="top" wrapText="1"/>
    </xf>
    <xf numFmtId="165" fontId="4" fillId="2" borderId="20" xfId="0" applyNumberFormat="1" applyFont="1" applyFill="1" applyBorder="1" applyAlignment="1">
      <alignment horizontal="center" vertical="top" wrapText="1"/>
    </xf>
    <xf numFmtId="165" fontId="4" fillId="2" borderId="21" xfId="0" applyNumberFormat="1" applyFont="1" applyFill="1" applyBorder="1" applyAlignment="1">
      <alignment horizontal="center" vertical="top" wrapText="1"/>
    </xf>
    <xf numFmtId="165" fontId="4" fillId="2" borderId="32" xfId="0" applyNumberFormat="1" applyFont="1" applyFill="1" applyBorder="1" applyAlignment="1">
      <alignment horizontal="center" vertical="top" wrapText="1"/>
    </xf>
    <xf numFmtId="165" fontId="4" fillId="2" borderId="33" xfId="0" applyNumberFormat="1" applyFont="1" applyFill="1" applyBorder="1" applyAlignment="1">
      <alignment horizontal="center" vertical="top" wrapText="1"/>
    </xf>
  </cellXfs>
  <cellStyles count="4">
    <cellStyle name="Comma" xfId="2" builtinId="3"/>
    <cellStyle name="Comma 2" xf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1"/>
  <sheetViews>
    <sheetView tabSelected="1" view="pageBreakPreview" topLeftCell="A204" zoomScaleNormal="100" zoomScaleSheetLayoutView="100" workbookViewId="0">
      <selection activeCell="F174" sqref="F174"/>
    </sheetView>
  </sheetViews>
  <sheetFormatPr defaultRowHeight="16.5" x14ac:dyDescent="0.2"/>
  <cols>
    <col min="1" max="1" width="10" style="5" customWidth="1"/>
    <col min="2" max="2" width="13.33203125" style="5" customWidth="1"/>
    <col min="3" max="3" width="87.83203125" style="5" customWidth="1"/>
    <col min="4" max="4" width="20.5" style="5" customWidth="1"/>
    <col min="5" max="6" width="17.5" style="5" customWidth="1"/>
    <col min="7" max="7" width="20.83203125" style="5" customWidth="1"/>
    <col min="8" max="8" width="13.33203125" style="5" bestFit="1" customWidth="1"/>
    <col min="9" max="9" width="20.6640625" style="5" customWidth="1"/>
    <col min="10" max="15" width="15.5" style="5" customWidth="1"/>
    <col min="16" max="16384" width="9.33203125" style="5"/>
  </cols>
  <sheetData>
    <row r="1" spans="1:15" ht="21.75" customHeight="1" x14ac:dyDescent="0.2">
      <c r="A1" s="3"/>
      <c r="B1" s="3"/>
      <c r="C1" s="3"/>
      <c r="D1" s="3"/>
      <c r="E1" s="3"/>
      <c r="F1" s="3"/>
      <c r="G1" s="4" t="s">
        <v>145</v>
      </c>
    </row>
    <row r="2" spans="1:15" ht="14.25" customHeight="1" x14ac:dyDescent="0.2">
      <c r="A2" s="6"/>
    </row>
    <row r="3" spans="1:15" ht="16.5" customHeight="1" x14ac:dyDescent="0.2"/>
    <row r="4" spans="1:15" ht="60" customHeight="1" x14ac:dyDescent="0.2">
      <c r="A4" s="131" t="s">
        <v>47</v>
      </c>
      <c r="B4" s="131"/>
      <c r="C4" s="131"/>
      <c r="D4" s="131"/>
      <c r="E4" s="131"/>
      <c r="F4" s="131"/>
      <c r="G4" s="131"/>
    </row>
    <row r="5" spans="1:15" x14ac:dyDescent="0.2">
      <c r="A5" s="7"/>
      <c r="B5" s="7"/>
      <c r="C5" s="7"/>
      <c r="D5" s="7"/>
      <c r="E5" s="7"/>
      <c r="F5" s="7"/>
      <c r="G5" s="8" t="s">
        <v>142</v>
      </c>
    </row>
    <row r="6" spans="1:15" ht="33" customHeight="1" x14ac:dyDescent="0.2">
      <c r="A6" s="132" t="s">
        <v>0</v>
      </c>
      <c r="B6" s="133"/>
      <c r="C6" s="148" t="s">
        <v>43</v>
      </c>
      <c r="D6" s="148"/>
      <c r="E6" s="148"/>
      <c r="F6" s="148"/>
      <c r="G6" s="149"/>
    </row>
    <row r="7" spans="1:15" ht="35.25" customHeight="1" x14ac:dyDescent="0.2">
      <c r="A7" s="9" t="s">
        <v>44</v>
      </c>
      <c r="B7" s="10" t="s">
        <v>45</v>
      </c>
      <c r="C7" s="150"/>
      <c r="D7" s="150"/>
      <c r="E7" s="150"/>
      <c r="F7" s="150"/>
      <c r="G7" s="151"/>
    </row>
    <row r="8" spans="1:15" ht="77.25" customHeight="1" x14ac:dyDescent="0.2">
      <c r="A8" s="101"/>
      <c r="B8" s="102"/>
      <c r="C8" s="11" t="s">
        <v>39</v>
      </c>
      <c r="D8" s="11" t="s">
        <v>138</v>
      </c>
      <c r="E8" s="11" t="s">
        <v>139</v>
      </c>
      <c r="F8" s="11" t="s">
        <v>140</v>
      </c>
      <c r="G8" s="11" t="s">
        <v>141</v>
      </c>
      <c r="H8" s="97"/>
    </row>
    <row r="9" spans="1:15" s="4" customFormat="1" ht="22.5" customHeight="1" x14ac:dyDescent="0.2">
      <c r="A9" s="12"/>
      <c r="B9" s="13"/>
      <c r="C9" s="14" t="s">
        <v>35</v>
      </c>
      <c r="D9" s="15">
        <f>+D11+D13+D12</f>
        <v>7630446.2999999998</v>
      </c>
      <c r="E9" s="15">
        <f t="shared" ref="E9:G9" si="0">+E11+E13+E12</f>
        <v>15274633.5</v>
      </c>
      <c r="F9" s="15">
        <f t="shared" si="0"/>
        <v>23287171.000000004</v>
      </c>
      <c r="G9" s="15">
        <f t="shared" si="0"/>
        <v>30459045.199999999</v>
      </c>
    </row>
    <row r="10" spans="1:15" s="4" customFormat="1" x14ac:dyDescent="0.2">
      <c r="A10" s="16"/>
      <c r="B10" s="17"/>
      <c r="C10" s="18" t="s">
        <v>41</v>
      </c>
      <c r="D10" s="19"/>
      <c r="E10" s="19"/>
      <c r="F10" s="19"/>
      <c r="G10" s="15"/>
    </row>
    <row r="11" spans="1:15" s="4" customFormat="1" ht="21.75" customHeight="1" x14ac:dyDescent="0.2">
      <c r="A11" s="16"/>
      <c r="B11" s="17"/>
      <c r="C11" s="14" t="s">
        <v>42</v>
      </c>
      <c r="D11" s="15">
        <f t="shared" ref="D11:F11" si="1">+D412</f>
        <v>446210</v>
      </c>
      <c r="E11" s="15">
        <f t="shared" si="1"/>
        <v>953780</v>
      </c>
      <c r="F11" s="15">
        <f t="shared" si="1"/>
        <v>1524303.1</v>
      </c>
      <c r="G11" s="15">
        <f>+G412</f>
        <v>2079008.3</v>
      </c>
    </row>
    <row r="12" spans="1:15" s="4" customFormat="1" ht="21.75" customHeight="1" x14ac:dyDescent="0.2">
      <c r="A12" s="16"/>
      <c r="B12" s="17"/>
      <c r="C12" s="14" t="s">
        <v>147</v>
      </c>
      <c r="D12" s="15">
        <f>D162</f>
        <v>3438.1</v>
      </c>
      <c r="E12" s="15">
        <f t="shared" ref="E12:G12" si="2">E162</f>
        <v>6876.1</v>
      </c>
      <c r="F12" s="15">
        <f t="shared" si="2"/>
        <v>13752.2</v>
      </c>
      <c r="G12" s="15">
        <f t="shared" si="2"/>
        <v>13752.2</v>
      </c>
    </row>
    <row r="13" spans="1:15" s="4" customFormat="1" ht="21.75" customHeight="1" x14ac:dyDescent="0.2">
      <c r="A13" s="16"/>
      <c r="B13" s="17"/>
      <c r="C13" s="14" t="s">
        <v>37</v>
      </c>
      <c r="D13" s="15">
        <f>+D63+D164+D226+D252+D313+D413+D450+D514+D582+D635</f>
        <v>7180798.2000000002</v>
      </c>
      <c r="E13" s="15">
        <f>+E63+E164+E226+E252+E313+E413+E450+E514+E582+E635</f>
        <v>14313977.4</v>
      </c>
      <c r="F13" s="15">
        <f>+F63+F164+F226+F252+F313+F413+F450+F514+F582+F635</f>
        <v>21749115.700000003</v>
      </c>
      <c r="G13" s="15">
        <f>+G63+G164+G226+G252+G313+G413+G450+G514+G582+G635</f>
        <v>28366284.699999999</v>
      </c>
      <c r="J13" s="126"/>
      <c r="K13" s="126"/>
      <c r="L13" s="126"/>
      <c r="M13" s="126"/>
      <c r="N13" s="126"/>
      <c r="O13" s="126"/>
    </row>
    <row r="14" spans="1:15" s="4" customFormat="1" ht="21.75" customHeight="1" x14ac:dyDescent="0.2">
      <c r="A14" s="16"/>
      <c r="B14" s="17"/>
      <c r="C14" s="14" t="s">
        <v>36</v>
      </c>
      <c r="D14" s="15">
        <f>D19+D68+D177+D231+D257+D323+D418+D454+D518+D586</f>
        <v>7874024.1999999993</v>
      </c>
      <c r="E14" s="15">
        <f>E19+E68+E177+E231+E257+E323+E418+E454+E518+E586</f>
        <v>15549566.199999997</v>
      </c>
      <c r="F14" s="15">
        <f>F19+F68+F177+F231+F257+F323+F418+F454+F518+F586</f>
        <v>23242899.5</v>
      </c>
      <c r="G14" s="15">
        <f>G19+G68+G177+G231+G257+G323+G418+G454+G518+G586</f>
        <v>30463751.5</v>
      </c>
      <c r="I14" s="21"/>
    </row>
    <row r="15" spans="1:15" s="4" customFormat="1" ht="21.75" customHeight="1" x14ac:dyDescent="0.2">
      <c r="A15" s="16"/>
      <c r="B15" s="17"/>
      <c r="C15" s="14" t="s">
        <v>38</v>
      </c>
      <c r="D15" s="15">
        <f>D14-D9</f>
        <v>243577.89999999944</v>
      </c>
      <c r="E15" s="15">
        <f t="shared" ref="E15:G15" si="3">E14-E9</f>
        <v>274932.69999999739</v>
      </c>
      <c r="F15" s="20">
        <f t="shared" si="3"/>
        <v>-44271.500000003725</v>
      </c>
      <c r="G15" s="15">
        <f t="shared" si="3"/>
        <v>4706.3000000007451</v>
      </c>
      <c r="H15" s="21"/>
      <c r="I15" s="21"/>
      <c r="J15" s="21"/>
      <c r="K15" s="21"/>
    </row>
    <row r="16" spans="1:15" s="4" customFormat="1" ht="24" customHeight="1" x14ac:dyDescent="0.2">
      <c r="A16" s="16"/>
      <c r="B16" s="17"/>
      <c r="C16" s="14" t="s">
        <v>40</v>
      </c>
      <c r="D16" s="15">
        <f>+D14-D9</f>
        <v>243577.89999999944</v>
      </c>
      <c r="E16" s="15">
        <f>+E14-E9</f>
        <v>274932.69999999739</v>
      </c>
      <c r="F16" s="20">
        <f>+F14-F9</f>
        <v>-44271.500000003725</v>
      </c>
      <c r="G16" s="15">
        <f>+G14-G9</f>
        <v>4706.3000000007451</v>
      </c>
    </row>
    <row r="17" spans="1:12" s="4" customFormat="1" x14ac:dyDescent="0.2">
      <c r="A17" s="22"/>
      <c r="B17" s="23"/>
      <c r="C17" s="24"/>
      <c r="D17" s="25"/>
      <c r="E17" s="25"/>
      <c r="F17" s="25"/>
      <c r="G17" s="26"/>
    </row>
    <row r="18" spans="1:12" ht="21.75" customHeight="1" x14ac:dyDescent="0.2">
      <c r="A18" s="134" t="s">
        <v>1</v>
      </c>
      <c r="B18" s="135"/>
      <c r="C18" s="136"/>
      <c r="D18" s="136"/>
      <c r="E18" s="136"/>
      <c r="F18" s="136"/>
      <c r="G18" s="137"/>
    </row>
    <row r="19" spans="1:12" s="31" customFormat="1" ht="18.75" customHeight="1" x14ac:dyDescent="0.2">
      <c r="A19" s="27">
        <v>9007</v>
      </c>
      <c r="B19" s="28"/>
      <c r="C19" s="29" t="s">
        <v>48</v>
      </c>
      <c r="D19" s="30">
        <v>80000</v>
      </c>
      <c r="E19" s="30">
        <v>130000</v>
      </c>
      <c r="F19" s="30">
        <v>192000</v>
      </c>
      <c r="G19" s="30">
        <v>248000</v>
      </c>
      <c r="I19" s="98"/>
      <c r="J19" s="98"/>
      <c r="K19" s="98"/>
      <c r="L19" s="98"/>
    </row>
    <row r="20" spans="1:12" s="38" customFormat="1" ht="14.85" customHeight="1" x14ac:dyDescent="0.2">
      <c r="A20" s="32"/>
      <c r="B20" s="33"/>
      <c r="C20" s="34" t="s">
        <v>49</v>
      </c>
      <c r="D20" s="35"/>
      <c r="E20" s="36"/>
      <c r="F20" s="36"/>
      <c r="G20" s="37"/>
    </row>
    <row r="21" spans="1:12" s="38" customFormat="1" ht="37.5" customHeight="1" x14ac:dyDescent="0.2">
      <c r="A21" s="32"/>
      <c r="B21" s="39">
        <v>11001</v>
      </c>
      <c r="C21" s="40" t="s">
        <v>2</v>
      </c>
      <c r="D21" s="41">
        <v>75300</v>
      </c>
      <c r="E21" s="41">
        <v>125000</v>
      </c>
      <c r="F21" s="41">
        <v>186000</v>
      </c>
      <c r="G21" s="41">
        <v>241665</v>
      </c>
    </row>
    <row r="22" spans="1:12" s="38" customFormat="1" ht="15" customHeight="1" x14ac:dyDescent="0.2">
      <c r="A22" s="32"/>
      <c r="B22" s="42"/>
      <c r="C22" s="40" t="s">
        <v>50</v>
      </c>
      <c r="D22" s="35"/>
      <c r="E22" s="36"/>
      <c r="F22" s="36"/>
      <c r="G22" s="37"/>
    </row>
    <row r="23" spans="1:12" s="38" customFormat="1" ht="18.75" customHeight="1" x14ac:dyDescent="0.2">
      <c r="A23" s="32"/>
      <c r="B23" s="42"/>
      <c r="C23" s="43" t="s">
        <v>1</v>
      </c>
      <c r="D23" s="44">
        <v>75300</v>
      </c>
      <c r="E23" s="44">
        <v>125000</v>
      </c>
      <c r="F23" s="44">
        <v>186000</v>
      </c>
      <c r="G23" s="44">
        <v>241665</v>
      </c>
    </row>
    <row r="24" spans="1:12" s="38" customFormat="1" ht="32.25" customHeight="1" x14ac:dyDescent="0.2">
      <c r="A24" s="32"/>
      <c r="B24" s="42"/>
      <c r="C24" s="40" t="s">
        <v>51</v>
      </c>
      <c r="D24" s="35"/>
      <c r="E24" s="36"/>
      <c r="F24" s="36"/>
      <c r="G24" s="37"/>
    </row>
    <row r="25" spans="1:12" s="38" customFormat="1" ht="18.75" customHeight="1" x14ac:dyDescent="0.2">
      <c r="A25" s="32"/>
      <c r="B25" s="42"/>
      <c r="C25" s="40" t="s">
        <v>36</v>
      </c>
      <c r="D25" s="41">
        <v>75300</v>
      </c>
      <c r="E25" s="41">
        <v>125000</v>
      </c>
      <c r="F25" s="41">
        <v>186000</v>
      </c>
      <c r="G25" s="41">
        <v>241665</v>
      </c>
    </row>
    <row r="26" spans="1:12" s="38" customFormat="1" ht="18.75" customHeight="1" x14ac:dyDescent="0.2">
      <c r="A26" s="32"/>
      <c r="B26" s="42"/>
      <c r="C26" s="40" t="s">
        <v>52</v>
      </c>
      <c r="D26" s="41">
        <v>75300</v>
      </c>
      <c r="E26" s="41">
        <v>125000</v>
      </c>
      <c r="F26" s="41">
        <v>186000</v>
      </c>
      <c r="G26" s="41">
        <v>241665</v>
      </c>
    </row>
    <row r="27" spans="1:12" s="38" customFormat="1" ht="18.75" customHeight="1" x14ac:dyDescent="0.2">
      <c r="A27" s="32"/>
      <c r="B27" s="42"/>
      <c r="C27" s="40" t="s">
        <v>53</v>
      </c>
      <c r="D27" s="41">
        <v>40000</v>
      </c>
      <c r="E27" s="41">
        <v>65000</v>
      </c>
      <c r="F27" s="41">
        <v>96000</v>
      </c>
      <c r="G27" s="41">
        <v>124000</v>
      </c>
    </row>
    <row r="28" spans="1:12" s="38" customFormat="1" ht="18.75" customHeight="1" x14ac:dyDescent="0.2">
      <c r="A28" s="32"/>
      <c r="B28" s="42"/>
      <c r="C28" s="40" t="s">
        <v>54</v>
      </c>
      <c r="D28" s="41">
        <v>40000</v>
      </c>
      <c r="E28" s="41">
        <v>65000</v>
      </c>
      <c r="F28" s="41">
        <v>96000</v>
      </c>
      <c r="G28" s="41">
        <v>124000</v>
      </c>
    </row>
    <row r="29" spans="1:12" s="38" customFormat="1" ht="18.75" customHeight="1" x14ac:dyDescent="0.2">
      <c r="A29" s="32"/>
      <c r="B29" s="42"/>
      <c r="C29" s="40" t="s">
        <v>55</v>
      </c>
      <c r="D29" s="41">
        <v>40000</v>
      </c>
      <c r="E29" s="41">
        <v>65000</v>
      </c>
      <c r="F29" s="41">
        <v>96000</v>
      </c>
      <c r="G29" s="41">
        <v>124000</v>
      </c>
    </row>
    <row r="30" spans="1:12" s="38" customFormat="1" ht="18.75" customHeight="1" x14ac:dyDescent="0.2">
      <c r="A30" s="32"/>
      <c r="B30" s="42"/>
      <c r="C30" s="40" t="s">
        <v>56</v>
      </c>
      <c r="D30" s="41">
        <v>35300</v>
      </c>
      <c r="E30" s="41">
        <v>60000</v>
      </c>
      <c r="F30" s="41">
        <v>90000</v>
      </c>
      <c r="G30" s="41">
        <v>117665</v>
      </c>
    </row>
    <row r="31" spans="1:12" s="38" customFormat="1" ht="18.75" customHeight="1" x14ac:dyDescent="0.2">
      <c r="A31" s="32"/>
      <c r="B31" s="42"/>
      <c r="C31" s="40" t="s">
        <v>57</v>
      </c>
      <c r="D31" s="41">
        <v>2300</v>
      </c>
      <c r="E31" s="41">
        <v>3500</v>
      </c>
      <c r="F31" s="41">
        <v>4000</v>
      </c>
      <c r="G31" s="41">
        <v>4500</v>
      </c>
    </row>
    <row r="32" spans="1:12" s="38" customFormat="1" ht="18.75" customHeight="1" x14ac:dyDescent="0.2">
      <c r="A32" s="32"/>
      <c r="B32" s="42"/>
      <c r="C32" s="40" t="s">
        <v>58</v>
      </c>
      <c r="D32" s="45">
        <v>600</v>
      </c>
      <c r="E32" s="45">
        <v>600</v>
      </c>
      <c r="F32" s="45">
        <v>600</v>
      </c>
      <c r="G32" s="45">
        <v>600</v>
      </c>
    </row>
    <row r="33" spans="1:7" s="38" customFormat="1" ht="18.75" customHeight="1" x14ac:dyDescent="0.2">
      <c r="A33" s="32"/>
      <c r="B33" s="42"/>
      <c r="C33" s="40" t="s">
        <v>59</v>
      </c>
      <c r="D33" s="45">
        <v>600</v>
      </c>
      <c r="E33" s="45">
        <v>800</v>
      </c>
      <c r="F33" s="45">
        <v>800</v>
      </c>
      <c r="G33" s="45">
        <v>800</v>
      </c>
    </row>
    <row r="34" spans="1:7" s="38" customFormat="1" ht="18.75" customHeight="1" x14ac:dyDescent="0.2">
      <c r="A34" s="32"/>
      <c r="B34" s="42"/>
      <c r="C34" s="40" t="s">
        <v>60</v>
      </c>
      <c r="D34" s="45">
        <v>600</v>
      </c>
      <c r="E34" s="45">
        <v>600</v>
      </c>
      <c r="F34" s="45">
        <v>600</v>
      </c>
      <c r="G34" s="45">
        <v>600</v>
      </c>
    </row>
    <row r="35" spans="1:7" s="38" customFormat="1" ht="18.75" customHeight="1" x14ac:dyDescent="0.2">
      <c r="A35" s="32"/>
      <c r="B35" s="42"/>
      <c r="C35" s="40" t="s">
        <v>61</v>
      </c>
      <c r="D35" s="45">
        <v>500</v>
      </c>
      <c r="E35" s="41">
        <v>1500</v>
      </c>
      <c r="F35" s="41">
        <v>2000</v>
      </c>
      <c r="G35" s="41">
        <v>2500</v>
      </c>
    </row>
    <row r="36" spans="1:7" s="38" customFormat="1" ht="17.45" customHeight="1" x14ac:dyDescent="0.2">
      <c r="A36" s="32"/>
      <c r="B36" s="42"/>
      <c r="C36" s="40" t="s">
        <v>62</v>
      </c>
      <c r="D36" s="41">
        <v>6000</v>
      </c>
      <c r="E36" s="41">
        <v>8000</v>
      </c>
      <c r="F36" s="41">
        <v>14000</v>
      </c>
      <c r="G36" s="41">
        <v>20000</v>
      </c>
    </row>
    <row r="37" spans="1:7" s="38" customFormat="1" ht="19.5" customHeight="1" x14ac:dyDescent="0.2">
      <c r="A37" s="32"/>
      <c r="B37" s="42"/>
      <c r="C37" s="40" t="s">
        <v>63</v>
      </c>
      <c r="D37" s="41">
        <v>1000</v>
      </c>
      <c r="E37" s="41">
        <v>2000</v>
      </c>
      <c r="F37" s="41">
        <v>4000</v>
      </c>
      <c r="G37" s="41">
        <v>6000</v>
      </c>
    </row>
    <row r="38" spans="1:7" s="38" customFormat="1" ht="18.75" customHeight="1" x14ac:dyDescent="0.2">
      <c r="A38" s="32"/>
      <c r="B38" s="42"/>
      <c r="C38" s="40" t="s">
        <v>64</v>
      </c>
      <c r="D38" s="41">
        <v>5000</v>
      </c>
      <c r="E38" s="41">
        <v>6000</v>
      </c>
      <c r="F38" s="41">
        <v>10000</v>
      </c>
      <c r="G38" s="41">
        <v>14000</v>
      </c>
    </row>
    <row r="39" spans="1:7" s="38" customFormat="1" ht="18.75" customHeight="1" x14ac:dyDescent="0.2">
      <c r="A39" s="32"/>
      <c r="B39" s="42"/>
      <c r="C39" s="40" t="s">
        <v>65</v>
      </c>
      <c r="D39" s="41">
        <v>5000</v>
      </c>
      <c r="E39" s="41">
        <v>7000</v>
      </c>
      <c r="F39" s="41">
        <v>8000</v>
      </c>
      <c r="G39" s="41">
        <v>12800</v>
      </c>
    </row>
    <row r="40" spans="1:7" s="38" customFormat="1" ht="18.600000000000001" customHeight="1" x14ac:dyDescent="0.2">
      <c r="A40" s="32"/>
      <c r="B40" s="42"/>
      <c r="C40" s="40" t="s">
        <v>66</v>
      </c>
      <c r="D40" s="41">
        <v>4000</v>
      </c>
      <c r="E40" s="41">
        <v>5000</v>
      </c>
      <c r="F40" s="41">
        <v>5000</v>
      </c>
      <c r="G40" s="41">
        <v>5800</v>
      </c>
    </row>
    <row r="41" spans="1:7" s="38" customFormat="1" ht="18.75" customHeight="1" x14ac:dyDescent="0.2">
      <c r="A41" s="32"/>
      <c r="B41" s="42"/>
      <c r="C41" s="40" t="s">
        <v>67</v>
      </c>
      <c r="D41" s="41">
        <v>1000</v>
      </c>
      <c r="E41" s="41">
        <v>2000</v>
      </c>
      <c r="F41" s="41">
        <v>3000</v>
      </c>
      <c r="G41" s="41">
        <v>7000</v>
      </c>
    </row>
    <row r="42" spans="1:7" s="38" customFormat="1" ht="18.75" customHeight="1" x14ac:dyDescent="0.2">
      <c r="A42" s="32"/>
      <c r="B42" s="42"/>
      <c r="C42" s="40" t="s">
        <v>68</v>
      </c>
      <c r="D42" s="41">
        <v>5000</v>
      </c>
      <c r="E42" s="41">
        <v>8000</v>
      </c>
      <c r="F42" s="41">
        <v>10000</v>
      </c>
      <c r="G42" s="41">
        <v>16000</v>
      </c>
    </row>
    <row r="43" spans="1:7" s="38" customFormat="1" ht="18.75" customHeight="1" x14ac:dyDescent="0.2">
      <c r="A43" s="32"/>
      <c r="B43" s="42"/>
      <c r="C43" s="40" t="s">
        <v>69</v>
      </c>
      <c r="D43" s="41">
        <v>5000</v>
      </c>
      <c r="E43" s="41">
        <v>8000</v>
      </c>
      <c r="F43" s="41">
        <v>10000</v>
      </c>
      <c r="G43" s="41">
        <v>16000</v>
      </c>
    </row>
    <row r="44" spans="1:7" s="38" customFormat="1" ht="18.75" customHeight="1" x14ac:dyDescent="0.2">
      <c r="A44" s="32"/>
      <c r="B44" s="42"/>
      <c r="C44" s="40" t="s">
        <v>70</v>
      </c>
      <c r="D44" s="41">
        <v>7000</v>
      </c>
      <c r="E44" s="41">
        <v>11000</v>
      </c>
      <c r="F44" s="41">
        <v>17000</v>
      </c>
      <c r="G44" s="41">
        <v>20300</v>
      </c>
    </row>
    <row r="45" spans="1:7" s="38" customFormat="1" ht="18.75" customHeight="1" x14ac:dyDescent="0.2">
      <c r="A45" s="32"/>
      <c r="B45" s="42"/>
      <c r="C45" s="40" t="s">
        <v>71</v>
      </c>
      <c r="D45" s="41">
        <v>5000</v>
      </c>
      <c r="E45" s="41">
        <v>8000</v>
      </c>
      <c r="F45" s="41">
        <v>10000</v>
      </c>
      <c r="G45" s="41">
        <v>12000</v>
      </c>
    </row>
    <row r="46" spans="1:7" s="38" customFormat="1" ht="18.75" customHeight="1" x14ac:dyDescent="0.2">
      <c r="A46" s="32"/>
      <c r="B46" s="42"/>
      <c r="C46" s="40" t="s">
        <v>72</v>
      </c>
      <c r="D46" s="41">
        <v>2000</v>
      </c>
      <c r="E46" s="41">
        <v>3000</v>
      </c>
      <c r="F46" s="41">
        <v>7000</v>
      </c>
      <c r="G46" s="41">
        <v>8300</v>
      </c>
    </row>
    <row r="47" spans="1:7" s="38" customFormat="1" ht="18.75" customHeight="1" x14ac:dyDescent="0.2">
      <c r="A47" s="32"/>
      <c r="B47" s="42"/>
      <c r="C47" s="40" t="s">
        <v>73</v>
      </c>
      <c r="D47" s="41">
        <v>10000</v>
      </c>
      <c r="E47" s="41">
        <v>22500</v>
      </c>
      <c r="F47" s="41">
        <v>37000</v>
      </c>
      <c r="G47" s="41">
        <v>44065</v>
      </c>
    </row>
    <row r="48" spans="1:7" s="38" customFormat="1" ht="18.75" customHeight="1" x14ac:dyDescent="0.2">
      <c r="A48" s="32"/>
      <c r="B48" s="42"/>
      <c r="C48" s="40" t="s">
        <v>74</v>
      </c>
      <c r="D48" s="41">
        <v>6000</v>
      </c>
      <c r="E48" s="41">
        <v>13500</v>
      </c>
      <c r="F48" s="41">
        <v>18000</v>
      </c>
      <c r="G48" s="41">
        <v>20114</v>
      </c>
    </row>
    <row r="49" spans="1:7" s="38" customFormat="1" ht="18.75" customHeight="1" x14ac:dyDescent="0.2">
      <c r="A49" s="32"/>
      <c r="B49" s="42"/>
      <c r="C49" s="40" t="s">
        <v>75</v>
      </c>
      <c r="D49" s="41">
        <v>2000</v>
      </c>
      <c r="E49" s="41">
        <v>6000</v>
      </c>
      <c r="F49" s="41">
        <v>14956</v>
      </c>
      <c r="G49" s="41">
        <v>19320</v>
      </c>
    </row>
    <row r="50" spans="1:7" s="38" customFormat="1" ht="18.75" customHeight="1" x14ac:dyDescent="0.2">
      <c r="A50" s="32"/>
      <c r="B50" s="42"/>
      <c r="C50" s="40" t="s">
        <v>76</v>
      </c>
      <c r="D50" s="41">
        <v>1000</v>
      </c>
      <c r="E50" s="41">
        <v>1000</v>
      </c>
      <c r="F50" s="41">
        <v>1044</v>
      </c>
      <c r="G50" s="41">
        <v>1044</v>
      </c>
    </row>
    <row r="51" spans="1:7" s="38" customFormat="1" ht="18" customHeight="1" x14ac:dyDescent="0.2">
      <c r="A51" s="32"/>
      <c r="B51" s="42"/>
      <c r="C51" s="40" t="s">
        <v>77</v>
      </c>
      <c r="D51" s="41">
        <v>1000</v>
      </c>
      <c r="E51" s="41">
        <v>2000</v>
      </c>
      <c r="F51" s="41">
        <v>3000</v>
      </c>
      <c r="G51" s="41">
        <v>3587</v>
      </c>
    </row>
    <row r="52" spans="1:7" s="38" customFormat="1" ht="31.5" customHeight="1" x14ac:dyDescent="0.2">
      <c r="A52" s="32"/>
      <c r="B52" s="39">
        <v>31001</v>
      </c>
      <c r="C52" s="40" t="s">
        <v>78</v>
      </c>
      <c r="D52" s="41">
        <v>4700</v>
      </c>
      <c r="E52" s="41">
        <v>5000</v>
      </c>
      <c r="F52" s="41">
        <v>6000</v>
      </c>
      <c r="G52" s="41">
        <v>6335</v>
      </c>
    </row>
    <row r="53" spans="1:7" s="38" customFormat="1" ht="15" customHeight="1" x14ac:dyDescent="0.2">
      <c r="A53" s="32"/>
      <c r="B53" s="42"/>
      <c r="C53" s="40" t="s">
        <v>50</v>
      </c>
      <c r="D53" s="35"/>
      <c r="E53" s="36"/>
      <c r="F53" s="36"/>
      <c r="G53" s="37"/>
    </row>
    <row r="54" spans="1:7" s="38" customFormat="1" ht="18.75" customHeight="1" x14ac:dyDescent="0.2">
      <c r="A54" s="32"/>
      <c r="B54" s="42"/>
      <c r="C54" s="43" t="s">
        <v>1</v>
      </c>
      <c r="D54" s="44">
        <v>4700</v>
      </c>
      <c r="E54" s="44">
        <v>5000</v>
      </c>
      <c r="F54" s="44">
        <v>6000</v>
      </c>
      <c r="G54" s="44">
        <v>6335</v>
      </c>
    </row>
    <row r="55" spans="1:7" s="38" customFormat="1" ht="33" x14ac:dyDescent="0.2">
      <c r="A55" s="32"/>
      <c r="B55" s="42"/>
      <c r="C55" s="40" t="s">
        <v>51</v>
      </c>
      <c r="D55" s="35"/>
      <c r="E55" s="36"/>
      <c r="F55" s="36"/>
      <c r="G55" s="37"/>
    </row>
    <row r="56" spans="1:7" s="38" customFormat="1" ht="18.75" customHeight="1" x14ac:dyDescent="0.2">
      <c r="A56" s="32"/>
      <c r="B56" s="42"/>
      <c r="C56" s="40" t="s">
        <v>36</v>
      </c>
      <c r="D56" s="41">
        <v>4700</v>
      </c>
      <c r="E56" s="41">
        <v>5000</v>
      </c>
      <c r="F56" s="41">
        <v>6000</v>
      </c>
      <c r="G56" s="41">
        <v>6335</v>
      </c>
    </row>
    <row r="57" spans="1:7" s="38" customFormat="1" ht="18.75" customHeight="1" x14ac:dyDescent="0.2">
      <c r="A57" s="32"/>
      <c r="B57" s="42"/>
      <c r="C57" s="40" t="s">
        <v>79</v>
      </c>
      <c r="D57" s="41">
        <v>4700</v>
      </c>
      <c r="E57" s="41">
        <v>5000</v>
      </c>
      <c r="F57" s="41">
        <v>6000</v>
      </c>
      <c r="G57" s="41">
        <v>6335</v>
      </c>
    </row>
    <row r="58" spans="1:7" s="38" customFormat="1" ht="18.75" customHeight="1" x14ac:dyDescent="0.2">
      <c r="A58" s="32"/>
      <c r="B58" s="42"/>
      <c r="C58" s="40" t="s">
        <v>80</v>
      </c>
      <c r="D58" s="41">
        <v>4700</v>
      </c>
      <c r="E58" s="41">
        <v>5000</v>
      </c>
      <c r="F58" s="41">
        <v>6000</v>
      </c>
      <c r="G58" s="41">
        <v>6335</v>
      </c>
    </row>
    <row r="59" spans="1:7" s="38" customFormat="1" ht="17.25" customHeight="1" x14ac:dyDescent="0.2">
      <c r="A59" s="32"/>
      <c r="B59" s="42"/>
      <c r="C59" s="40" t="s">
        <v>81</v>
      </c>
      <c r="D59" s="41">
        <v>4700</v>
      </c>
      <c r="E59" s="41">
        <v>5000</v>
      </c>
      <c r="F59" s="41">
        <v>6000</v>
      </c>
      <c r="G59" s="41">
        <v>6335</v>
      </c>
    </row>
    <row r="60" spans="1:7" s="38" customFormat="1" ht="19.350000000000001" customHeight="1" x14ac:dyDescent="0.2">
      <c r="A60" s="46"/>
      <c r="B60" s="47"/>
      <c r="C60" s="48" t="s">
        <v>82</v>
      </c>
      <c r="D60" s="41">
        <v>4700</v>
      </c>
      <c r="E60" s="41">
        <v>5000</v>
      </c>
      <c r="F60" s="41">
        <v>6000</v>
      </c>
      <c r="G60" s="41">
        <v>6335</v>
      </c>
    </row>
    <row r="61" spans="1:7" s="4" customFormat="1" ht="19.350000000000001" customHeight="1" x14ac:dyDescent="0.2">
      <c r="A61" s="49"/>
      <c r="B61" s="50"/>
      <c r="C61" s="51" t="s">
        <v>35</v>
      </c>
      <c r="D61" s="52">
        <f>D63</f>
        <v>80000</v>
      </c>
      <c r="E61" s="53">
        <f>E63</f>
        <v>130000</v>
      </c>
      <c r="F61" s="53">
        <f>F63</f>
        <v>192000</v>
      </c>
      <c r="G61" s="53">
        <f>G63</f>
        <v>248000</v>
      </c>
    </row>
    <row r="62" spans="1:7" s="4" customFormat="1" ht="18.75" customHeight="1" x14ac:dyDescent="0.2">
      <c r="A62" s="49"/>
      <c r="B62" s="50"/>
      <c r="C62" s="54" t="s">
        <v>41</v>
      </c>
      <c r="D62" s="55"/>
      <c r="E62" s="55"/>
      <c r="F62" s="55"/>
      <c r="G62" s="53"/>
    </row>
    <row r="63" spans="1:7" ht="18.75" customHeight="1" x14ac:dyDescent="0.2">
      <c r="A63" s="56"/>
      <c r="B63" s="57"/>
      <c r="C63" s="51" t="s">
        <v>37</v>
      </c>
      <c r="D63" s="58">
        <v>80000</v>
      </c>
      <c r="E63" s="59">
        <v>130000</v>
      </c>
      <c r="F63" s="59">
        <v>192000</v>
      </c>
      <c r="G63" s="53">
        <v>248000</v>
      </c>
    </row>
    <row r="64" spans="1:7" ht="18.75" customHeight="1" x14ac:dyDescent="0.2">
      <c r="A64" s="56"/>
      <c r="B64" s="57"/>
      <c r="C64" s="51" t="s">
        <v>38</v>
      </c>
      <c r="D64" s="60">
        <f>D19-D61</f>
        <v>0</v>
      </c>
      <c r="E64" s="61">
        <f>E19-E61</f>
        <v>0</v>
      </c>
      <c r="F64" s="61">
        <f>F19-F61</f>
        <v>0</v>
      </c>
      <c r="G64" s="61">
        <f>G19-G61</f>
        <v>0</v>
      </c>
    </row>
    <row r="65" spans="1:7" ht="18.75" customHeight="1" x14ac:dyDescent="0.2">
      <c r="A65" s="62"/>
      <c r="B65" s="63"/>
      <c r="C65" s="51" t="s">
        <v>40</v>
      </c>
      <c r="D65" s="60">
        <v>0</v>
      </c>
      <c r="E65" s="61">
        <v>0</v>
      </c>
      <c r="F65" s="61">
        <v>0</v>
      </c>
      <c r="G65" s="61">
        <v>0</v>
      </c>
    </row>
    <row r="66" spans="1:7" ht="18.75" customHeight="1" x14ac:dyDescent="0.2">
      <c r="A66" s="138"/>
      <c r="B66" s="139"/>
      <c r="C66" s="139"/>
      <c r="D66" s="139"/>
      <c r="E66" s="139"/>
      <c r="F66" s="139"/>
      <c r="G66" s="140"/>
    </row>
    <row r="67" spans="1:7" ht="18.75" customHeight="1" x14ac:dyDescent="0.2">
      <c r="A67" s="64"/>
      <c r="B67" s="162" t="s">
        <v>3</v>
      </c>
      <c r="C67" s="162"/>
      <c r="D67" s="162"/>
      <c r="E67" s="162"/>
      <c r="F67" s="162"/>
      <c r="G67" s="163"/>
    </row>
    <row r="68" spans="1:7" s="31" customFormat="1" ht="33" x14ac:dyDescent="0.2">
      <c r="A68" s="65">
        <v>9003</v>
      </c>
      <c r="B68" s="66"/>
      <c r="C68" s="29" t="s">
        <v>4</v>
      </c>
      <c r="D68" s="30">
        <f>D70+D89+D130+D142+D151</f>
        <v>447846.40000000002</v>
      </c>
      <c r="E68" s="30">
        <f t="shared" ref="E68:G68" si="4">E70+E89+E130+E142+E151</f>
        <v>893281.70000000007</v>
      </c>
      <c r="F68" s="30">
        <f t="shared" si="4"/>
        <v>1368706</v>
      </c>
      <c r="G68" s="30">
        <f t="shared" si="4"/>
        <v>1782504.6</v>
      </c>
    </row>
    <row r="69" spans="1:7" s="38" customFormat="1" ht="14.85" customHeight="1" x14ac:dyDescent="0.2">
      <c r="A69" s="67"/>
      <c r="B69" s="68"/>
      <c r="C69" s="34" t="s">
        <v>49</v>
      </c>
      <c r="D69" s="35"/>
      <c r="E69" s="36"/>
      <c r="F69" s="36"/>
      <c r="G69" s="37"/>
    </row>
    <row r="70" spans="1:7" s="38" customFormat="1" ht="18.75" customHeight="1" x14ac:dyDescent="0.2">
      <c r="A70" s="69"/>
      <c r="B70" s="70">
        <v>11001</v>
      </c>
      <c r="C70" s="34" t="s">
        <v>83</v>
      </c>
      <c r="D70" s="41">
        <v>92000</v>
      </c>
      <c r="E70" s="41">
        <v>170300</v>
      </c>
      <c r="F70" s="41">
        <v>258100</v>
      </c>
      <c r="G70" s="41">
        <v>325546.3</v>
      </c>
    </row>
    <row r="71" spans="1:7" s="38" customFormat="1" ht="15" customHeight="1" x14ac:dyDescent="0.2">
      <c r="A71" s="69"/>
      <c r="B71" s="67"/>
      <c r="C71" s="34" t="s">
        <v>50</v>
      </c>
      <c r="D71" s="35"/>
      <c r="E71" s="36"/>
      <c r="F71" s="36"/>
      <c r="G71" s="37"/>
    </row>
    <row r="72" spans="1:7" s="38" customFormat="1" ht="19.5" customHeight="1" x14ac:dyDescent="0.2">
      <c r="A72" s="69"/>
      <c r="B72" s="69"/>
      <c r="C72" s="71" t="s">
        <v>3</v>
      </c>
      <c r="D72" s="44">
        <v>92000</v>
      </c>
      <c r="E72" s="44">
        <v>170300</v>
      </c>
      <c r="F72" s="44">
        <v>258100</v>
      </c>
      <c r="G72" s="44">
        <v>325546.3</v>
      </c>
    </row>
    <row r="73" spans="1:7" s="38" customFormat="1" ht="33" x14ac:dyDescent="0.2">
      <c r="A73" s="69"/>
      <c r="B73" s="69"/>
      <c r="C73" s="34" t="s">
        <v>51</v>
      </c>
      <c r="D73" s="35"/>
      <c r="E73" s="36"/>
      <c r="F73" s="36"/>
      <c r="G73" s="37"/>
    </row>
    <row r="74" spans="1:7" s="38" customFormat="1" ht="18.75" customHeight="1" x14ac:dyDescent="0.2">
      <c r="A74" s="69"/>
      <c r="B74" s="69"/>
      <c r="C74" s="34" t="s">
        <v>36</v>
      </c>
      <c r="D74" s="41">
        <v>92000</v>
      </c>
      <c r="E74" s="41">
        <v>170300</v>
      </c>
      <c r="F74" s="41">
        <v>258100</v>
      </c>
      <c r="G74" s="41">
        <v>325546.3</v>
      </c>
    </row>
    <row r="75" spans="1:7" s="38" customFormat="1" ht="18.75" customHeight="1" x14ac:dyDescent="0.2">
      <c r="A75" s="69"/>
      <c r="B75" s="69"/>
      <c r="C75" s="34" t="s">
        <v>52</v>
      </c>
      <c r="D75" s="41">
        <v>92000</v>
      </c>
      <c r="E75" s="41">
        <v>170300</v>
      </c>
      <c r="F75" s="41">
        <v>258100</v>
      </c>
      <c r="G75" s="41">
        <v>325546.3</v>
      </c>
    </row>
    <row r="76" spans="1:7" s="38" customFormat="1" ht="18.75" customHeight="1" x14ac:dyDescent="0.2">
      <c r="A76" s="69"/>
      <c r="B76" s="69"/>
      <c r="C76" s="34" t="s">
        <v>53</v>
      </c>
      <c r="D76" s="41">
        <v>70000</v>
      </c>
      <c r="E76" s="41">
        <v>130000</v>
      </c>
      <c r="F76" s="41">
        <v>199000</v>
      </c>
      <c r="G76" s="41">
        <v>225263.3</v>
      </c>
    </row>
    <row r="77" spans="1:7" s="38" customFormat="1" ht="18.75" customHeight="1" x14ac:dyDescent="0.2">
      <c r="A77" s="69"/>
      <c r="B77" s="69"/>
      <c r="C77" s="34" t="s">
        <v>54</v>
      </c>
      <c r="D77" s="41">
        <v>70000</v>
      </c>
      <c r="E77" s="41">
        <v>130000</v>
      </c>
      <c r="F77" s="41">
        <v>199000</v>
      </c>
      <c r="G77" s="41">
        <v>225263.3</v>
      </c>
    </row>
    <row r="78" spans="1:7" s="38" customFormat="1" ht="18.75" customHeight="1" x14ac:dyDescent="0.2">
      <c r="A78" s="69"/>
      <c r="B78" s="69"/>
      <c r="C78" s="34" t="s">
        <v>55</v>
      </c>
      <c r="D78" s="41">
        <v>70000</v>
      </c>
      <c r="E78" s="41">
        <v>130000</v>
      </c>
      <c r="F78" s="41">
        <v>199000</v>
      </c>
      <c r="G78" s="41">
        <v>225263.3</v>
      </c>
    </row>
    <row r="79" spans="1:7" s="38" customFormat="1" ht="18.75" customHeight="1" x14ac:dyDescent="0.2">
      <c r="A79" s="69"/>
      <c r="B79" s="69"/>
      <c r="C79" s="34" t="s">
        <v>56</v>
      </c>
      <c r="D79" s="41">
        <v>2000</v>
      </c>
      <c r="E79" s="41">
        <v>5300</v>
      </c>
      <c r="F79" s="41">
        <v>9100</v>
      </c>
      <c r="G79" s="41">
        <v>15500</v>
      </c>
    </row>
    <row r="80" spans="1:7" s="38" customFormat="1" ht="18.75" customHeight="1" x14ac:dyDescent="0.2">
      <c r="A80" s="69"/>
      <c r="B80" s="69"/>
      <c r="C80" s="34" t="s">
        <v>62</v>
      </c>
      <c r="D80" s="45">
        <v>500</v>
      </c>
      <c r="E80" s="41">
        <v>1000</v>
      </c>
      <c r="F80" s="41">
        <v>1500</v>
      </c>
      <c r="G80" s="41">
        <v>2500</v>
      </c>
    </row>
    <row r="81" spans="1:8" s="38" customFormat="1" ht="18.600000000000001" customHeight="1" x14ac:dyDescent="0.2">
      <c r="A81" s="69"/>
      <c r="B81" s="69"/>
      <c r="C81" s="34" t="s">
        <v>64</v>
      </c>
      <c r="D81" s="45">
        <v>500</v>
      </c>
      <c r="E81" s="41">
        <v>1000</v>
      </c>
      <c r="F81" s="41">
        <v>1500</v>
      </c>
      <c r="G81" s="41">
        <v>2500</v>
      </c>
    </row>
    <row r="82" spans="1:8" s="38" customFormat="1" ht="18.75" customHeight="1" x14ac:dyDescent="0.2">
      <c r="A82" s="69"/>
      <c r="B82" s="69"/>
      <c r="C82" s="34" t="s">
        <v>65</v>
      </c>
      <c r="D82" s="41">
        <v>1500</v>
      </c>
      <c r="E82" s="41">
        <v>4000</v>
      </c>
      <c r="F82" s="41">
        <v>7000</v>
      </c>
      <c r="G82" s="41">
        <v>11800</v>
      </c>
    </row>
    <row r="83" spans="1:8" s="38" customFormat="1" ht="18.75" customHeight="1" x14ac:dyDescent="0.2">
      <c r="A83" s="69"/>
      <c r="B83" s="69"/>
      <c r="C83" s="34" t="s">
        <v>84</v>
      </c>
      <c r="D83" s="41">
        <v>1000</v>
      </c>
      <c r="E83" s="41">
        <v>3000</v>
      </c>
      <c r="F83" s="41">
        <v>5000</v>
      </c>
      <c r="G83" s="41">
        <v>7300</v>
      </c>
    </row>
    <row r="84" spans="1:8" s="38" customFormat="1" ht="18.75" customHeight="1" x14ac:dyDescent="0.2">
      <c r="A84" s="69"/>
      <c r="B84" s="69"/>
      <c r="C84" s="34" t="s">
        <v>67</v>
      </c>
      <c r="D84" s="45">
        <v>500</v>
      </c>
      <c r="E84" s="41">
        <v>1000</v>
      </c>
      <c r="F84" s="41">
        <v>2000</v>
      </c>
      <c r="G84" s="41">
        <v>4500</v>
      </c>
    </row>
    <row r="85" spans="1:8" s="38" customFormat="1" ht="18.75" customHeight="1" x14ac:dyDescent="0.2">
      <c r="A85" s="69"/>
      <c r="B85" s="69"/>
      <c r="C85" s="34" t="s">
        <v>70</v>
      </c>
      <c r="D85" s="72" t="s">
        <v>85</v>
      </c>
      <c r="E85" s="45">
        <v>300</v>
      </c>
      <c r="F85" s="45">
        <v>600</v>
      </c>
      <c r="G85" s="41">
        <v>1200</v>
      </c>
    </row>
    <row r="86" spans="1:8" s="38" customFormat="1" ht="18.75" customHeight="1" x14ac:dyDescent="0.2">
      <c r="A86" s="69"/>
      <c r="B86" s="69"/>
      <c r="C86" s="34" t="s">
        <v>72</v>
      </c>
      <c r="D86" s="72" t="s">
        <v>85</v>
      </c>
      <c r="E86" s="45">
        <v>300</v>
      </c>
      <c r="F86" s="45">
        <v>600</v>
      </c>
      <c r="G86" s="41">
        <v>1200</v>
      </c>
    </row>
    <row r="87" spans="1:8" s="38" customFormat="1" ht="18" customHeight="1" x14ac:dyDescent="0.2">
      <c r="A87" s="69"/>
      <c r="B87" s="69"/>
      <c r="C87" s="34" t="s">
        <v>86</v>
      </c>
      <c r="D87" s="41">
        <v>20000</v>
      </c>
      <c r="E87" s="41">
        <v>35000</v>
      </c>
      <c r="F87" s="41">
        <v>50000</v>
      </c>
      <c r="G87" s="41">
        <v>84783</v>
      </c>
    </row>
    <row r="88" spans="1:8" s="38" customFormat="1" ht="18.75" customHeight="1" x14ac:dyDescent="0.2">
      <c r="A88" s="69"/>
      <c r="B88" s="69"/>
      <c r="C88" s="34" t="s">
        <v>87</v>
      </c>
      <c r="D88" s="41">
        <v>20000</v>
      </c>
      <c r="E88" s="41">
        <v>35000</v>
      </c>
      <c r="F88" s="41">
        <v>50000</v>
      </c>
      <c r="G88" s="41">
        <v>84783</v>
      </c>
    </row>
    <row r="89" spans="1:8" s="38" customFormat="1" ht="18.600000000000001" customHeight="1" x14ac:dyDescent="0.2">
      <c r="A89" s="69"/>
      <c r="B89" s="70">
        <v>11002</v>
      </c>
      <c r="C89" s="34" t="s">
        <v>88</v>
      </c>
      <c r="D89" s="41">
        <v>338377.7</v>
      </c>
      <c r="E89" s="41">
        <v>688839.9</v>
      </c>
      <c r="F89" s="41">
        <v>1053441.8999999999</v>
      </c>
      <c r="G89" s="41">
        <v>1388838</v>
      </c>
    </row>
    <row r="90" spans="1:8" s="38" customFormat="1" ht="15" customHeight="1" x14ac:dyDescent="0.2">
      <c r="A90" s="69"/>
      <c r="B90" s="67"/>
      <c r="C90" s="34" t="s">
        <v>50</v>
      </c>
      <c r="D90" s="35"/>
      <c r="E90" s="36"/>
      <c r="F90" s="36"/>
      <c r="G90" s="37"/>
    </row>
    <row r="91" spans="1:8" s="38" customFormat="1" ht="37.5" customHeight="1" x14ac:dyDescent="0.2">
      <c r="A91" s="69"/>
      <c r="B91" s="69"/>
      <c r="C91" s="71" t="s">
        <v>89</v>
      </c>
      <c r="D91" s="44">
        <v>338377.7</v>
      </c>
      <c r="E91" s="44">
        <v>688839.9</v>
      </c>
      <c r="F91" s="44">
        <v>1053441.8999999999</v>
      </c>
      <c r="G91" s="44">
        <v>1388838</v>
      </c>
      <c r="H91" s="100"/>
    </row>
    <row r="92" spans="1:8" s="38" customFormat="1" ht="33" x14ac:dyDescent="0.2">
      <c r="A92" s="69"/>
      <c r="B92" s="69"/>
      <c r="C92" s="34" t="s">
        <v>51</v>
      </c>
      <c r="D92" s="35"/>
      <c r="E92" s="36"/>
      <c r="F92" s="36"/>
      <c r="G92" s="37"/>
    </row>
    <row r="93" spans="1:8" s="38" customFormat="1" ht="18.75" customHeight="1" x14ac:dyDescent="0.2">
      <c r="A93" s="69"/>
      <c r="B93" s="69"/>
      <c r="C93" s="34" t="s">
        <v>36</v>
      </c>
      <c r="D93" s="41">
        <v>338377.7</v>
      </c>
      <c r="E93" s="41">
        <v>688839.9</v>
      </c>
      <c r="F93" s="41">
        <v>1053441.8999999999</v>
      </c>
      <c r="G93" s="41">
        <v>1388838</v>
      </c>
    </row>
    <row r="94" spans="1:8" s="38" customFormat="1" ht="18.75" customHeight="1" x14ac:dyDescent="0.2">
      <c r="A94" s="69"/>
      <c r="B94" s="69"/>
      <c r="C94" s="34" t="s">
        <v>52</v>
      </c>
      <c r="D94" s="41">
        <v>338377.7</v>
      </c>
      <c r="E94" s="41">
        <v>688839.9</v>
      </c>
      <c r="F94" s="41">
        <v>1053441.8999999999</v>
      </c>
      <c r="G94" s="41">
        <v>1388838</v>
      </c>
    </row>
    <row r="95" spans="1:8" s="38" customFormat="1" ht="18.75" customHeight="1" x14ac:dyDescent="0.2">
      <c r="A95" s="69"/>
      <c r="B95" s="69"/>
      <c r="C95" s="34" t="s">
        <v>53</v>
      </c>
      <c r="D95" s="41">
        <v>174001.5</v>
      </c>
      <c r="E95" s="41">
        <v>348003</v>
      </c>
      <c r="F95" s="41">
        <v>542004.5</v>
      </c>
      <c r="G95" s="41">
        <v>722157.8</v>
      </c>
    </row>
    <row r="96" spans="1:8" s="38" customFormat="1" ht="18.75" customHeight="1" x14ac:dyDescent="0.2">
      <c r="A96" s="69"/>
      <c r="B96" s="69"/>
      <c r="C96" s="34" t="s">
        <v>54</v>
      </c>
      <c r="D96" s="41">
        <v>174001.5</v>
      </c>
      <c r="E96" s="41">
        <v>348003</v>
      </c>
      <c r="F96" s="41">
        <v>542004.5</v>
      </c>
      <c r="G96" s="41">
        <v>722157.8</v>
      </c>
    </row>
    <row r="97" spans="1:7" s="38" customFormat="1" ht="18.600000000000001" customHeight="1" x14ac:dyDescent="0.2">
      <c r="A97" s="69"/>
      <c r="B97" s="69"/>
      <c r="C97" s="34" t="s">
        <v>90</v>
      </c>
      <c r="D97" s="41">
        <v>90000</v>
      </c>
      <c r="E97" s="41">
        <v>180000</v>
      </c>
      <c r="F97" s="41">
        <v>290000</v>
      </c>
      <c r="G97" s="41">
        <v>386151.8</v>
      </c>
    </row>
    <row r="98" spans="1:7" s="38" customFormat="1" ht="18.75" customHeight="1" x14ac:dyDescent="0.2">
      <c r="A98" s="69"/>
      <c r="B98" s="69"/>
      <c r="C98" s="34" t="s">
        <v>55</v>
      </c>
      <c r="D98" s="41">
        <v>84001.5</v>
      </c>
      <c r="E98" s="41">
        <v>168003</v>
      </c>
      <c r="F98" s="41">
        <v>252004.5</v>
      </c>
      <c r="G98" s="41">
        <v>336006</v>
      </c>
    </row>
    <row r="99" spans="1:7" s="38" customFormat="1" ht="18.75" customHeight="1" x14ac:dyDescent="0.2">
      <c r="A99" s="69"/>
      <c r="B99" s="69"/>
      <c r="C99" s="34" t="s">
        <v>56</v>
      </c>
      <c r="D99" s="41">
        <v>134030.6</v>
      </c>
      <c r="E99" s="41">
        <v>260374.7</v>
      </c>
      <c r="F99" s="41">
        <v>390982.6</v>
      </c>
      <c r="G99" s="41">
        <v>515813.5</v>
      </c>
    </row>
    <row r="100" spans="1:7" s="38" customFormat="1" ht="18.75" customHeight="1" x14ac:dyDescent="0.2">
      <c r="A100" s="69"/>
      <c r="B100" s="69"/>
      <c r="C100" s="34" t="s">
        <v>57</v>
      </c>
      <c r="D100" s="41">
        <v>57294.3</v>
      </c>
      <c r="E100" s="41">
        <v>111353.9</v>
      </c>
      <c r="F100" s="41">
        <v>166851.4</v>
      </c>
      <c r="G100" s="41">
        <v>221990</v>
      </c>
    </row>
    <row r="101" spans="1:7" s="38" customFormat="1" ht="18.75" customHeight="1" x14ac:dyDescent="0.2">
      <c r="A101" s="69"/>
      <c r="B101" s="69"/>
      <c r="C101" s="34" t="s">
        <v>91</v>
      </c>
      <c r="D101" s="41">
        <v>4600</v>
      </c>
      <c r="E101" s="41">
        <v>5750</v>
      </c>
      <c r="F101" s="41">
        <v>8625</v>
      </c>
      <c r="G101" s="41">
        <v>11500</v>
      </c>
    </row>
    <row r="102" spans="1:7" s="38" customFormat="1" ht="18.75" customHeight="1" x14ac:dyDescent="0.2">
      <c r="A102" s="69"/>
      <c r="B102" s="69"/>
      <c r="C102" s="34" t="s">
        <v>59</v>
      </c>
      <c r="D102" s="41">
        <v>34283.800000000003</v>
      </c>
      <c r="E102" s="41">
        <v>68567.600000000006</v>
      </c>
      <c r="F102" s="41">
        <v>102851.4</v>
      </c>
      <c r="G102" s="41">
        <v>137135</v>
      </c>
    </row>
    <row r="103" spans="1:7" s="38" customFormat="1" ht="18.75" customHeight="1" x14ac:dyDescent="0.2">
      <c r="A103" s="69"/>
      <c r="B103" s="69"/>
      <c r="C103" s="34" t="s">
        <v>60</v>
      </c>
      <c r="D103" s="45">
        <v>430.5</v>
      </c>
      <c r="E103" s="41">
        <v>1076.3</v>
      </c>
      <c r="F103" s="41">
        <v>1435</v>
      </c>
      <c r="G103" s="41">
        <v>1435</v>
      </c>
    </row>
    <row r="104" spans="1:7" s="38" customFormat="1" ht="18.75" customHeight="1" x14ac:dyDescent="0.2">
      <c r="A104" s="69"/>
      <c r="B104" s="69"/>
      <c r="C104" s="34" t="s">
        <v>61</v>
      </c>
      <c r="D104" s="41">
        <v>11500</v>
      </c>
      <c r="E104" s="41">
        <v>23000</v>
      </c>
      <c r="F104" s="41">
        <v>34500</v>
      </c>
      <c r="G104" s="41">
        <v>46000</v>
      </c>
    </row>
    <row r="105" spans="1:7" s="38" customFormat="1" ht="18.75" customHeight="1" x14ac:dyDescent="0.2">
      <c r="A105" s="69"/>
      <c r="B105" s="69"/>
      <c r="C105" s="34" t="s">
        <v>92</v>
      </c>
      <c r="D105" s="41">
        <v>6480</v>
      </c>
      <c r="E105" s="41">
        <v>12960</v>
      </c>
      <c r="F105" s="41">
        <v>19440</v>
      </c>
      <c r="G105" s="41">
        <v>25920</v>
      </c>
    </row>
    <row r="106" spans="1:7" s="38" customFormat="1" ht="18.75" customHeight="1" x14ac:dyDescent="0.2">
      <c r="A106" s="69"/>
      <c r="B106" s="69"/>
      <c r="C106" s="34" t="s">
        <v>62</v>
      </c>
      <c r="D106" s="41">
        <v>1600</v>
      </c>
      <c r="E106" s="41">
        <v>3600</v>
      </c>
      <c r="F106" s="41">
        <v>6000</v>
      </c>
      <c r="G106" s="41">
        <v>8000</v>
      </c>
    </row>
    <row r="107" spans="1:7" s="38" customFormat="1" ht="18.75" customHeight="1" x14ac:dyDescent="0.2">
      <c r="A107" s="69"/>
      <c r="B107" s="69"/>
      <c r="C107" s="34" t="s">
        <v>64</v>
      </c>
      <c r="D107" s="41">
        <v>1600</v>
      </c>
      <c r="E107" s="41">
        <v>3600</v>
      </c>
      <c r="F107" s="41">
        <v>6000</v>
      </c>
      <c r="G107" s="41">
        <v>8000</v>
      </c>
    </row>
    <row r="108" spans="1:7" s="38" customFormat="1" ht="18.75" customHeight="1" x14ac:dyDescent="0.2">
      <c r="A108" s="69"/>
      <c r="B108" s="69"/>
      <c r="C108" s="34" t="s">
        <v>65</v>
      </c>
      <c r="D108" s="41">
        <v>39805.4</v>
      </c>
      <c r="E108" s="41">
        <v>74759</v>
      </c>
      <c r="F108" s="41">
        <v>112138.5</v>
      </c>
      <c r="G108" s="41">
        <v>144500</v>
      </c>
    </row>
    <row r="109" spans="1:7" s="38" customFormat="1" ht="18.75" customHeight="1" x14ac:dyDescent="0.2">
      <c r="A109" s="69"/>
      <c r="B109" s="69"/>
      <c r="C109" s="34" t="s">
        <v>84</v>
      </c>
      <c r="D109" s="41">
        <v>14555.4</v>
      </c>
      <c r="E109" s="41">
        <v>24259</v>
      </c>
      <c r="F109" s="41">
        <v>36388.5</v>
      </c>
      <c r="G109" s="41">
        <v>43500</v>
      </c>
    </row>
    <row r="110" spans="1:7" s="38" customFormat="1" ht="17.25" customHeight="1" x14ac:dyDescent="0.2">
      <c r="A110" s="69"/>
      <c r="B110" s="69"/>
      <c r="C110" s="34" t="s">
        <v>93</v>
      </c>
      <c r="D110" s="41">
        <v>12500</v>
      </c>
      <c r="E110" s="41">
        <v>25000</v>
      </c>
      <c r="F110" s="41">
        <v>37500</v>
      </c>
      <c r="G110" s="41">
        <v>50000</v>
      </c>
    </row>
    <row r="111" spans="1:7" s="38" customFormat="1" ht="19.5" customHeight="1" x14ac:dyDescent="0.2">
      <c r="A111" s="69"/>
      <c r="B111" s="69"/>
      <c r="C111" s="34" t="s">
        <v>67</v>
      </c>
      <c r="D111" s="41">
        <v>5000</v>
      </c>
      <c r="E111" s="41">
        <v>10000</v>
      </c>
      <c r="F111" s="41">
        <v>15000</v>
      </c>
      <c r="G111" s="41">
        <v>20000</v>
      </c>
    </row>
    <row r="112" spans="1:7" s="38" customFormat="1" ht="18.75" customHeight="1" x14ac:dyDescent="0.2">
      <c r="A112" s="69"/>
      <c r="B112" s="69"/>
      <c r="C112" s="34" t="s">
        <v>94</v>
      </c>
      <c r="D112" s="41">
        <v>7750</v>
      </c>
      <c r="E112" s="41">
        <v>15500</v>
      </c>
      <c r="F112" s="41">
        <v>23250</v>
      </c>
      <c r="G112" s="41">
        <v>31000</v>
      </c>
    </row>
    <row r="113" spans="1:7" s="38" customFormat="1" ht="18.75" customHeight="1" x14ac:dyDescent="0.2">
      <c r="A113" s="69"/>
      <c r="B113" s="69"/>
      <c r="C113" s="34" t="s">
        <v>68</v>
      </c>
      <c r="D113" s="45">
        <v>900</v>
      </c>
      <c r="E113" s="41">
        <v>1800</v>
      </c>
      <c r="F113" s="41">
        <v>2700</v>
      </c>
      <c r="G113" s="41">
        <v>3600</v>
      </c>
    </row>
    <row r="114" spans="1:7" s="38" customFormat="1" ht="18.600000000000001" customHeight="1" x14ac:dyDescent="0.2">
      <c r="A114" s="69"/>
      <c r="B114" s="69"/>
      <c r="C114" s="34" t="s">
        <v>69</v>
      </c>
      <c r="D114" s="45">
        <v>900</v>
      </c>
      <c r="E114" s="41">
        <v>1800</v>
      </c>
      <c r="F114" s="41">
        <v>2700</v>
      </c>
      <c r="G114" s="41">
        <v>3600</v>
      </c>
    </row>
    <row r="115" spans="1:7" s="38" customFormat="1" ht="18.75" customHeight="1" x14ac:dyDescent="0.2">
      <c r="A115" s="69"/>
      <c r="B115" s="69"/>
      <c r="C115" s="34" t="s">
        <v>70</v>
      </c>
      <c r="D115" s="41">
        <v>6250</v>
      </c>
      <c r="E115" s="41">
        <v>12500</v>
      </c>
      <c r="F115" s="41">
        <v>18750</v>
      </c>
      <c r="G115" s="41">
        <v>25000</v>
      </c>
    </row>
    <row r="116" spans="1:7" s="38" customFormat="1" ht="18.75" customHeight="1" x14ac:dyDescent="0.2">
      <c r="A116" s="69"/>
      <c r="B116" s="69"/>
      <c r="C116" s="34" t="s">
        <v>71</v>
      </c>
      <c r="D116" s="41">
        <v>2500</v>
      </c>
      <c r="E116" s="41">
        <v>5000</v>
      </c>
      <c r="F116" s="41">
        <v>7500</v>
      </c>
      <c r="G116" s="41">
        <v>10000</v>
      </c>
    </row>
    <row r="117" spans="1:7" s="38" customFormat="1" ht="18.75" customHeight="1" x14ac:dyDescent="0.2">
      <c r="A117" s="69"/>
      <c r="B117" s="69"/>
      <c r="C117" s="34" t="s">
        <v>72</v>
      </c>
      <c r="D117" s="41">
        <v>3750</v>
      </c>
      <c r="E117" s="41">
        <v>7500</v>
      </c>
      <c r="F117" s="41">
        <v>11250</v>
      </c>
      <c r="G117" s="41">
        <v>15000</v>
      </c>
    </row>
    <row r="118" spans="1:7" s="38" customFormat="1" ht="18.75" customHeight="1" x14ac:dyDescent="0.2">
      <c r="A118" s="69"/>
      <c r="B118" s="69"/>
      <c r="C118" s="34" t="s">
        <v>73</v>
      </c>
      <c r="D118" s="41">
        <v>28180.9</v>
      </c>
      <c r="E118" s="41">
        <v>56361.8</v>
      </c>
      <c r="F118" s="41">
        <v>84542.7</v>
      </c>
      <c r="G118" s="41">
        <v>112723.5</v>
      </c>
    </row>
    <row r="119" spans="1:7" s="38" customFormat="1" ht="18.75" customHeight="1" x14ac:dyDescent="0.2">
      <c r="A119" s="69"/>
      <c r="B119" s="69"/>
      <c r="C119" s="34" t="s">
        <v>74</v>
      </c>
      <c r="D119" s="41">
        <v>15944.6</v>
      </c>
      <c r="E119" s="41">
        <v>31889.200000000001</v>
      </c>
      <c r="F119" s="41">
        <v>47833.8</v>
      </c>
      <c r="G119" s="41">
        <v>63778.5</v>
      </c>
    </row>
    <row r="120" spans="1:7" s="38" customFormat="1" ht="18.75" customHeight="1" x14ac:dyDescent="0.2">
      <c r="A120" s="69"/>
      <c r="B120" s="69"/>
      <c r="C120" s="34" t="s">
        <v>75</v>
      </c>
      <c r="D120" s="41">
        <v>9997.5</v>
      </c>
      <c r="E120" s="41">
        <v>19995</v>
      </c>
      <c r="F120" s="41">
        <v>29992.5</v>
      </c>
      <c r="G120" s="41">
        <v>39990</v>
      </c>
    </row>
    <row r="121" spans="1:7" s="38" customFormat="1" ht="18.75" customHeight="1" x14ac:dyDescent="0.2">
      <c r="A121" s="69"/>
      <c r="B121" s="69"/>
      <c r="C121" s="34" t="s">
        <v>77</v>
      </c>
      <c r="D121" s="45">
        <v>745</v>
      </c>
      <c r="E121" s="41">
        <v>1490</v>
      </c>
      <c r="F121" s="41">
        <v>2235</v>
      </c>
      <c r="G121" s="41">
        <v>2980</v>
      </c>
    </row>
    <row r="122" spans="1:7" s="38" customFormat="1" ht="18.75" customHeight="1" x14ac:dyDescent="0.2">
      <c r="A122" s="69"/>
      <c r="B122" s="69"/>
      <c r="C122" s="34" t="s">
        <v>95</v>
      </c>
      <c r="D122" s="41">
        <v>1493.8</v>
      </c>
      <c r="E122" s="41">
        <v>2987.6</v>
      </c>
      <c r="F122" s="41">
        <v>4481.3999999999996</v>
      </c>
      <c r="G122" s="41">
        <v>5975</v>
      </c>
    </row>
    <row r="123" spans="1:7" s="38" customFormat="1" ht="18.75" customHeight="1" x14ac:dyDescent="0.2">
      <c r="A123" s="69"/>
      <c r="B123" s="69"/>
      <c r="C123" s="34" t="s">
        <v>96</v>
      </c>
      <c r="D123" s="41">
        <v>8700</v>
      </c>
      <c r="E123" s="41">
        <v>8700</v>
      </c>
      <c r="F123" s="41">
        <v>8700</v>
      </c>
      <c r="G123" s="41">
        <v>8700</v>
      </c>
    </row>
    <row r="124" spans="1:7" s="38" customFormat="1" ht="18.75" customHeight="1" x14ac:dyDescent="0.2">
      <c r="A124" s="69"/>
      <c r="B124" s="69"/>
      <c r="C124" s="34" t="s">
        <v>97</v>
      </c>
      <c r="D124" s="41">
        <v>8700</v>
      </c>
      <c r="E124" s="41">
        <v>8700</v>
      </c>
      <c r="F124" s="41">
        <v>8700</v>
      </c>
      <c r="G124" s="41">
        <v>8700</v>
      </c>
    </row>
    <row r="125" spans="1:7" s="38" customFormat="1" ht="18.75" customHeight="1" x14ac:dyDescent="0.2">
      <c r="A125" s="69"/>
      <c r="B125" s="69"/>
      <c r="C125" s="34" t="s">
        <v>98</v>
      </c>
      <c r="D125" s="41">
        <v>8700</v>
      </c>
      <c r="E125" s="41">
        <v>8700</v>
      </c>
      <c r="F125" s="41">
        <v>8700</v>
      </c>
      <c r="G125" s="41">
        <v>8700</v>
      </c>
    </row>
    <row r="126" spans="1:7" s="38" customFormat="1" ht="18.75" customHeight="1" x14ac:dyDescent="0.2">
      <c r="A126" s="69"/>
      <c r="B126" s="69"/>
      <c r="C126" s="34" t="s">
        <v>86</v>
      </c>
      <c r="D126" s="41">
        <v>21645.599999999999</v>
      </c>
      <c r="E126" s="41">
        <v>71762.2</v>
      </c>
      <c r="F126" s="41">
        <v>111754.8</v>
      </c>
      <c r="G126" s="41">
        <v>142166.70000000001</v>
      </c>
    </row>
    <row r="127" spans="1:7" s="38" customFormat="1" ht="36.75" customHeight="1" x14ac:dyDescent="0.2">
      <c r="A127" s="69"/>
      <c r="B127" s="69"/>
      <c r="C127" s="34" t="s">
        <v>99</v>
      </c>
      <c r="D127" s="41">
        <v>7064.8</v>
      </c>
      <c r="E127" s="41">
        <v>13858</v>
      </c>
      <c r="F127" s="41">
        <v>20108</v>
      </c>
      <c r="G127" s="41">
        <v>26358</v>
      </c>
    </row>
    <row r="128" spans="1:7" s="38" customFormat="1" ht="18.75" customHeight="1" x14ac:dyDescent="0.2">
      <c r="A128" s="69"/>
      <c r="B128" s="69"/>
      <c r="C128" s="34" t="s">
        <v>100</v>
      </c>
      <c r="D128" s="41">
        <v>5000</v>
      </c>
      <c r="E128" s="41">
        <v>10000</v>
      </c>
      <c r="F128" s="41">
        <v>15000</v>
      </c>
      <c r="G128" s="41">
        <v>20000</v>
      </c>
    </row>
    <row r="129" spans="1:7" s="38" customFormat="1" ht="18" customHeight="1" x14ac:dyDescent="0.2">
      <c r="A129" s="69"/>
      <c r="B129" s="73"/>
      <c r="C129" s="34" t="s">
        <v>87</v>
      </c>
      <c r="D129" s="41">
        <v>9580.7999999999993</v>
      </c>
      <c r="E129" s="41">
        <v>47904.2</v>
      </c>
      <c r="F129" s="41">
        <v>76646.8</v>
      </c>
      <c r="G129" s="41">
        <v>95808.7</v>
      </c>
    </row>
    <row r="130" spans="1:7" s="38" customFormat="1" ht="37.5" customHeight="1" x14ac:dyDescent="0.2">
      <c r="A130" s="103"/>
      <c r="B130" s="104">
        <v>11003</v>
      </c>
      <c r="C130" s="105" t="s">
        <v>146</v>
      </c>
      <c r="D130" s="106">
        <f>D132</f>
        <v>9966.2000000000007</v>
      </c>
      <c r="E130" s="106">
        <f t="shared" ref="E130:G130" si="5">E132</f>
        <v>16136.8</v>
      </c>
      <c r="F130" s="106">
        <f t="shared" si="5"/>
        <v>26656.6</v>
      </c>
      <c r="G130" s="106">
        <f t="shared" si="5"/>
        <v>26656.6</v>
      </c>
    </row>
    <row r="131" spans="1:7" s="38" customFormat="1" ht="18.600000000000001" customHeight="1" x14ac:dyDescent="0.2">
      <c r="A131" s="103"/>
      <c r="B131" s="107"/>
      <c r="C131" s="105" t="s">
        <v>50</v>
      </c>
      <c r="D131" s="108"/>
      <c r="E131" s="109"/>
      <c r="F131" s="109"/>
      <c r="G131" s="110"/>
    </row>
    <row r="132" spans="1:7" s="38" customFormat="1" ht="18.600000000000001" customHeight="1" x14ac:dyDescent="0.2">
      <c r="A132" s="103"/>
      <c r="B132" s="122"/>
      <c r="C132" s="119" t="s">
        <v>3</v>
      </c>
      <c r="D132" s="111">
        <f>D134</f>
        <v>9966.2000000000007</v>
      </c>
      <c r="E132" s="111">
        <f t="shared" ref="E132:G132" si="6">E134</f>
        <v>16136.8</v>
      </c>
      <c r="F132" s="111">
        <f t="shared" si="6"/>
        <v>26656.6</v>
      </c>
      <c r="G132" s="111">
        <f t="shared" si="6"/>
        <v>26656.6</v>
      </c>
    </row>
    <row r="133" spans="1:7" s="38" customFormat="1" ht="18.600000000000001" customHeight="1" x14ac:dyDescent="0.2">
      <c r="A133" s="103"/>
      <c r="B133" s="123"/>
      <c r="C133" s="120" t="s">
        <v>51</v>
      </c>
      <c r="D133" s="108"/>
      <c r="E133" s="109"/>
      <c r="F133" s="109"/>
      <c r="G133" s="110"/>
    </row>
    <row r="134" spans="1:7" s="38" customFormat="1" ht="18.600000000000001" customHeight="1" x14ac:dyDescent="0.2">
      <c r="A134" s="103"/>
      <c r="B134" s="123"/>
      <c r="C134" s="120" t="s">
        <v>36</v>
      </c>
      <c r="D134" s="112">
        <f>D135</f>
        <v>9966.2000000000007</v>
      </c>
      <c r="E134" s="112">
        <f t="shared" ref="E134:G134" si="7">E135</f>
        <v>16136.8</v>
      </c>
      <c r="F134" s="112">
        <f t="shared" si="7"/>
        <v>26656.6</v>
      </c>
      <c r="G134" s="112">
        <f t="shared" si="7"/>
        <v>26656.6</v>
      </c>
    </row>
    <row r="135" spans="1:7" s="38" customFormat="1" ht="18.600000000000001" customHeight="1" x14ac:dyDescent="0.2">
      <c r="A135" s="103"/>
      <c r="B135" s="123"/>
      <c r="C135" s="120" t="s">
        <v>52</v>
      </c>
      <c r="D135" s="106">
        <f>D136+D139</f>
        <v>9966.2000000000007</v>
      </c>
      <c r="E135" s="106">
        <f t="shared" ref="E135:G135" si="8">E136+E139</f>
        <v>16136.8</v>
      </c>
      <c r="F135" s="106">
        <f t="shared" si="8"/>
        <v>26656.6</v>
      </c>
      <c r="G135" s="106">
        <f t="shared" si="8"/>
        <v>26656.6</v>
      </c>
    </row>
    <row r="136" spans="1:7" s="38" customFormat="1" ht="18.600000000000001" customHeight="1" x14ac:dyDescent="0.2">
      <c r="A136" s="103"/>
      <c r="B136" s="123"/>
      <c r="C136" s="120" t="s">
        <v>53</v>
      </c>
      <c r="D136" s="113">
        <f>D137</f>
        <v>6966.2</v>
      </c>
      <c r="E136" s="113">
        <f t="shared" ref="E136:G137" si="9">E137</f>
        <v>13136.8</v>
      </c>
      <c r="F136" s="113">
        <f t="shared" si="9"/>
        <v>23656.6</v>
      </c>
      <c r="G136" s="114">
        <f t="shared" si="9"/>
        <v>23656.6</v>
      </c>
    </row>
    <row r="137" spans="1:7" s="38" customFormat="1" ht="18.600000000000001" customHeight="1" x14ac:dyDescent="0.2">
      <c r="A137" s="103"/>
      <c r="B137" s="123"/>
      <c r="C137" s="120" t="s">
        <v>54</v>
      </c>
      <c r="D137" s="113">
        <f>D138</f>
        <v>6966.2</v>
      </c>
      <c r="E137" s="113">
        <f t="shared" si="9"/>
        <v>13136.8</v>
      </c>
      <c r="F137" s="113">
        <f t="shared" si="9"/>
        <v>23656.6</v>
      </c>
      <c r="G137" s="114">
        <f t="shared" si="9"/>
        <v>23656.6</v>
      </c>
    </row>
    <row r="138" spans="1:7" s="38" customFormat="1" ht="18.600000000000001" customHeight="1" x14ac:dyDescent="0.2">
      <c r="A138" s="103"/>
      <c r="B138" s="123"/>
      <c r="C138" s="120" t="s">
        <v>90</v>
      </c>
      <c r="D138" s="113">
        <v>6966.2</v>
      </c>
      <c r="E138" s="115">
        <v>13136.8</v>
      </c>
      <c r="F138" s="115">
        <v>23656.6</v>
      </c>
      <c r="G138" s="114">
        <v>23656.6</v>
      </c>
    </row>
    <row r="139" spans="1:7" s="38" customFormat="1" ht="18.600000000000001" customHeight="1" x14ac:dyDescent="0.2">
      <c r="A139" s="103"/>
      <c r="B139" s="123"/>
      <c r="C139" s="120" t="s">
        <v>56</v>
      </c>
      <c r="D139" s="115">
        <f>D140</f>
        <v>3000</v>
      </c>
      <c r="E139" s="115">
        <f t="shared" ref="E139:G140" si="10">E140</f>
        <v>3000</v>
      </c>
      <c r="F139" s="115">
        <f t="shared" si="10"/>
        <v>3000</v>
      </c>
      <c r="G139" s="115">
        <f t="shared" si="10"/>
        <v>3000</v>
      </c>
    </row>
    <row r="140" spans="1:7" s="38" customFormat="1" ht="18.600000000000001" customHeight="1" x14ac:dyDescent="0.2">
      <c r="A140" s="103"/>
      <c r="B140" s="123"/>
      <c r="C140" s="120" t="s">
        <v>65</v>
      </c>
      <c r="D140" s="115">
        <f>D141</f>
        <v>3000</v>
      </c>
      <c r="E140" s="115">
        <f t="shared" si="10"/>
        <v>3000</v>
      </c>
      <c r="F140" s="115">
        <f t="shared" si="10"/>
        <v>3000</v>
      </c>
      <c r="G140" s="115">
        <f t="shared" si="10"/>
        <v>3000</v>
      </c>
    </row>
    <row r="141" spans="1:7" s="38" customFormat="1" ht="18.600000000000001" customHeight="1" x14ac:dyDescent="0.2">
      <c r="A141" s="103"/>
      <c r="B141" s="124"/>
      <c r="C141" s="120" t="s">
        <v>67</v>
      </c>
      <c r="D141" s="115">
        <v>3000</v>
      </c>
      <c r="E141" s="115">
        <v>3000</v>
      </c>
      <c r="F141" s="115">
        <v>3000</v>
      </c>
      <c r="G141" s="115">
        <v>3000</v>
      </c>
    </row>
    <row r="142" spans="1:7" s="38" customFormat="1" ht="33" x14ac:dyDescent="0.2">
      <c r="A142" s="69"/>
      <c r="B142" s="121">
        <v>31001</v>
      </c>
      <c r="C142" s="34" t="s">
        <v>101</v>
      </c>
      <c r="D142" s="41">
        <v>7502.5</v>
      </c>
      <c r="E142" s="41">
        <v>15005</v>
      </c>
      <c r="F142" s="41">
        <v>22507.5</v>
      </c>
      <c r="G142" s="41">
        <v>30010</v>
      </c>
    </row>
    <row r="143" spans="1:7" s="38" customFormat="1" ht="22.5" customHeight="1" x14ac:dyDescent="0.2">
      <c r="A143" s="69"/>
      <c r="B143" s="67"/>
      <c r="C143" s="34" t="s">
        <v>50</v>
      </c>
      <c r="D143" s="35"/>
      <c r="E143" s="36"/>
      <c r="F143" s="36"/>
      <c r="G143" s="37"/>
    </row>
    <row r="144" spans="1:7" s="38" customFormat="1" ht="32.25" customHeight="1" x14ac:dyDescent="0.2">
      <c r="A144" s="69"/>
      <c r="B144" s="69"/>
      <c r="C144" s="71" t="s">
        <v>89</v>
      </c>
      <c r="D144" s="44">
        <v>7502.5</v>
      </c>
      <c r="E144" s="44">
        <v>15005</v>
      </c>
      <c r="F144" s="44">
        <v>22507.5</v>
      </c>
      <c r="G144" s="44">
        <v>30010</v>
      </c>
    </row>
    <row r="145" spans="1:7" s="38" customFormat="1" ht="18.75" customHeight="1" x14ac:dyDescent="0.2">
      <c r="A145" s="69"/>
      <c r="B145" s="69"/>
      <c r="C145" s="34" t="s">
        <v>51</v>
      </c>
      <c r="D145" s="35"/>
      <c r="E145" s="36"/>
      <c r="F145" s="36"/>
      <c r="G145" s="37"/>
    </row>
    <row r="146" spans="1:7" s="38" customFormat="1" ht="19.5" customHeight="1" x14ac:dyDescent="0.2">
      <c r="A146" s="69"/>
      <c r="B146" s="69"/>
      <c r="C146" s="34" t="s">
        <v>36</v>
      </c>
      <c r="D146" s="41">
        <v>7502.5</v>
      </c>
      <c r="E146" s="41">
        <v>15005</v>
      </c>
      <c r="F146" s="41">
        <v>22507.5</v>
      </c>
      <c r="G146" s="41">
        <v>30010</v>
      </c>
    </row>
    <row r="147" spans="1:7" s="38" customFormat="1" ht="18.75" customHeight="1" x14ac:dyDescent="0.2">
      <c r="A147" s="69"/>
      <c r="B147" s="69"/>
      <c r="C147" s="34" t="s">
        <v>79</v>
      </c>
      <c r="D147" s="41">
        <v>7502.5</v>
      </c>
      <c r="E147" s="41">
        <v>15005</v>
      </c>
      <c r="F147" s="41">
        <v>22507.5</v>
      </c>
      <c r="G147" s="41">
        <v>30010</v>
      </c>
    </row>
    <row r="148" spans="1:7" s="38" customFormat="1" ht="18.75" customHeight="1" x14ac:dyDescent="0.2">
      <c r="A148" s="69"/>
      <c r="B148" s="69"/>
      <c r="C148" s="34" t="s">
        <v>80</v>
      </c>
      <c r="D148" s="41">
        <v>7502.5</v>
      </c>
      <c r="E148" s="41">
        <v>15005</v>
      </c>
      <c r="F148" s="41">
        <v>22507.5</v>
      </c>
      <c r="G148" s="41">
        <v>30010</v>
      </c>
    </row>
    <row r="149" spans="1:7" s="38" customFormat="1" ht="18.600000000000001" customHeight="1" x14ac:dyDescent="0.2">
      <c r="A149" s="69"/>
      <c r="B149" s="69"/>
      <c r="C149" s="34" t="s">
        <v>81</v>
      </c>
      <c r="D149" s="41">
        <v>7502.5</v>
      </c>
      <c r="E149" s="41">
        <v>15005</v>
      </c>
      <c r="F149" s="41">
        <v>22507.5</v>
      </c>
      <c r="G149" s="41">
        <v>30010</v>
      </c>
    </row>
    <row r="150" spans="1:7" s="38" customFormat="1" ht="18" customHeight="1" x14ac:dyDescent="0.2">
      <c r="A150" s="69"/>
      <c r="B150" s="73"/>
      <c r="C150" s="34" t="s">
        <v>82</v>
      </c>
      <c r="D150" s="41">
        <v>7502.5</v>
      </c>
      <c r="E150" s="41">
        <v>15005</v>
      </c>
      <c r="F150" s="41">
        <v>22507.5</v>
      </c>
      <c r="G150" s="41">
        <v>30010</v>
      </c>
    </row>
    <row r="151" spans="1:7" s="38" customFormat="1" ht="33" x14ac:dyDescent="0.2">
      <c r="A151" s="69"/>
      <c r="B151" s="74">
        <v>31003</v>
      </c>
      <c r="C151" s="34" t="s">
        <v>102</v>
      </c>
      <c r="D151" s="72"/>
      <c r="E151" s="41">
        <v>3000</v>
      </c>
      <c r="F151" s="41">
        <v>8000</v>
      </c>
      <c r="G151" s="41">
        <v>11453.7</v>
      </c>
    </row>
    <row r="152" spans="1:7" s="38" customFormat="1" ht="15" customHeight="1" x14ac:dyDescent="0.2">
      <c r="A152" s="69"/>
      <c r="B152" s="67"/>
      <c r="C152" s="34" t="s">
        <v>50</v>
      </c>
      <c r="D152" s="35"/>
      <c r="E152" s="36"/>
      <c r="F152" s="36"/>
      <c r="G152" s="37"/>
    </row>
    <row r="153" spans="1:7" s="38" customFormat="1" ht="18.75" customHeight="1" x14ac:dyDescent="0.2">
      <c r="A153" s="69"/>
      <c r="B153" s="69"/>
      <c r="C153" s="71" t="s">
        <v>3</v>
      </c>
      <c r="D153" s="72" t="str">
        <f>D155</f>
        <v>-</v>
      </c>
      <c r="E153" s="44">
        <v>3000</v>
      </c>
      <c r="F153" s="44">
        <v>8000</v>
      </c>
      <c r="G153" s="44">
        <v>11453.7</v>
      </c>
    </row>
    <row r="154" spans="1:7" s="38" customFormat="1" ht="33" x14ac:dyDescent="0.2">
      <c r="A154" s="69"/>
      <c r="B154" s="69"/>
      <c r="C154" s="34" t="s">
        <v>51</v>
      </c>
      <c r="D154" s="35"/>
      <c r="E154" s="36"/>
      <c r="F154" s="36"/>
      <c r="G154" s="37"/>
    </row>
    <row r="155" spans="1:7" s="38" customFormat="1" ht="18.600000000000001" customHeight="1" x14ac:dyDescent="0.2">
      <c r="A155" s="69"/>
      <c r="B155" s="69"/>
      <c r="C155" s="34" t="s">
        <v>36</v>
      </c>
      <c r="D155" s="72" t="s">
        <v>85</v>
      </c>
      <c r="E155" s="41">
        <v>3000</v>
      </c>
      <c r="F155" s="41">
        <v>8000</v>
      </c>
      <c r="G155" s="41">
        <v>11453.7</v>
      </c>
    </row>
    <row r="156" spans="1:7" s="38" customFormat="1" ht="18.75" customHeight="1" x14ac:dyDescent="0.2">
      <c r="A156" s="69"/>
      <c r="B156" s="69"/>
      <c r="C156" s="34" t="s">
        <v>79</v>
      </c>
      <c r="D156" s="72" t="s">
        <v>85</v>
      </c>
      <c r="E156" s="41">
        <v>3000</v>
      </c>
      <c r="F156" s="41">
        <v>8000</v>
      </c>
      <c r="G156" s="41">
        <v>11453.7</v>
      </c>
    </row>
    <row r="157" spans="1:7" s="38" customFormat="1" ht="18.75" customHeight="1" x14ac:dyDescent="0.2">
      <c r="A157" s="69"/>
      <c r="B157" s="69"/>
      <c r="C157" s="34" t="s">
        <v>80</v>
      </c>
      <c r="D157" s="72" t="s">
        <v>85</v>
      </c>
      <c r="E157" s="41">
        <v>3000</v>
      </c>
      <c r="F157" s="41">
        <v>8000</v>
      </c>
      <c r="G157" s="41">
        <v>11453.7</v>
      </c>
    </row>
    <row r="158" spans="1:7" s="38" customFormat="1" ht="18.75" customHeight="1" x14ac:dyDescent="0.2">
      <c r="A158" s="69"/>
      <c r="B158" s="69"/>
      <c r="C158" s="34" t="s">
        <v>81</v>
      </c>
      <c r="D158" s="127" t="s">
        <v>85</v>
      </c>
      <c r="E158" s="128">
        <v>3000</v>
      </c>
      <c r="F158" s="128">
        <v>8000</v>
      </c>
      <c r="G158" s="128">
        <v>11453.7</v>
      </c>
    </row>
    <row r="159" spans="1:7" s="38" customFormat="1" ht="18.600000000000001" customHeight="1" x14ac:dyDescent="0.2">
      <c r="A159" s="69"/>
      <c r="B159" s="69"/>
      <c r="C159" s="34" t="s">
        <v>82</v>
      </c>
      <c r="D159" s="127" t="s">
        <v>85</v>
      </c>
      <c r="E159" s="128">
        <v>3000</v>
      </c>
      <c r="F159" s="128">
        <v>8000</v>
      </c>
      <c r="G159" s="128">
        <v>11453.7</v>
      </c>
    </row>
    <row r="160" spans="1:7" s="4" customFormat="1" ht="19.5" customHeight="1" x14ac:dyDescent="0.2">
      <c r="A160" s="76"/>
      <c r="B160" s="77"/>
      <c r="C160" s="78" t="s">
        <v>35</v>
      </c>
      <c r="D160" s="53">
        <f>+D162+D164</f>
        <v>443140.1</v>
      </c>
      <c r="E160" s="53">
        <f t="shared" ref="E160:G160" si="11">+E162+E164</f>
        <v>888575.4</v>
      </c>
      <c r="F160" s="53">
        <f t="shared" si="11"/>
        <v>1363999.7</v>
      </c>
      <c r="G160" s="53">
        <f t="shared" si="11"/>
        <v>1777798.3</v>
      </c>
    </row>
    <row r="161" spans="1:8" s="4" customFormat="1" ht="18.75" customHeight="1" x14ac:dyDescent="0.2">
      <c r="A161" s="49"/>
      <c r="B161" s="80"/>
      <c r="C161" s="81" t="s">
        <v>41</v>
      </c>
      <c r="D161" s="129"/>
      <c r="E161" s="129"/>
      <c r="F161" s="129"/>
      <c r="G161" s="53"/>
    </row>
    <row r="162" spans="1:8" s="4" customFormat="1" ht="18.75" customHeight="1" x14ac:dyDescent="0.2">
      <c r="A162" s="49"/>
      <c r="B162" s="80"/>
      <c r="C162" s="78" t="s">
        <v>149</v>
      </c>
      <c r="D162" s="129">
        <f>D163</f>
        <v>3438.1</v>
      </c>
      <c r="E162" s="129">
        <f t="shared" ref="E162:G162" si="12">E163</f>
        <v>6876.1</v>
      </c>
      <c r="F162" s="129">
        <f t="shared" si="12"/>
        <v>13752.2</v>
      </c>
      <c r="G162" s="129">
        <f t="shared" si="12"/>
        <v>13752.2</v>
      </c>
    </row>
    <row r="163" spans="1:8" s="4" customFormat="1" ht="78.75" customHeight="1" x14ac:dyDescent="0.2">
      <c r="A163" s="49"/>
      <c r="B163" s="80"/>
      <c r="C163" s="118" t="s">
        <v>148</v>
      </c>
      <c r="D163" s="130">
        <v>3438.1</v>
      </c>
      <c r="E163" s="130">
        <v>6876.1</v>
      </c>
      <c r="F163" s="130">
        <v>13752.2</v>
      </c>
      <c r="G163" s="53">
        <v>13752.2</v>
      </c>
    </row>
    <row r="164" spans="1:8" ht="18.75" customHeight="1" x14ac:dyDescent="0.2">
      <c r="A164" s="56"/>
      <c r="B164" s="82"/>
      <c r="C164" s="78" t="s">
        <v>46</v>
      </c>
      <c r="D164" s="53">
        <f>+D165+D167+D166</f>
        <v>439702</v>
      </c>
      <c r="E164" s="53">
        <f t="shared" ref="E164:G164" si="13">+E165+E167+E166</f>
        <v>881699.3</v>
      </c>
      <c r="F164" s="53">
        <f t="shared" si="13"/>
        <v>1350247.5</v>
      </c>
      <c r="G164" s="53">
        <f t="shared" si="13"/>
        <v>1764046.1</v>
      </c>
    </row>
    <row r="165" spans="1:8" ht="20.25" customHeight="1" x14ac:dyDescent="0.2">
      <c r="A165" s="56"/>
      <c r="B165" s="82"/>
      <c r="C165" s="78" t="s">
        <v>109</v>
      </c>
      <c r="D165" s="53">
        <f>D70+D151</f>
        <v>92000</v>
      </c>
      <c r="E165" s="53">
        <f>E70+E151</f>
        <v>173300</v>
      </c>
      <c r="F165" s="53">
        <f t="shared" ref="F165:G165" si="14">F70+F151</f>
        <v>266100</v>
      </c>
      <c r="G165" s="53">
        <f t="shared" si="14"/>
        <v>337000</v>
      </c>
    </row>
    <row r="166" spans="1:8" ht="74.25" customHeight="1" x14ac:dyDescent="0.2">
      <c r="A166" s="56"/>
      <c r="B166" s="82"/>
      <c r="C166" s="118" t="s">
        <v>148</v>
      </c>
      <c r="D166" s="53">
        <v>1821.8</v>
      </c>
      <c r="E166" s="53">
        <v>4554.3999999999996</v>
      </c>
      <c r="F166" s="53">
        <v>8198.1</v>
      </c>
      <c r="G166" s="53">
        <v>8198.1</v>
      </c>
    </row>
    <row r="167" spans="1:8" ht="35.25" customHeight="1" x14ac:dyDescent="0.2">
      <c r="A167" s="56"/>
      <c r="B167" s="82"/>
      <c r="C167" s="78" t="s">
        <v>110</v>
      </c>
      <c r="D167" s="53">
        <f>345880.2</f>
        <v>345880.2</v>
      </c>
      <c r="E167" s="53">
        <v>703844.9</v>
      </c>
      <c r="F167" s="53">
        <v>1075949.3999999999</v>
      </c>
      <c r="G167" s="53">
        <v>1418848</v>
      </c>
      <c r="H167" s="97"/>
    </row>
    <row r="168" spans="1:8" ht="18.75" customHeight="1" x14ac:dyDescent="0.2">
      <c r="A168" s="56"/>
      <c r="B168" s="82"/>
      <c r="C168" s="78" t="s">
        <v>38</v>
      </c>
      <c r="D168" s="61">
        <f>D68-D160</f>
        <v>4706.3000000000466</v>
      </c>
      <c r="E168" s="61">
        <f t="shared" ref="E168:G168" si="15">E68-E160</f>
        <v>4706.3000000000466</v>
      </c>
      <c r="F168" s="61">
        <f t="shared" si="15"/>
        <v>4706.3000000000466</v>
      </c>
      <c r="G168" s="61">
        <f t="shared" si="15"/>
        <v>4706.3000000000466</v>
      </c>
    </row>
    <row r="169" spans="1:8" ht="18.75" customHeight="1" x14ac:dyDescent="0.2">
      <c r="A169" s="62"/>
      <c r="B169" s="83"/>
      <c r="C169" s="78" t="s">
        <v>152</v>
      </c>
      <c r="D169" s="61">
        <f>D168</f>
        <v>4706.3000000000466</v>
      </c>
      <c r="E169" s="61">
        <f t="shared" ref="E169:G169" si="16">E168</f>
        <v>4706.3000000000466</v>
      </c>
      <c r="F169" s="61">
        <f t="shared" si="16"/>
        <v>4706.3000000000466</v>
      </c>
      <c r="G169" s="61">
        <f t="shared" si="16"/>
        <v>4706.3000000000466</v>
      </c>
    </row>
    <row r="170" spans="1:8" ht="72" customHeight="1" x14ac:dyDescent="0.2">
      <c r="A170" s="56"/>
      <c r="B170" s="82"/>
      <c r="C170" s="118" t="s">
        <v>148</v>
      </c>
      <c r="D170" s="61">
        <f>+D171</f>
        <v>4706.3000000000466</v>
      </c>
      <c r="E170" s="61">
        <f t="shared" ref="E170:G170" si="17">+E171</f>
        <v>4706.3000000000466</v>
      </c>
      <c r="F170" s="61">
        <f t="shared" si="17"/>
        <v>4706.3000000000466</v>
      </c>
      <c r="G170" s="61">
        <f t="shared" si="17"/>
        <v>4706.3000000000466</v>
      </c>
    </row>
    <row r="171" spans="1:8" ht="20.25" customHeight="1" x14ac:dyDescent="0.2">
      <c r="A171" s="56"/>
      <c r="B171" s="82"/>
      <c r="C171" s="1" t="s">
        <v>151</v>
      </c>
      <c r="D171" s="89">
        <f>D172</f>
        <v>4706.3000000000466</v>
      </c>
      <c r="E171" s="89">
        <f t="shared" ref="E171:G173" si="18">E172</f>
        <v>4706.3000000000466</v>
      </c>
      <c r="F171" s="90">
        <f t="shared" si="18"/>
        <v>4706.3000000000466</v>
      </c>
      <c r="G171" s="89">
        <f t="shared" si="18"/>
        <v>4706.3000000000466</v>
      </c>
    </row>
    <row r="172" spans="1:8" ht="20.25" customHeight="1" x14ac:dyDescent="0.2">
      <c r="A172" s="56"/>
      <c r="B172" s="82"/>
      <c r="C172" s="1" t="s">
        <v>122</v>
      </c>
      <c r="D172" s="89">
        <f>D173</f>
        <v>4706.3000000000466</v>
      </c>
      <c r="E172" s="89">
        <f t="shared" si="18"/>
        <v>4706.3000000000466</v>
      </c>
      <c r="F172" s="90">
        <f t="shared" si="18"/>
        <v>4706.3000000000466</v>
      </c>
      <c r="G172" s="89">
        <f t="shared" si="18"/>
        <v>4706.3000000000466</v>
      </c>
    </row>
    <row r="173" spans="1:8" ht="20.25" customHeight="1" x14ac:dyDescent="0.2">
      <c r="A173" s="56"/>
      <c r="B173" s="82"/>
      <c r="C173" s="1" t="s">
        <v>150</v>
      </c>
      <c r="D173" s="89">
        <f>D174</f>
        <v>4706.3000000000466</v>
      </c>
      <c r="E173" s="89">
        <f t="shared" si="18"/>
        <v>4706.3000000000466</v>
      </c>
      <c r="F173" s="89">
        <f t="shared" si="18"/>
        <v>4706.3000000000466</v>
      </c>
      <c r="G173" s="89">
        <f t="shared" si="18"/>
        <v>4706.3000000000466</v>
      </c>
    </row>
    <row r="174" spans="1:8" ht="49.5" x14ac:dyDescent="0.2">
      <c r="A174" s="56"/>
      <c r="B174" s="82"/>
      <c r="C174" s="2" t="s">
        <v>123</v>
      </c>
      <c r="D174" s="91">
        <f>D168</f>
        <v>4706.3000000000466</v>
      </c>
      <c r="E174" s="91">
        <f t="shared" ref="E174:G174" si="19">E168</f>
        <v>4706.3000000000466</v>
      </c>
      <c r="F174" s="91">
        <f t="shared" si="19"/>
        <v>4706.3000000000466</v>
      </c>
      <c r="G174" s="91">
        <f t="shared" si="19"/>
        <v>4706.3000000000466</v>
      </c>
    </row>
    <row r="175" spans="1:8" ht="18.75" customHeight="1" x14ac:dyDescent="0.2">
      <c r="A175" s="62"/>
      <c r="B175" s="63"/>
      <c r="C175" s="116"/>
      <c r="D175" s="117"/>
      <c r="E175" s="117"/>
      <c r="F175" s="117"/>
      <c r="G175" s="60"/>
    </row>
    <row r="176" spans="1:8" ht="21.75" customHeight="1" x14ac:dyDescent="0.2">
      <c r="A176" s="158" t="s">
        <v>5</v>
      </c>
      <c r="B176" s="136"/>
      <c r="C176" s="136"/>
      <c r="D176" s="136"/>
      <c r="E176" s="136"/>
      <c r="F176" s="136"/>
      <c r="G176" s="137"/>
    </row>
    <row r="177" spans="1:7" s="31" customFormat="1" ht="33" customHeight="1" x14ac:dyDescent="0.2">
      <c r="A177" s="65">
        <v>9002</v>
      </c>
      <c r="B177" s="66"/>
      <c r="C177" s="29" t="s">
        <v>6</v>
      </c>
      <c r="D177" s="30">
        <v>50000</v>
      </c>
      <c r="E177" s="30">
        <v>250000</v>
      </c>
      <c r="F177" s="30">
        <v>350000</v>
      </c>
      <c r="G177" s="30">
        <v>385145.9</v>
      </c>
    </row>
    <row r="178" spans="1:7" s="38" customFormat="1" ht="14.45" customHeight="1" x14ac:dyDescent="0.2">
      <c r="A178" s="67"/>
      <c r="B178" s="68"/>
      <c r="C178" s="34" t="s">
        <v>49</v>
      </c>
      <c r="D178" s="35"/>
      <c r="E178" s="36"/>
      <c r="F178" s="36"/>
      <c r="G178" s="37"/>
    </row>
    <row r="179" spans="1:7" s="38" customFormat="1" ht="18.75" customHeight="1" x14ac:dyDescent="0.2">
      <c r="A179" s="69"/>
      <c r="B179" s="74">
        <v>11001</v>
      </c>
      <c r="C179" s="34" t="s">
        <v>7</v>
      </c>
      <c r="D179" s="41">
        <v>31629</v>
      </c>
      <c r="E179" s="41">
        <v>213258</v>
      </c>
      <c r="F179" s="41">
        <v>313258</v>
      </c>
      <c r="G179" s="41">
        <v>348403.9</v>
      </c>
    </row>
    <row r="180" spans="1:7" s="38" customFormat="1" ht="15" customHeight="1" x14ac:dyDescent="0.2">
      <c r="A180" s="69"/>
      <c r="B180" s="67"/>
      <c r="C180" s="34" t="s">
        <v>50</v>
      </c>
      <c r="D180" s="35"/>
      <c r="E180" s="36"/>
      <c r="F180" s="36"/>
      <c r="G180" s="37"/>
    </row>
    <row r="181" spans="1:7" s="38" customFormat="1" ht="18.75" customHeight="1" x14ac:dyDescent="0.2">
      <c r="A181" s="69"/>
      <c r="B181" s="69"/>
      <c r="C181" s="71" t="s">
        <v>5</v>
      </c>
      <c r="D181" s="44">
        <v>31629</v>
      </c>
      <c r="E181" s="44">
        <v>213258</v>
      </c>
      <c r="F181" s="44">
        <v>313258</v>
      </c>
      <c r="G181" s="44">
        <v>348403.9</v>
      </c>
    </row>
    <row r="182" spans="1:7" s="38" customFormat="1" ht="33" x14ac:dyDescent="0.2">
      <c r="A182" s="69"/>
      <c r="B182" s="69"/>
      <c r="C182" s="34" t="s">
        <v>51</v>
      </c>
      <c r="D182" s="35"/>
      <c r="E182" s="36"/>
      <c r="F182" s="36"/>
      <c r="G182" s="37"/>
    </row>
    <row r="183" spans="1:7" s="38" customFormat="1" ht="17.850000000000001" customHeight="1" x14ac:dyDescent="0.2">
      <c r="A183" s="69"/>
      <c r="B183" s="69"/>
      <c r="C183" s="34" t="s">
        <v>36</v>
      </c>
      <c r="D183" s="41">
        <v>31629</v>
      </c>
      <c r="E183" s="41">
        <v>213258</v>
      </c>
      <c r="F183" s="41">
        <v>313258</v>
      </c>
      <c r="G183" s="41">
        <v>348403.9</v>
      </c>
    </row>
    <row r="184" spans="1:7" s="38" customFormat="1" ht="19.5" customHeight="1" x14ac:dyDescent="0.2">
      <c r="A184" s="69"/>
      <c r="B184" s="69"/>
      <c r="C184" s="34" t="s">
        <v>52</v>
      </c>
      <c r="D184" s="41">
        <v>31629</v>
      </c>
      <c r="E184" s="41">
        <v>213258</v>
      </c>
      <c r="F184" s="41">
        <v>313258</v>
      </c>
      <c r="G184" s="41">
        <v>348403.9</v>
      </c>
    </row>
    <row r="185" spans="1:7" s="38" customFormat="1" ht="18.75" customHeight="1" x14ac:dyDescent="0.2">
      <c r="A185" s="69"/>
      <c r="B185" s="69"/>
      <c r="C185" s="34" t="s">
        <v>53</v>
      </c>
      <c r="D185" s="72" t="s">
        <v>85</v>
      </c>
      <c r="E185" s="41">
        <v>118862.39999999999</v>
      </c>
      <c r="F185" s="41">
        <v>155759.29999999999</v>
      </c>
      <c r="G185" s="41">
        <v>155759.29999999999</v>
      </c>
    </row>
    <row r="186" spans="1:7" s="38" customFormat="1" ht="18.75" customHeight="1" x14ac:dyDescent="0.2">
      <c r="A186" s="69"/>
      <c r="B186" s="69"/>
      <c r="C186" s="34" t="s">
        <v>54</v>
      </c>
      <c r="D186" s="72" t="s">
        <v>85</v>
      </c>
      <c r="E186" s="41">
        <v>118862.39999999999</v>
      </c>
      <c r="F186" s="41">
        <v>155759.29999999999</v>
      </c>
      <c r="G186" s="41">
        <v>155759.29999999999</v>
      </c>
    </row>
    <row r="187" spans="1:7" s="38" customFormat="1" ht="18.75" customHeight="1" x14ac:dyDescent="0.2">
      <c r="A187" s="69"/>
      <c r="B187" s="69"/>
      <c r="C187" s="34" t="s">
        <v>55</v>
      </c>
      <c r="D187" s="72" t="s">
        <v>85</v>
      </c>
      <c r="E187" s="41">
        <v>118862.39999999999</v>
      </c>
      <c r="F187" s="41">
        <v>155759.29999999999</v>
      </c>
      <c r="G187" s="41">
        <v>155759.29999999999</v>
      </c>
    </row>
    <row r="188" spans="1:7" s="38" customFormat="1" ht="18.75" customHeight="1" x14ac:dyDescent="0.2">
      <c r="A188" s="69"/>
      <c r="B188" s="69"/>
      <c r="C188" s="34" t="s">
        <v>56</v>
      </c>
      <c r="D188" s="41">
        <v>30715</v>
      </c>
      <c r="E188" s="41">
        <v>64905</v>
      </c>
      <c r="F188" s="41">
        <v>99545</v>
      </c>
      <c r="G188" s="41">
        <v>133913.4</v>
      </c>
    </row>
    <row r="189" spans="1:7" s="38" customFormat="1" ht="18.75" customHeight="1" x14ac:dyDescent="0.2">
      <c r="A189" s="69"/>
      <c r="B189" s="69"/>
      <c r="C189" s="34" t="s">
        <v>57</v>
      </c>
      <c r="D189" s="41">
        <v>6400</v>
      </c>
      <c r="E189" s="41">
        <v>12575</v>
      </c>
      <c r="F189" s="41">
        <v>18750</v>
      </c>
      <c r="G189" s="41">
        <v>25159.5</v>
      </c>
    </row>
    <row r="190" spans="1:7" s="38" customFormat="1" ht="18.75" customHeight="1" x14ac:dyDescent="0.2">
      <c r="A190" s="69"/>
      <c r="B190" s="69"/>
      <c r="C190" s="34" t="s">
        <v>91</v>
      </c>
      <c r="D190" s="41">
        <v>5400</v>
      </c>
      <c r="E190" s="41">
        <v>10900</v>
      </c>
      <c r="F190" s="41">
        <v>16400</v>
      </c>
      <c r="G190" s="41">
        <v>21959.5</v>
      </c>
    </row>
    <row r="191" spans="1:7" s="38" customFormat="1" ht="18.75" customHeight="1" x14ac:dyDescent="0.2">
      <c r="A191" s="69"/>
      <c r="B191" s="69"/>
      <c r="C191" s="34" t="s">
        <v>58</v>
      </c>
      <c r="D191" s="45">
        <v>200</v>
      </c>
      <c r="E191" s="45">
        <v>500</v>
      </c>
      <c r="F191" s="45">
        <v>800</v>
      </c>
      <c r="G191" s="41">
        <v>1200</v>
      </c>
    </row>
    <row r="192" spans="1:7" s="38" customFormat="1" ht="18.75" customHeight="1" x14ac:dyDescent="0.2">
      <c r="A192" s="69"/>
      <c r="B192" s="69"/>
      <c r="C192" s="34" t="s">
        <v>59</v>
      </c>
      <c r="D192" s="45">
        <v>300</v>
      </c>
      <c r="E192" s="45">
        <v>675</v>
      </c>
      <c r="F192" s="41">
        <v>1050</v>
      </c>
      <c r="G192" s="41">
        <v>1500</v>
      </c>
    </row>
    <row r="193" spans="1:7" s="38" customFormat="1" ht="18.75" customHeight="1" x14ac:dyDescent="0.2">
      <c r="A193" s="69"/>
      <c r="B193" s="69"/>
      <c r="C193" s="34" t="s">
        <v>60</v>
      </c>
      <c r="D193" s="45">
        <v>500</v>
      </c>
      <c r="E193" s="45">
        <v>500</v>
      </c>
      <c r="F193" s="45">
        <v>500</v>
      </c>
      <c r="G193" s="45">
        <v>500</v>
      </c>
    </row>
    <row r="194" spans="1:7" s="38" customFormat="1" ht="18.75" customHeight="1" x14ac:dyDescent="0.2">
      <c r="A194" s="69"/>
      <c r="B194" s="69"/>
      <c r="C194" s="34" t="s">
        <v>62</v>
      </c>
      <c r="D194" s="41">
        <v>3000</v>
      </c>
      <c r="E194" s="41">
        <v>8000</v>
      </c>
      <c r="F194" s="41">
        <v>13000</v>
      </c>
      <c r="G194" s="41">
        <v>18000</v>
      </c>
    </row>
    <row r="195" spans="1:7" s="38" customFormat="1" ht="18.75" customHeight="1" x14ac:dyDescent="0.2">
      <c r="A195" s="69"/>
      <c r="B195" s="69"/>
      <c r="C195" s="34" t="s">
        <v>64</v>
      </c>
      <c r="D195" s="41">
        <v>3000</v>
      </c>
      <c r="E195" s="41">
        <v>8000</v>
      </c>
      <c r="F195" s="41">
        <v>13000</v>
      </c>
      <c r="G195" s="41">
        <v>18000</v>
      </c>
    </row>
    <row r="196" spans="1:7" s="38" customFormat="1" ht="18.75" customHeight="1" x14ac:dyDescent="0.2">
      <c r="A196" s="69"/>
      <c r="B196" s="69"/>
      <c r="C196" s="34" t="s">
        <v>65</v>
      </c>
      <c r="D196" s="41">
        <v>8200</v>
      </c>
      <c r="E196" s="41">
        <v>18050</v>
      </c>
      <c r="F196" s="41">
        <v>28350</v>
      </c>
      <c r="G196" s="41">
        <v>38143.599999999999</v>
      </c>
    </row>
    <row r="197" spans="1:7" s="38" customFormat="1" ht="18.75" customHeight="1" x14ac:dyDescent="0.2">
      <c r="A197" s="69"/>
      <c r="B197" s="69"/>
      <c r="C197" s="34" t="s">
        <v>84</v>
      </c>
      <c r="D197" s="41">
        <v>2000</v>
      </c>
      <c r="E197" s="41">
        <v>4000</v>
      </c>
      <c r="F197" s="41">
        <v>6500</v>
      </c>
      <c r="G197" s="41">
        <v>8960</v>
      </c>
    </row>
    <row r="198" spans="1:7" s="38" customFormat="1" ht="18.75" customHeight="1" x14ac:dyDescent="0.2">
      <c r="A198" s="69"/>
      <c r="B198" s="69"/>
      <c r="C198" s="34" t="s">
        <v>103</v>
      </c>
      <c r="D198" s="72" t="s">
        <v>85</v>
      </c>
      <c r="E198" s="45">
        <v>600</v>
      </c>
      <c r="F198" s="45">
        <v>600</v>
      </c>
      <c r="G198" s="45">
        <v>600</v>
      </c>
    </row>
    <row r="199" spans="1:7" s="38" customFormat="1" ht="18.75" customHeight="1" x14ac:dyDescent="0.2">
      <c r="A199" s="69"/>
      <c r="B199" s="69"/>
      <c r="C199" s="34" t="s">
        <v>66</v>
      </c>
      <c r="D199" s="41">
        <v>1000</v>
      </c>
      <c r="E199" s="41">
        <v>2500</v>
      </c>
      <c r="F199" s="41">
        <v>4500</v>
      </c>
      <c r="G199" s="41">
        <v>5533.6</v>
      </c>
    </row>
    <row r="200" spans="1:7" s="38" customFormat="1" ht="18.75" customHeight="1" x14ac:dyDescent="0.2">
      <c r="A200" s="69"/>
      <c r="B200" s="69"/>
      <c r="C200" s="34" t="s">
        <v>67</v>
      </c>
      <c r="D200" s="41">
        <v>5000</v>
      </c>
      <c r="E200" s="41">
        <v>10500</v>
      </c>
      <c r="F200" s="41">
        <v>16000</v>
      </c>
      <c r="G200" s="41">
        <v>22000</v>
      </c>
    </row>
    <row r="201" spans="1:7" s="38" customFormat="1" ht="18.75" customHeight="1" x14ac:dyDescent="0.2">
      <c r="A201" s="69"/>
      <c r="B201" s="69"/>
      <c r="C201" s="34" t="s">
        <v>94</v>
      </c>
      <c r="D201" s="45">
        <v>200</v>
      </c>
      <c r="E201" s="45">
        <v>450</v>
      </c>
      <c r="F201" s="45">
        <v>750</v>
      </c>
      <c r="G201" s="41">
        <v>1050</v>
      </c>
    </row>
    <row r="202" spans="1:7" s="38" customFormat="1" ht="18.75" customHeight="1" x14ac:dyDescent="0.2">
      <c r="A202" s="69"/>
      <c r="B202" s="69"/>
      <c r="C202" s="34" t="s">
        <v>68</v>
      </c>
      <c r="D202" s="41">
        <v>11095</v>
      </c>
      <c r="E202" s="41">
        <v>22190</v>
      </c>
      <c r="F202" s="41">
        <v>33285</v>
      </c>
      <c r="G202" s="41">
        <v>44380</v>
      </c>
    </row>
    <row r="203" spans="1:7" s="38" customFormat="1" ht="18.75" customHeight="1" x14ac:dyDescent="0.2">
      <c r="A203" s="69"/>
      <c r="B203" s="69"/>
      <c r="C203" s="34" t="s">
        <v>69</v>
      </c>
      <c r="D203" s="41">
        <v>11095</v>
      </c>
      <c r="E203" s="41">
        <v>22190</v>
      </c>
      <c r="F203" s="41">
        <v>33285</v>
      </c>
      <c r="G203" s="41">
        <v>44380</v>
      </c>
    </row>
    <row r="204" spans="1:7" s="38" customFormat="1" ht="18.75" customHeight="1" x14ac:dyDescent="0.2">
      <c r="A204" s="69"/>
      <c r="B204" s="69"/>
      <c r="C204" s="34" t="s">
        <v>70</v>
      </c>
      <c r="D204" s="45">
        <v>300</v>
      </c>
      <c r="E204" s="45">
        <v>650</v>
      </c>
      <c r="F204" s="41">
        <v>1000</v>
      </c>
      <c r="G204" s="41">
        <v>1350</v>
      </c>
    </row>
    <row r="205" spans="1:7" s="38" customFormat="1" ht="17.25" customHeight="1" x14ac:dyDescent="0.2">
      <c r="A205" s="69"/>
      <c r="B205" s="69"/>
      <c r="C205" s="34" t="s">
        <v>72</v>
      </c>
      <c r="D205" s="45">
        <v>300</v>
      </c>
      <c r="E205" s="45">
        <v>650</v>
      </c>
      <c r="F205" s="41">
        <v>1000</v>
      </c>
      <c r="G205" s="41">
        <v>1350</v>
      </c>
    </row>
    <row r="206" spans="1:7" s="38" customFormat="1" ht="19.5" customHeight="1" x14ac:dyDescent="0.2">
      <c r="A206" s="69"/>
      <c r="B206" s="69"/>
      <c r="C206" s="34" t="s">
        <v>73</v>
      </c>
      <c r="D206" s="41">
        <v>1720</v>
      </c>
      <c r="E206" s="41">
        <v>3440</v>
      </c>
      <c r="F206" s="41">
        <v>5160</v>
      </c>
      <c r="G206" s="41">
        <v>6880.3</v>
      </c>
    </row>
    <row r="207" spans="1:7" s="38" customFormat="1" ht="18.75" customHeight="1" x14ac:dyDescent="0.2">
      <c r="A207" s="69"/>
      <c r="B207" s="69"/>
      <c r="C207" s="34" t="s">
        <v>74</v>
      </c>
      <c r="D207" s="45">
        <v>337.5</v>
      </c>
      <c r="E207" s="45">
        <v>675</v>
      </c>
      <c r="F207" s="41">
        <v>1012.5</v>
      </c>
      <c r="G207" s="41">
        <v>1350.3</v>
      </c>
    </row>
    <row r="208" spans="1:7" s="38" customFormat="1" ht="18.75" customHeight="1" x14ac:dyDescent="0.2">
      <c r="A208" s="69"/>
      <c r="B208" s="69"/>
      <c r="C208" s="34" t="s">
        <v>75</v>
      </c>
      <c r="D208" s="41">
        <v>1125</v>
      </c>
      <c r="E208" s="41">
        <v>2250</v>
      </c>
      <c r="F208" s="41">
        <v>3375</v>
      </c>
      <c r="G208" s="41">
        <v>4500</v>
      </c>
    </row>
    <row r="209" spans="1:7" s="38" customFormat="1" ht="18.600000000000001" customHeight="1" x14ac:dyDescent="0.2">
      <c r="A209" s="69"/>
      <c r="B209" s="69"/>
      <c r="C209" s="34" t="s">
        <v>77</v>
      </c>
      <c r="D209" s="45">
        <v>257.5</v>
      </c>
      <c r="E209" s="45">
        <v>515</v>
      </c>
      <c r="F209" s="45">
        <v>772.5</v>
      </c>
      <c r="G209" s="41">
        <v>1030</v>
      </c>
    </row>
    <row r="210" spans="1:7" s="38" customFormat="1" ht="18.75" customHeight="1" x14ac:dyDescent="0.2">
      <c r="A210" s="69"/>
      <c r="B210" s="69"/>
      <c r="C210" s="34" t="s">
        <v>86</v>
      </c>
      <c r="D210" s="45">
        <v>914</v>
      </c>
      <c r="E210" s="41">
        <v>29490.6</v>
      </c>
      <c r="F210" s="41">
        <v>57953.7</v>
      </c>
      <c r="G210" s="41">
        <v>58731.199999999997</v>
      </c>
    </row>
    <row r="211" spans="1:7" s="38" customFormat="1" ht="42.75" customHeight="1" x14ac:dyDescent="0.2">
      <c r="A211" s="69"/>
      <c r="B211" s="69"/>
      <c r="C211" s="34" t="s">
        <v>99</v>
      </c>
      <c r="D211" s="45">
        <v>250</v>
      </c>
      <c r="E211" s="45">
        <v>350</v>
      </c>
      <c r="F211" s="45">
        <v>450</v>
      </c>
      <c r="G211" s="45">
        <v>450</v>
      </c>
    </row>
    <row r="212" spans="1:7" s="38" customFormat="1" ht="18" customHeight="1" x14ac:dyDescent="0.2">
      <c r="A212" s="69"/>
      <c r="B212" s="73"/>
      <c r="C212" s="34" t="s">
        <v>87</v>
      </c>
      <c r="D212" s="45">
        <v>664</v>
      </c>
      <c r="E212" s="41">
        <v>29140.6</v>
      </c>
      <c r="F212" s="41">
        <v>57503.7</v>
      </c>
      <c r="G212" s="41">
        <v>58281.2</v>
      </c>
    </row>
    <row r="213" spans="1:7" s="38" customFormat="1" ht="34.5" customHeight="1" x14ac:dyDescent="0.2">
      <c r="A213" s="69"/>
      <c r="B213" s="70">
        <v>31002</v>
      </c>
      <c r="C213" s="84" t="s">
        <v>104</v>
      </c>
      <c r="D213" s="41">
        <v>18371</v>
      </c>
      <c r="E213" s="41">
        <v>36742</v>
      </c>
      <c r="F213" s="41">
        <v>36742</v>
      </c>
      <c r="G213" s="41">
        <v>36742</v>
      </c>
    </row>
    <row r="214" spans="1:7" s="38" customFormat="1" ht="15" customHeight="1" x14ac:dyDescent="0.2">
      <c r="A214" s="69"/>
      <c r="B214" s="67"/>
      <c r="C214" s="34" t="s">
        <v>50</v>
      </c>
      <c r="D214" s="35"/>
      <c r="E214" s="36"/>
      <c r="F214" s="36"/>
      <c r="G214" s="37"/>
    </row>
    <row r="215" spans="1:7" s="38" customFormat="1" ht="18.75" customHeight="1" x14ac:dyDescent="0.2">
      <c r="A215" s="69"/>
      <c r="B215" s="69"/>
      <c r="C215" s="71" t="s">
        <v>5</v>
      </c>
      <c r="D215" s="44">
        <v>18371</v>
      </c>
      <c r="E215" s="44">
        <v>36742</v>
      </c>
      <c r="F215" s="44">
        <v>36742</v>
      </c>
      <c r="G215" s="44">
        <v>36742</v>
      </c>
    </row>
    <row r="216" spans="1:7" s="38" customFormat="1" ht="33" x14ac:dyDescent="0.2">
      <c r="A216" s="69"/>
      <c r="B216" s="69"/>
      <c r="C216" s="34" t="s">
        <v>51</v>
      </c>
      <c r="D216" s="35"/>
      <c r="E216" s="36"/>
      <c r="F216" s="36"/>
      <c r="G216" s="37"/>
    </row>
    <row r="217" spans="1:7" s="38" customFormat="1" ht="18.75" customHeight="1" x14ac:dyDescent="0.2">
      <c r="A217" s="69"/>
      <c r="B217" s="69"/>
      <c r="C217" s="34" t="s">
        <v>36</v>
      </c>
      <c r="D217" s="41">
        <v>18371</v>
      </c>
      <c r="E217" s="41">
        <v>36742</v>
      </c>
      <c r="F217" s="41">
        <v>36742</v>
      </c>
      <c r="G217" s="41">
        <v>36742</v>
      </c>
    </row>
    <row r="218" spans="1:7" s="38" customFormat="1" ht="18.75" customHeight="1" x14ac:dyDescent="0.2">
      <c r="A218" s="69"/>
      <c r="B218" s="69"/>
      <c r="C218" s="34" t="s">
        <v>79</v>
      </c>
      <c r="D218" s="41">
        <v>18371</v>
      </c>
      <c r="E218" s="41">
        <v>36742</v>
      </c>
      <c r="F218" s="41">
        <v>36742</v>
      </c>
      <c r="G218" s="41">
        <v>36742</v>
      </c>
    </row>
    <row r="219" spans="1:7" s="38" customFormat="1" ht="18.75" customHeight="1" x14ac:dyDescent="0.2">
      <c r="A219" s="69"/>
      <c r="B219" s="69"/>
      <c r="C219" s="34" t="s">
        <v>80</v>
      </c>
      <c r="D219" s="41">
        <v>18371</v>
      </c>
      <c r="E219" s="41">
        <v>36742</v>
      </c>
      <c r="F219" s="41">
        <v>36742</v>
      </c>
      <c r="G219" s="41">
        <v>36742</v>
      </c>
    </row>
    <row r="220" spans="1:7" s="38" customFormat="1" ht="18.600000000000001" customHeight="1" x14ac:dyDescent="0.2">
      <c r="A220" s="69"/>
      <c r="B220" s="69"/>
      <c r="C220" s="34" t="s">
        <v>81</v>
      </c>
      <c r="D220" s="41">
        <v>15358.5</v>
      </c>
      <c r="E220" s="41">
        <v>30717</v>
      </c>
      <c r="F220" s="41">
        <v>30717</v>
      </c>
      <c r="G220" s="41">
        <v>30717</v>
      </c>
    </row>
    <row r="221" spans="1:7" s="38" customFormat="1" ht="18.75" customHeight="1" x14ac:dyDescent="0.2">
      <c r="A221" s="69"/>
      <c r="B221" s="69"/>
      <c r="C221" s="34" t="s">
        <v>82</v>
      </c>
      <c r="D221" s="41">
        <v>15358.5</v>
      </c>
      <c r="E221" s="41">
        <v>30717</v>
      </c>
      <c r="F221" s="41">
        <v>30717</v>
      </c>
      <c r="G221" s="41">
        <v>30717</v>
      </c>
    </row>
    <row r="222" spans="1:7" s="38" customFormat="1" ht="18.75" customHeight="1" x14ac:dyDescent="0.2">
      <c r="A222" s="69"/>
      <c r="B222" s="69"/>
      <c r="C222" s="34" t="s">
        <v>105</v>
      </c>
      <c r="D222" s="41">
        <v>3012.5</v>
      </c>
      <c r="E222" s="41">
        <v>6025</v>
      </c>
      <c r="F222" s="41">
        <v>6025</v>
      </c>
      <c r="G222" s="41">
        <v>6025</v>
      </c>
    </row>
    <row r="223" spans="1:7" s="38" customFormat="1" ht="18.600000000000001" customHeight="1" x14ac:dyDescent="0.2">
      <c r="A223" s="69"/>
      <c r="B223" s="69"/>
      <c r="C223" s="34" t="s">
        <v>106</v>
      </c>
      <c r="D223" s="41">
        <v>3012.5</v>
      </c>
      <c r="E223" s="41">
        <v>6025</v>
      </c>
      <c r="F223" s="41">
        <v>6025</v>
      </c>
      <c r="G223" s="41">
        <v>6025</v>
      </c>
    </row>
    <row r="224" spans="1:7" s="4" customFormat="1" ht="19.5" customHeight="1" x14ac:dyDescent="0.2">
      <c r="A224" s="76"/>
      <c r="B224" s="77"/>
      <c r="C224" s="78" t="s">
        <v>35</v>
      </c>
      <c r="D224" s="79">
        <f t="shared" ref="D224:F224" si="20">D226</f>
        <v>50000</v>
      </c>
      <c r="E224" s="79">
        <f t="shared" si="20"/>
        <v>250000</v>
      </c>
      <c r="F224" s="79">
        <f t="shared" si="20"/>
        <v>350000</v>
      </c>
      <c r="G224" s="79">
        <f>G226</f>
        <v>385145.9</v>
      </c>
    </row>
    <row r="225" spans="1:7" s="4" customFormat="1" ht="18.75" customHeight="1" x14ac:dyDescent="0.2">
      <c r="A225" s="49"/>
      <c r="B225" s="80"/>
      <c r="C225" s="81" t="s">
        <v>41</v>
      </c>
      <c r="D225" s="81"/>
      <c r="E225" s="81"/>
      <c r="F225" s="81"/>
      <c r="G225" s="79"/>
    </row>
    <row r="226" spans="1:7" ht="18.75" customHeight="1" x14ac:dyDescent="0.2">
      <c r="A226" s="56"/>
      <c r="B226" s="82"/>
      <c r="C226" s="78" t="s">
        <v>37</v>
      </c>
      <c r="D226" s="125">
        <v>50000</v>
      </c>
      <c r="E226" s="125">
        <v>250000</v>
      </c>
      <c r="F226" s="125">
        <v>350000</v>
      </c>
      <c r="G226" s="79">
        <f>G177</f>
        <v>385145.9</v>
      </c>
    </row>
    <row r="227" spans="1:7" ht="18.75" customHeight="1" x14ac:dyDescent="0.2">
      <c r="A227" s="56"/>
      <c r="B227" s="82"/>
      <c r="C227" s="78" t="s">
        <v>38</v>
      </c>
      <c r="D227" s="61">
        <f>D224-D177</f>
        <v>0</v>
      </c>
      <c r="E227" s="61">
        <f>E224-E177</f>
        <v>0</v>
      </c>
      <c r="F227" s="61">
        <f>F224-F177</f>
        <v>0</v>
      </c>
      <c r="G227" s="61">
        <f>G224-G177</f>
        <v>0</v>
      </c>
    </row>
    <row r="228" spans="1:7" ht="18.75" customHeight="1" x14ac:dyDescent="0.2">
      <c r="A228" s="62"/>
      <c r="B228" s="83"/>
      <c r="C228" s="78" t="s">
        <v>40</v>
      </c>
      <c r="D228" s="61">
        <v>0</v>
      </c>
      <c r="E228" s="61">
        <v>0</v>
      </c>
      <c r="F228" s="61">
        <v>0</v>
      </c>
      <c r="G228" s="61">
        <v>0</v>
      </c>
    </row>
    <row r="229" spans="1:7" ht="19.5" customHeight="1" x14ac:dyDescent="0.2">
      <c r="A229" s="152"/>
      <c r="B229" s="153"/>
      <c r="C229" s="146"/>
      <c r="D229" s="146"/>
      <c r="E229" s="146"/>
      <c r="F229" s="146"/>
      <c r="G229" s="147"/>
    </row>
    <row r="230" spans="1:7" s="4" customFormat="1" ht="18.95" customHeight="1" x14ac:dyDescent="0.2">
      <c r="A230" s="159" t="s">
        <v>8</v>
      </c>
      <c r="B230" s="160"/>
      <c r="C230" s="160"/>
      <c r="D230" s="160"/>
      <c r="E230" s="160"/>
      <c r="F230" s="160"/>
      <c r="G230" s="161"/>
    </row>
    <row r="231" spans="1:7" s="31" customFormat="1" ht="18.75" customHeight="1" x14ac:dyDescent="0.2">
      <c r="A231" s="65">
        <v>9001</v>
      </c>
      <c r="B231" s="66"/>
      <c r="C231" s="29" t="s">
        <v>9</v>
      </c>
      <c r="D231" s="85">
        <v>0</v>
      </c>
      <c r="E231" s="30">
        <v>550000</v>
      </c>
      <c r="F231" s="30">
        <v>950000</v>
      </c>
      <c r="G231" s="30">
        <v>1700000</v>
      </c>
    </row>
    <row r="232" spans="1:7" s="38" customFormat="1" ht="14.25" customHeight="1" x14ac:dyDescent="0.2">
      <c r="A232" s="68"/>
      <c r="B232" s="68"/>
      <c r="C232" s="34" t="s">
        <v>49</v>
      </c>
      <c r="D232" s="35"/>
      <c r="E232" s="36"/>
      <c r="F232" s="36"/>
      <c r="G232" s="37"/>
    </row>
    <row r="233" spans="1:7" s="38" customFormat="1" ht="19.350000000000001" customHeight="1" x14ac:dyDescent="0.2">
      <c r="A233" s="67"/>
      <c r="B233" s="74">
        <v>11001</v>
      </c>
      <c r="C233" s="34" t="s">
        <v>10</v>
      </c>
      <c r="D233" s="72" t="s">
        <v>85</v>
      </c>
      <c r="E233" s="41">
        <v>250000</v>
      </c>
      <c r="F233" s="41">
        <v>250000</v>
      </c>
      <c r="G233" s="41">
        <v>500000</v>
      </c>
    </row>
    <row r="234" spans="1:7" s="38" customFormat="1" ht="15" customHeight="1" x14ac:dyDescent="0.2">
      <c r="A234" s="69"/>
      <c r="B234" s="67"/>
      <c r="C234" s="34" t="s">
        <v>50</v>
      </c>
      <c r="D234" s="35"/>
      <c r="E234" s="36"/>
      <c r="F234" s="36"/>
      <c r="G234" s="37"/>
    </row>
    <row r="235" spans="1:7" s="38" customFormat="1" ht="18.75" customHeight="1" x14ac:dyDescent="0.2">
      <c r="A235" s="69"/>
      <c r="B235" s="69"/>
      <c r="C235" s="71" t="s">
        <v>8</v>
      </c>
      <c r="D235" s="75" t="s">
        <v>85</v>
      </c>
      <c r="E235" s="44">
        <v>250000</v>
      </c>
      <c r="F235" s="44">
        <v>250000</v>
      </c>
      <c r="G235" s="44">
        <v>500000</v>
      </c>
    </row>
    <row r="236" spans="1:7" s="38" customFormat="1" ht="33" x14ac:dyDescent="0.2">
      <c r="A236" s="69"/>
      <c r="B236" s="69"/>
      <c r="C236" s="34" t="s">
        <v>51</v>
      </c>
      <c r="D236" s="35"/>
      <c r="E236" s="36"/>
      <c r="F236" s="36"/>
      <c r="G236" s="37"/>
    </row>
    <row r="237" spans="1:7" s="38" customFormat="1" ht="18.75" customHeight="1" x14ac:dyDescent="0.2">
      <c r="A237" s="69"/>
      <c r="B237" s="69"/>
      <c r="C237" s="34" t="s">
        <v>36</v>
      </c>
      <c r="D237" s="72" t="s">
        <v>85</v>
      </c>
      <c r="E237" s="41">
        <v>250000</v>
      </c>
      <c r="F237" s="41">
        <v>250000</v>
      </c>
      <c r="G237" s="41">
        <v>500000</v>
      </c>
    </row>
    <row r="238" spans="1:7" s="38" customFormat="1" ht="18.75" customHeight="1" x14ac:dyDescent="0.2">
      <c r="A238" s="69"/>
      <c r="B238" s="69"/>
      <c r="C238" s="34" t="s">
        <v>52</v>
      </c>
      <c r="D238" s="72" t="s">
        <v>85</v>
      </c>
      <c r="E238" s="41">
        <v>250000</v>
      </c>
      <c r="F238" s="41">
        <v>250000</v>
      </c>
      <c r="G238" s="41">
        <v>500000</v>
      </c>
    </row>
    <row r="239" spans="1:7" s="38" customFormat="1" ht="18.75" customHeight="1" x14ac:dyDescent="0.2">
      <c r="A239" s="69"/>
      <c r="B239" s="69"/>
      <c r="C239" s="34" t="s">
        <v>86</v>
      </c>
      <c r="D239" s="72" t="s">
        <v>85</v>
      </c>
      <c r="E239" s="41">
        <v>250000</v>
      </c>
      <c r="F239" s="41">
        <v>250000</v>
      </c>
      <c r="G239" s="41">
        <v>500000</v>
      </c>
    </row>
    <row r="240" spans="1:7" s="38" customFormat="1" ht="17.850000000000001" customHeight="1" x14ac:dyDescent="0.2">
      <c r="A240" s="69"/>
      <c r="B240" s="73"/>
      <c r="C240" s="34" t="s">
        <v>100</v>
      </c>
      <c r="D240" s="72" t="s">
        <v>85</v>
      </c>
      <c r="E240" s="41">
        <v>250000</v>
      </c>
      <c r="F240" s="41">
        <v>250000</v>
      </c>
      <c r="G240" s="41">
        <v>500000</v>
      </c>
    </row>
    <row r="241" spans="1:7" s="38" customFormat="1" ht="18.75" customHeight="1" x14ac:dyDescent="0.2">
      <c r="A241" s="69"/>
      <c r="B241" s="74">
        <v>31001</v>
      </c>
      <c r="C241" s="34" t="s">
        <v>11</v>
      </c>
      <c r="D241" s="72" t="s">
        <v>85</v>
      </c>
      <c r="E241" s="41">
        <v>300000</v>
      </c>
      <c r="F241" s="41">
        <v>700000</v>
      </c>
      <c r="G241" s="41">
        <v>1200000</v>
      </c>
    </row>
    <row r="242" spans="1:7" s="38" customFormat="1" ht="15" customHeight="1" x14ac:dyDescent="0.2">
      <c r="A242" s="69"/>
      <c r="B242" s="67"/>
      <c r="C242" s="34" t="s">
        <v>50</v>
      </c>
      <c r="D242" s="35"/>
      <c r="E242" s="36"/>
      <c r="F242" s="36"/>
      <c r="G242" s="37"/>
    </row>
    <row r="243" spans="1:7" s="38" customFormat="1" ht="18.75" customHeight="1" x14ac:dyDescent="0.2">
      <c r="A243" s="69"/>
      <c r="B243" s="69"/>
      <c r="C243" s="71" t="s">
        <v>8</v>
      </c>
      <c r="D243" s="75" t="s">
        <v>85</v>
      </c>
      <c r="E243" s="44">
        <v>300000</v>
      </c>
      <c r="F243" s="44">
        <v>700000</v>
      </c>
      <c r="G243" s="44">
        <v>1200000</v>
      </c>
    </row>
    <row r="244" spans="1:7" s="38" customFormat="1" ht="15.75" customHeight="1" x14ac:dyDescent="0.2">
      <c r="A244" s="69"/>
      <c r="B244" s="69"/>
      <c r="C244" s="34" t="s">
        <v>51</v>
      </c>
      <c r="D244" s="35"/>
      <c r="E244" s="36"/>
      <c r="F244" s="36"/>
      <c r="G244" s="37"/>
    </row>
    <row r="245" spans="1:7" s="38" customFormat="1" ht="18.75" customHeight="1" x14ac:dyDescent="0.2">
      <c r="A245" s="69"/>
      <c r="B245" s="69"/>
      <c r="C245" s="34" t="s">
        <v>36</v>
      </c>
      <c r="D245" s="72" t="s">
        <v>85</v>
      </c>
      <c r="E245" s="41">
        <v>300000</v>
      </c>
      <c r="F245" s="41">
        <v>700000</v>
      </c>
      <c r="G245" s="41">
        <v>1200000</v>
      </c>
    </row>
    <row r="246" spans="1:7" s="38" customFormat="1" ht="18.75" customHeight="1" x14ac:dyDescent="0.2">
      <c r="A246" s="69"/>
      <c r="B246" s="69"/>
      <c r="C246" s="34" t="s">
        <v>79</v>
      </c>
      <c r="D246" s="72" t="s">
        <v>85</v>
      </c>
      <c r="E246" s="41">
        <v>300000</v>
      </c>
      <c r="F246" s="41">
        <v>700000</v>
      </c>
      <c r="G246" s="41">
        <v>1200000</v>
      </c>
    </row>
    <row r="247" spans="1:7" s="38" customFormat="1" ht="18.75" customHeight="1" x14ac:dyDescent="0.2">
      <c r="A247" s="69"/>
      <c r="B247" s="69"/>
      <c r="C247" s="34" t="s">
        <v>80</v>
      </c>
      <c r="D247" s="72" t="s">
        <v>85</v>
      </c>
      <c r="E247" s="41">
        <v>300000</v>
      </c>
      <c r="F247" s="41">
        <v>700000</v>
      </c>
      <c r="G247" s="41">
        <v>1200000</v>
      </c>
    </row>
    <row r="248" spans="1:7" s="38" customFormat="1" ht="18.75" customHeight="1" x14ac:dyDescent="0.2">
      <c r="A248" s="69"/>
      <c r="B248" s="69"/>
      <c r="C248" s="34" t="s">
        <v>107</v>
      </c>
      <c r="D248" s="72" t="s">
        <v>85</v>
      </c>
      <c r="E248" s="41">
        <v>300000</v>
      </c>
      <c r="F248" s="41">
        <v>700000</v>
      </c>
      <c r="G248" s="41">
        <v>1200000</v>
      </c>
    </row>
    <row r="249" spans="1:7" s="38" customFormat="1" ht="18.2" customHeight="1" x14ac:dyDescent="0.2">
      <c r="A249" s="69"/>
      <c r="B249" s="69"/>
      <c r="C249" s="34" t="s">
        <v>108</v>
      </c>
      <c r="D249" s="72" t="s">
        <v>85</v>
      </c>
      <c r="E249" s="41">
        <v>300000</v>
      </c>
      <c r="F249" s="41">
        <v>700000</v>
      </c>
      <c r="G249" s="41">
        <v>1200000</v>
      </c>
    </row>
    <row r="250" spans="1:7" s="4" customFormat="1" ht="24.75" customHeight="1" x14ac:dyDescent="0.2">
      <c r="A250" s="76"/>
      <c r="B250" s="77"/>
      <c r="C250" s="14" t="s">
        <v>35</v>
      </c>
      <c r="D250" s="79">
        <f>D252</f>
        <v>0</v>
      </c>
      <c r="E250" s="79">
        <f>E252</f>
        <v>550000</v>
      </c>
      <c r="F250" s="79">
        <f>F252</f>
        <v>950000</v>
      </c>
      <c r="G250" s="79">
        <f>G252</f>
        <v>1700000</v>
      </c>
    </row>
    <row r="251" spans="1:7" s="4" customFormat="1" ht="18.75" customHeight="1" x14ac:dyDescent="0.2">
      <c r="A251" s="49"/>
      <c r="B251" s="80"/>
      <c r="C251" s="18" t="s">
        <v>41</v>
      </c>
      <c r="D251" s="19"/>
      <c r="E251" s="19"/>
      <c r="F251" s="19"/>
      <c r="G251" s="79"/>
    </row>
    <row r="252" spans="1:7" ht="23.25" customHeight="1" x14ac:dyDescent="0.2">
      <c r="A252" s="56"/>
      <c r="B252" s="82"/>
      <c r="C252" s="14" t="s">
        <v>37</v>
      </c>
      <c r="D252" s="86">
        <v>0</v>
      </c>
      <c r="E252" s="86">
        <v>550000</v>
      </c>
      <c r="F252" s="86">
        <v>950000</v>
      </c>
      <c r="G252" s="79">
        <f>G231</f>
        <v>1700000</v>
      </c>
    </row>
    <row r="253" spans="1:7" ht="20.25" customHeight="1" x14ac:dyDescent="0.2">
      <c r="A253" s="56"/>
      <c r="B253" s="82"/>
      <c r="C253" s="14" t="s">
        <v>38</v>
      </c>
      <c r="D253" s="15">
        <f>D250-D252</f>
        <v>0</v>
      </c>
      <c r="E253" s="15">
        <f t="shared" ref="E253:G253" si="21">E250-E252</f>
        <v>0</v>
      </c>
      <c r="F253" s="15">
        <f t="shared" si="21"/>
        <v>0</v>
      </c>
      <c r="G253" s="15">
        <f t="shared" si="21"/>
        <v>0</v>
      </c>
    </row>
    <row r="254" spans="1:7" ht="22.5" customHeight="1" x14ac:dyDescent="0.2">
      <c r="A254" s="62"/>
      <c r="B254" s="83"/>
      <c r="C254" s="14" t="s">
        <v>40</v>
      </c>
      <c r="D254" s="15">
        <v>0</v>
      </c>
      <c r="E254" s="15">
        <v>0</v>
      </c>
      <c r="F254" s="15">
        <v>0</v>
      </c>
      <c r="G254" s="15">
        <v>0</v>
      </c>
    </row>
    <row r="255" spans="1:7" ht="18.75" customHeight="1" x14ac:dyDescent="0.2">
      <c r="A255" s="152"/>
      <c r="B255" s="153"/>
      <c r="C255" s="146"/>
      <c r="D255" s="146"/>
      <c r="E255" s="146"/>
      <c r="F255" s="146"/>
      <c r="G255" s="147"/>
    </row>
    <row r="256" spans="1:7" ht="26.25" customHeight="1" x14ac:dyDescent="0.2">
      <c r="A256" s="154" t="s">
        <v>12</v>
      </c>
      <c r="B256" s="155"/>
      <c r="C256" s="155"/>
      <c r="D256" s="155"/>
      <c r="E256" s="155"/>
      <c r="F256" s="155"/>
      <c r="G256" s="156"/>
    </row>
    <row r="257" spans="1:7" s="31" customFormat="1" ht="33" customHeight="1" x14ac:dyDescent="0.2">
      <c r="A257" s="65">
        <v>9004</v>
      </c>
      <c r="B257" s="66"/>
      <c r="C257" s="29" t="s">
        <v>13</v>
      </c>
      <c r="D257" s="30">
        <v>238871.6</v>
      </c>
      <c r="E257" s="30">
        <v>420226.4</v>
      </c>
      <c r="F257" s="30">
        <v>601722.19999999995</v>
      </c>
      <c r="G257" s="30">
        <v>781169.8</v>
      </c>
    </row>
    <row r="258" spans="1:7" s="38" customFormat="1" ht="14.45" customHeight="1" x14ac:dyDescent="0.2">
      <c r="A258" s="67"/>
      <c r="B258" s="68"/>
      <c r="C258" s="34" t="s">
        <v>49</v>
      </c>
      <c r="D258" s="35"/>
      <c r="E258" s="36"/>
      <c r="F258" s="36"/>
      <c r="G258" s="37"/>
    </row>
    <row r="259" spans="1:7" s="38" customFormat="1" ht="33" x14ac:dyDescent="0.2">
      <c r="A259" s="69"/>
      <c r="B259" s="74">
        <v>11001</v>
      </c>
      <c r="C259" s="34" t="s">
        <v>14</v>
      </c>
      <c r="D259" s="41">
        <v>232071.6</v>
      </c>
      <c r="E259" s="41">
        <v>406781.4</v>
      </c>
      <c r="F259" s="41">
        <v>581017.19999999995</v>
      </c>
      <c r="G259" s="41">
        <v>753869.5</v>
      </c>
    </row>
    <row r="260" spans="1:7" s="38" customFormat="1" ht="15" customHeight="1" x14ac:dyDescent="0.2">
      <c r="A260" s="69"/>
      <c r="B260" s="67"/>
      <c r="C260" s="34" t="s">
        <v>50</v>
      </c>
      <c r="D260" s="35"/>
      <c r="E260" s="36"/>
      <c r="F260" s="36"/>
      <c r="G260" s="37"/>
    </row>
    <row r="261" spans="1:7" s="38" customFormat="1" ht="33" customHeight="1" x14ac:dyDescent="0.2">
      <c r="A261" s="69"/>
      <c r="B261" s="69"/>
      <c r="C261" s="84" t="s">
        <v>143</v>
      </c>
      <c r="D261" s="44">
        <v>232071.6</v>
      </c>
      <c r="E261" s="44">
        <v>406781.4</v>
      </c>
      <c r="F261" s="44">
        <v>581017.19999999995</v>
      </c>
      <c r="G261" s="44">
        <v>753869.5</v>
      </c>
    </row>
    <row r="262" spans="1:7" s="38" customFormat="1" ht="33" x14ac:dyDescent="0.2">
      <c r="A262" s="69"/>
      <c r="B262" s="69"/>
      <c r="C262" s="34" t="s">
        <v>51</v>
      </c>
      <c r="D262" s="35"/>
      <c r="E262" s="36"/>
      <c r="F262" s="36"/>
      <c r="G262" s="37"/>
    </row>
    <row r="263" spans="1:7" s="38" customFormat="1" ht="19.5" customHeight="1" x14ac:dyDescent="0.2">
      <c r="A263" s="69"/>
      <c r="B263" s="69"/>
      <c r="C263" s="34" t="s">
        <v>36</v>
      </c>
      <c r="D263" s="41">
        <v>232071.6</v>
      </c>
      <c r="E263" s="41">
        <v>406781.4</v>
      </c>
      <c r="F263" s="41">
        <v>581017.19999999995</v>
      </c>
      <c r="G263" s="41">
        <v>753869.5</v>
      </c>
    </row>
    <row r="264" spans="1:7" s="38" customFormat="1" ht="18.75" customHeight="1" x14ac:dyDescent="0.2">
      <c r="A264" s="69"/>
      <c r="B264" s="69"/>
      <c r="C264" s="34" t="s">
        <v>52</v>
      </c>
      <c r="D264" s="41">
        <v>232071.6</v>
      </c>
      <c r="E264" s="41">
        <v>406781.4</v>
      </c>
      <c r="F264" s="41">
        <v>581017.19999999995</v>
      </c>
      <c r="G264" s="41">
        <v>753869.5</v>
      </c>
    </row>
    <row r="265" spans="1:7" s="38" customFormat="1" ht="18.75" customHeight="1" x14ac:dyDescent="0.2">
      <c r="A265" s="69"/>
      <c r="B265" s="69"/>
      <c r="C265" s="34" t="s">
        <v>53</v>
      </c>
      <c r="D265" s="41">
        <v>12451.6</v>
      </c>
      <c r="E265" s="41">
        <v>21903.200000000001</v>
      </c>
      <c r="F265" s="41">
        <v>36050.400000000001</v>
      </c>
      <c r="G265" s="41">
        <v>49057.9</v>
      </c>
    </row>
    <row r="266" spans="1:7" s="38" customFormat="1" ht="18.600000000000001" customHeight="1" x14ac:dyDescent="0.2">
      <c r="A266" s="69"/>
      <c r="B266" s="69"/>
      <c r="C266" s="34" t="s">
        <v>54</v>
      </c>
      <c r="D266" s="41">
        <v>12451.6</v>
      </c>
      <c r="E266" s="41">
        <v>21903.200000000001</v>
      </c>
      <c r="F266" s="41">
        <v>36050.400000000001</v>
      </c>
      <c r="G266" s="41">
        <v>49057.9</v>
      </c>
    </row>
    <row r="267" spans="1:7" s="38" customFormat="1" ht="18.75" customHeight="1" x14ac:dyDescent="0.2">
      <c r="A267" s="69"/>
      <c r="B267" s="69"/>
      <c r="C267" s="34" t="s">
        <v>55</v>
      </c>
      <c r="D267" s="41">
        <v>12451.6</v>
      </c>
      <c r="E267" s="41">
        <v>21903.200000000001</v>
      </c>
      <c r="F267" s="41">
        <v>36050.400000000001</v>
      </c>
      <c r="G267" s="41">
        <v>49057.9</v>
      </c>
    </row>
    <row r="268" spans="1:7" s="38" customFormat="1" ht="18.75" customHeight="1" x14ac:dyDescent="0.2">
      <c r="A268" s="69"/>
      <c r="B268" s="69"/>
      <c r="C268" s="34" t="s">
        <v>56</v>
      </c>
      <c r="D268" s="41">
        <v>180279.5</v>
      </c>
      <c r="E268" s="41">
        <v>304748.7</v>
      </c>
      <c r="F268" s="41">
        <v>424507.3</v>
      </c>
      <c r="G268" s="41">
        <v>547136.1</v>
      </c>
    </row>
    <row r="269" spans="1:7" s="38" customFormat="1" ht="18.75" customHeight="1" x14ac:dyDescent="0.2">
      <c r="A269" s="69"/>
      <c r="B269" s="69"/>
      <c r="C269" s="34" t="s">
        <v>57</v>
      </c>
      <c r="D269" s="45">
        <v>120</v>
      </c>
      <c r="E269" s="45">
        <v>245</v>
      </c>
      <c r="F269" s="45">
        <v>365</v>
      </c>
      <c r="G269" s="45">
        <v>500</v>
      </c>
    </row>
    <row r="270" spans="1:7" s="38" customFormat="1" ht="18.75" customHeight="1" x14ac:dyDescent="0.2">
      <c r="A270" s="69"/>
      <c r="B270" s="69"/>
      <c r="C270" s="34" t="s">
        <v>59</v>
      </c>
      <c r="D270" s="45">
        <v>120</v>
      </c>
      <c r="E270" s="45">
        <v>245</v>
      </c>
      <c r="F270" s="45">
        <v>365</v>
      </c>
      <c r="G270" s="45">
        <v>500</v>
      </c>
    </row>
    <row r="271" spans="1:7" s="38" customFormat="1" ht="18.75" customHeight="1" x14ac:dyDescent="0.2">
      <c r="A271" s="69"/>
      <c r="B271" s="69"/>
      <c r="C271" s="34" t="s">
        <v>62</v>
      </c>
      <c r="D271" s="41">
        <v>15782.5</v>
      </c>
      <c r="E271" s="41">
        <v>22984.7</v>
      </c>
      <c r="F271" s="41">
        <v>30725.5</v>
      </c>
      <c r="G271" s="41">
        <v>50450</v>
      </c>
    </row>
    <row r="272" spans="1:7" s="38" customFormat="1" ht="18.75" customHeight="1" x14ac:dyDescent="0.2">
      <c r="A272" s="69"/>
      <c r="B272" s="69"/>
      <c r="C272" s="34" t="s">
        <v>63</v>
      </c>
      <c r="D272" s="45">
        <v>70</v>
      </c>
      <c r="E272" s="45">
        <v>150</v>
      </c>
      <c r="F272" s="45">
        <v>300</v>
      </c>
      <c r="G272" s="45">
        <v>450</v>
      </c>
    </row>
    <row r="273" spans="1:7" s="38" customFormat="1" ht="18.75" customHeight="1" x14ac:dyDescent="0.2">
      <c r="A273" s="69"/>
      <c r="B273" s="69"/>
      <c r="C273" s="34" t="s">
        <v>64</v>
      </c>
      <c r="D273" s="41">
        <v>15712.5</v>
      </c>
      <c r="E273" s="41">
        <v>22834.7</v>
      </c>
      <c r="F273" s="41">
        <v>30425.5</v>
      </c>
      <c r="G273" s="41">
        <v>50000</v>
      </c>
    </row>
    <row r="274" spans="1:7" s="38" customFormat="1" ht="18.75" customHeight="1" x14ac:dyDescent="0.2">
      <c r="A274" s="69"/>
      <c r="B274" s="69"/>
      <c r="C274" s="34" t="s">
        <v>65</v>
      </c>
      <c r="D274" s="41">
        <v>9586.7000000000007</v>
      </c>
      <c r="E274" s="41">
        <v>19812</v>
      </c>
      <c r="F274" s="41">
        <v>33119.4</v>
      </c>
      <c r="G274" s="41">
        <v>48274.6</v>
      </c>
    </row>
    <row r="275" spans="1:7" s="38" customFormat="1" ht="18.75" customHeight="1" x14ac:dyDescent="0.2">
      <c r="A275" s="69"/>
      <c r="B275" s="69"/>
      <c r="C275" s="34" t="s">
        <v>112</v>
      </c>
      <c r="D275" s="45">
        <v>230</v>
      </c>
      <c r="E275" s="45">
        <v>340</v>
      </c>
      <c r="F275" s="45">
        <v>600</v>
      </c>
      <c r="G275" s="41">
        <v>1000</v>
      </c>
    </row>
    <row r="276" spans="1:7" s="38" customFormat="1" ht="18.75" customHeight="1" x14ac:dyDescent="0.2">
      <c r="A276" s="69"/>
      <c r="B276" s="69"/>
      <c r="C276" s="34" t="s">
        <v>84</v>
      </c>
      <c r="D276" s="45">
        <v>350</v>
      </c>
      <c r="E276" s="45">
        <v>700</v>
      </c>
      <c r="F276" s="41">
        <v>1075</v>
      </c>
      <c r="G276" s="41">
        <v>1500</v>
      </c>
    </row>
    <row r="277" spans="1:7" s="38" customFormat="1" ht="18.75" customHeight="1" x14ac:dyDescent="0.2">
      <c r="A277" s="69"/>
      <c r="B277" s="69"/>
      <c r="C277" s="34" t="s">
        <v>103</v>
      </c>
      <c r="D277" s="41">
        <v>3605.2</v>
      </c>
      <c r="E277" s="41">
        <v>9300.4</v>
      </c>
      <c r="F277" s="41">
        <v>15906.6</v>
      </c>
      <c r="G277" s="41">
        <v>22424.6</v>
      </c>
    </row>
    <row r="278" spans="1:7" s="38" customFormat="1" ht="18.75" customHeight="1" x14ac:dyDescent="0.2">
      <c r="A278" s="69"/>
      <c r="B278" s="69"/>
      <c r="C278" s="34" t="s">
        <v>66</v>
      </c>
      <c r="D278" s="45">
        <v>580</v>
      </c>
      <c r="E278" s="41">
        <v>1300</v>
      </c>
      <c r="F278" s="41">
        <v>2500</v>
      </c>
      <c r="G278" s="41">
        <v>4000</v>
      </c>
    </row>
    <row r="279" spans="1:7" s="38" customFormat="1" ht="18.75" customHeight="1" x14ac:dyDescent="0.2">
      <c r="A279" s="69"/>
      <c r="B279" s="69"/>
      <c r="C279" s="34" t="s">
        <v>113</v>
      </c>
      <c r="D279" s="45">
        <v>200</v>
      </c>
      <c r="E279" s="45">
        <v>450</v>
      </c>
      <c r="F279" s="45">
        <v>780</v>
      </c>
      <c r="G279" s="41">
        <v>1000</v>
      </c>
    </row>
    <row r="280" spans="1:7" s="38" customFormat="1" ht="18.75" customHeight="1" x14ac:dyDescent="0.2">
      <c r="A280" s="69"/>
      <c r="B280" s="69"/>
      <c r="C280" s="34" t="s">
        <v>67</v>
      </c>
      <c r="D280" s="41">
        <v>4621.5</v>
      </c>
      <c r="E280" s="41">
        <v>7721.6</v>
      </c>
      <c r="F280" s="41">
        <v>12257.8</v>
      </c>
      <c r="G280" s="41">
        <v>18350</v>
      </c>
    </row>
    <row r="281" spans="1:7" s="38" customFormat="1" ht="18.75" customHeight="1" x14ac:dyDescent="0.2">
      <c r="A281" s="69"/>
      <c r="B281" s="69"/>
      <c r="C281" s="34" t="s">
        <v>70</v>
      </c>
      <c r="D281" s="41">
        <v>153180</v>
      </c>
      <c r="E281" s="41">
        <v>258689.8</v>
      </c>
      <c r="F281" s="41">
        <v>355384</v>
      </c>
      <c r="G281" s="41">
        <v>440789.4</v>
      </c>
    </row>
    <row r="282" spans="1:7" s="38" customFormat="1" ht="18.75" customHeight="1" x14ac:dyDescent="0.2">
      <c r="A282" s="69"/>
      <c r="B282" s="69"/>
      <c r="C282" s="34" t="s">
        <v>71</v>
      </c>
      <c r="D282" s="41">
        <v>3000</v>
      </c>
      <c r="E282" s="41">
        <v>8100</v>
      </c>
      <c r="F282" s="41">
        <v>14256</v>
      </c>
      <c r="G282" s="41">
        <v>20612</v>
      </c>
    </row>
    <row r="283" spans="1:7" s="38" customFormat="1" ht="18.75" customHeight="1" x14ac:dyDescent="0.2">
      <c r="A283" s="69"/>
      <c r="B283" s="69"/>
      <c r="C283" s="34" t="s">
        <v>72</v>
      </c>
      <c r="D283" s="41">
        <v>150180</v>
      </c>
      <c r="E283" s="41">
        <v>250589.8</v>
      </c>
      <c r="F283" s="41">
        <v>341128</v>
      </c>
      <c r="G283" s="41">
        <v>420177.4</v>
      </c>
    </row>
    <row r="284" spans="1:7" s="38" customFormat="1" ht="17.25" customHeight="1" x14ac:dyDescent="0.2">
      <c r="A284" s="69"/>
      <c r="B284" s="69"/>
      <c r="C284" s="34" t="s">
        <v>73</v>
      </c>
      <c r="D284" s="41">
        <v>1610.3</v>
      </c>
      <c r="E284" s="41">
        <v>3017.2</v>
      </c>
      <c r="F284" s="41">
        <v>4913.3999999999996</v>
      </c>
      <c r="G284" s="41">
        <v>7122.1</v>
      </c>
    </row>
    <row r="285" spans="1:7" s="38" customFormat="1" ht="19.5" customHeight="1" x14ac:dyDescent="0.2">
      <c r="A285" s="69"/>
      <c r="B285" s="69"/>
      <c r="C285" s="34" t="s">
        <v>74</v>
      </c>
      <c r="D285" s="45">
        <v>200.3</v>
      </c>
      <c r="E285" s="45">
        <v>390.3</v>
      </c>
      <c r="F285" s="45">
        <v>553.4</v>
      </c>
      <c r="G285" s="45">
        <v>813.6</v>
      </c>
    </row>
    <row r="286" spans="1:7" s="38" customFormat="1" ht="18.75" customHeight="1" x14ac:dyDescent="0.2">
      <c r="A286" s="69"/>
      <c r="B286" s="69"/>
      <c r="C286" s="34" t="s">
        <v>75</v>
      </c>
      <c r="D286" s="45">
        <v>722</v>
      </c>
      <c r="E286" s="41">
        <v>1206</v>
      </c>
      <c r="F286" s="41">
        <v>2100</v>
      </c>
      <c r="G286" s="41">
        <v>3065.4</v>
      </c>
    </row>
    <row r="287" spans="1:7" s="38" customFormat="1" ht="18.75" customHeight="1" x14ac:dyDescent="0.2">
      <c r="A287" s="69"/>
      <c r="B287" s="69"/>
      <c r="C287" s="34" t="s">
        <v>77</v>
      </c>
      <c r="D287" s="45">
        <v>485</v>
      </c>
      <c r="E287" s="45">
        <v>990</v>
      </c>
      <c r="F287" s="41">
        <v>1590</v>
      </c>
      <c r="G287" s="41">
        <v>2343.1</v>
      </c>
    </row>
    <row r="288" spans="1:7" s="38" customFormat="1" ht="18.600000000000001" customHeight="1" x14ac:dyDescent="0.2">
      <c r="A288" s="69"/>
      <c r="B288" s="69"/>
      <c r="C288" s="34" t="s">
        <v>95</v>
      </c>
      <c r="D288" s="45">
        <v>203</v>
      </c>
      <c r="E288" s="45">
        <v>430.9</v>
      </c>
      <c r="F288" s="45">
        <v>670</v>
      </c>
      <c r="G288" s="45">
        <v>900</v>
      </c>
    </row>
    <row r="289" spans="1:7" s="38" customFormat="1" ht="18.75" customHeight="1" x14ac:dyDescent="0.2">
      <c r="A289" s="69"/>
      <c r="B289" s="69"/>
      <c r="C289" s="34" t="s">
        <v>96</v>
      </c>
      <c r="D289" s="41">
        <v>35590.5</v>
      </c>
      <c r="E289" s="41">
        <v>72479.5</v>
      </c>
      <c r="F289" s="41">
        <v>109579.5</v>
      </c>
      <c r="G289" s="41">
        <v>142413.9</v>
      </c>
    </row>
    <row r="290" spans="1:7" s="38" customFormat="1" ht="18.75" customHeight="1" x14ac:dyDescent="0.2">
      <c r="A290" s="69"/>
      <c r="B290" s="69"/>
      <c r="C290" s="34" t="s">
        <v>114</v>
      </c>
      <c r="D290" s="41">
        <v>35590.5</v>
      </c>
      <c r="E290" s="41">
        <v>72479.5</v>
      </c>
      <c r="F290" s="41">
        <v>109579.5</v>
      </c>
      <c r="G290" s="41">
        <v>142413.9</v>
      </c>
    </row>
    <row r="291" spans="1:7" s="38" customFormat="1" ht="33" x14ac:dyDescent="0.2">
      <c r="A291" s="69"/>
      <c r="B291" s="69"/>
      <c r="C291" s="34" t="s">
        <v>115</v>
      </c>
      <c r="D291" s="41">
        <v>35590.5</v>
      </c>
      <c r="E291" s="41">
        <v>72479.5</v>
      </c>
      <c r="F291" s="41">
        <v>109579.5</v>
      </c>
      <c r="G291" s="41">
        <v>142413.9</v>
      </c>
    </row>
    <row r="292" spans="1:7" s="38" customFormat="1" ht="18.75" customHeight="1" x14ac:dyDescent="0.2">
      <c r="A292" s="69"/>
      <c r="B292" s="69"/>
      <c r="C292" s="34" t="s">
        <v>116</v>
      </c>
      <c r="D292" s="45">
        <v>250</v>
      </c>
      <c r="E292" s="45">
        <v>450</v>
      </c>
      <c r="F292" s="45">
        <v>680</v>
      </c>
      <c r="G292" s="41">
        <v>1000</v>
      </c>
    </row>
    <row r="293" spans="1:7" s="38" customFormat="1" ht="33" x14ac:dyDescent="0.2">
      <c r="A293" s="69"/>
      <c r="B293" s="69"/>
      <c r="C293" s="34" t="s">
        <v>117</v>
      </c>
      <c r="D293" s="45">
        <v>250</v>
      </c>
      <c r="E293" s="45">
        <v>450</v>
      </c>
      <c r="F293" s="45">
        <v>680</v>
      </c>
      <c r="G293" s="41">
        <v>1000</v>
      </c>
    </row>
    <row r="294" spans="1:7" s="38" customFormat="1" ht="18.75" customHeight="1" x14ac:dyDescent="0.2">
      <c r="A294" s="69"/>
      <c r="B294" s="69"/>
      <c r="C294" s="34" t="s">
        <v>144</v>
      </c>
      <c r="D294" s="45">
        <v>250</v>
      </c>
      <c r="E294" s="45">
        <v>450</v>
      </c>
      <c r="F294" s="45">
        <v>680</v>
      </c>
      <c r="G294" s="41">
        <v>1000</v>
      </c>
    </row>
    <row r="295" spans="1:7" s="38" customFormat="1" ht="18.75" customHeight="1" x14ac:dyDescent="0.2">
      <c r="A295" s="69"/>
      <c r="B295" s="69"/>
      <c r="C295" s="34" t="s">
        <v>86</v>
      </c>
      <c r="D295" s="41">
        <v>3500</v>
      </c>
      <c r="E295" s="41">
        <v>7200</v>
      </c>
      <c r="F295" s="41">
        <v>10200</v>
      </c>
      <c r="G295" s="41">
        <v>14261.6</v>
      </c>
    </row>
    <row r="296" spans="1:7" s="38" customFormat="1" ht="38.25" customHeight="1" x14ac:dyDescent="0.2">
      <c r="A296" s="69"/>
      <c r="B296" s="69"/>
      <c r="C296" s="34" t="s">
        <v>99</v>
      </c>
      <c r="D296" s="45">
        <v>50</v>
      </c>
      <c r="E296" s="45">
        <v>100</v>
      </c>
      <c r="F296" s="45">
        <v>150</v>
      </c>
      <c r="G296" s="45">
        <v>200</v>
      </c>
    </row>
    <row r="297" spans="1:7" s="38" customFormat="1" ht="18.75" customHeight="1" x14ac:dyDescent="0.2">
      <c r="A297" s="69"/>
      <c r="B297" s="69"/>
      <c r="C297" s="34" t="s">
        <v>100</v>
      </c>
      <c r="D297" s="45">
        <v>50</v>
      </c>
      <c r="E297" s="45">
        <v>100</v>
      </c>
      <c r="F297" s="45">
        <v>150</v>
      </c>
      <c r="G297" s="45">
        <v>200</v>
      </c>
    </row>
    <row r="298" spans="1:7" s="38" customFormat="1" ht="18" customHeight="1" x14ac:dyDescent="0.2">
      <c r="A298" s="69"/>
      <c r="B298" s="73"/>
      <c r="C298" s="34" t="s">
        <v>87</v>
      </c>
      <c r="D298" s="41">
        <v>3400</v>
      </c>
      <c r="E298" s="41">
        <v>7000</v>
      </c>
      <c r="F298" s="41">
        <v>9900</v>
      </c>
      <c r="G298" s="41">
        <v>13861.6</v>
      </c>
    </row>
    <row r="299" spans="1:7" s="38" customFormat="1" ht="33" x14ac:dyDescent="0.2">
      <c r="A299" s="69"/>
      <c r="B299" s="70">
        <v>31001</v>
      </c>
      <c r="C299" s="34" t="s">
        <v>15</v>
      </c>
      <c r="D299" s="41">
        <v>6800</v>
      </c>
      <c r="E299" s="41">
        <v>13445</v>
      </c>
      <c r="F299" s="41">
        <v>20705</v>
      </c>
      <c r="G299" s="41">
        <v>27300.3</v>
      </c>
    </row>
    <row r="300" spans="1:7" s="38" customFormat="1" x14ac:dyDescent="0.2">
      <c r="A300" s="69"/>
      <c r="B300" s="67"/>
      <c r="C300" s="34" t="s">
        <v>50</v>
      </c>
      <c r="D300" s="35"/>
      <c r="E300" s="36"/>
      <c r="F300" s="36"/>
      <c r="G300" s="37"/>
    </row>
    <row r="301" spans="1:7" s="38" customFormat="1" ht="34.5" customHeight="1" x14ac:dyDescent="0.2">
      <c r="A301" s="69"/>
      <c r="B301" s="69"/>
      <c r="C301" s="84" t="s">
        <v>111</v>
      </c>
      <c r="D301" s="44">
        <v>6800</v>
      </c>
      <c r="E301" s="44">
        <v>13445</v>
      </c>
      <c r="F301" s="44">
        <v>20705</v>
      </c>
      <c r="G301" s="44">
        <v>27300.3</v>
      </c>
    </row>
    <row r="302" spans="1:7" s="38" customFormat="1" ht="33" x14ac:dyDescent="0.2">
      <c r="A302" s="69"/>
      <c r="B302" s="69"/>
      <c r="C302" s="34" t="s">
        <v>51</v>
      </c>
      <c r="D302" s="35"/>
      <c r="E302" s="36"/>
      <c r="F302" s="36"/>
      <c r="G302" s="37"/>
    </row>
    <row r="303" spans="1:7" s="38" customFormat="1" ht="18.75" customHeight="1" x14ac:dyDescent="0.2">
      <c r="A303" s="69"/>
      <c r="B303" s="69"/>
      <c r="C303" s="34" t="s">
        <v>36</v>
      </c>
      <c r="D303" s="41">
        <v>6800</v>
      </c>
      <c r="E303" s="41">
        <v>13445</v>
      </c>
      <c r="F303" s="41">
        <v>20705</v>
      </c>
      <c r="G303" s="41">
        <v>27300.3</v>
      </c>
    </row>
    <row r="304" spans="1:7" s="38" customFormat="1" ht="18.75" customHeight="1" x14ac:dyDescent="0.2">
      <c r="A304" s="69"/>
      <c r="B304" s="69"/>
      <c r="C304" s="34" t="s">
        <v>79</v>
      </c>
      <c r="D304" s="41">
        <v>6800</v>
      </c>
      <c r="E304" s="41">
        <v>13445</v>
      </c>
      <c r="F304" s="41">
        <v>20705</v>
      </c>
      <c r="G304" s="41">
        <v>27300.3</v>
      </c>
    </row>
    <row r="305" spans="1:7" s="38" customFormat="1" ht="18.75" customHeight="1" x14ac:dyDescent="0.2">
      <c r="A305" s="69"/>
      <c r="B305" s="69"/>
      <c r="C305" s="34" t="s">
        <v>80</v>
      </c>
      <c r="D305" s="41">
        <v>6800</v>
      </c>
      <c r="E305" s="41">
        <v>13445</v>
      </c>
      <c r="F305" s="41">
        <v>20705</v>
      </c>
      <c r="G305" s="41">
        <v>27300.3</v>
      </c>
    </row>
    <row r="306" spans="1:7" s="38" customFormat="1" ht="17.850000000000001" customHeight="1" x14ac:dyDescent="0.2">
      <c r="A306" s="69"/>
      <c r="B306" s="69"/>
      <c r="C306" s="34" t="s">
        <v>81</v>
      </c>
      <c r="D306" s="41">
        <v>6760</v>
      </c>
      <c r="E306" s="41">
        <v>13350</v>
      </c>
      <c r="F306" s="41">
        <v>20580</v>
      </c>
      <c r="G306" s="41">
        <v>27120.3</v>
      </c>
    </row>
    <row r="307" spans="1:7" s="38" customFormat="1" ht="19.5" customHeight="1" x14ac:dyDescent="0.2">
      <c r="A307" s="69"/>
      <c r="B307" s="69"/>
      <c r="C307" s="34" t="s">
        <v>82</v>
      </c>
      <c r="D307" s="41">
        <v>6160</v>
      </c>
      <c r="E307" s="41">
        <v>12200</v>
      </c>
      <c r="F307" s="41">
        <v>18680</v>
      </c>
      <c r="G307" s="41">
        <v>24716.3</v>
      </c>
    </row>
    <row r="308" spans="1:7" s="38" customFormat="1" ht="18.75" customHeight="1" x14ac:dyDescent="0.2">
      <c r="A308" s="69"/>
      <c r="B308" s="69"/>
      <c r="C308" s="34" t="s">
        <v>119</v>
      </c>
      <c r="D308" s="45">
        <v>600</v>
      </c>
      <c r="E308" s="41">
        <v>1150</v>
      </c>
      <c r="F308" s="41">
        <v>1900</v>
      </c>
      <c r="G308" s="41">
        <v>2404</v>
      </c>
    </row>
    <row r="309" spans="1:7" s="38" customFormat="1" ht="18.75" customHeight="1" x14ac:dyDescent="0.2">
      <c r="A309" s="69"/>
      <c r="B309" s="69"/>
      <c r="C309" s="34" t="s">
        <v>105</v>
      </c>
      <c r="D309" s="45">
        <v>40</v>
      </c>
      <c r="E309" s="45">
        <v>95</v>
      </c>
      <c r="F309" s="45">
        <v>125</v>
      </c>
      <c r="G309" s="45">
        <v>180</v>
      </c>
    </row>
    <row r="310" spans="1:7" s="38" customFormat="1" ht="18.2" customHeight="1" x14ac:dyDescent="0.2">
      <c r="A310" s="73"/>
      <c r="B310" s="73"/>
      <c r="C310" s="34" t="s">
        <v>106</v>
      </c>
      <c r="D310" s="45">
        <v>40</v>
      </c>
      <c r="E310" s="45">
        <v>95</v>
      </c>
      <c r="F310" s="45">
        <v>125</v>
      </c>
      <c r="G310" s="45">
        <v>180</v>
      </c>
    </row>
    <row r="311" spans="1:7" s="4" customFormat="1" ht="23.25" customHeight="1" x14ac:dyDescent="0.2">
      <c r="A311" s="76"/>
      <c r="B311" s="77"/>
      <c r="C311" s="14" t="s">
        <v>35</v>
      </c>
      <c r="D311" s="79">
        <f t="shared" ref="D311:F311" si="22">D313</f>
        <v>0</v>
      </c>
      <c r="E311" s="79">
        <f t="shared" si="22"/>
        <v>150000</v>
      </c>
      <c r="F311" s="79">
        <f t="shared" si="22"/>
        <v>650700</v>
      </c>
      <c r="G311" s="79">
        <f>G313</f>
        <v>781169.8</v>
      </c>
    </row>
    <row r="312" spans="1:7" s="4" customFormat="1" ht="20.25" customHeight="1" x14ac:dyDescent="0.2">
      <c r="A312" s="49"/>
      <c r="B312" s="80"/>
      <c r="C312" s="18" t="s">
        <v>41</v>
      </c>
      <c r="D312" s="18"/>
      <c r="E312" s="18"/>
      <c r="F312" s="18"/>
      <c r="G312" s="79"/>
    </row>
    <row r="313" spans="1:7" ht="20.25" customHeight="1" x14ac:dyDescent="0.2">
      <c r="A313" s="56"/>
      <c r="B313" s="82"/>
      <c r="C313" s="14" t="s">
        <v>37</v>
      </c>
      <c r="D313" s="87">
        <v>0</v>
      </c>
      <c r="E313" s="87">
        <v>150000</v>
      </c>
      <c r="F313" s="87">
        <v>650700</v>
      </c>
      <c r="G313" s="53">
        <f>G257</f>
        <v>781169.8</v>
      </c>
    </row>
    <row r="314" spans="1:7" ht="20.25" customHeight="1" x14ac:dyDescent="0.2">
      <c r="A314" s="56"/>
      <c r="B314" s="82"/>
      <c r="C314" s="14" t="s">
        <v>38</v>
      </c>
      <c r="D314" s="87">
        <f>D257-D311</f>
        <v>238871.6</v>
      </c>
      <c r="E314" s="87">
        <f>E257-E311</f>
        <v>270226.40000000002</v>
      </c>
      <c r="F314" s="88">
        <f>F257-F311</f>
        <v>-48977.800000000047</v>
      </c>
      <c r="G314" s="87">
        <f>G257-G311</f>
        <v>0</v>
      </c>
    </row>
    <row r="315" spans="1:7" ht="20.25" customHeight="1" x14ac:dyDescent="0.2">
      <c r="A315" s="56"/>
      <c r="B315" s="82"/>
      <c r="C315" s="14" t="s">
        <v>40</v>
      </c>
      <c r="D315" s="87">
        <f>D314</f>
        <v>238871.6</v>
      </c>
      <c r="E315" s="87">
        <f>E314</f>
        <v>270226.40000000002</v>
      </c>
      <c r="F315" s="88">
        <f t="shared" ref="F315:G315" si="23">F314</f>
        <v>-48977.800000000047</v>
      </c>
      <c r="G315" s="87">
        <f t="shared" si="23"/>
        <v>0</v>
      </c>
    </row>
    <row r="316" spans="1:7" ht="20.25" customHeight="1" x14ac:dyDescent="0.2">
      <c r="A316" s="56"/>
      <c r="B316" s="82"/>
      <c r="C316" s="1" t="s">
        <v>121</v>
      </c>
      <c r="D316" s="89">
        <f>D317</f>
        <v>238871.5</v>
      </c>
      <c r="E316" s="89">
        <f t="shared" ref="E316:G317" si="24">E317</f>
        <v>270226.40000000002</v>
      </c>
      <c r="F316" s="90">
        <f t="shared" si="24"/>
        <v>-48977.9</v>
      </c>
      <c r="G316" s="89">
        <f t="shared" si="24"/>
        <v>0</v>
      </c>
    </row>
    <row r="317" spans="1:7" ht="20.25" customHeight="1" x14ac:dyDescent="0.2">
      <c r="A317" s="56"/>
      <c r="B317" s="82"/>
      <c r="C317" s="1" t="s">
        <v>122</v>
      </c>
      <c r="D317" s="89">
        <f>D318</f>
        <v>238871.5</v>
      </c>
      <c r="E317" s="89">
        <f t="shared" si="24"/>
        <v>270226.40000000002</v>
      </c>
      <c r="F317" s="90">
        <f t="shared" si="24"/>
        <v>-48977.9</v>
      </c>
      <c r="G317" s="89">
        <f t="shared" si="24"/>
        <v>0</v>
      </c>
    </row>
    <row r="318" spans="1:7" ht="20.25" customHeight="1" x14ac:dyDescent="0.2">
      <c r="A318" s="56"/>
      <c r="B318" s="82"/>
      <c r="C318" s="1" t="s">
        <v>120</v>
      </c>
      <c r="D318" s="89">
        <f>D319+D320</f>
        <v>238871.5</v>
      </c>
      <c r="E318" s="89">
        <f t="shared" ref="E318:G318" si="25">E319+E320</f>
        <v>270226.40000000002</v>
      </c>
      <c r="F318" s="90">
        <f t="shared" si="25"/>
        <v>-48977.9</v>
      </c>
      <c r="G318" s="89">
        <f t="shared" si="25"/>
        <v>0</v>
      </c>
    </row>
    <row r="319" spans="1:7" ht="49.5" x14ac:dyDescent="0.2">
      <c r="A319" s="56"/>
      <c r="B319" s="82"/>
      <c r="C319" s="2" t="s">
        <v>123</v>
      </c>
      <c r="D319" s="91">
        <v>238871.5</v>
      </c>
      <c r="E319" s="91">
        <v>270226.40000000002</v>
      </c>
      <c r="F319" s="91">
        <v>0</v>
      </c>
      <c r="G319" s="87"/>
    </row>
    <row r="320" spans="1:7" ht="21.75" customHeight="1" x14ac:dyDescent="0.2">
      <c r="A320" s="62"/>
      <c r="B320" s="83"/>
      <c r="C320" s="2" t="s">
        <v>124</v>
      </c>
      <c r="D320" s="91">
        <v>0</v>
      </c>
      <c r="E320" s="91">
        <v>0</v>
      </c>
      <c r="F320" s="90">
        <v>-48977.9</v>
      </c>
      <c r="G320" s="87"/>
    </row>
    <row r="321" spans="1:7" ht="18.75" customHeight="1" x14ac:dyDescent="0.2">
      <c r="A321" s="152"/>
      <c r="B321" s="153"/>
      <c r="C321" s="146"/>
      <c r="D321" s="153"/>
      <c r="E321" s="153"/>
      <c r="F321" s="153"/>
      <c r="G321" s="157"/>
    </row>
    <row r="322" spans="1:7" ht="24.75" customHeight="1" x14ac:dyDescent="0.2">
      <c r="A322" s="154" t="s">
        <v>16</v>
      </c>
      <c r="B322" s="155"/>
      <c r="C322" s="155"/>
      <c r="D322" s="155"/>
      <c r="E322" s="155"/>
      <c r="F322" s="155"/>
      <c r="G322" s="156"/>
    </row>
    <row r="323" spans="1:7" s="31" customFormat="1" ht="36.75" customHeight="1" x14ac:dyDescent="0.2">
      <c r="A323" s="65">
        <v>9006</v>
      </c>
      <c r="B323" s="66"/>
      <c r="C323" s="29" t="s">
        <v>17</v>
      </c>
      <c r="D323" s="30">
        <v>1796210</v>
      </c>
      <c r="E323" s="30">
        <v>3653780</v>
      </c>
      <c r="F323" s="30">
        <v>5474303.0999999996</v>
      </c>
      <c r="G323" s="30">
        <v>6785008.2999999998</v>
      </c>
    </row>
    <row r="324" spans="1:7" s="38" customFormat="1" ht="14.45" customHeight="1" x14ac:dyDescent="0.2">
      <c r="A324" s="67"/>
      <c r="B324" s="68"/>
      <c r="C324" s="34" t="s">
        <v>49</v>
      </c>
      <c r="D324" s="35"/>
      <c r="E324" s="36"/>
      <c r="F324" s="36"/>
      <c r="G324" s="37"/>
    </row>
    <row r="325" spans="1:7" s="38" customFormat="1" ht="18.75" customHeight="1" x14ac:dyDescent="0.2">
      <c r="A325" s="69"/>
      <c r="B325" s="70">
        <v>11001</v>
      </c>
      <c r="C325" s="34" t="s">
        <v>18</v>
      </c>
      <c r="D325" s="41">
        <v>1657230</v>
      </c>
      <c r="E325" s="41">
        <v>3056460</v>
      </c>
      <c r="F325" s="41">
        <v>4381669.4000000004</v>
      </c>
      <c r="G325" s="41">
        <v>5469916.2999999998</v>
      </c>
    </row>
    <row r="326" spans="1:7" s="38" customFormat="1" ht="15" customHeight="1" x14ac:dyDescent="0.2">
      <c r="A326" s="69"/>
      <c r="B326" s="67"/>
      <c r="C326" s="34" t="s">
        <v>50</v>
      </c>
      <c r="D326" s="35"/>
      <c r="E326" s="36"/>
      <c r="F326" s="36"/>
      <c r="G326" s="37"/>
    </row>
    <row r="327" spans="1:7" s="38" customFormat="1" ht="18.75" customHeight="1" x14ac:dyDescent="0.2">
      <c r="A327" s="69"/>
      <c r="B327" s="69"/>
      <c r="C327" s="71" t="s">
        <v>16</v>
      </c>
      <c r="D327" s="44">
        <v>1657230</v>
      </c>
      <c r="E327" s="44">
        <v>3056460</v>
      </c>
      <c r="F327" s="44">
        <v>4381669.4000000004</v>
      </c>
      <c r="G327" s="44">
        <v>5469916.2999999998</v>
      </c>
    </row>
    <row r="328" spans="1:7" s="38" customFormat="1" ht="33" x14ac:dyDescent="0.2">
      <c r="A328" s="69"/>
      <c r="B328" s="69"/>
      <c r="C328" s="34" t="s">
        <v>51</v>
      </c>
      <c r="D328" s="35"/>
      <c r="E328" s="36"/>
      <c r="F328" s="36"/>
      <c r="G328" s="37"/>
    </row>
    <row r="329" spans="1:7" s="38" customFormat="1" ht="18.75" customHeight="1" x14ac:dyDescent="0.2">
      <c r="A329" s="69"/>
      <c r="B329" s="69"/>
      <c r="C329" s="34" t="s">
        <v>36</v>
      </c>
      <c r="D329" s="41">
        <v>1657230</v>
      </c>
      <c r="E329" s="41">
        <v>3056460</v>
      </c>
      <c r="F329" s="41">
        <v>4381669.4000000004</v>
      </c>
      <c r="G329" s="41">
        <v>5469916.2999999998</v>
      </c>
    </row>
    <row r="330" spans="1:7" s="38" customFormat="1" ht="18.75" customHeight="1" x14ac:dyDescent="0.2">
      <c r="A330" s="69"/>
      <c r="B330" s="69"/>
      <c r="C330" s="34" t="s">
        <v>52</v>
      </c>
      <c r="D330" s="41">
        <v>1657230</v>
      </c>
      <c r="E330" s="41">
        <v>3056460</v>
      </c>
      <c r="F330" s="41">
        <v>4381669.4000000004</v>
      </c>
      <c r="G330" s="41">
        <v>5469916.2999999998</v>
      </c>
    </row>
    <row r="331" spans="1:7" s="38" customFormat="1" ht="18.75" customHeight="1" x14ac:dyDescent="0.2">
      <c r="A331" s="69"/>
      <c r="B331" s="69"/>
      <c r="C331" s="34" t="s">
        <v>53</v>
      </c>
      <c r="D331" s="41">
        <v>850000</v>
      </c>
      <c r="E331" s="41">
        <v>1500000</v>
      </c>
      <c r="F331" s="41">
        <v>2150000</v>
      </c>
      <c r="G331" s="41">
        <v>2721642.3</v>
      </c>
    </row>
    <row r="332" spans="1:7" s="38" customFormat="1" ht="18.75" customHeight="1" x14ac:dyDescent="0.2">
      <c r="A332" s="69"/>
      <c r="B332" s="69"/>
      <c r="C332" s="34" t="s">
        <v>54</v>
      </c>
      <c r="D332" s="41">
        <v>850000</v>
      </c>
      <c r="E332" s="41">
        <v>1500000</v>
      </c>
      <c r="F332" s="41">
        <v>2150000</v>
      </c>
      <c r="G332" s="41">
        <v>2721642.3</v>
      </c>
    </row>
    <row r="333" spans="1:7" s="38" customFormat="1" ht="18.600000000000001" customHeight="1" x14ac:dyDescent="0.2">
      <c r="A333" s="69"/>
      <c r="B333" s="69"/>
      <c r="C333" s="34" t="s">
        <v>90</v>
      </c>
      <c r="D333" s="41">
        <v>250000</v>
      </c>
      <c r="E333" s="41">
        <v>500000</v>
      </c>
      <c r="F333" s="41">
        <v>750000</v>
      </c>
      <c r="G333" s="41">
        <v>885227.8</v>
      </c>
    </row>
    <row r="334" spans="1:7" s="38" customFormat="1" ht="18.75" customHeight="1" x14ac:dyDescent="0.2">
      <c r="A334" s="69"/>
      <c r="B334" s="69"/>
      <c r="C334" s="34" t="s">
        <v>125</v>
      </c>
      <c r="D334" s="41">
        <v>600000</v>
      </c>
      <c r="E334" s="41">
        <v>1000000</v>
      </c>
      <c r="F334" s="41">
        <v>1400000</v>
      </c>
      <c r="G334" s="41">
        <v>1836414.5</v>
      </c>
    </row>
    <row r="335" spans="1:7" s="38" customFormat="1" ht="18.75" customHeight="1" x14ac:dyDescent="0.2">
      <c r="A335" s="69"/>
      <c r="B335" s="69"/>
      <c r="C335" s="34" t="s">
        <v>56</v>
      </c>
      <c r="D335" s="41">
        <v>537730</v>
      </c>
      <c r="E335" s="41">
        <v>1067460</v>
      </c>
      <c r="F335" s="41">
        <v>1524169.4</v>
      </c>
      <c r="G335" s="41">
        <v>1841801.9</v>
      </c>
    </row>
    <row r="336" spans="1:7" s="38" customFormat="1" ht="18.75" customHeight="1" x14ac:dyDescent="0.2">
      <c r="A336" s="69"/>
      <c r="B336" s="69"/>
      <c r="C336" s="34" t="s">
        <v>57</v>
      </c>
      <c r="D336" s="41">
        <v>123730</v>
      </c>
      <c r="E336" s="41">
        <v>245460</v>
      </c>
      <c r="F336" s="41">
        <v>343711.9</v>
      </c>
      <c r="G336" s="41">
        <v>389441.9</v>
      </c>
    </row>
    <row r="337" spans="1:7" s="38" customFormat="1" ht="18.75" customHeight="1" x14ac:dyDescent="0.2">
      <c r="A337" s="69"/>
      <c r="B337" s="69"/>
      <c r="C337" s="34" t="s">
        <v>91</v>
      </c>
      <c r="D337" s="41">
        <v>50000</v>
      </c>
      <c r="E337" s="41">
        <v>110000</v>
      </c>
      <c r="F337" s="41">
        <v>146000</v>
      </c>
      <c r="G337" s="41">
        <v>168000</v>
      </c>
    </row>
    <row r="338" spans="1:7" s="38" customFormat="1" ht="18.75" customHeight="1" x14ac:dyDescent="0.2">
      <c r="A338" s="69"/>
      <c r="B338" s="69"/>
      <c r="C338" s="34" t="s">
        <v>58</v>
      </c>
      <c r="D338" s="41">
        <v>5000</v>
      </c>
      <c r="E338" s="41">
        <v>9000</v>
      </c>
      <c r="F338" s="41">
        <v>13625</v>
      </c>
      <c r="G338" s="41">
        <v>13625</v>
      </c>
    </row>
    <row r="339" spans="1:7" s="38" customFormat="1" ht="18" customHeight="1" x14ac:dyDescent="0.2">
      <c r="A339" s="69"/>
      <c r="B339" s="69"/>
      <c r="C339" s="34" t="s">
        <v>59</v>
      </c>
      <c r="D339" s="41">
        <v>10000</v>
      </c>
      <c r="E339" s="41">
        <v>20000</v>
      </c>
      <c r="F339" s="41">
        <v>30000</v>
      </c>
      <c r="G339" s="41">
        <v>40000</v>
      </c>
    </row>
    <row r="340" spans="1:7" s="38" customFormat="1" ht="19.5" customHeight="1" x14ac:dyDescent="0.2">
      <c r="A340" s="69"/>
      <c r="B340" s="69"/>
      <c r="C340" s="34" t="s">
        <v>60</v>
      </c>
      <c r="D340" s="41">
        <v>11000</v>
      </c>
      <c r="E340" s="41">
        <v>11000</v>
      </c>
      <c r="F340" s="41">
        <v>11000</v>
      </c>
      <c r="G340" s="41">
        <v>11000</v>
      </c>
    </row>
    <row r="341" spans="1:7" s="38" customFormat="1" ht="18.75" customHeight="1" x14ac:dyDescent="0.2">
      <c r="A341" s="69"/>
      <c r="B341" s="69"/>
      <c r="C341" s="34" t="s">
        <v>61</v>
      </c>
      <c r="D341" s="41">
        <v>34000</v>
      </c>
      <c r="E341" s="41">
        <v>68000</v>
      </c>
      <c r="F341" s="41">
        <v>101896.9</v>
      </c>
      <c r="G341" s="41">
        <v>101896.9</v>
      </c>
    </row>
    <row r="342" spans="1:7" s="38" customFormat="1" ht="18.75" customHeight="1" x14ac:dyDescent="0.2">
      <c r="A342" s="69"/>
      <c r="B342" s="69"/>
      <c r="C342" s="34" t="s">
        <v>92</v>
      </c>
      <c r="D342" s="41">
        <v>13730</v>
      </c>
      <c r="E342" s="41">
        <v>27460</v>
      </c>
      <c r="F342" s="41">
        <v>41190</v>
      </c>
      <c r="G342" s="41">
        <v>54920</v>
      </c>
    </row>
    <row r="343" spans="1:7" s="38" customFormat="1" ht="18.600000000000001" customHeight="1" x14ac:dyDescent="0.2">
      <c r="A343" s="69"/>
      <c r="B343" s="69"/>
      <c r="C343" s="34" t="s">
        <v>62</v>
      </c>
      <c r="D343" s="41">
        <v>45000</v>
      </c>
      <c r="E343" s="41">
        <v>105000</v>
      </c>
      <c r="F343" s="41">
        <v>155000</v>
      </c>
      <c r="G343" s="41">
        <v>181000</v>
      </c>
    </row>
    <row r="344" spans="1:7" s="38" customFormat="1" ht="18.75" customHeight="1" x14ac:dyDescent="0.2">
      <c r="A344" s="69"/>
      <c r="B344" s="69"/>
      <c r="C344" s="34" t="s">
        <v>63</v>
      </c>
      <c r="D344" s="41">
        <v>15000</v>
      </c>
      <c r="E344" s="41">
        <v>30000</v>
      </c>
      <c r="F344" s="41">
        <v>50000</v>
      </c>
      <c r="G344" s="41">
        <v>50000</v>
      </c>
    </row>
    <row r="345" spans="1:7" s="38" customFormat="1" ht="18.75" customHeight="1" x14ac:dyDescent="0.2">
      <c r="A345" s="69"/>
      <c r="B345" s="69"/>
      <c r="C345" s="34" t="s">
        <v>64</v>
      </c>
      <c r="D345" s="41">
        <v>30000</v>
      </c>
      <c r="E345" s="41">
        <v>75000</v>
      </c>
      <c r="F345" s="41">
        <v>105000</v>
      </c>
      <c r="G345" s="41">
        <v>131000</v>
      </c>
    </row>
    <row r="346" spans="1:7" s="38" customFormat="1" ht="18.75" customHeight="1" x14ac:dyDescent="0.2">
      <c r="A346" s="69"/>
      <c r="B346" s="69"/>
      <c r="C346" s="34" t="s">
        <v>65</v>
      </c>
      <c r="D346" s="41">
        <v>136000</v>
      </c>
      <c r="E346" s="41">
        <v>286000</v>
      </c>
      <c r="F346" s="41">
        <v>442300</v>
      </c>
      <c r="G346" s="41">
        <v>528610</v>
      </c>
    </row>
    <row r="347" spans="1:7" s="38" customFormat="1" ht="18.75" customHeight="1" x14ac:dyDescent="0.2">
      <c r="A347" s="69"/>
      <c r="B347" s="69"/>
      <c r="C347" s="34" t="s">
        <v>112</v>
      </c>
      <c r="D347" s="41">
        <v>9000</v>
      </c>
      <c r="E347" s="41">
        <v>18000</v>
      </c>
      <c r="F347" s="41">
        <v>27000</v>
      </c>
      <c r="G347" s="41">
        <v>36000</v>
      </c>
    </row>
    <row r="348" spans="1:7" s="38" customFormat="1" ht="18.75" customHeight="1" x14ac:dyDescent="0.2">
      <c r="A348" s="69"/>
      <c r="B348" s="69"/>
      <c r="C348" s="34" t="s">
        <v>84</v>
      </c>
      <c r="D348" s="41">
        <v>28000</v>
      </c>
      <c r="E348" s="41">
        <v>56000</v>
      </c>
      <c r="F348" s="41">
        <v>84000</v>
      </c>
      <c r="G348" s="41">
        <v>110310</v>
      </c>
    </row>
    <row r="349" spans="1:7" s="38" customFormat="1" ht="18.75" customHeight="1" x14ac:dyDescent="0.2">
      <c r="A349" s="69"/>
      <c r="B349" s="69"/>
      <c r="C349" s="34" t="s">
        <v>66</v>
      </c>
      <c r="D349" s="41">
        <v>1000</v>
      </c>
      <c r="E349" s="41">
        <v>2000</v>
      </c>
      <c r="F349" s="41">
        <v>2000</v>
      </c>
      <c r="G349" s="41">
        <v>2000</v>
      </c>
    </row>
    <row r="350" spans="1:7" s="38" customFormat="1" ht="18.75" customHeight="1" x14ac:dyDescent="0.2">
      <c r="A350" s="69"/>
      <c r="B350" s="69"/>
      <c r="C350" s="34" t="s">
        <v>93</v>
      </c>
      <c r="D350" s="41">
        <v>9000</v>
      </c>
      <c r="E350" s="41">
        <v>18000</v>
      </c>
      <c r="F350" s="41">
        <v>32300</v>
      </c>
      <c r="G350" s="41">
        <v>32300</v>
      </c>
    </row>
    <row r="351" spans="1:7" s="38" customFormat="1" ht="18.75" customHeight="1" x14ac:dyDescent="0.2">
      <c r="A351" s="69"/>
      <c r="B351" s="69"/>
      <c r="C351" s="34" t="s">
        <v>113</v>
      </c>
      <c r="D351" s="41">
        <v>2000</v>
      </c>
      <c r="E351" s="41">
        <v>2000</v>
      </c>
      <c r="F351" s="41">
        <v>2000</v>
      </c>
      <c r="G351" s="41">
        <v>2000</v>
      </c>
    </row>
    <row r="352" spans="1:7" s="38" customFormat="1" ht="18.75" customHeight="1" x14ac:dyDescent="0.2">
      <c r="A352" s="69"/>
      <c r="B352" s="69"/>
      <c r="C352" s="34" t="s">
        <v>67</v>
      </c>
      <c r="D352" s="41">
        <v>15000</v>
      </c>
      <c r="E352" s="41">
        <v>30000</v>
      </c>
      <c r="F352" s="41">
        <v>55000</v>
      </c>
      <c r="G352" s="41">
        <v>60000</v>
      </c>
    </row>
    <row r="353" spans="1:7" s="38" customFormat="1" ht="18.75" customHeight="1" x14ac:dyDescent="0.2">
      <c r="A353" s="69"/>
      <c r="B353" s="69"/>
      <c r="C353" s="34" t="s">
        <v>94</v>
      </c>
      <c r="D353" s="41">
        <v>72000</v>
      </c>
      <c r="E353" s="41">
        <v>160000</v>
      </c>
      <c r="F353" s="41">
        <v>240000</v>
      </c>
      <c r="G353" s="41">
        <v>286000</v>
      </c>
    </row>
    <row r="354" spans="1:7" s="38" customFormat="1" ht="18.75" customHeight="1" x14ac:dyDescent="0.2">
      <c r="A354" s="69"/>
      <c r="B354" s="69"/>
      <c r="C354" s="34" t="s">
        <v>68</v>
      </c>
      <c r="D354" s="41">
        <v>2000</v>
      </c>
      <c r="E354" s="41">
        <v>4000</v>
      </c>
      <c r="F354" s="41">
        <v>6000</v>
      </c>
      <c r="G354" s="41">
        <v>8000</v>
      </c>
    </row>
    <row r="355" spans="1:7" s="38" customFormat="1" ht="18.75" customHeight="1" x14ac:dyDescent="0.2">
      <c r="A355" s="69"/>
      <c r="B355" s="69"/>
      <c r="C355" s="34" t="s">
        <v>69</v>
      </c>
      <c r="D355" s="41">
        <v>2000</v>
      </c>
      <c r="E355" s="41">
        <v>4000</v>
      </c>
      <c r="F355" s="41">
        <v>6000</v>
      </c>
      <c r="G355" s="41">
        <v>8000</v>
      </c>
    </row>
    <row r="356" spans="1:7" s="38" customFormat="1" ht="18.75" customHeight="1" x14ac:dyDescent="0.2">
      <c r="A356" s="69"/>
      <c r="B356" s="69"/>
      <c r="C356" s="34" t="s">
        <v>70</v>
      </c>
      <c r="D356" s="41">
        <v>28000</v>
      </c>
      <c r="E356" s="41">
        <v>60000</v>
      </c>
      <c r="F356" s="41">
        <v>87000</v>
      </c>
      <c r="G356" s="41">
        <v>112000</v>
      </c>
    </row>
    <row r="357" spans="1:7" s="38" customFormat="1" ht="18.75" customHeight="1" x14ac:dyDescent="0.2">
      <c r="A357" s="69"/>
      <c r="B357" s="69"/>
      <c r="C357" s="34" t="s">
        <v>71</v>
      </c>
      <c r="D357" s="41">
        <v>13000</v>
      </c>
      <c r="E357" s="41">
        <v>30000</v>
      </c>
      <c r="F357" s="41">
        <v>42000</v>
      </c>
      <c r="G357" s="41">
        <v>52000</v>
      </c>
    </row>
    <row r="358" spans="1:7" s="38" customFormat="1" ht="18.75" customHeight="1" x14ac:dyDescent="0.2">
      <c r="A358" s="69"/>
      <c r="B358" s="69"/>
      <c r="C358" s="34" t="s">
        <v>72</v>
      </c>
      <c r="D358" s="41">
        <v>15000</v>
      </c>
      <c r="E358" s="41">
        <v>30000</v>
      </c>
      <c r="F358" s="41">
        <v>45000</v>
      </c>
      <c r="G358" s="41">
        <v>60000</v>
      </c>
    </row>
    <row r="359" spans="1:7" s="38" customFormat="1" ht="18.75" customHeight="1" x14ac:dyDescent="0.2">
      <c r="A359" s="69"/>
      <c r="B359" s="69"/>
      <c r="C359" s="34" t="s">
        <v>73</v>
      </c>
      <c r="D359" s="41">
        <v>203000</v>
      </c>
      <c r="E359" s="41">
        <v>367000</v>
      </c>
      <c r="F359" s="41">
        <v>490157.5</v>
      </c>
      <c r="G359" s="41">
        <v>622750</v>
      </c>
    </row>
    <row r="360" spans="1:7" s="38" customFormat="1" ht="18.75" customHeight="1" x14ac:dyDescent="0.2">
      <c r="A360" s="69"/>
      <c r="B360" s="69"/>
      <c r="C360" s="34" t="s">
        <v>74</v>
      </c>
      <c r="D360" s="41">
        <v>60000</v>
      </c>
      <c r="E360" s="41">
        <v>130000</v>
      </c>
      <c r="F360" s="41">
        <v>180000</v>
      </c>
      <c r="G360" s="41">
        <v>241837.5</v>
      </c>
    </row>
    <row r="361" spans="1:7" s="38" customFormat="1" ht="17.25" customHeight="1" x14ac:dyDescent="0.2">
      <c r="A361" s="69"/>
      <c r="B361" s="69"/>
      <c r="C361" s="34" t="s">
        <v>75</v>
      </c>
      <c r="D361" s="41">
        <v>37000</v>
      </c>
      <c r="E361" s="41">
        <v>74000</v>
      </c>
      <c r="F361" s="41">
        <v>111000</v>
      </c>
      <c r="G361" s="41">
        <v>146886</v>
      </c>
    </row>
    <row r="362" spans="1:7" s="38" customFormat="1" ht="19.5" customHeight="1" x14ac:dyDescent="0.2">
      <c r="A362" s="69"/>
      <c r="B362" s="69"/>
      <c r="C362" s="34" t="s">
        <v>76</v>
      </c>
      <c r="D362" s="41">
        <v>1000</v>
      </c>
      <c r="E362" s="41">
        <v>3000</v>
      </c>
      <c r="F362" s="41">
        <v>3000</v>
      </c>
      <c r="G362" s="41">
        <v>3000</v>
      </c>
    </row>
    <row r="363" spans="1:7" s="38" customFormat="1" ht="18.75" customHeight="1" x14ac:dyDescent="0.2">
      <c r="A363" s="69"/>
      <c r="B363" s="69"/>
      <c r="C363" s="34" t="s">
        <v>77</v>
      </c>
      <c r="D363" s="41">
        <v>5000</v>
      </c>
      <c r="E363" s="41">
        <v>10000</v>
      </c>
      <c r="F363" s="41">
        <v>16157.5</v>
      </c>
      <c r="G363" s="41">
        <v>16157.5</v>
      </c>
    </row>
    <row r="364" spans="1:7" s="38" customFormat="1" ht="18.75" customHeight="1" x14ac:dyDescent="0.2">
      <c r="A364" s="69"/>
      <c r="B364" s="69"/>
      <c r="C364" s="34" t="s">
        <v>95</v>
      </c>
      <c r="D364" s="41">
        <v>100000</v>
      </c>
      <c r="E364" s="41">
        <v>150000</v>
      </c>
      <c r="F364" s="41">
        <v>180000</v>
      </c>
      <c r="G364" s="41">
        <v>214869</v>
      </c>
    </row>
    <row r="365" spans="1:7" s="38" customFormat="1" ht="18.600000000000001" customHeight="1" x14ac:dyDescent="0.2">
      <c r="A365" s="69"/>
      <c r="B365" s="69"/>
      <c r="C365" s="34" t="s">
        <v>86</v>
      </c>
      <c r="D365" s="41">
        <v>269500</v>
      </c>
      <c r="E365" s="41">
        <v>489000</v>
      </c>
      <c r="F365" s="41">
        <v>707500</v>
      </c>
      <c r="G365" s="41">
        <v>906472.1</v>
      </c>
    </row>
    <row r="366" spans="1:7" s="38" customFormat="1" ht="33" x14ac:dyDescent="0.2">
      <c r="A366" s="69"/>
      <c r="B366" s="69"/>
      <c r="C366" s="34" t="s">
        <v>99</v>
      </c>
      <c r="D366" s="41">
        <v>5000</v>
      </c>
      <c r="E366" s="41">
        <v>10000</v>
      </c>
      <c r="F366" s="41">
        <v>14000</v>
      </c>
      <c r="G366" s="41">
        <v>18400</v>
      </c>
    </row>
    <row r="367" spans="1:7" s="38" customFormat="1" ht="18.75" customHeight="1" x14ac:dyDescent="0.2">
      <c r="A367" s="69"/>
      <c r="B367" s="69"/>
      <c r="C367" s="34" t="s">
        <v>100</v>
      </c>
      <c r="D367" s="41">
        <v>14500</v>
      </c>
      <c r="E367" s="41">
        <v>29000</v>
      </c>
      <c r="F367" s="41">
        <v>43500</v>
      </c>
      <c r="G367" s="41">
        <v>58000</v>
      </c>
    </row>
    <row r="368" spans="1:7" s="38" customFormat="1" ht="18" customHeight="1" x14ac:dyDescent="0.2">
      <c r="A368" s="69"/>
      <c r="B368" s="73"/>
      <c r="C368" s="34" t="s">
        <v>87</v>
      </c>
      <c r="D368" s="41">
        <v>250000</v>
      </c>
      <c r="E368" s="41">
        <v>450000</v>
      </c>
      <c r="F368" s="41">
        <v>650000</v>
      </c>
      <c r="G368" s="41">
        <v>830072.1</v>
      </c>
    </row>
    <row r="369" spans="1:7" s="38" customFormat="1" ht="18.75" customHeight="1" x14ac:dyDescent="0.2">
      <c r="A369" s="69"/>
      <c r="B369" s="74">
        <v>31001</v>
      </c>
      <c r="C369" s="34" t="s">
        <v>19</v>
      </c>
      <c r="D369" s="41">
        <v>83000</v>
      </c>
      <c r="E369" s="41">
        <v>269960</v>
      </c>
      <c r="F369" s="41">
        <v>388460</v>
      </c>
      <c r="G369" s="41">
        <v>589112</v>
      </c>
    </row>
    <row r="370" spans="1:7" s="38" customFormat="1" ht="15" customHeight="1" x14ac:dyDescent="0.2">
      <c r="A370" s="69"/>
      <c r="B370" s="67"/>
      <c r="C370" s="34" t="s">
        <v>50</v>
      </c>
      <c r="D370" s="35"/>
      <c r="E370" s="36"/>
      <c r="F370" s="36"/>
      <c r="G370" s="37"/>
    </row>
    <row r="371" spans="1:7" s="38" customFormat="1" ht="18.75" customHeight="1" x14ac:dyDescent="0.2">
      <c r="A371" s="69"/>
      <c r="B371" s="69"/>
      <c r="C371" s="71" t="s">
        <v>16</v>
      </c>
      <c r="D371" s="44">
        <v>83000</v>
      </c>
      <c r="E371" s="44">
        <v>269960</v>
      </c>
      <c r="F371" s="44">
        <v>388460</v>
      </c>
      <c r="G371" s="44">
        <v>589112</v>
      </c>
    </row>
    <row r="372" spans="1:7" s="38" customFormat="1" ht="33" x14ac:dyDescent="0.2">
      <c r="A372" s="69"/>
      <c r="B372" s="69"/>
      <c r="C372" s="34" t="s">
        <v>51</v>
      </c>
      <c r="D372" s="35"/>
      <c r="E372" s="36"/>
      <c r="F372" s="36"/>
      <c r="G372" s="37"/>
    </row>
    <row r="373" spans="1:7" s="38" customFormat="1" ht="18.75" customHeight="1" x14ac:dyDescent="0.2">
      <c r="A373" s="69"/>
      <c r="B373" s="69"/>
      <c r="C373" s="34" t="s">
        <v>36</v>
      </c>
      <c r="D373" s="41">
        <v>83000</v>
      </c>
      <c r="E373" s="41">
        <v>269960</v>
      </c>
      <c r="F373" s="41">
        <v>388460</v>
      </c>
      <c r="G373" s="41">
        <v>589112</v>
      </c>
    </row>
    <row r="374" spans="1:7" s="38" customFormat="1" ht="18.75" customHeight="1" x14ac:dyDescent="0.2">
      <c r="A374" s="69"/>
      <c r="B374" s="69"/>
      <c r="C374" s="34" t="s">
        <v>79</v>
      </c>
      <c r="D374" s="41">
        <v>83000</v>
      </c>
      <c r="E374" s="41">
        <v>269960</v>
      </c>
      <c r="F374" s="41">
        <v>388460</v>
      </c>
      <c r="G374" s="41">
        <v>589112</v>
      </c>
    </row>
    <row r="375" spans="1:7" s="38" customFormat="1" ht="18.75" customHeight="1" x14ac:dyDescent="0.2">
      <c r="A375" s="69"/>
      <c r="B375" s="69"/>
      <c r="C375" s="34" t="s">
        <v>80</v>
      </c>
      <c r="D375" s="41">
        <v>83000</v>
      </c>
      <c r="E375" s="41">
        <v>269960</v>
      </c>
      <c r="F375" s="41">
        <v>388460</v>
      </c>
      <c r="G375" s="41">
        <v>589112</v>
      </c>
    </row>
    <row r="376" spans="1:7" s="38" customFormat="1" ht="18.75" customHeight="1" x14ac:dyDescent="0.2">
      <c r="A376" s="69"/>
      <c r="B376" s="69"/>
      <c r="C376" s="34" t="s">
        <v>81</v>
      </c>
      <c r="D376" s="41">
        <v>83000</v>
      </c>
      <c r="E376" s="41">
        <v>262000</v>
      </c>
      <c r="F376" s="41">
        <v>380500</v>
      </c>
      <c r="G376" s="41">
        <v>581152</v>
      </c>
    </row>
    <row r="377" spans="1:7" s="38" customFormat="1" ht="18.75" customHeight="1" x14ac:dyDescent="0.2">
      <c r="A377" s="69"/>
      <c r="B377" s="69"/>
      <c r="C377" s="34" t="s">
        <v>82</v>
      </c>
      <c r="D377" s="41">
        <v>51500</v>
      </c>
      <c r="E377" s="41">
        <v>125500</v>
      </c>
      <c r="F377" s="41">
        <v>181000</v>
      </c>
      <c r="G377" s="41">
        <v>316152</v>
      </c>
    </row>
    <row r="378" spans="1:7" s="38" customFormat="1" ht="18.75" customHeight="1" x14ac:dyDescent="0.2">
      <c r="A378" s="69"/>
      <c r="B378" s="69"/>
      <c r="C378" s="34" t="s">
        <v>119</v>
      </c>
      <c r="D378" s="41">
        <v>31500</v>
      </c>
      <c r="E378" s="41">
        <v>136500</v>
      </c>
      <c r="F378" s="41">
        <v>199500</v>
      </c>
      <c r="G378" s="41">
        <v>265000</v>
      </c>
    </row>
    <row r="379" spans="1:7" s="38" customFormat="1" ht="18.75" customHeight="1" x14ac:dyDescent="0.2">
      <c r="A379" s="69"/>
      <c r="B379" s="69"/>
      <c r="C379" s="34" t="s">
        <v>105</v>
      </c>
      <c r="D379" s="72" t="s">
        <v>85</v>
      </c>
      <c r="E379" s="41">
        <v>7960</v>
      </c>
      <c r="F379" s="41">
        <v>7960</v>
      </c>
      <c r="G379" s="41">
        <v>7960</v>
      </c>
    </row>
    <row r="380" spans="1:7" s="38" customFormat="1" ht="18.75" customHeight="1" x14ac:dyDescent="0.2">
      <c r="A380" s="69"/>
      <c r="B380" s="69"/>
      <c r="C380" s="34" t="s">
        <v>126</v>
      </c>
      <c r="D380" s="72" t="s">
        <v>85</v>
      </c>
      <c r="E380" s="41">
        <v>5960</v>
      </c>
      <c r="F380" s="41">
        <v>5960</v>
      </c>
      <c r="G380" s="41">
        <v>5960</v>
      </c>
    </row>
    <row r="381" spans="1:7" s="38" customFormat="1" ht="18" customHeight="1" x14ac:dyDescent="0.2">
      <c r="A381" s="69"/>
      <c r="B381" s="73"/>
      <c r="C381" s="34" t="s">
        <v>106</v>
      </c>
      <c r="D381" s="72" t="s">
        <v>85</v>
      </c>
      <c r="E381" s="41">
        <v>2000</v>
      </c>
      <c r="F381" s="41">
        <v>2000</v>
      </c>
      <c r="G381" s="41">
        <v>2000</v>
      </c>
    </row>
    <row r="382" spans="1:7" s="38" customFormat="1" ht="18.600000000000001" customHeight="1" x14ac:dyDescent="0.2">
      <c r="A382" s="69"/>
      <c r="B382" s="74">
        <v>31002</v>
      </c>
      <c r="C382" s="34" t="s">
        <v>20</v>
      </c>
      <c r="D382" s="72" t="s">
        <v>85</v>
      </c>
      <c r="E382" s="72" t="s">
        <v>85</v>
      </c>
      <c r="F382" s="41">
        <v>12000</v>
      </c>
      <c r="G382" s="41">
        <v>12000</v>
      </c>
    </row>
    <row r="383" spans="1:7" s="38" customFormat="1" ht="15" customHeight="1" x14ac:dyDescent="0.2">
      <c r="A383" s="69"/>
      <c r="B383" s="67"/>
      <c r="C383" s="34" t="s">
        <v>50</v>
      </c>
      <c r="D383" s="35"/>
      <c r="E383" s="36"/>
      <c r="F383" s="36"/>
      <c r="G383" s="37"/>
    </row>
    <row r="384" spans="1:7" s="38" customFormat="1" ht="18.75" customHeight="1" x14ac:dyDescent="0.2">
      <c r="A384" s="69"/>
      <c r="B384" s="69"/>
      <c r="C384" s="71" t="s">
        <v>16</v>
      </c>
      <c r="D384" s="75" t="s">
        <v>85</v>
      </c>
      <c r="E384" s="75" t="s">
        <v>85</v>
      </c>
      <c r="F384" s="44">
        <v>12000</v>
      </c>
      <c r="G384" s="44">
        <v>12000</v>
      </c>
    </row>
    <row r="385" spans="1:7" s="38" customFormat="1" ht="33" x14ac:dyDescent="0.2">
      <c r="A385" s="69"/>
      <c r="B385" s="69"/>
      <c r="C385" s="34" t="s">
        <v>51</v>
      </c>
      <c r="D385" s="35"/>
      <c r="E385" s="36"/>
      <c r="F385" s="36"/>
      <c r="G385" s="37"/>
    </row>
    <row r="386" spans="1:7" s="38" customFormat="1" ht="19.5" customHeight="1" x14ac:dyDescent="0.2">
      <c r="A386" s="69"/>
      <c r="B386" s="69"/>
      <c r="C386" s="34" t="s">
        <v>36</v>
      </c>
      <c r="D386" s="72" t="s">
        <v>85</v>
      </c>
      <c r="E386" s="72" t="s">
        <v>85</v>
      </c>
      <c r="F386" s="41">
        <v>12000</v>
      </c>
      <c r="G386" s="41">
        <v>12000</v>
      </c>
    </row>
    <row r="387" spans="1:7" s="38" customFormat="1" ht="18.75" customHeight="1" x14ac:dyDescent="0.2">
      <c r="A387" s="69"/>
      <c r="B387" s="69"/>
      <c r="C387" s="34" t="s">
        <v>79</v>
      </c>
      <c r="D387" s="72" t="s">
        <v>85</v>
      </c>
      <c r="E387" s="72" t="s">
        <v>85</v>
      </c>
      <c r="F387" s="41">
        <v>12000</v>
      </c>
      <c r="G387" s="41">
        <v>12000</v>
      </c>
    </row>
    <row r="388" spans="1:7" s="38" customFormat="1" ht="18.75" customHeight="1" x14ac:dyDescent="0.2">
      <c r="A388" s="69"/>
      <c r="B388" s="69"/>
      <c r="C388" s="34" t="s">
        <v>127</v>
      </c>
      <c r="D388" s="72" t="s">
        <v>85</v>
      </c>
      <c r="E388" s="72" t="s">
        <v>85</v>
      </c>
      <c r="F388" s="41">
        <v>12000</v>
      </c>
      <c r="G388" s="41">
        <v>12000</v>
      </c>
    </row>
    <row r="389" spans="1:7" s="38" customFormat="1" ht="17.850000000000001" customHeight="1" x14ac:dyDescent="0.2">
      <c r="A389" s="69"/>
      <c r="B389" s="73"/>
      <c r="C389" s="34" t="s">
        <v>128</v>
      </c>
      <c r="D389" s="72" t="s">
        <v>85</v>
      </c>
      <c r="E389" s="72" t="s">
        <v>85</v>
      </c>
      <c r="F389" s="41">
        <v>12000</v>
      </c>
      <c r="G389" s="41">
        <v>12000</v>
      </c>
    </row>
    <row r="390" spans="1:7" s="38" customFormat="1" ht="18.75" customHeight="1" x14ac:dyDescent="0.2">
      <c r="A390" s="69"/>
      <c r="B390" s="74">
        <v>31003</v>
      </c>
      <c r="C390" s="34" t="s">
        <v>21</v>
      </c>
      <c r="D390" s="41">
        <v>3105</v>
      </c>
      <c r="E390" s="41">
        <v>208875.2</v>
      </c>
      <c r="F390" s="41">
        <v>416495.2</v>
      </c>
      <c r="G390" s="41">
        <v>425495.2</v>
      </c>
    </row>
    <row r="391" spans="1:7" s="38" customFormat="1" ht="15" customHeight="1" x14ac:dyDescent="0.2">
      <c r="A391" s="69"/>
      <c r="B391" s="67"/>
      <c r="C391" s="34" t="s">
        <v>50</v>
      </c>
      <c r="D391" s="35"/>
      <c r="E391" s="36"/>
      <c r="F391" s="36"/>
      <c r="G391" s="37"/>
    </row>
    <row r="392" spans="1:7" s="38" customFormat="1" ht="18.75" customHeight="1" x14ac:dyDescent="0.2">
      <c r="A392" s="69"/>
      <c r="B392" s="69"/>
      <c r="C392" s="71" t="s">
        <v>16</v>
      </c>
      <c r="D392" s="44">
        <v>3105</v>
      </c>
      <c r="E392" s="44">
        <v>208875.2</v>
      </c>
      <c r="F392" s="44">
        <v>416495.2</v>
      </c>
      <c r="G392" s="44">
        <v>425495.2</v>
      </c>
    </row>
    <row r="393" spans="1:7" s="38" customFormat="1" ht="33" x14ac:dyDescent="0.2">
      <c r="A393" s="69"/>
      <c r="B393" s="69"/>
      <c r="C393" s="34" t="s">
        <v>51</v>
      </c>
      <c r="D393" s="35"/>
      <c r="E393" s="36"/>
      <c r="F393" s="36"/>
      <c r="G393" s="37"/>
    </row>
    <row r="394" spans="1:7" s="38" customFormat="1" ht="18.75" customHeight="1" x14ac:dyDescent="0.2">
      <c r="A394" s="69"/>
      <c r="B394" s="69"/>
      <c r="C394" s="34" t="s">
        <v>36</v>
      </c>
      <c r="D394" s="41">
        <v>3105</v>
      </c>
      <c r="E394" s="41">
        <v>208875.2</v>
      </c>
      <c r="F394" s="41">
        <v>416495.2</v>
      </c>
      <c r="G394" s="41">
        <v>425495.2</v>
      </c>
    </row>
    <row r="395" spans="1:7" s="38" customFormat="1" ht="18.600000000000001" customHeight="1" x14ac:dyDescent="0.2">
      <c r="A395" s="69"/>
      <c r="B395" s="69"/>
      <c r="C395" s="34" t="s">
        <v>79</v>
      </c>
      <c r="D395" s="41">
        <v>3105</v>
      </c>
      <c r="E395" s="41">
        <v>208875.2</v>
      </c>
      <c r="F395" s="41">
        <v>416495.2</v>
      </c>
      <c r="G395" s="41">
        <v>425495.2</v>
      </c>
    </row>
    <row r="396" spans="1:7" s="38" customFormat="1" ht="18.75" customHeight="1" x14ac:dyDescent="0.2">
      <c r="A396" s="69"/>
      <c r="B396" s="69"/>
      <c r="C396" s="34" t="s">
        <v>80</v>
      </c>
      <c r="D396" s="41">
        <v>3105</v>
      </c>
      <c r="E396" s="41">
        <v>208875.2</v>
      </c>
      <c r="F396" s="41">
        <v>416495.2</v>
      </c>
      <c r="G396" s="41">
        <v>425495.2</v>
      </c>
    </row>
    <row r="397" spans="1:7" s="38" customFormat="1" ht="18.75" customHeight="1" x14ac:dyDescent="0.2">
      <c r="A397" s="69"/>
      <c r="B397" s="69"/>
      <c r="C397" s="34" t="s">
        <v>107</v>
      </c>
      <c r="D397" s="41">
        <v>3105</v>
      </c>
      <c r="E397" s="41">
        <v>208875.2</v>
      </c>
      <c r="F397" s="41">
        <v>416495.2</v>
      </c>
      <c r="G397" s="41">
        <v>425495.2</v>
      </c>
    </row>
    <row r="398" spans="1:7" s="38" customFormat="1" ht="18" customHeight="1" x14ac:dyDescent="0.2">
      <c r="A398" s="69"/>
      <c r="B398" s="73"/>
      <c r="C398" s="34" t="s">
        <v>108</v>
      </c>
      <c r="D398" s="41">
        <v>3105</v>
      </c>
      <c r="E398" s="41">
        <v>208875.2</v>
      </c>
      <c r="F398" s="41">
        <v>416495.2</v>
      </c>
      <c r="G398" s="41">
        <v>425495.2</v>
      </c>
    </row>
    <row r="399" spans="1:7" s="38" customFormat="1" ht="18.75" customHeight="1" x14ac:dyDescent="0.2">
      <c r="A399" s="69"/>
      <c r="B399" s="74">
        <v>31004</v>
      </c>
      <c r="C399" s="34" t="s">
        <v>22</v>
      </c>
      <c r="D399" s="41">
        <v>52875</v>
      </c>
      <c r="E399" s="41">
        <v>118484.8</v>
      </c>
      <c r="F399" s="41">
        <v>275678.5</v>
      </c>
      <c r="G399" s="41">
        <v>288484.8</v>
      </c>
    </row>
    <row r="400" spans="1:7" s="38" customFormat="1" ht="15" customHeight="1" x14ac:dyDescent="0.2">
      <c r="A400" s="69"/>
      <c r="B400" s="67"/>
      <c r="C400" s="34" t="s">
        <v>50</v>
      </c>
      <c r="D400" s="35"/>
      <c r="E400" s="36"/>
      <c r="F400" s="36"/>
      <c r="G400" s="37"/>
    </row>
    <row r="401" spans="1:7" s="38" customFormat="1" ht="18.75" customHeight="1" x14ac:dyDescent="0.2">
      <c r="A401" s="69"/>
      <c r="B401" s="69"/>
      <c r="C401" s="71" t="s">
        <v>16</v>
      </c>
      <c r="D401" s="44">
        <v>52875</v>
      </c>
      <c r="E401" s="44">
        <v>118484.8</v>
      </c>
      <c r="F401" s="44">
        <v>275678.5</v>
      </c>
      <c r="G401" s="44">
        <v>288484.8</v>
      </c>
    </row>
    <row r="402" spans="1:7" s="38" customFormat="1" ht="33" x14ac:dyDescent="0.2">
      <c r="A402" s="69"/>
      <c r="B402" s="69"/>
      <c r="C402" s="34" t="s">
        <v>51</v>
      </c>
      <c r="D402" s="35"/>
      <c r="E402" s="36"/>
      <c r="F402" s="36"/>
      <c r="G402" s="37"/>
    </row>
    <row r="403" spans="1:7" s="38" customFormat="1" ht="18.75" customHeight="1" x14ac:dyDescent="0.2">
      <c r="A403" s="69"/>
      <c r="B403" s="69"/>
      <c r="C403" s="34" t="s">
        <v>36</v>
      </c>
      <c r="D403" s="41">
        <v>52875</v>
      </c>
      <c r="E403" s="41">
        <v>118484.8</v>
      </c>
      <c r="F403" s="41">
        <v>275678.5</v>
      </c>
      <c r="G403" s="41">
        <v>288484.8</v>
      </c>
    </row>
    <row r="404" spans="1:7" s="38" customFormat="1" ht="18.75" customHeight="1" x14ac:dyDescent="0.2">
      <c r="A404" s="69"/>
      <c r="B404" s="69"/>
      <c r="C404" s="34" t="s">
        <v>79</v>
      </c>
      <c r="D404" s="41">
        <v>52875</v>
      </c>
      <c r="E404" s="41">
        <v>118484.8</v>
      </c>
      <c r="F404" s="41">
        <v>275678.5</v>
      </c>
      <c r="G404" s="41">
        <v>288484.8</v>
      </c>
    </row>
    <row r="405" spans="1:7" s="38" customFormat="1" ht="18.75" customHeight="1" x14ac:dyDescent="0.2">
      <c r="A405" s="69"/>
      <c r="B405" s="69"/>
      <c r="C405" s="34" t="s">
        <v>80</v>
      </c>
      <c r="D405" s="41">
        <v>52875</v>
      </c>
      <c r="E405" s="41">
        <v>118484.8</v>
      </c>
      <c r="F405" s="41">
        <v>275678.5</v>
      </c>
      <c r="G405" s="41">
        <v>288484.8</v>
      </c>
    </row>
    <row r="406" spans="1:7" s="38" customFormat="1" ht="18.75" customHeight="1" x14ac:dyDescent="0.2">
      <c r="A406" s="69"/>
      <c r="B406" s="69"/>
      <c r="C406" s="34" t="s">
        <v>107</v>
      </c>
      <c r="D406" s="41">
        <v>50000</v>
      </c>
      <c r="E406" s="41">
        <v>115609.8</v>
      </c>
      <c r="F406" s="41">
        <v>272803.5</v>
      </c>
      <c r="G406" s="41">
        <v>285609.8</v>
      </c>
    </row>
    <row r="407" spans="1:7" s="38" customFormat="1" ht="18.75" customHeight="1" x14ac:dyDescent="0.2">
      <c r="A407" s="69"/>
      <c r="B407" s="69"/>
      <c r="C407" s="34" t="s">
        <v>129</v>
      </c>
      <c r="D407" s="41">
        <v>50000</v>
      </c>
      <c r="E407" s="41">
        <v>115609.8</v>
      </c>
      <c r="F407" s="41">
        <v>272803.5</v>
      </c>
      <c r="G407" s="41">
        <v>285609.8</v>
      </c>
    </row>
    <row r="408" spans="1:7" s="38" customFormat="1" ht="18" customHeight="1" x14ac:dyDescent="0.2">
      <c r="A408" s="69"/>
      <c r="B408" s="69"/>
      <c r="C408" s="34" t="s">
        <v>105</v>
      </c>
      <c r="D408" s="41">
        <v>2875</v>
      </c>
      <c r="E408" s="41">
        <v>2875</v>
      </c>
      <c r="F408" s="41">
        <v>2875</v>
      </c>
      <c r="G408" s="41">
        <v>2875</v>
      </c>
    </row>
    <row r="409" spans="1:7" s="38" customFormat="1" ht="19.350000000000001" customHeight="1" x14ac:dyDescent="0.2">
      <c r="A409" s="69"/>
      <c r="B409" s="69"/>
      <c r="C409" s="34" t="s">
        <v>130</v>
      </c>
      <c r="D409" s="41">
        <v>2875</v>
      </c>
      <c r="E409" s="41">
        <v>2875</v>
      </c>
      <c r="F409" s="41">
        <v>2875</v>
      </c>
      <c r="G409" s="41">
        <v>2875</v>
      </c>
    </row>
    <row r="410" spans="1:7" s="4" customFormat="1" ht="22.5" customHeight="1" x14ac:dyDescent="0.2">
      <c r="A410" s="49"/>
      <c r="B410" s="80"/>
      <c r="C410" s="14" t="s">
        <v>35</v>
      </c>
      <c r="D410" s="53">
        <f t="shared" ref="D410:F410" si="26">D413+D412</f>
        <v>1796210</v>
      </c>
      <c r="E410" s="53">
        <f t="shared" si="26"/>
        <v>3653780</v>
      </c>
      <c r="F410" s="53">
        <f t="shared" si="26"/>
        <v>5474303.0999999996</v>
      </c>
      <c r="G410" s="53">
        <f>G413+G412</f>
        <v>6785008.2999999998</v>
      </c>
    </row>
    <row r="411" spans="1:7" s="4" customFormat="1" ht="13.5" customHeight="1" x14ac:dyDescent="0.2">
      <c r="A411" s="49"/>
      <c r="B411" s="80"/>
      <c r="C411" s="18" t="s">
        <v>41</v>
      </c>
      <c r="D411" s="92"/>
      <c r="E411" s="92"/>
      <c r="F411" s="92"/>
      <c r="G411" s="53"/>
    </row>
    <row r="412" spans="1:7" ht="23.25" customHeight="1" x14ac:dyDescent="0.2">
      <c r="A412" s="56"/>
      <c r="B412" s="82"/>
      <c r="C412" s="14" t="s">
        <v>42</v>
      </c>
      <c r="D412" s="87">
        <v>446210</v>
      </c>
      <c r="E412" s="87">
        <v>953780</v>
      </c>
      <c r="F412" s="87">
        <v>1524303.1</v>
      </c>
      <c r="G412" s="53">
        <v>2079008.3</v>
      </c>
    </row>
    <row r="413" spans="1:7" ht="20.25" customHeight="1" x14ac:dyDescent="0.2">
      <c r="A413" s="56"/>
      <c r="B413" s="82"/>
      <c r="C413" s="14" t="s">
        <v>37</v>
      </c>
      <c r="D413" s="93">
        <v>1350000</v>
      </c>
      <c r="E413" s="93">
        <v>2700000</v>
      </c>
      <c r="F413" s="93">
        <v>3950000</v>
      </c>
      <c r="G413" s="53">
        <v>4706000</v>
      </c>
    </row>
    <row r="414" spans="1:7" ht="21.75" customHeight="1" x14ac:dyDescent="0.2">
      <c r="A414" s="56"/>
      <c r="B414" s="82"/>
      <c r="C414" s="14" t="s">
        <v>38</v>
      </c>
      <c r="D414" s="61">
        <f>D323-D410</f>
        <v>0</v>
      </c>
      <c r="E414" s="61">
        <f>E323-E410</f>
        <v>0</v>
      </c>
      <c r="F414" s="61">
        <f>F323-F410</f>
        <v>0</v>
      </c>
      <c r="G414" s="61">
        <f>G323-G410</f>
        <v>0</v>
      </c>
    </row>
    <row r="415" spans="1:7" ht="21" customHeight="1" x14ac:dyDescent="0.2">
      <c r="A415" s="62"/>
      <c r="B415" s="83"/>
      <c r="C415" s="14" t="s">
        <v>40</v>
      </c>
      <c r="D415" s="61">
        <v>0</v>
      </c>
      <c r="E415" s="61">
        <v>0</v>
      </c>
      <c r="F415" s="61">
        <v>0</v>
      </c>
      <c r="G415" s="61">
        <v>0</v>
      </c>
    </row>
    <row r="416" spans="1:7" ht="18.75" customHeight="1" x14ac:dyDescent="0.2">
      <c r="A416" s="141"/>
      <c r="B416" s="142"/>
      <c r="C416" s="143"/>
      <c r="D416" s="143"/>
      <c r="E416" s="143"/>
      <c r="F416" s="143"/>
      <c r="G416" s="144"/>
    </row>
    <row r="417" spans="1:7" ht="28.5" customHeight="1" x14ac:dyDescent="0.2">
      <c r="A417" s="154" t="s">
        <v>23</v>
      </c>
      <c r="B417" s="155"/>
      <c r="C417" s="155"/>
      <c r="D417" s="155"/>
      <c r="E417" s="155"/>
      <c r="F417" s="155"/>
      <c r="G417" s="156"/>
    </row>
    <row r="418" spans="1:7" s="31" customFormat="1" ht="33" customHeight="1" x14ac:dyDescent="0.2">
      <c r="A418" s="65">
        <v>9005</v>
      </c>
      <c r="B418" s="66"/>
      <c r="C418" s="29" t="s">
        <v>24</v>
      </c>
      <c r="D418" s="30">
        <v>2500</v>
      </c>
      <c r="E418" s="30">
        <v>5000</v>
      </c>
      <c r="F418" s="30">
        <v>7500</v>
      </c>
      <c r="G418" s="30">
        <v>10000</v>
      </c>
    </row>
    <row r="419" spans="1:7" s="38" customFormat="1" ht="14.85" customHeight="1" x14ac:dyDescent="0.2">
      <c r="A419" s="67"/>
      <c r="B419" s="68"/>
      <c r="C419" s="34" t="s">
        <v>49</v>
      </c>
      <c r="D419" s="35"/>
      <c r="E419" s="36"/>
      <c r="F419" s="36"/>
      <c r="G419" s="37"/>
    </row>
    <row r="420" spans="1:7" s="38" customFormat="1" ht="18.75" customHeight="1" x14ac:dyDescent="0.2">
      <c r="A420" s="69"/>
      <c r="B420" s="70">
        <v>11001</v>
      </c>
      <c r="C420" s="34" t="s">
        <v>25</v>
      </c>
      <c r="D420" s="41">
        <v>1835</v>
      </c>
      <c r="E420" s="41">
        <v>3670</v>
      </c>
      <c r="F420" s="41">
        <v>5505</v>
      </c>
      <c r="G420" s="41">
        <v>7340</v>
      </c>
    </row>
    <row r="421" spans="1:7" s="38" customFormat="1" ht="15" customHeight="1" x14ac:dyDescent="0.2">
      <c r="A421" s="69"/>
      <c r="B421" s="67"/>
      <c r="C421" s="34" t="s">
        <v>50</v>
      </c>
      <c r="D421" s="35"/>
      <c r="E421" s="36"/>
      <c r="F421" s="36"/>
      <c r="G421" s="37"/>
    </row>
    <row r="422" spans="1:7" s="38" customFormat="1" ht="18.75" customHeight="1" x14ac:dyDescent="0.2">
      <c r="A422" s="69"/>
      <c r="B422" s="69"/>
      <c r="C422" s="71" t="s">
        <v>23</v>
      </c>
      <c r="D422" s="44">
        <v>1835</v>
      </c>
      <c r="E422" s="44">
        <v>3670</v>
      </c>
      <c r="F422" s="44">
        <v>5505</v>
      </c>
      <c r="G422" s="44">
        <v>7340</v>
      </c>
    </row>
    <row r="423" spans="1:7" s="38" customFormat="1" ht="33" x14ac:dyDescent="0.2">
      <c r="A423" s="69"/>
      <c r="B423" s="69"/>
      <c r="C423" s="34" t="s">
        <v>51</v>
      </c>
      <c r="D423" s="35"/>
      <c r="E423" s="36"/>
      <c r="F423" s="36"/>
      <c r="G423" s="37"/>
    </row>
    <row r="424" spans="1:7" s="38" customFormat="1" ht="18.75" customHeight="1" x14ac:dyDescent="0.2">
      <c r="A424" s="69"/>
      <c r="B424" s="69"/>
      <c r="C424" s="34" t="s">
        <v>36</v>
      </c>
      <c r="D424" s="41">
        <v>1835</v>
      </c>
      <c r="E424" s="41">
        <v>3670</v>
      </c>
      <c r="F424" s="41">
        <v>5505</v>
      </c>
      <c r="G424" s="41">
        <v>7340</v>
      </c>
    </row>
    <row r="425" spans="1:7" s="38" customFormat="1" ht="18.75" customHeight="1" x14ac:dyDescent="0.2">
      <c r="A425" s="69"/>
      <c r="B425" s="69"/>
      <c r="C425" s="34" t="s">
        <v>52</v>
      </c>
      <c r="D425" s="41">
        <v>1835</v>
      </c>
      <c r="E425" s="41">
        <v>3670</v>
      </c>
      <c r="F425" s="41">
        <v>5505</v>
      </c>
      <c r="G425" s="41">
        <v>7340</v>
      </c>
    </row>
    <row r="426" spans="1:7" s="38" customFormat="1" ht="18.75" customHeight="1" x14ac:dyDescent="0.2">
      <c r="A426" s="69"/>
      <c r="B426" s="69"/>
      <c r="C426" s="34" t="s">
        <v>53</v>
      </c>
      <c r="D426" s="45">
        <v>225</v>
      </c>
      <c r="E426" s="45">
        <v>450</v>
      </c>
      <c r="F426" s="45">
        <v>675</v>
      </c>
      <c r="G426" s="45">
        <v>900</v>
      </c>
    </row>
    <row r="427" spans="1:7" s="38" customFormat="1" ht="18.75" customHeight="1" x14ac:dyDescent="0.2">
      <c r="A427" s="69"/>
      <c r="B427" s="69"/>
      <c r="C427" s="34" t="s">
        <v>54</v>
      </c>
      <c r="D427" s="45">
        <v>225</v>
      </c>
      <c r="E427" s="45">
        <v>450</v>
      </c>
      <c r="F427" s="45">
        <v>675</v>
      </c>
      <c r="G427" s="45">
        <v>900</v>
      </c>
    </row>
    <row r="428" spans="1:7" s="38" customFormat="1" ht="18.75" customHeight="1" x14ac:dyDescent="0.2">
      <c r="A428" s="69"/>
      <c r="B428" s="69"/>
      <c r="C428" s="34" t="s">
        <v>55</v>
      </c>
      <c r="D428" s="45">
        <v>225</v>
      </c>
      <c r="E428" s="45">
        <v>450</v>
      </c>
      <c r="F428" s="45">
        <v>675</v>
      </c>
      <c r="G428" s="45">
        <v>900</v>
      </c>
    </row>
    <row r="429" spans="1:7" s="38" customFormat="1" ht="18.75" customHeight="1" x14ac:dyDescent="0.2">
      <c r="A429" s="69"/>
      <c r="B429" s="69"/>
      <c r="C429" s="34" t="s">
        <v>56</v>
      </c>
      <c r="D429" s="41">
        <v>1610</v>
      </c>
      <c r="E429" s="41">
        <v>3220</v>
      </c>
      <c r="F429" s="41">
        <v>4830</v>
      </c>
      <c r="G429" s="41">
        <v>6440</v>
      </c>
    </row>
    <row r="430" spans="1:7" s="38" customFormat="1" ht="18.75" customHeight="1" x14ac:dyDescent="0.2">
      <c r="A430" s="69"/>
      <c r="B430" s="69"/>
      <c r="C430" s="34" t="s">
        <v>65</v>
      </c>
      <c r="D430" s="45">
        <v>50</v>
      </c>
      <c r="E430" s="45">
        <v>100</v>
      </c>
      <c r="F430" s="45">
        <v>150</v>
      </c>
      <c r="G430" s="45">
        <v>200</v>
      </c>
    </row>
    <row r="431" spans="1:7" s="38" customFormat="1" ht="18.600000000000001" customHeight="1" x14ac:dyDescent="0.2">
      <c r="A431" s="69"/>
      <c r="B431" s="69"/>
      <c r="C431" s="34" t="s">
        <v>112</v>
      </c>
      <c r="D431" s="45">
        <v>50</v>
      </c>
      <c r="E431" s="45">
        <v>100</v>
      </c>
      <c r="F431" s="45">
        <v>150</v>
      </c>
      <c r="G431" s="45">
        <v>200</v>
      </c>
    </row>
    <row r="432" spans="1:7" s="38" customFormat="1" ht="18.75" customHeight="1" x14ac:dyDescent="0.2">
      <c r="A432" s="69"/>
      <c r="B432" s="69"/>
      <c r="C432" s="34" t="s">
        <v>70</v>
      </c>
      <c r="D432" s="41">
        <v>1077.5</v>
      </c>
      <c r="E432" s="41">
        <v>2155</v>
      </c>
      <c r="F432" s="41">
        <v>3232.5</v>
      </c>
      <c r="G432" s="41">
        <v>4310</v>
      </c>
    </row>
    <row r="433" spans="1:7" s="38" customFormat="1" ht="18.75" customHeight="1" x14ac:dyDescent="0.2">
      <c r="A433" s="69"/>
      <c r="B433" s="69"/>
      <c r="C433" s="34" t="s">
        <v>71</v>
      </c>
      <c r="D433" s="45">
        <v>840</v>
      </c>
      <c r="E433" s="41">
        <v>1680</v>
      </c>
      <c r="F433" s="41">
        <v>2520</v>
      </c>
      <c r="G433" s="41">
        <v>3360</v>
      </c>
    </row>
    <row r="434" spans="1:7" s="38" customFormat="1" ht="18.75" customHeight="1" x14ac:dyDescent="0.2">
      <c r="A434" s="69"/>
      <c r="B434" s="69"/>
      <c r="C434" s="34" t="s">
        <v>72</v>
      </c>
      <c r="D434" s="45">
        <v>237.5</v>
      </c>
      <c r="E434" s="45">
        <v>475</v>
      </c>
      <c r="F434" s="45">
        <v>712.5</v>
      </c>
      <c r="G434" s="45">
        <v>950</v>
      </c>
    </row>
    <row r="435" spans="1:7" s="38" customFormat="1" ht="18.75" customHeight="1" x14ac:dyDescent="0.2">
      <c r="A435" s="69"/>
      <c r="B435" s="69"/>
      <c r="C435" s="34" t="s">
        <v>73</v>
      </c>
      <c r="D435" s="45">
        <v>482.5</v>
      </c>
      <c r="E435" s="45">
        <v>965</v>
      </c>
      <c r="F435" s="41">
        <v>1447.5</v>
      </c>
      <c r="G435" s="41">
        <v>1930</v>
      </c>
    </row>
    <row r="436" spans="1:7" s="38" customFormat="1" ht="18.75" customHeight="1" x14ac:dyDescent="0.2">
      <c r="A436" s="69"/>
      <c r="B436" s="69"/>
      <c r="C436" s="34" t="s">
        <v>74</v>
      </c>
      <c r="D436" s="45">
        <v>32.5</v>
      </c>
      <c r="E436" s="45">
        <v>65</v>
      </c>
      <c r="F436" s="45">
        <v>97.5</v>
      </c>
      <c r="G436" s="45">
        <v>130</v>
      </c>
    </row>
    <row r="437" spans="1:7" s="38" customFormat="1" ht="18" customHeight="1" x14ac:dyDescent="0.2">
      <c r="A437" s="69"/>
      <c r="B437" s="69"/>
      <c r="C437" s="34" t="s">
        <v>76</v>
      </c>
      <c r="D437" s="45">
        <v>325</v>
      </c>
      <c r="E437" s="45">
        <v>650</v>
      </c>
      <c r="F437" s="45">
        <v>975</v>
      </c>
      <c r="G437" s="41">
        <v>1300</v>
      </c>
    </row>
    <row r="438" spans="1:7" s="38" customFormat="1" ht="18.75" customHeight="1" x14ac:dyDescent="0.2">
      <c r="A438" s="69"/>
      <c r="B438" s="69"/>
      <c r="C438" s="34" t="s">
        <v>77</v>
      </c>
      <c r="D438" s="45">
        <v>125</v>
      </c>
      <c r="E438" s="45">
        <v>250</v>
      </c>
      <c r="F438" s="45">
        <v>375</v>
      </c>
      <c r="G438" s="45">
        <v>500</v>
      </c>
    </row>
    <row r="439" spans="1:7" s="38" customFormat="1" ht="18.600000000000001" customHeight="1" x14ac:dyDescent="0.2">
      <c r="A439" s="69"/>
      <c r="B439" s="74">
        <v>31001</v>
      </c>
      <c r="C439" s="34" t="s">
        <v>26</v>
      </c>
      <c r="D439" s="45">
        <v>665</v>
      </c>
      <c r="E439" s="41">
        <v>1330</v>
      </c>
      <c r="F439" s="41">
        <v>1995</v>
      </c>
      <c r="G439" s="41">
        <v>2660</v>
      </c>
    </row>
    <row r="440" spans="1:7" s="38" customFormat="1" ht="15" customHeight="1" x14ac:dyDescent="0.2">
      <c r="A440" s="69"/>
      <c r="B440" s="67"/>
      <c r="C440" s="34" t="s">
        <v>50</v>
      </c>
      <c r="D440" s="35"/>
      <c r="E440" s="36"/>
      <c r="F440" s="36"/>
      <c r="G440" s="37"/>
    </row>
    <row r="441" spans="1:7" s="38" customFormat="1" ht="18.75" customHeight="1" x14ac:dyDescent="0.2">
      <c r="A441" s="69"/>
      <c r="B441" s="69"/>
      <c r="C441" s="71" t="s">
        <v>23</v>
      </c>
      <c r="D441" s="94">
        <v>665</v>
      </c>
      <c r="E441" s="44">
        <v>1330</v>
      </c>
      <c r="F441" s="44">
        <v>1995</v>
      </c>
      <c r="G441" s="44">
        <v>2660</v>
      </c>
    </row>
    <row r="442" spans="1:7" s="38" customFormat="1" ht="33" x14ac:dyDescent="0.2">
      <c r="A442" s="69"/>
      <c r="B442" s="69"/>
      <c r="C442" s="34" t="s">
        <v>51</v>
      </c>
      <c r="D442" s="35"/>
      <c r="E442" s="36"/>
      <c r="F442" s="36"/>
      <c r="G442" s="37"/>
    </row>
    <row r="443" spans="1:7" s="38" customFormat="1" ht="18.75" customHeight="1" x14ac:dyDescent="0.2">
      <c r="A443" s="69"/>
      <c r="B443" s="69"/>
      <c r="C443" s="34" t="s">
        <v>36</v>
      </c>
      <c r="D443" s="45">
        <v>665</v>
      </c>
      <c r="E443" s="41">
        <v>1330</v>
      </c>
      <c r="F443" s="41">
        <v>1995</v>
      </c>
      <c r="G443" s="41">
        <v>2660</v>
      </c>
    </row>
    <row r="444" spans="1:7" s="38" customFormat="1" ht="18.75" customHeight="1" x14ac:dyDescent="0.2">
      <c r="A444" s="69"/>
      <c r="B444" s="69"/>
      <c r="C444" s="34" t="s">
        <v>79</v>
      </c>
      <c r="D444" s="45">
        <v>665</v>
      </c>
      <c r="E444" s="41">
        <v>1330</v>
      </c>
      <c r="F444" s="41">
        <v>1995</v>
      </c>
      <c r="G444" s="41">
        <v>2660</v>
      </c>
    </row>
    <row r="445" spans="1:7" s="38" customFormat="1" ht="18.75" customHeight="1" x14ac:dyDescent="0.2">
      <c r="A445" s="69"/>
      <c r="B445" s="69"/>
      <c r="C445" s="34" t="s">
        <v>80</v>
      </c>
      <c r="D445" s="45">
        <v>665</v>
      </c>
      <c r="E445" s="41">
        <v>1330</v>
      </c>
      <c r="F445" s="41">
        <v>1995</v>
      </c>
      <c r="G445" s="41">
        <v>2660</v>
      </c>
    </row>
    <row r="446" spans="1:7" s="38" customFormat="1" ht="18.75" customHeight="1" x14ac:dyDescent="0.2">
      <c r="A446" s="69"/>
      <c r="B446" s="69"/>
      <c r="C446" s="34" t="s">
        <v>81</v>
      </c>
      <c r="D446" s="45">
        <v>665</v>
      </c>
      <c r="E446" s="41">
        <v>1330</v>
      </c>
      <c r="F446" s="41">
        <v>1995</v>
      </c>
      <c r="G446" s="41">
        <v>2660</v>
      </c>
    </row>
    <row r="447" spans="1:7" s="38" customFormat="1" ht="18.2" customHeight="1" x14ac:dyDescent="0.2">
      <c r="A447" s="69"/>
      <c r="B447" s="69"/>
      <c r="C447" s="34" t="s">
        <v>82</v>
      </c>
      <c r="D447" s="45">
        <v>665</v>
      </c>
      <c r="E447" s="41">
        <v>1330</v>
      </c>
      <c r="F447" s="41">
        <v>1995</v>
      </c>
      <c r="G447" s="41">
        <v>2660</v>
      </c>
    </row>
    <row r="448" spans="1:7" s="4" customFormat="1" ht="24" customHeight="1" x14ac:dyDescent="0.2">
      <c r="A448" s="76"/>
      <c r="B448" s="77"/>
      <c r="C448" s="78" t="s">
        <v>35</v>
      </c>
      <c r="D448" s="53">
        <f t="shared" ref="D448:F448" si="27">D450</f>
        <v>2500</v>
      </c>
      <c r="E448" s="53">
        <f t="shared" si="27"/>
        <v>5000</v>
      </c>
      <c r="F448" s="53">
        <f t="shared" si="27"/>
        <v>7500</v>
      </c>
      <c r="G448" s="53">
        <f>G450</f>
        <v>10000</v>
      </c>
    </row>
    <row r="449" spans="1:7" s="4" customFormat="1" ht="14.25" customHeight="1" x14ac:dyDescent="0.2">
      <c r="A449" s="49"/>
      <c r="B449" s="80"/>
      <c r="C449" s="81" t="s">
        <v>41</v>
      </c>
      <c r="D449" s="55"/>
      <c r="E449" s="55"/>
      <c r="F449" s="55"/>
      <c r="G449" s="53"/>
    </row>
    <row r="450" spans="1:7" ht="24" customHeight="1" x14ac:dyDescent="0.2">
      <c r="A450" s="56"/>
      <c r="B450" s="82"/>
      <c r="C450" s="78" t="s">
        <v>37</v>
      </c>
      <c r="D450" s="53">
        <v>2500</v>
      </c>
      <c r="E450" s="53">
        <v>5000</v>
      </c>
      <c r="F450" s="53">
        <v>7500</v>
      </c>
      <c r="G450" s="53">
        <f>G418</f>
        <v>10000</v>
      </c>
    </row>
    <row r="451" spans="1:7" ht="18" customHeight="1" x14ac:dyDescent="0.2">
      <c r="A451" s="56"/>
      <c r="B451" s="82"/>
      <c r="C451" s="78" t="s">
        <v>38</v>
      </c>
      <c r="D451" s="61">
        <f>D418-D448</f>
        <v>0</v>
      </c>
      <c r="E451" s="61">
        <f t="shared" ref="E451:G451" si="28">E418-E448</f>
        <v>0</v>
      </c>
      <c r="F451" s="61">
        <f t="shared" si="28"/>
        <v>0</v>
      </c>
      <c r="G451" s="61">
        <f t="shared" si="28"/>
        <v>0</v>
      </c>
    </row>
    <row r="452" spans="1:7" ht="19.5" customHeight="1" x14ac:dyDescent="0.2">
      <c r="A452" s="62"/>
      <c r="B452" s="83"/>
      <c r="C452" s="78" t="s">
        <v>40</v>
      </c>
      <c r="D452" s="61">
        <v>0</v>
      </c>
      <c r="E452" s="61">
        <v>0</v>
      </c>
      <c r="F452" s="61">
        <v>0</v>
      </c>
      <c r="G452" s="61">
        <v>0</v>
      </c>
    </row>
    <row r="453" spans="1:7" ht="18.75" customHeight="1" x14ac:dyDescent="0.2">
      <c r="A453" s="152"/>
      <c r="B453" s="153"/>
      <c r="C453" s="146"/>
      <c r="D453" s="146"/>
      <c r="E453" s="146"/>
      <c r="F453" s="146"/>
      <c r="G453" s="147"/>
    </row>
    <row r="454" spans="1:7" s="31" customFormat="1" ht="36.75" customHeight="1" x14ac:dyDescent="0.2">
      <c r="A454" s="65">
        <v>9008</v>
      </c>
      <c r="B454" s="95"/>
      <c r="C454" s="29" t="s">
        <v>27</v>
      </c>
      <c r="D454" s="30">
        <v>1841640.1</v>
      </c>
      <c r="E454" s="30">
        <v>3595712.3</v>
      </c>
      <c r="F454" s="30">
        <v>5347056.7</v>
      </c>
      <c r="G454" s="30">
        <v>7168957.7000000002</v>
      </c>
    </row>
    <row r="455" spans="1:7" s="38" customFormat="1" ht="14.45" customHeight="1" x14ac:dyDescent="0.2">
      <c r="A455" s="67"/>
      <c r="B455" s="68"/>
      <c r="C455" s="34" t="s">
        <v>49</v>
      </c>
      <c r="D455" s="35"/>
      <c r="E455" s="36"/>
      <c r="F455" s="36"/>
      <c r="G455" s="37"/>
    </row>
    <row r="456" spans="1:7" s="38" customFormat="1" ht="33.75" customHeight="1" x14ac:dyDescent="0.2">
      <c r="A456" s="69"/>
      <c r="B456" s="74">
        <v>11001</v>
      </c>
      <c r="C456" s="34" t="s">
        <v>28</v>
      </c>
      <c r="D456" s="41">
        <v>1771392.5</v>
      </c>
      <c r="E456" s="41">
        <v>3501455.5</v>
      </c>
      <c r="F456" s="41">
        <v>5237578.3</v>
      </c>
      <c r="G456" s="41">
        <v>6979370.0999999996</v>
      </c>
    </row>
    <row r="457" spans="1:7" s="38" customFormat="1" ht="15" customHeight="1" x14ac:dyDescent="0.2">
      <c r="A457" s="69"/>
      <c r="B457" s="67"/>
      <c r="C457" s="34" t="s">
        <v>50</v>
      </c>
      <c r="D457" s="35"/>
      <c r="E457" s="36"/>
      <c r="F457" s="36"/>
      <c r="G457" s="37"/>
    </row>
    <row r="458" spans="1:7" s="38" customFormat="1" ht="18.75" customHeight="1" x14ac:dyDescent="0.2">
      <c r="A458" s="69"/>
      <c r="B458" s="69"/>
      <c r="C458" s="71" t="s">
        <v>23</v>
      </c>
      <c r="D458" s="44">
        <v>1771392.5</v>
      </c>
      <c r="E458" s="44">
        <v>3501455.5</v>
      </c>
      <c r="F458" s="44">
        <v>5237578.3</v>
      </c>
      <c r="G458" s="44">
        <v>6979370.0999999996</v>
      </c>
    </row>
    <row r="459" spans="1:7" s="38" customFormat="1" ht="33" x14ac:dyDescent="0.2">
      <c r="A459" s="69"/>
      <c r="B459" s="69"/>
      <c r="C459" s="34" t="s">
        <v>51</v>
      </c>
      <c r="D459" s="35"/>
      <c r="E459" s="36"/>
      <c r="F459" s="36"/>
      <c r="G459" s="37"/>
    </row>
    <row r="460" spans="1:7" s="38" customFormat="1" ht="18.75" customHeight="1" x14ac:dyDescent="0.2">
      <c r="A460" s="69"/>
      <c r="B460" s="69"/>
      <c r="C460" s="34" t="s">
        <v>36</v>
      </c>
      <c r="D460" s="41">
        <v>1771392.5</v>
      </c>
      <c r="E460" s="41">
        <v>3501455.5</v>
      </c>
      <c r="F460" s="41">
        <v>5237578.3</v>
      </c>
      <c r="G460" s="41">
        <v>6979370.0999999996</v>
      </c>
    </row>
    <row r="461" spans="1:7" s="38" customFormat="1" ht="18.75" customHeight="1" x14ac:dyDescent="0.2">
      <c r="A461" s="69"/>
      <c r="B461" s="69"/>
      <c r="C461" s="34" t="s">
        <v>52</v>
      </c>
      <c r="D461" s="41">
        <v>1771392.5</v>
      </c>
      <c r="E461" s="41">
        <v>3501455.5</v>
      </c>
      <c r="F461" s="41">
        <v>5237578.3</v>
      </c>
      <c r="G461" s="41">
        <v>6979370.0999999996</v>
      </c>
    </row>
    <row r="462" spans="1:7" s="38" customFormat="1" ht="18.75" customHeight="1" x14ac:dyDescent="0.2">
      <c r="A462" s="69"/>
      <c r="B462" s="69"/>
      <c r="C462" s="34" t="s">
        <v>53</v>
      </c>
      <c r="D462" s="41">
        <v>1523986.8</v>
      </c>
      <c r="E462" s="41">
        <v>3047973.6</v>
      </c>
      <c r="F462" s="41">
        <v>4571960.4000000004</v>
      </c>
      <c r="G462" s="41">
        <v>6095946.9000000004</v>
      </c>
    </row>
    <row r="463" spans="1:7" s="38" customFormat="1" ht="18.75" customHeight="1" x14ac:dyDescent="0.2">
      <c r="A463" s="69"/>
      <c r="B463" s="69"/>
      <c r="C463" s="34" t="s">
        <v>54</v>
      </c>
      <c r="D463" s="41">
        <v>1523986.8</v>
      </c>
      <c r="E463" s="41">
        <v>3047973.6</v>
      </c>
      <c r="F463" s="41">
        <v>4571960.4000000004</v>
      </c>
      <c r="G463" s="41">
        <v>6095946.9000000004</v>
      </c>
    </row>
    <row r="464" spans="1:7" s="38" customFormat="1" ht="18.75" customHeight="1" x14ac:dyDescent="0.2">
      <c r="A464" s="69"/>
      <c r="B464" s="69"/>
      <c r="C464" s="34" t="s">
        <v>90</v>
      </c>
      <c r="D464" s="41">
        <v>1523986.8</v>
      </c>
      <c r="E464" s="41">
        <v>3047973.6</v>
      </c>
      <c r="F464" s="41">
        <v>4571960.4000000004</v>
      </c>
      <c r="G464" s="41">
        <v>6095946.9000000004</v>
      </c>
    </row>
    <row r="465" spans="1:7" s="38" customFormat="1" ht="17.25" customHeight="1" x14ac:dyDescent="0.2">
      <c r="A465" s="69"/>
      <c r="B465" s="69"/>
      <c r="C465" s="34" t="s">
        <v>56</v>
      </c>
      <c r="D465" s="41">
        <v>229720.8</v>
      </c>
      <c r="E465" s="41">
        <v>418157.8</v>
      </c>
      <c r="F465" s="41">
        <v>612654.9</v>
      </c>
      <c r="G465" s="41">
        <v>812820.9</v>
      </c>
    </row>
    <row r="466" spans="1:7" s="38" customFormat="1" ht="19.5" customHeight="1" x14ac:dyDescent="0.2">
      <c r="A466" s="69"/>
      <c r="B466" s="69"/>
      <c r="C466" s="34" t="s">
        <v>57</v>
      </c>
      <c r="D466" s="41">
        <v>61806</v>
      </c>
      <c r="E466" s="41">
        <v>115561.9</v>
      </c>
      <c r="F466" s="41">
        <v>168582</v>
      </c>
      <c r="G466" s="41">
        <v>225281.1</v>
      </c>
    </row>
    <row r="467" spans="1:7" s="38" customFormat="1" ht="18.75" customHeight="1" x14ac:dyDescent="0.2">
      <c r="A467" s="69"/>
      <c r="B467" s="69"/>
      <c r="C467" s="34" t="s">
        <v>91</v>
      </c>
      <c r="D467" s="41">
        <v>13421.4</v>
      </c>
      <c r="E467" s="41">
        <v>23163.7</v>
      </c>
      <c r="F467" s="41">
        <v>32170.3</v>
      </c>
      <c r="G467" s="41">
        <v>44855.8</v>
      </c>
    </row>
    <row r="468" spans="1:7" s="38" customFormat="1" ht="18.75" customHeight="1" x14ac:dyDescent="0.2">
      <c r="A468" s="69"/>
      <c r="B468" s="69"/>
      <c r="C468" s="34" t="s">
        <v>58</v>
      </c>
      <c r="D468" s="45">
        <v>961.3</v>
      </c>
      <c r="E468" s="41">
        <v>1922.6</v>
      </c>
      <c r="F468" s="41">
        <v>2883.8</v>
      </c>
      <c r="G468" s="41">
        <v>3845.1</v>
      </c>
    </row>
    <row r="469" spans="1:7" s="38" customFormat="1" ht="18.600000000000001" customHeight="1" x14ac:dyDescent="0.2">
      <c r="A469" s="69"/>
      <c r="B469" s="69"/>
      <c r="C469" s="34" t="s">
        <v>59</v>
      </c>
      <c r="D469" s="41">
        <v>42508.7</v>
      </c>
      <c r="E469" s="41">
        <v>85017.4</v>
      </c>
      <c r="F469" s="41">
        <v>127526.1</v>
      </c>
      <c r="G469" s="41">
        <v>170034.8</v>
      </c>
    </row>
    <row r="470" spans="1:7" s="38" customFormat="1" ht="18.75" customHeight="1" x14ac:dyDescent="0.2">
      <c r="A470" s="69"/>
      <c r="B470" s="69"/>
      <c r="C470" s="34" t="s">
        <v>60</v>
      </c>
      <c r="D470" s="41">
        <v>4371</v>
      </c>
      <c r="E470" s="41">
        <v>4371</v>
      </c>
      <c r="F470" s="41">
        <v>4371</v>
      </c>
      <c r="G470" s="41">
        <v>4371</v>
      </c>
    </row>
    <row r="471" spans="1:7" s="38" customFormat="1" ht="18.75" customHeight="1" x14ac:dyDescent="0.2">
      <c r="A471" s="69"/>
      <c r="B471" s="69"/>
      <c r="C471" s="34" t="s">
        <v>61</v>
      </c>
      <c r="D471" s="45">
        <v>543.6</v>
      </c>
      <c r="E471" s="41">
        <v>1087.2</v>
      </c>
      <c r="F471" s="41">
        <v>1630.8</v>
      </c>
      <c r="G471" s="41">
        <v>2174.4</v>
      </c>
    </row>
    <row r="472" spans="1:7" s="38" customFormat="1" ht="18.75" customHeight="1" x14ac:dyDescent="0.2">
      <c r="A472" s="69"/>
      <c r="B472" s="69"/>
      <c r="C472" s="34" t="s">
        <v>62</v>
      </c>
      <c r="D472" s="41">
        <v>15589.6</v>
      </c>
      <c r="E472" s="41">
        <v>31179.1</v>
      </c>
      <c r="F472" s="41">
        <v>46768.7</v>
      </c>
      <c r="G472" s="41">
        <v>62358.2</v>
      </c>
    </row>
    <row r="473" spans="1:7" s="38" customFormat="1" ht="18.75" customHeight="1" x14ac:dyDescent="0.2">
      <c r="A473" s="69"/>
      <c r="B473" s="69"/>
      <c r="C473" s="34" t="s">
        <v>63</v>
      </c>
      <c r="D473" s="41">
        <v>15589.6</v>
      </c>
      <c r="E473" s="41">
        <v>31179.1</v>
      </c>
      <c r="F473" s="41">
        <v>46768.7</v>
      </c>
      <c r="G473" s="41">
        <v>62358.2</v>
      </c>
    </row>
    <row r="474" spans="1:7" s="38" customFormat="1" ht="18.75" customHeight="1" x14ac:dyDescent="0.2">
      <c r="A474" s="69"/>
      <c r="B474" s="69"/>
      <c r="C474" s="34" t="s">
        <v>65</v>
      </c>
      <c r="D474" s="41">
        <v>11109.3</v>
      </c>
      <c r="E474" s="41">
        <v>21197.5</v>
      </c>
      <c r="F474" s="41">
        <v>31285.8</v>
      </c>
      <c r="G474" s="41">
        <v>41374.1</v>
      </c>
    </row>
    <row r="475" spans="1:7" s="38" customFormat="1" ht="18.75" customHeight="1" x14ac:dyDescent="0.2">
      <c r="A475" s="69"/>
      <c r="B475" s="69"/>
      <c r="C475" s="34" t="s">
        <v>112</v>
      </c>
      <c r="D475" s="45">
        <v>400</v>
      </c>
      <c r="E475" s="45">
        <v>400</v>
      </c>
      <c r="F475" s="45">
        <v>400</v>
      </c>
      <c r="G475" s="45">
        <v>400</v>
      </c>
    </row>
    <row r="476" spans="1:7" s="38" customFormat="1" ht="18.75" customHeight="1" x14ac:dyDescent="0.2">
      <c r="A476" s="69"/>
      <c r="B476" s="69"/>
      <c r="C476" s="34" t="s">
        <v>66</v>
      </c>
      <c r="D476" s="41">
        <v>10010.5</v>
      </c>
      <c r="E476" s="41">
        <v>19400</v>
      </c>
      <c r="F476" s="41">
        <v>28789.5</v>
      </c>
      <c r="G476" s="41">
        <v>38179.1</v>
      </c>
    </row>
    <row r="477" spans="1:7" s="38" customFormat="1" ht="18.75" customHeight="1" x14ac:dyDescent="0.2">
      <c r="A477" s="69"/>
      <c r="B477" s="69"/>
      <c r="C477" s="34" t="s">
        <v>67</v>
      </c>
      <c r="D477" s="45">
        <v>625</v>
      </c>
      <c r="E477" s="41">
        <v>1250</v>
      </c>
      <c r="F477" s="41">
        <v>1875</v>
      </c>
      <c r="G477" s="41">
        <v>2500</v>
      </c>
    </row>
    <row r="478" spans="1:7" s="38" customFormat="1" ht="18.75" customHeight="1" x14ac:dyDescent="0.2">
      <c r="A478" s="69"/>
      <c r="B478" s="69"/>
      <c r="C478" s="34" t="s">
        <v>94</v>
      </c>
      <c r="D478" s="45">
        <v>73.8</v>
      </c>
      <c r="E478" s="45">
        <v>147.5</v>
      </c>
      <c r="F478" s="45">
        <v>221.3</v>
      </c>
      <c r="G478" s="45">
        <v>295</v>
      </c>
    </row>
    <row r="479" spans="1:7" s="38" customFormat="1" ht="18.75" customHeight="1" x14ac:dyDescent="0.2">
      <c r="A479" s="69"/>
      <c r="B479" s="69"/>
      <c r="C479" s="34" t="s">
        <v>70</v>
      </c>
      <c r="D479" s="41">
        <v>31539.1</v>
      </c>
      <c r="E479" s="41">
        <v>38581.199999999997</v>
      </c>
      <c r="F479" s="41">
        <v>45623.3</v>
      </c>
      <c r="G479" s="41">
        <v>52719.4</v>
      </c>
    </row>
    <row r="480" spans="1:7" s="38" customFormat="1" ht="18.75" customHeight="1" x14ac:dyDescent="0.2">
      <c r="A480" s="69"/>
      <c r="B480" s="69"/>
      <c r="C480" s="34" t="s">
        <v>71</v>
      </c>
      <c r="D480" s="41">
        <v>24497</v>
      </c>
      <c r="E480" s="41">
        <v>24497</v>
      </c>
      <c r="F480" s="41">
        <v>24497</v>
      </c>
      <c r="G480" s="41">
        <v>24497</v>
      </c>
    </row>
    <row r="481" spans="1:7" s="38" customFormat="1" ht="18.75" customHeight="1" x14ac:dyDescent="0.2">
      <c r="A481" s="69"/>
      <c r="B481" s="69"/>
      <c r="C481" s="34" t="s">
        <v>72</v>
      </c>
      <c r="D481" s="41">
        <v>7042.1</v>
      </c>
      <c r="E481" s="41">
        <v>14084.2</v>
      </c>
      <c r="F481" s="41">
        <v>21126.3</v>
      </c>
      <c r="G481" s="41">
        <v>28222.400000000001</v>
      </c>
    </row>
    <row r="482" spans="1:7" s="38" customFormat="1" ht="18.75" customHeight="1" x14ac:dyDescent="0.2">
      <c r="A482" s="69"/>
      <c r="B482" s="69"/>
      <c r="C482" s="34" t="s">
        <v>73</v>
      </c>
      <c r="D482" s="41">
        <v>109676.8</v>
      </c>
      <c r="E482" s="41">
        <v>211638.1</v>
      </c>
      <c r="F482" s="41">
        <v>320395.09999999998</v>
      </c>
      <c r="G482" s="41">
        <v>431088.1</v>
      </c>
    </row>
    <row r="483" spans="1:7" s="38" customFormat="1" ht="18.75" customHeight="1" x14ac:dyDescent="0.2">
      <c r="A483" s="69"/>
      <c r="B483" s="69"/>
      <c r="C483" s="34" t="s">
        <v>74</v>
      </c>
      <c r="D483" s="41">
        <v>39284.9</v>
      </c>
      <c r="E483" s="41">
        <v>71824.2</v>
      </c>
      <c r="F483" s="41">
        <v>109159.1</v>
      </c>
      <c r="G483" s="41">
        <v>149339.6</v>
      </c>
    </row>
    <row r="484" spans="1:7" s="38" customFormat="1" ht="18.75" customHeight="1" x14ac:dyDescent="0.2">
      <c r="A484" s="69"/>
      <c r="B484" s="69"/>
      <c r="C484" s="34" t="s">
        <v>75</v>
      </c>
      <c r="D484" s="41">
        <v>65241.5</v>
      </c>
      <c r="E484" s="41">
        <v>129482.9</v>
      </c>
      <c r="F484" s="41">
        <v>195724.4</v>
      </c>
      <c r="G484" s="41">
        <v>260965.8</v>
      </c>
    </row>
    <row r="485" spans="1:7" s="38" customFormat="1" ht="18.75" customHeight="1" x14ac:dyDescent="0.2">
      <c r="A485" s="69"/>
      <c r="B485" s="69"/>
      <c r="C485" s="34" t="s">
        <v>76</v>
      </c>
      <c r="D485" s="45">
        <v>247.4</v>
      </c>
      <c r="E485" s="45">
        <v>494.8</v>
      </c>
      <c r="F485" s="45">
        <v>742.2</v>
      </c>
      <c r="G485" s="45">
        <v>989.6</v>
      </c>
    </row>
    <row r="486" spans="1:7" s="38" customFormat="1" ht="18.75" customHeight="1" x14ac:dyDescent="0.2">
      <c r="A486" s="69"/>
      <c r="B486" s="69"/>
      <c r="C486" s="34" t="s">
        <v>77</v>
      </c>
      <c r="D486" s="41">
        <v>4402.3999999999996</v>
      </c>
      <c r="E486" s="41">
        <v>8804.7999999999993</v>
      </c>
      <c r="F486" s="41">
        <v>13207.2</v>
      </c>
      <c r="G486" s="41">
        <v>17609.599999999999</v>
      </c>
    </row>
    <row r="487" spans="1:7" s="38" customFormat="1" ht="17.25" customHeight="1" x14ac:dyDescent="0.2">
      <c r="A487" s="69"/>
      <c r="B487" s="69"/>
      <c r="C487" s="34" t="s">
        <v>95</v>
      </c>
      <c r="D487" s="45">
        <v>500.6</v>
      </c>
      <c r="E487" s="41">
        <v>1031.4000000000001</v>
      </c>
      <c r="F487" s="41">
        <v>1562.2</v>
      </c>
      <c r="G487" s="41">
        <v>2183.5</v>
      </c>
    </row>
    <row r="488" spans="1:7" s="38" customFormat="1" ht="19.5" customHeight="1" x14ac:dyDescent="0.2">
      <c r="A488" s="69"/>
      <c r="B488" s="69"/>
      <c r="C488" s="34" t="s">
        <v>116</v>
      </c>
      <c r="D488" s="41">
        <v>17239.599999999999</v>
      </c>
      <c r="E488" s="41">
        <v>34479.199999999997</v>
      </c>
      <c r="F488" s="41">
        <v>51718.8</v>
      </c>
      <c r="G488" s="41">
        <v>68958.600000000006</v>
      </c>
    </row>
    <row r="489" spans="1:7" s="38" customFormat="1" ht="33" x14ac:dyDescent="0.2">
      <c r="A489" s="69"/>
      <c r="B489" s="69"/>
      <c r="C489" s="34" t="s">
        <v>117</v>
      </c>
      <c r="D489" s="41">
        <v>17239.599999999999</v>
      </c>
      <c r="E489" s="41">
        <v>34479.199999999997</v>
      </c>
      <c r="F489" s="41">
        <v>51718.8</v>
      </c>
      <c r="G489" s="41">
        <v>68958.600000000006</v>
      </c>
    </row>
    <row r="490" spans="1:7" s="38" customFormat="1" ht="18.75" customHeight="1" x14ac:dyDescent="0.2">
      <c r="A490" s="69"/>
      <c r="B490" s="69"/>
      <c r="C490" s="34" t="s">
        <v>118</v>
      </c>
      <c r="D490" s="41">
        <v>17239.599999999999</v>
      </c>
      <c r="E490" s="41">
        <v>34479.199999999997</v>
      </c>
      <c r="F490" s="41">
        <v>51718.8</v>
      </c>
      <c r="G490" s="41">
        <v>68958.600000000006</v>
      </c>
    </row>
    <row r="491" spans="1:7" s="38" customFormat="1" ht="18.600000000000001" customHeight="1" x14ac:dyDescent="0.2">
      <c r="A491" s="69"/>
      <c r="B491" s="69"/>
      <c r="C491" s="34" t="s">
        <v>86</v>
      </c>
      <c r="D491" s="45">
        <v>445.3</v>
      </c>
      <c r="E491" s="45">
        <v>844.9</v>
      </c>
      <c r="F491" s="41">
        <v>1244.2</v>
      </c>
      <c r="G491" s="41">
        <v>1643.7</v>
      </c>
    </row>
    <row r="492" spans="1:7" s="38" customFormat="1" ht="33" x14ac:dyDescent="0.2">
      <c r="A492" s="69"/>
      <c r="B492" s="73"/>
      <c r="C492" s="34" t="s">
        <v>99</v>
      </c>
      <c r="D492" s="45">
        <v>445.3</v>
      </c>
      <c r="E492" s="45">
        <v>844.9</v>
      </c>
      <c r="F492" s="41">
        <v>1244.2</v>
      </c>
      <c r="G492" s="41">
        <v>1643.7</v>
      </c>
    </row>
    <row r="493" spans="1:7" s="38" customFormat="1" ht="33" x14ac:dyDescent="0.2">
      <c r="A493" s="69"/>
      <c r="B493" s="74">
        <v>31001</v>
      </c>
      <c r="C493" s="34" t="s">
        <v>29</v>
      </c>
      <c r="D493" s="41">
        <v>15221.6</v>
      </c>
      <c r="E493" s="41">
        <v>39230.800000000003</v>
      </c>
      <c r="F493" s="41">
        <v>54452.4</v>
      </c>
      <c r="G493" s="41">
        <v>134561.60000000001</v>
      </c>
    </row>
    <row r="494" spans="1:7" s="38" customFormat="1" ht="15" customHeight="1" x14ac:dyDescent="0.2">
      <c r="A494" s="69"/>
      <c r="B494" s="67"/>
      <c r="C494" s="34" t="s">
        <v>50</v>
      </c>
      <c r="D494" s="35"/>
      <c r="E494" s="36"/>
      <c r="F494" s="36"/>
      <c r="G494" s="37"/>
    </row>
    <row r="495" spans="1:7" s="38" customFormat="1" ht="18.75" customHeight="1" x14ac:dyDescent="0.2">
      <c r="A495" s="69"/>
      <c r="B495" s="69"/>
      <c r="C495" s="71" t="s">
        <v>23</v>
      </c>
      <c r="D495" s="44">
        <v>15221.6</v>
      </c>
      <c r="E495" s="44">
        <v>39230.800000000003</v>
      </c>
      <c r="F495" s="44">
        <v>54452.4</v>
      </c>
      <c r="G495" s="44">
        <v>134561.60000000001</v>
      </c>
    </row>
    <row r="496" spans="1:7" s="38" customFormat="1" ht="33" x14ac:dyDescent="0.2">
      <c r="A496" s="69"/>
      <c r="B496" s="69"/>
      <c r="C496" s="34" t="s">
        <v>51</v>
      </c>
      <c r="D496" s="35"/>
      <c r="E496" s="36"/>
      <c r="F496" s="36"/>
      <c r="G496" s="37"/>
    </row>
    <row r="497" spans="1:7" s="38" customFormat="1" ht="18.75" customHeight="1" x14ac:dyDescent="0.2">
      <c r="A497" s="69"/>
      <c r="B497" s="69"/>
      <c r="C497" s="34" t="s">
        <v>36</v>
      </c>
      <c r="D497" s="41">
        <v>15221.6</v>
      </c>
      <c r="E497" s="41">
        <v>39230.800000000003</v>
      </c>
      <c r="F497" s="41">
        <v>54452.4</v>
      </c>
      <c r="G497" s="41">
        <v>134561.60000000001</v>
      </c>
    </row>
    <row r="498" spans="1:7" s="38" customFormat="1" ht="18.75" customHeight="1" x14ac:dyDescent="0.2">
      <c r="A498" s="69"/>
      <c r="B498" s="69"/>
      <c r="C498" s="34" t="s">
        <v>79</v>
      </c>
      <c r="D498" s="41">
        <v>15221.6</v>
      </c>
      <c r="E498" s="41">
        <v>39230.800000000003</v>
      </c>
      <c r="F498" s="41">
        <v>54452.4</v>
      </c>
      <c r="G498" s="41">
        <v>134561.60000000001</v>
      </c>
    </row>
    <row r="499" spans="1:7" s="38" customFormat="1" ht="18.75" customHeight="1" x14ac:dyDescent="0.2">
      <c r="A499" s="69"/>
      <c r="B499" s="69"/>
      <c r="C499" s="34" t="s">
        <v>80</v>
      </c>
      <c r="D499" s="41">
        <v>15221.6</v>
      </c>
      <c r="E499" s="41">
        <v>39230.800000000003</v>
      </c>
      <c r="F499" s="41">
        <v>54452.4</v>
      </c>
      <c r="G499" s="41">
        <v>134561.60000000001</v>
      </c>
    </row>
    <row r="500" spans="1:7" s="38" customFormat="1" ht="18.75" customHeight="1" x14ac:dyDescent="0.2">
      <c r="A500" s="69"/>
      <c r="B500" s="69"/>
      <c r="C500" s="34" t="s">
        <v>81</v>
      </c>
      <c r="D500" s="41">
        <v>15221.6</v>
      </c>
      <c r="E500" s="41">
        <v>39230.800000000003</v>
      </c>
      <c r="F500" s="41">
        <v>54452.4</v>
      </c>
      <c r="G500" s="41">
        <v>134561.60000000001</v>
      </c>
    </row>
    <row r="501" spans="1:7" s="38" customFormat="1" ht="18.75" customHeight="1" x14ac:dyDescent="0.2">
      <c r="A501" s="69"/>
      <c r="B501" s="69"/>
      <c r="C501" s="34" t="s">
        <v>131</v>
      </c>
      <c r="D501" s="72" t="s">
        <v>85</v>
      </c>
      <c r="E501" s="41">
        <v>12400</v>
      </c>
      <c r="F501" s="41">
        <v>12400</v>
      </c>
      <c r="G501" s="41">
        <v>74900</v>
      </c>
    </row>
    <row r="502" spans="1:7" s="38" customFormat="1" ht="17.850000000000001" customHeight="1" x14ac:dyDescent="0.2">
      <c r="A502" s="69"/>
      <c r="B502" s="73"/>
      <c r="C502" s="34" t="s">
        <v>82</v>
      </c>
      <c r="D502" s="41">
        <v>15221.6</v>
      </c>
      <c r="E502" s="41">
        <v>26830.799999999999</v>
      </c>
      <c r="F502" s="41">
        <v>42052.4</v>
      </c>
      <c r="G502" s="41">
        <v>59661.599999999999</v>
      </c>
    </row>
    <row r="503" spans="1:7" s="38" customFormat="1" ht="36" customHeight="1" x14ac:dyDescent="0.2">
      <c r="A503" s="69"/>
      <c r="B503" s="74">
        <v>31002</v>
      </c>
      <c r="C503" s="84" t="s">
        <v>132</v>
      </c>
      <c r="D503" s="41">
        <v>55026</v>
      </c>
      <c r="E503" s="41">
        <v>55026</v>
      </c>
      <c r="F503" s="41">
        <v>55026</v>
      </c>
      <c r="G503" s="41">
        <v>55026</v>
      </c>
    </row>
    <row r="504" spans="1:7" s="38" customFormat="1" ht="15" customHeight="1" x14ac:dyDescent="0.2">
      <c r="A504" s="69"/>
      <c r="B504" s="67"/>
      <c r="C504" s="34" t="s">
        <v>50</v>
      </c>
      <c r="D504" s="35"/>
      <c r="E504" s="36"/>
      <c r="F504" s="36"/>
      <c r="G504" s="37"/>
    </row>
    <row r="505" spans="1:7" s="38" customFormat="1" ht="18.600000000000001" customHeight="1" x14ac:dyDescent="0.2">
      <c r="A505" s="69"/>
      <c r="B505" s="69"/>
      <c r="C505" s="71" t="s">
        <v>23</v>
      </c>
      <c r="D505" s="44">
        <v>55026</v>
      </c>
      <c r="E505" s="44">
        <v>55026</v>
      </c>
      <c r="F505" s="44">
        <v>55026</v>
      </c>
      <c r="G505" s="44">
        <v>55026</v>
      </c>
    </row>
    <row r="506" spans="1:7" s="38" customFormat="1" ht="33" x14ac:dyDescent="0.2">
      <c r="A506" s="69"/>
      <c r="B506" s="69"/>
      <c r="C506" s="34" t="s">
        <v>51</v>
      </c>
      <c r="D506" s="35"/>
      <c r="E506" s="36"/>
      <c r="F506" s="36"/>
      <c r="G506" s="37"/>
    </row>
    <row r="507" spans="1:7" s="38" customFormat="1" ht="18.75" customHeight="1" x14ac:dyDescent="0.2">
      <c r="A507" s="69"/>
      <c r="B507" s="69"/>
      <c r="C507" s="34" t="s">
        <v>36</v>
      </c>
      <c r="D507" s="41">
        <v>55026</v>
      </c>
      <c r="E507" s="41">
        <v>55026</v>
      </c>
      <c r="F507" s="41">
        <v>55026</v>
      </c>
      <c r="G507" s="41">
        <v>55026</v>
      </c>
    </row>
    <row r="508" spans="1:7" s="38" customFormat="1" ht="18.75" customHeight="1" x14ac:dyDescent="0.2">
      <c r="A508" s="69"/>
      <c r="B508" s="69"/>
      <c r="C508" s="34" t="s">
        <v>79</v>
      </c>
      <c r="D508" s="41">
        <v>55026</v>
      </c>
      <c r="E508" s="41">
        <v>55026</v>
      </c>
      <c r="F508" s="41">
        <v>55026</v>
      </c>
      <c r="G508" s="41">
        <v>55026</v>
      </c>
    </row>
    <row r="509" spans="1:7" s="38" customFormat="1" ht="17.850000000000001" customHeight="1" x14ac:dyDescent="0.2">
      <c r="A509" s="69"/>
      <c r="B509" s="69"/>
      <c r="C509" s="34" t="s">
        <v>80</v>
      </c>
      <c r="D509" s="41">
        <v>55026</v>
      </c>
      <c r="E509" s="41">
        <v>55026</v>
      </c>
      <c r="F509" s="41">
        <v>55026</v>
      </c>
      <c r="G509" s="41">
        <v>55026</v>
      </c>
    </row>
    <row r="510" spans="1:7" s="38" customFormat="1" ht="19.5" customHeight="1" x14ac:dyDescent="0.2">
      <c r="A510" s="69"/>
      <c r="B510" s="69"/>
      <c r="C510" s="34" t="s">
        <v>107</v>
      </c>
      <c r="D510" s="41">
        <v>55026</v>
      </c>
      <c r="E510" s="41">
        <v>55026</v>
      </c>
      <c r="F510" s="41">
        <v>55026</v>
      </c>
      <c r="G510" s="41">
        <v>55026</v>
      </c>
    </row>
    <row r="511" spans="1:7" s="38" customFormat="1" ht="18.2" customHeight="1" x14ac:dyDescent="0.2">
      <c r="A511" s="69"/>
      <c r="B511" s="69"/>
      <c r="C511" s="34" t="s">
        <v>129</v>
      </c>
      <c r="D511" s="41">
        <v>55026</v>
      </c>
      <c r="E511" s="41">
        <v>55026</v>
      </c>
      <c r="F511" s="41">
        <v>55026</v>
      </c>
      <c r="G511" s="41">
        <v>55026</v>
      </c>
    </row>
    <row r="512" spans="1:7" s="4" customFormat="1" ht="24" customHeight="1" x14ac:dyDescent="0.2">
      <c r="A512" s="76"/>
      <c r="B512" s="77"/>
      <c r="C512" s="96" t="s">
        <v>35</v>
      </c>
      <c r="D512" s="53">
        <f t="shared" ref="D512:F512" si="29">D514</f>
        <v>1841640.1</v>
      </c>
      <c r="E512" s="53">
        <f t="shared" si="29"/>
        <v>3595712.3000000003</v>
      </c>
      <c r="F512" s="53">
        <f t="shared" si="29"/>
        <v>5347056.7</v>
      </c>
      <c r="G512" s="53">
        <f>G514</f>
        <v>7168957.7000000002</v>
      </c>
    </row>
    <row r="513" spans="1:7" s="4" customFormat="1" ht="15.75" customHeight="1" x14ac:dyDescent="0.2">
      <c r="A513" s="49"/>
      <c r="B513" s="80"/>
      <c r="C513" s="18" t="s">
        <v>41</v>
      </c>
      <c r="D513" s="92"/>
      <c r="E513" s="92"/>
      <c r="F513" s="92"/>
      <c r="G513" s="53"/>
    </row>
    <row r="514" spans="1:7" ht="24" customHeight="1" x14ac:dyDescent="0.2">
      <c r="A514" s="56"/>
      <c r="B514" s="82"/>
      <c r="C514" s="96" t="s">
        <v>37</v>
      </c>
      <c r="D514" s="87">
        <v>1841640.1</v>
      </c>
      <c r="E514" s="87">
        <v>3595712.3000000003</v>
      </c>
      <c r="F514" s="87">
        <v>5347056.7</v>
      </c>
      <c r="G514" s="53">
        <f>G454</f>
        <v>7168957.7000000002</v>
      </c>
    </row>
    <row r="515" spans="1:7" ht="18.75" customHeight="1" x14ac:dyDescent="0.2">
      <c r="A515" s="56"/>
      <c r="B515" s="82"/>
      <c r="C515" s="96" t="s">
        <v>38</v>
      </c>
      <c r="D515" s="61">
        <f>D454-D512</f>
        <v>0</v>
      </c>
      <c r="E515" s="61">
        <f t="shared" ref="E515:G515" si="30">E454-E512</f>
        <v>0</v>
      </c>
      <c r="F515" s="61">
        <f t="shared" si="30"/>
        <v>0</v>
      </c>
      <c r="G515" s="61">
        <f t="shared" si="30"/>
        <v>0</v>
      </c>
    </row>
    <row r="516" spans="1:7" ht="21" customHeight="1" x14ac:dyDescent="0.2">
      <c r="A516" s="62"/>
      <c r="B516" s="83"/>
      <c r="C516" s="96" t="s">
        <v>40</v>
      </c>
      <c r="D516" s="61">
        <v>0</v>
      </c>
      <c r="E516" s="61">
        <v>0</v>
      </c>
      <c r="F516" s="61">
        <v>0</v>
      </c>
      <c r="G516" s="61">
        <v>0</v>
      </c>
    </row>
    <row r="517" spans="1:7" ht="18.75" customHeight="1" x14ac:dyDescent="0.2">
      <c r="A517" s="145"/>
      <c r="B517" s="146"/>
      <c r="C517" s="146"/>
      <c r="D517" s="146"/>
      <c r="E517" s="146"/>
      <c r="F517" s="146"/>
      <c r="G517" s="147"/>
    </row>
    <row r="518" spans="1:7" s="31" customFormat="1" ht="33" x14ac:dyDescent="0.2">
      <c r="A518" s="65">
        <v>9009</v>
      </c>
      <c r="B518" s="95"/>
      <c r="C518" s="29" t="s">
        <v>30</v>
      </c>
      <c r="D518" s="30">
        <v>3281956.1</v>
      </c>
      <c r="E518" s="30">
        <v>5776565.7000000002</v>
      </c>
      <c r="F518" s="30">
        <v>8484611.4000000004</v>
      </c>
      <c r="G518" s="30">
        <v>10992965.199999999</v>
      </c>
    </row>
    <row r="519" spans="1:7" s="38" customFormat="1" ht="14.85" customHeight="1" x14ac:dyDescent="0.2">
      <c r="A519" s="67"/>
      <c r="B519" s="68"/>
      <c r="C519" s="34" t="s">
        <v>49</v>
      </c>
      <c r="D519" s="35"/>
      <c r="E519" s="36"/>
      <c r="F519" s="36"/>
      <c r="G519" s="37"/>
    </row>
    <row r="520" spans="1:7" s="38" customFormat="1" ht="33" x14ac:dyDescent="0.2">
      <c r="A520" s="69"/>
      <c r="B520" s="70">
        <v>11001</v>
      </c>
      <c r="C520" s="34" t="s">
        <v>133</v>
      </c>
      <c r="D520" s="41">
        <v>3128985</v>
      </c>
      <c r="E520" s="41">
        <v>5209469.5</v>
      </c>
      <c r="F520" s="41">
        <v>7620793.2999999998</v>
      </c>
      <c r="G520" s="41">
        <v>9878614.3000000007</v>
      </c>
    </row>
    <row r="521" spans="1:7" s="38" customFormat="1" ht="15" customHeight="1" x14ac:dyDescent="0.2">
      <c r="A521" s="69"/>
      <c r="B521" s="67"/>
      <c r="C521" s="34" t="s">
        <v>50</v>
      </c>
      <c r="D521" s="35"/>
      <c r="E521" s="36"/>
      <c r="F521" s="36"/>
      <c r="G521" s="37"/>
    </row>
    <row r="522" spans="1:7" s="38" customFormat="1" ht="18.75" customHeight="1" x14ac:dyDescent="0.2">
      <c r="A522" s="69"/>
      <c r="B522" s="69"/>
      <c r="C522" s="71" t="s">
        <v>23</v>
      </c>
      <c r="D522" s="44">
        <v>3128985</v>
      </c>
      <c r="E522" s="44">
        <v>5209469.5</v>
      </c>
      <c r="F522" s="44">
        <v>7620793.2999999998</v>
      </c>
      <c r="G522" s="44">
        <v>9878614.3000000007</v>
      </c>
    </row>
    <row r="523" spans="1:7" s="38" customFormat="1" ht="33" x14ac:dyDescent="0.2">
      <c r="A523" s="69"/>
      <c r="B523" s="69"/>
      <c r="C523" s="34" t="s">
        <v>51</v>
      </c>
      <c r="D523" s="35"/>
      <c r="E523" s="36"/>
      <c r="F523" s="36"/>
      <c r="G523" s="37"/>
    </row>
    <row r="524" spans="1:7" s="38" customFormat="1" ht="18.75" customHeight="1" x14ac:dyDescent="0.2">
      <c r="A524" s="69"/>
      <c r="B524" s="69"/>
      <c r="C524" s="34" t="s">
        <v>36</v>
      </c>
      <c r="D524" s="41">
        <v>3128985</v>
      </c>
      <c r="E524" s="41">
        <v>5209469.5</v>
      </c>
      <c r="F524" s="41">
        <v>7620793.2999999998</v>
      </c>
      <c r="G524" s="41">
        <v>9878614.3000000007</v>
      </c>
    </row>
    <row r="525" spans="1:7" s="38" customFormat="1" ht="18.75" customHeight="1" x14ac:dyDescent="0.2">
      <c r="A525" s="69"/>
      <c r="B525" s="69"/>
      <c r="C525" s="34" t="s">
        <v>52</v>
      </c>
      <c r="D525" s="41">
        <v>3128985</v>
      </c>
      <c r="E525" s="41">
        <v>5209469.5</v>
      </c>
      <c r="F525" s="41">
        <v>7620793.2999999998</v>
      </c>
      <c r="G525" s="41">
        <v>9878614.3000000007</v>
      </c>
    </row>
    <row r="526" spans="1:7" s="38" customFormat="1" ht="18.75" customHeight="1" x14ac:dyDescent="0.2">
      <c r="A526" s="69"/>
      <c r="B526" s="69"/>
      <c r="C526" s="34" t="s">
        <v>53</v>
      </c>
      <c r="D526" s="41">
        <v>538131.30000000005</v>
      </c>
      <c r="E526" s="41">
        <v>1076262.6000000001</v>
      </c>
      <c r="F526" s="41">
        <v>1614393.8</v>
      </c>
      <c r="G526" s="41">
        <v>2152525</v>
      </c>
    </row>
    <row r="527" spans="1:7" s="38" customFormat="1" ht="18.75" customHeight="1" x14ac:dyDescent="0.2">
      <c r="A527" s="69"/>
      <c r="B527" s="69"/>
      <c r="C527" s="34" t="s">
        <v>54</v>
      </c>
      <c r="D527" s="41">
        <v>538131.30000000005</v>
      </c>
      <c r="E527" s="41">
        <v>1076262.6000000001</v>
      </c>
      <c r="F527" s="41">
        <v>1614393.8</v>
      </c>
      <c r="G527" s="41">
        <v>2152525</v>
      </c>
    </row>
    <row r="528" spans="1:7" s="38" customFormat="1" ht="18.75" customHeight="1" x14ac:dyDescent="0.2">
      <c r="A528" s="69"/>
      <c r="B528" s="69"/>
      <c r="C528" s="34" t="s">
        <v>90</v>
      </c>
      <c r="D528" s="41">
        <v>538131.30000000005</v>
      </c>
      <c r="E528" s="41">
        <v>1076262.6000000001</v>
      </c>
      <c r="F528" s="41">
        <v>1614393.8</v>
      </c>
      <c r="G528" s="41">
        <v>2152525</v>
      </c>
    </row>
    <row r="529" spans="1:7" s="38" customFormat="1" ht="18.75" customHeight="1" x14ac:dyDescent="0.2">
      <c r="A529" s="69"/>
      <c r="B529" s="69"/>
      <c r="C529" s="34" t="s">
        <v>56</v>
      </c>
      <c r="D529" s="41">
        <v>2585303.7000000002</v>
      </c>
      <c r="E529" s="41">
        <v>4118506.9</v>
      </c>
      <c r="F529" s="41">
        <v>5982137</v>
      </c>
      <c r="G529" s="41">
        <v>7697239.2999999998</v>
      </c>
    </row>
    <row r="530" spans="1:7" s="38" customFormat="1" ht="18.75" customHeight="1" x14ac:dyDescent="0.2">
      <c r="A530" s="69"/>
      <c r="B530" s="69"/>
      <c r="C530" s="34" t="s">
        <v>57</v>
      </c>
      <c r="D530" s="41">
        <v>188467.8</v>
      </c>
      <c r="E530" s="41">
        <v>242260.4</v>
      </c>
      <c r="F530" s="41">
        <v>340686.9</v>
      </c>
      <c r="G530" s="41">
        <v>466172</v>
      </c>
    </row>
    <row r="531" spans="1:7" s="38" customFormat="1" ht="18.75" customHeight="1" x14ac:dyDescent="0.2">
      <c r="A531" s="69"/>
      <c r="B531" s="69"/>
      <c r="C531" s="34" t="s">
        <v>59</v>
      </c>
      <c r="D531" s="41">
        <v>158573.9</v>
      </c>
      <c r="E531" s="41">
        <v>207428.5</v>
      </c>
      <c r="F531" s="41">
        <v>299857.8</v>
      </c>
      <c r="G531" s="41">
        <v>405404.9</v>
      </c>
    </row>
    <row r="532" spans="1:7" s="38" customFormat="1" ht="18.75" customHeight="1" x14ac:dyDescent="0.2">
      <c r="A532" s="69"/>
      <c r="B532" s="69"/>
      <c r="C532" s="34" t="s">
        <v>60</v>
      </c>
      <c r="D532" s="41">
        <v>24955.9</v>
      </c>
      <c r="E532" s="41">
        <v>24955.9</v>
      </c>
      <c r="F532" s="41">
        <v>26015.1</v>
      </c>
      <c r="G532" s="41">
        <v>26015.1</v>
      </c>
    </row>
    <row r="533" spans="1:7" s="38" customFormat="1" ht="18.75" customHeight="1" x14ac:dyDescent="0.2">
      <c r="A533" s="69"/>
      <c r="B533" s="69"/>
      <c r="C533" s="34" t="s">
        <v>61</v>
      </c>
      <c r="D533" s="41">
        <v>2598</v>
      </c>
      <c r="E533" s="41">
        <v>5196</v>
      </c>
      <c r="F533" s="41">
        <v>7794</v>
      </c>
      <c r="G533" s="41">
        <v>25392</v>
      </c>
    </row>
    <row r="534" spans="1:7" s="38" customFormat="1" ht="18.75" customHeight="1" x14ac:dyDescent="0.2">
      <c r="A534" s="69"/>
      <c r="B534" s="69"/>
      <c r="C534" s="34" t="s">
        <v>92</v>
      </c>
      <c r="D534" s="41">
        <v>2340</v>
      </c>
      <c r="E534" s="41">
        <v>4680</v>
      </c>
      <c r="F534" s="41">
        <v>7020</v>
      </c>
      <c r="G534" s="41">
        <v>9360</v>
      </c>
    </row>
    <row r="535" spans="1:7" s="38" customFormat="1" ht="18.75" customHeight="1" x14ac:dyDescent="0.2">
      <c r="A535" s="69"/>
      <c r="B535" s="69"/>
      <c r="C535" s="34" t="s">
        <v>62</v>
      </c>
      <c r="D535" s="41">
        <v>2434.4</v>
      </c>
      <c r="E535" s="41">
        <v>4912</v>
      </c>
      <c r="F535" s="41">
        <v>7401.3</v>
      </c>
      <c r="G535" s="41">
        <v>9973</v>
      </c>
    </row>
    <row r="536" spans="1:7" s="38" customFormat="1" ht="18.75" customHeight="1" x14ac:dyDescent="0.2">
      <c r="A536" s="69"/>
      <c r="B536" s="69"/>
      <c r="C536" s="34" t="s">
        <v>63</v>
      </c>
      <c r="D536" s="41">
        <v>2434.4</v>
      </c>
      <c r="E536" s="41">
        <v>4912</v>
      </c>
      <c r="F536" s="41">
        <v>7401.3</v>
      </c>
      <c r="G536" s="41">
        <v>9973</v>
      </c>
    </row>
    <row r="537" spans="1:7" s="38" customFormat="1" ht="17.45" customHeight="1" x14ac:dyDescent="0.2">
      <c r="A537" s="69"/>
      <c r="B537" s="69"/>
      <c r="C537" s="34" t="s">
        <v>65</v>
      </c>
      <c r="D537" s="41">
        <v>995661.1</v>
      </c>
      <c r="E537" s="41">
        <v>1958294.9</v>
      </c>
      <c r="F537" s="41">
        <v>2951592.3</v>
      </c>
      <c r="G537" s="41">
        <v>4004088</v>
      </c>
    </row>
    <row r="538" spans="1:7" s="38" customFormat="1" ht="19.5" customHeight="1" x14ac:dyDescent="0.2">
      <c r="A538" s="69"/>
      <c r="B538" s="69"/>
      <c r="C538" s="34" t="s">
        <v>84</v>
      </c>
      <c r="D538" s="41">
        <v>30400</v>
      </c>
      <c r="E538" s="41">
        <v>83669</v>
      </c>
      <c r="F538" s="41">
        <v>121003.5</v>
      </c>
      <c r="G538" s="41">
        <v>158338</v>
      </c>
    </row>
    <row r="539" spans="1:7" s="38" customFormat="1" ht="18.75" customHeight="1" x14ac:dyDescent="0.2">
      <c r="A539" s="69"/>
      <c r="B539" s="69"/>
      <c r="C539" s="34" t="s">
        <v>66</v>
      </c>
      <c r="D539" s="41">
        <v>4512.5</v>
      </c>
      <c r="E539" s="41">
        <v>9025.1</v>
      </c>
      <c r="F539" s="41">
        <v>16037.5</v>
      </c>
      <c r="G539" s="41">
        <v>18050</v>
      </c>
    </row>
    <row r="540" spans="1:7" s="38" customFormat="1" ht="18.75" customHeight="1" x14ac:dyDescent="0.2">
      <c r="A540" s="69"/>
      <c r="B540" s="69"/>
      <c r="C540" s="34" t="s">
        <v>94</v>
      </c>
      <c r="D540" s="41">
        <v>960748.6</v>
      </c>
      <c r="E540" s="41">
        <v>1865600.8</v>
      </c>
      <c r="F540" s="41">
        <v>2814551.3</v>
      </c>
      <c r="G540" s="41">
        <v>3827700</v>
      </c>
    </row>
    <row r="541" spans="1:7" s="38" customFormat="1" ht="18.600000000000001" customHeight="1" x14ac:dyDescent="0.2">
      <c r="A541" s="69"/>
      <c r="B541" s="69"/>
      <c r="C541" s="34" t="s">
        <v>68</v>
      </c>
      <c r="D541" s="41">
        <v>31668.7</v>
      </c>
      <c r="E541" s="41">
        <v>63327.5</v>
      </c>
      <c r="F541" s="41">
        <v>96986.2</v>
      </c>
      <c r="G541" s="41">
        <v>128655</v>
      </c>
    </row>
    <row r="542" spans="1:7" s="38" customFormat="1" ht="18.75" customHeight="1" x14ac:dyDescent="0.2">
      <c r="A542" s="69"/>
      <c r="B542" s="69"/>
      <c r="C542" s="34" t="s">
        <v>69</v>
      </c>
      <c r="D542" s="41">
        <v>31668.7</v>
      </c>
      <c r="E542" s="41">
        <v>63327.5</v>
      </c>
      <c r="F542" s="41">
        <v>96986.2</v>
      </c>
      <c r="G542" s="41">
        <v>128655</v>
      </c>
    </row>
    <row r="543" spans="1:7" s="38" customFormat="1" ht="18.75" customHeight="1" x14ac:dyDescent="0.2">
      <c r="A543" s="69"/>
      <c r="B543" s="69"/>
      <c r="C543" s="34" t="s">
        <v>70</v>
      </c>
      <c r="D543" s="41">
        <v>78828.800000000003</v>
      </c>
      <c r="E543" s="41">
        <v>157657.60000000001</v>
      </c>
      <c r="F543" s="41">
        <v>348636.3</v>
      </c>
      <c r="G543" s="41">
        <v>435577.7</v>
      </c>
    </row>
    <row r="544" spans="1:7" s="38" customFormat="1" ht="18.75" customHeight="1" x14ac:dyDescent="0.2">
      <c r="A544" s="69"/>
      <c r="B544" s="69"/>
      <c r="C544" s="34" t="s">
        <v>71</v>
      </c>
      <c r="D544" s="41">
        <v>5000</v>
      </c>
      <c r="E544" s="41">
        <v>10000</v>
      </c>
      <c r="F544" s="41">
        <v>15000</v>
      </c>
      <c r="G544" s="41">
        <v>20000</v>
      </c>
    </row>
    <row r="545" spans="1:7" s="38" customFormat="1" ht="18.75" customHeight="1" x14ac:dyDescent="0.2">
      <c r="A545" s="69"/>
      <c r="B545" s="69"/>
      <c r="C545" s="34" t="s">
        <v>72</v>
      </c>
      <c r="D545" s="41">
        <v>73828.800000000003</v>
      </c>
      <c r="E545" s="41">
        <v>147657.60000000001</v>
      </c>
      <c r="F545" s="41">
        <v>333636.3</v>
      </c>
      <c r="G545" s="41">
        <v>415577.7</v>
      </c>
    </row>
    <row r="546" spans="1:7" s="38" customFormat="1" ht="18.75" customHeight="1" x14ac:dyDescent="0.2">
      <c r="A546" s="69"/>
      <c r="B546" s="69"/>
      <c r="C546" s="34" t="s">
        <v>73</v>
      </c>
      <c r="D546" s="41">
        <v>1288242.8999999999</v>
      </c>
      <c r="E546" s="41">
        <v>1692054.5</v>
      </c>
      <c r="F546" s="41">
        <v>2236834</v>
      </c>
      <c r="G546" s="41">
        <v>2652773.6</v>
      </c>
    </row>
    <row r="547" spans="1:7" s="38" customFormat="1" ht="18.75" customHeight="1" x14ac:dyDescent="0.2">
      <c r="A547" s="69"/>
      <c r="B547" s="69"/>
      <c r="C547" s="34" t="s">
        <v>74</v>
      </c>
      <c r="D547" s="41">
        <v>915279.8</v>
      </c>
      <c r="E547" s="41">
        <v>939647.6</v>
      </c>
      <c r="F547" s="41">
        <v>1100247.5</v>
      </c>
      <c r="G547" s="41">
        <v>1140047.2</v>
      </c>
    </row>
    <row r="548" spans="1:7" s="38" customFormat="1" ht="18.75" customHeight="1" x14ac:dyDescent="0.2">
      <c r="A548" s="69"/>
      <c r="B548" s="69"/>
      <c r="C548" s="34" t="s">
        <v>75</v>
      </c>
      <c r="D548" s="41">
        <v>243883.1</v>
      </c>
      <c r="E548" s="41">
        <v>512848</v>
      </c>
      <c r="F548" s="41">
        <v>788197.6</v>
      </c>
      <c r="G548" s="41">
        <v>1055506</v>
      </c>
    </row>
    <row r="549" spans="1:7" s="38" customFormat="1" ht="18.75" customHeight="1" x14ac:dyDescent="0.2">
      <c r="A549" s="69"/>
      <c r="B549" s="69"/>
      <c r="C549" s="34" t="s">
        <v>77</v>
      </c>
      <c r="D549" s="41">
        <v>10000</v>
      </c>
      <c r="E549" s="41">
        <v>11648.9</v>
      </c>
      <c r="F549" s="41">
        <v>11648.9</v>
      </c>
      <c r="G549" s="41">
        <v>11648.9</v>
      </c>
    </row>
    <row r="550" spans="1:7" s="38" customFormat="1" ht="18.75" customHeight="1" x14ac:dyDescent="0.2">
      <c r="A550" s="69"/>
      <c r="B550" s="69"/>
      <c r="C550" s="34" t="s">
        <v>95</v>
      </c>
      <c r="D550" s="41">
        <v>119080</v>
      </c>
      <c r="E550" s="41">
        <v>227910</v>
      </c>
      <c r="F550" s="41">
        <v>336740</v>
      </c>
      <c r="G550" s="41">
        <v>445571.5</v>
      </c>
    </row>
    <row r="551" spans="1:7" s="38" customFormat="1" ht="18.75" customHeight="1" x14ac:dyDescent="0.2">
      <c r="A551" s="69"/>
      <c r="B551" s="69"/>
      <c r="C551" s="34" t="s">
        <v>86</v>
      </c>
      <c r="D551" s="41">
        <v>5550</v>
      </c>
      <c r="E551" s="41">
        <v>14700</v>
      </c>
      <c r="F551" s="41">
        <v>24262.5</v>
      </c>
      <c r="G551" s="41">
        <v>28850</v>
      </c>
    </row>
    <row r="552" spans="1:7" s="38" customFormat="1" ht="34.5" customHeight="1" x14ac:dyDescent="0.2">
      <c r="A552" s="69"/>
      <c r="B552" s="69"/>
      <c r="C552" s="34" t="s">
        <v>99</v>
      </c>
      <c r="D552" s="45">
        <v>550</v>
      </c>
      <c r="E552" s="41">
        <v>4325</v>
      </c>
      <c r="F552" s="41">
        <v>7237.5</v>
      </c>
      <c r="G552" s="41">
        <v>9650</v>
      </c>
    </row>
    <row r="553" spans="1:7" s="38" customFormat="1" ht="31.5" customHeight="1" x14ac:dyDescent="0.2">
      <c r="A553" s="69"/>
      <c r="B553" s="69"/>
      <c r="C553" s="34" t="s">
        <v>134</v>
      </c>
      <c r="D553" s="41">
        <v>5000</v>
      </c>
      <c r="E553" s="41">
        <v>10000</v>
      </c>
      <c r="F553" s="41">
        <v>15000</v>
      </c>
      <c r="G553" s="41">
        <v>15000</v>
      </c>
    </row>
    <row r="554" spans="1:7" s="38" customFormat="1" ht="34.5" customHeight="1" x14ac:dyDescent="0.2">
      <c r="A554" s="69"/>
      <c r="B554" s="69"/>
      <c r="C554" s="34" t="s">
        <v>135</v>
      </c>
      <c r="D554" s="41">
        <v>5000</v>
      </c>
      <c r="E554" s="41">
        <v>10000</v>
      </c>
      <c r="F554" s="41">
        <v>15000</v>
      </c>
      <c r="G554" s="41">
        <v>15000</v>
      </c>
    </row>
    <row r="555" spans="1:7" s="38" customFormat="1" ht="18" customHeight="1" x14ac:dyDescent="0.2">
      <c r="A555" s="69"/>
      <c r="B555" s="73"/>
      <c r="C555" s="34" t="s">
        <v>100</v>
      </c>
      <c r="D555" s="72" t="s">
        <v>85</v>
      </c>
      <c r="E555" s="45">
        <v>375</v>
      </c>
      <c r="F555" s="41">
        <v>2025</v>
      </c>
      <c r="G555" s="41">
        <v>4200</v>
      </c>
    </row>
    <row r="556" spans="1:7" s="38" customFormat="1" ht="18.600000000000001" customHeight="1" x14ac:dyDescent="0.2">
      <c r="A556" s="69"/>
      <c r="B556" s="70">
        <v>31001</v>
      </c>
      <c r="C556" s="34" t="s">
        <v>31</v>
      </c>
      <c r="D556" s="41">
        <v>92772.7</v>
      </c>
      <c r="E556" s="41">
        <v>473744.8</v>
      </c>
      <c r="F556" s="41">
        <v>751065.2</v>
      </c>
      <c r="G556" s="41">
        <v>987046.40000000002</v>
      </c>
    </row>
    <row r="557" spans="1:7" s="38" customFormat="1" ht="15" customHeight="1" x14ac:dyDescent="0.2">
      <c r="A557" s="69"/>
      <c r="B557" s="67"/>
      <c r="C557" s="34" t="s">
        <v>50</v>
      </c>
      <c r="D557" s="35"/>
      <c r="E557" s="36"/>
      <c r="F557" s="36"/>
      <c r="G557" s="37"/>
    </row>
    <row r="558" spans="1:7" s="38" customFormat="1" ht="18.75" customHeight="1" x14ac:dyDescent="0.2">
      <c r="A558" s="69"/>
      <c r="B558" s="69"/>
      <c r="C558" s="71" t="s">
        <v>23</v>
      </c>
      <c r="D558" s="44">
        <v>92772.7</v>
      </c>
      <c r="E558" s="44">
        <v>473744.8</v>
      </c>
      <c r="F558" s="44">
        <v>751065.2</v>
      </c>
      <c r="G558" s="44">
        <v>987046.40000000002</v>
      </c>
    </row>
    <row r="559" spans="1:7" s="38" customFormat="1" ht="33" x14ac:dyDescent="0.2">
      <c r="A559" s="69"/>
      <c r="B559" s="69"/>
      <c r="C559" s="34" t="s">
        <v>51</v>
      </c>
      <c r="D559" s="35"/>
      <c r="E559" s="36"/>
      <c r="F559" s="36"/>
      <c r="G559" s="37"/>
    </row>
    <row r="560" spans="1:7" s="38" customFormat="1" ht="19.5" customHeight="1" x14ac:dyDescent="0.2">
      <c r="A560" s="69"/>
      <c r="B560" s="69"/>
      <c r="C560" s="34" t="s">
        <v>36</v>
      </c>
      <c r="D560" s="41">
        <v>92772.7</v>
      </c>
      <c r="E560" s="41">
        <v>473744.8</v>
      </c>
      <c r="F560" s="41">
        <v>751065.2</v>
      </c>
      <c r="G560" s="41">
        <v>987046.40000000002</v>
      </c>
    </row>
    <row r="561" spans="1:7" s="38" customFormat="1" ht="18.75" customHeight="1" x14ac:dyDescent="0.2">
      <c r="A561" s="69"/>
      <c r="B561" s="69"/>
      <c r="C561" s="34" t="s">
        <v>79</v>
      </c>
      <c r="D561" s="41">
        <v>92772.7</v>
      </c>
      <c r="E561" s="41">
        <v>473744.8</v>
      </c>
      <c r="F561" s="41">
        <v>751065.2</v>
      </c>
      <c r="G561" s="41">
        <v>987046.40000000002</v>
      </c>
    </row>
    <row r="562" spans="1:7" s="38" customFormat="1" ht="18.75" customHeight="1" x14ac:dyDescent="0.2">
      <c r="A562" s="69"/>
      <c r="B562" s="69"/>
      <c r="C562" s="34" t="s">
        <v>80</v>
      </c>
      <c r="D562" s="41">
        <v>92772.7</v>
      </c>
      <c r="E562" s="41">
        <v>473744.8</v>
      </c>
      <c r="F562" s="41">
        <v>751065.2</v>
      </c>
      <c r="G562" s="41">
        <v>987046.40000000002</v>
      </c>
    </row>
    <row r="563" spans="1:7" s="38" customFormat="1" ht="18.600000000000001" customHeight="1" x14ac:dyDescent="0.2">
      <c r="A563" s="69"/>
      <c r="B563" s="69"/>
      <c r="C563" s="34" t="s">
        <v>81</v>
      </c>
      <c r="D563" s="41">
        <v>92772.7</v>
      </c>
      <c r="E563" s="41">
        <v>440744.8</v>
      </c>
      <c r="F563" s="41">
        <v>701565.2</v>
      </c>
      <c r="G563" s="41">
        <v>921046.4</v>
      </c>
    </row>
    <row r="564" spans="1:7" s="38" customFormat="1" ht="18.75" customHeight="1" x14ac:dyDescent="0.2">
      <c r="A564" s="69"/>
      <c r="B564" s="69"/>
      <c r="C564" s="34" t="s">
        <v>131</v>
      </c>
      <c r="D564" s="41">
        <v>23968</v>
      </c>
      <c r="E564" s="41">
        <v>62544.1</v>
      </c>
      <c r="F564" s="41">
        <v>101120.2</v>
      </c>
      <c r="G564" s="41">
        <v>150718</v>
      </c>
    </row>
    <row r="565" spans="1:7" s="38" customFormat="1" ht="18.75" customHeight="1" x14ac:dyDescent="0.2">
      <c r="A565" s="69"/>
      <c r="B565" s="69"/>
      <c r="C565" s="34" t="s">
        <v>82</v>
      </c>
      <c r="D565" s="41">
        <v>68804.7</v>
      </c>
      <c r="E565" s="41">
        <v>378200.7</v>
      </c>
      <c r="F565" s="41">
        <v>600445</v>
      </c>
      <c r="G565" s="41">
        <v>770328.4</v>
      </c>
    </row>
    <row r="566" spans="1:7" s="38" customFormat="1" ht="18.75" customHeight="1" x14ac:dyDescent="0.2">
      <c r="A566" s="69"/>
      <c r="B566" s="69"/>
      <c r="C566" s="34" t="s">
        <v>105</v>
      </c>
      <c r="D566" s="72" t="s">
        <v>85</v>
      </c>
      <c r="E566" s="41">
        <v>33000</v>
      </c>
      <c r="F566" s="41">
        <v>49500</v>
      </c>
      <c r="G566" s="41">
        <v>66000</v>
      </c>
    </row>
    <row r="567" spans="1:7" s="38" customFormat="1" ht="18" customHeight="1" x14ac:dyDescent="0.2">
      <c r="A567" s="69"/>
      <c r="B567" s="73"/>
      <c r="C567" s="34" t="s">
        <v>106</v>
      </c>
      <c r="D567" s="72" t="s">
        <v>85</v>
      </c>
      <c r="E567" s="41">
        <v>33000</v>
      </c>
      <c r="F567" s="41">
        <v>49500</v>
      </c>
      <c r="G567" s="41">
        <v>66000</v>
      </c>
    </row>
    <row r="568" spans="1:7" s="38" customFormat="1" ht="33.75" customHeight="1" x14ac:dyDescent="0.2">
      <c r="A568" s="69"/>
      <c r="B568" s="70">
        <v>31002</v>
      </c>
      <c r="C568" s="84" t="s">
        <v>136</v>
      </c>
      <c r="D568" s="41">
        <v>60198.400000000001</v>
      </c>
      <c r="E568" s="41">
        <v>93351.4</v>
      </c>
      <c r="F568" s="41">
        <v>112752.9</v>
      </c>
      <c r="G568" s="41">
        <v>127304.5</v>
      </c>
    </row>
    <row r="569" spans="1:7" s="38" customFormat="1" ht="15" customHeight="1" x14ac:dyDescent="0.2">
      <c r="A569" s="69"/>
      <c r="B569" s="67"/>
      <c r="C569" s="34" t="s">
        <v>50</v>
      </c>
      <c r="D569" s="35"/>
      <c r="E569" s="36"/>
      <c r="F569" s="36"/>
      <c r="G569" s="37"/>
    </row>
    <row r="570" spans="1:7" s="38" customFormat="1" ht="18.75" customHeight="1" x14ac:dyDescent="0.2">
      <c r="A570" s="69"/>
      <c r="B570" s="69"/>
      <c r="C570" s="71" t="s">
        <v>23</v>
      </c>
      <c r="D570" s="44">
        <v>60198.400000000001</v>
      </c>
      <c r="E570" s="44">
        <v>93351.4</v>
      </c>
      <c r="F570" s="44">
        <v>112752.9</v>
      </c>
      <c r="G570" s="44">
        <v>127304.5</v>
      </c>
    </row>
    <row r="571" spans="1:7" s="38" customFormat="1" ht="33" x14ac:dyDescent="0.2">
      <c r="A571" s="69"/>
      <c r="B571" s="69"/>
      <c r="C571" s="34" t="s">
        <v>51</v>
      </c>
      <c r="D571" s="35"/>
      <c r="E571" s="36"/>
      <c r="F571" s="36"/>
      <c r="G571" s="37"/>
    </row>
    <row r="572" spans="1:7" s="38" customFormat="1" ht="18.75" customHeight="1" x14ac:dyDescent="0.2">
      <c r="A572" s="69"/>
      <c r="B572" s="69"/>
      <c r="C572" s="34" t="s">
        <v>36</v>
      </c>
      <c r="D572" s="41">
        <v>60198.400000000001</v>
      </c>
      <c r="E572" s="41">
        <v>93351.4</v>
      </c>
      <c r="F572" s="41">
        <v>112752.9</v>
      </c>
      <c r="G572" s="41">
        <v>127304.5</v>
      </c>
    </row>
    <row r="573" spans="1:7" s="38" customFormat="1" ht="18.75" customHeight="1" x14ac:dyDescent="0.2">
      <c r="A573" s="69"/>
      <c r="B573" s="69"/>
      <c r="C573" s="34" t="s">
        <v>79</v>
      </c>
      <c r="D573" s="41">
        <v>60198.400000000001</v>
      </c>
      <c r="E573" s="41">
        <v>93351.4</v>
      </c>
      <c r="F573" s="41">
        <v>112752.9</v>
      </c>
      <c r="G573" s="41">
        <v>127304.5</v>
      </c>
    </row>
    <row r="574" spans="1:7" s="38" customFormat="1" ht="18.75" customHeight="1" x14ac:dyDescent="0.2">
      <c r="A574" s="69"/>
      <c r="B574" s="69"/>
      <c r="C574" s="34" t="s">
        <v>80</v>
      </c>
      <c r="D574" s="41">
        <v>60198.400000000001</v>
      </c>
      <c r="E574" s="41">
        <v>93351.4</v>
      </c>
      <c r="F574" s="41">
        <v>112752.9</v>
      </c>
      <c r="G574" s="41">
        <v>127304.5</v>
      </c>
    </row>
    <row r="575" spans="1:7" s="38" customFormat="1" ht="18.75" customHeight="1" x14ac:dyDescent="0.2">
      <c r="A575" s="69"/>
      <c r="B575" s="69"/>
      <c r="C575" s="34" t="s">
        <v>107</v>
      </c>
      <c r="D575" s="41">
        <v>60198.400000000001</v>
      </c>
      <c r="E575" s="41">
        <v>93351.4</v>
      </c>
      <c r="F575" s="41">
        <v>111952.9</v>
      </c>
      <c r="G575" s="41">
        <v>126504.5</v>
      </c>
    </row>
    <row r="576" spans="1:7" s="38" customFormat="1" ht="18.75" customHeight="1" x14ac:dyDescent="0.2">
      <c r="A576" s="69"/>
      <c r="B576" s="69"/>
      <c r="C576" s="34" t="s">
        <v>108</v>
      </c>
      <c r="D576" s="72" t="s">
        <v>85</v>
      </c>
      <c r="E576" s="41">
        <v>33153</v>
      </c>
      <c r="F576" s="41">
        <v>51754.5</v>
      </c>
      <c r="G576" s="41">
        <v>66306.100000000006</v>
      </c>
    </row>
    <row r="577" spans="1:7" s="38" customFormat="1" ht="18.75" customHeight="1" x14ac:dyDescent="0.2">
      <c r="A577" s="69"/>
      <c r="B577" s="69"/>
      <c r="C577" s="34" t="s">
        <v>129</v>
      </c>
      <c r="D577" s="41">
        <v>60198.400000000001</v>
      </c>
      <c r="E577" s="41">
        <v>60198.400000000001</v>
      </c>
      <c r="F577" s="41">
        <v>60198.400000000001</v>
      </c>
      <c r="G577" s="41">
        <v>60198.400000000001</v>
      </c>
    </row>
    <row r="578" spans="1:7" s="38" customFormat="1" ht="18.75" customHeight="1" x14ac:dyDescent="0.2">
      <c r="A578" s="69"/>
      <c r="B578" s="69"/>
      <c r="C578" s="34" t="s">
        <v>105</v>
      </c>
      <c r="D578" s="72" t="s">
        <v>85</v>
      </c>
      <c r="E578" s="72" t="s">
        <v>85</v>
      </c>
      <c r="F578" s="45">
        <v>800</v>
      </c>
      <c r="G578" s="45">
        <v>800</v>
      </c>
    </row>
    <row r="579" spans="1:7" s="38" customFormat="1" ht="18.600000000000001" customHeight="1" x14ac:dyDescent="0.2">
      <c r="A579" s="73"/>
      <c r="B579" s="73"/>
      <c r="C579" s="34" t="s">
        <v>130</v>
      </c>
      <c r="D579" s="72" t="s">
        <v>85</v>
      </c>
      <c r="E579" s="72" t="s">
        <v>85</v>
      </c>
      <c r="F579" s="45">
        <v>800</v>
      </c>
      <c r="G579" s="45">
        <v>800</v>
      </c>
    </row>
    <row r="580" spans="1:7" s="4" customFormat="1" ht="24.75" customHeight="1" x14ac:dyDescent="0.2">
      <c r="A580" s="76"/>
      <c r="B580" s="77"/>
      <c r="C580" s="96" t="s">
        <v>35</v>
      </c>
      <c r="D580" s="53">
        <f t="shared" ref="D580:F580" si="31">D582</f>
        <v>3281956.1</v>
      </c>
      <c r="E580" s="53">
        <f t="shared" si="31"/>
        <v>5776565.7000000002</v>
      </c>
      <c r="F580" s="53">
        <f t="shared" si="31"/>
        <v>8484611.4000000004</v>
      </c>
      <c r="G580" s="53">
        <f>G582</f>
        <v>10992965.199999999</v>
      </c>
    </row>
    <row r="581" spans="1:7" s="4" customFormat="1" ht="12.75" customHeight="1" x14ac:dyDescent="0.2">
      <c r="A581" s="49"/>
      <c r="B581" s="80"/>
      <c r="C581" s="18" t="s">
        <v>41</v>
      </c>
      <c r="D581" s="92"/>
      <c r="E581" s="92"/>
      <c r="F581" s="92"/>
      <c r="G581" s="53"/>
    </row>
    <row r="582" spans="1:7" ht="21" customHeight="1" x14ac:dyDescent="0.2">
      <c r="A582" s="56"/>
      <c r="B582" s="82"/>
      <c r="C582" s="96" t="s">
        <v>37</v>
      </c>
      <c r="D582" s="87">
        <v>3281956.1</v>
      </c>
      <c r="E582" s="87">
        <v>5776565.7000000002</v>
      </c>
      <c r="F582" s="87">
        <v>8484611.4000000004</v>
      </c>
      <c r="G582" s="53">
        <f>G518</f>
        <v>10992965.199999999</v>
      </c>
    </row>
    <row r="583" spans="1:7" ht="22.5" customHeight="1" x14ac:dyDescent="0.2">
      <c r="A583" s="56"/>
      <c r="B583" s="82"/>
      <c r="C583" s="96" t="s">
        <v>38</v>
      </c>
      <c r="D583" s="61">
        <f t="shared" ref="D583:G583" si="32">D580-D582</f>
        <v>0</v>
      </c>
      <c r="E583" s="61">
        <f t="shared" si="32"/>
        <v>0</v>
      </c>
      <c r="F583" s="61">
        <f t="shared" si="32"/>
        <v>0</v>
      </c>
      <c r="G583" s="61">
        <f t="shared" si="32"/>
        <v>0</v>
      </c>
    </row>
    <row r="584" spans="1:7" ht="26.25" customHeight="1" x14ac:dyDescent="0.2">
      <c r="A584" s="62"/>
      <c r="B584" s="83"/>
      <c r="C584" s="96" t="s">
        <v>40</v>
      </c>
      <c r="D584" s="61">
        <v>0</v>
      </c>
      <c r="E584" s="61">
        <v>0</v>
      </c>
      <c r="F584" s="61">
        <v>0</v>
      </c>
      <c r="G584" s="61">
        <v>0</v>
      </c>
    </row>
    <row r="585" spans="1:7" ht="18.75" customHeight="1" x14ac:dyDescent="0.2">
      <c r="A585" s="145"/>
      <c r="B585" s="146"/>
      <c r="C585" s="146"/>
      <c r="D585" s="146"/>
      <c r="E585" s="146"/>
      <c r="F585" s="146"/>
      <c r="G585" s="147"/>
    </row>
    <row r="586" spans="1:7" s="31" customFormat="1" ht="36.6" customHeight="1" x14ac:dyDescent="0.2">
      <c r="A586" s="65">
        <v>9010</v>
      </c>
      <c r="B586" s="95"/>
      <c r="C586" s="29" t="s">
        <v>32</v>
      </c>
      <c r="D586" s="30">
        <v>135000</v>
      </c>
      <c r="E586" s="30">
        <v>275000.09999999998</v>
      </c>
      <c r="F586" s="30">
        <v>467000.1</v>
      </c>
      <c r="G586" s="30">
        <v>610000</v>
      </c>
    </row>
    <row r="587" spans="1:7" s="38" customFormat="1" ht="14.25" customHeight="1" x14ac:dyDescent="0.2">
      <c r="A587" s="68"/>
      <c r="B587" s="68"/>
      <c r="C587" s="34" t="s">
        <v>49</v>
      </c>
      <c r="D587" s="35"/>
      <c r="E587" s="36"/>
      <c r="F587" s="36"/>
      <c r="G587" s="37"/>
    </row>
    <row r="588" spans="1:7" s="38" customFormat="1" ht="80.25" customHeight="1" x14ac:dyDescent="0.2">
      <c r="A588" s="67"/>
      <c r="B588" s="70">
        <v>11001</v>
      </c>
      <c r="C588" s="84" t="s">
        <v>137</v>
      </c>
      <c r="D588" s="41">
        <v>125500</v>
      </c>
      <c r="E588" s="41">
        <v>249440.1</v>
      </c>
      <c r="F588" s="41">
        <v>401493.1</v>
      </c>
      <c r="G588" s="41">
        <v>508541</v>
      </c>
    </row>
    <row r="589" spans="1:7" s="38" customFormat="1" ht="15" customHeight="1" x14ac:dyDescent="0.2">
      <c r="A589" s="69"/>
      <c r="B589" s="67"/>
      <c r="C589" s="34" t="s">
        <v>50</v>
      </c>
      <c r="D589" s="35"/>
      <c r="E589" s="36"/>
      <c r="F589" s="36"/>
      <c r="G589" s="37"/>
    </row>
    <row r="590" spans="1:7" s="38" customFormat="1" ht="18.600000000000001" customHeight="1" x14ac:dyDescent="0.2">
      <c r="A590" s="69"/>
      <c r="B590" s="69"/>
      <c r="C590" s="71" t="s">
        <v>23</v>
      </c>
      <c r="D590" s="44">
        <v>125500</v>
      </c>
      <c r="E590" s="44">
        <v>249440.1</v>
      </c>
      <c r="F590" s="44">
        <v>401493.1</v>
      </c>
      <c r="G590" s="44">
        <v>508541</v>
      </c>
    </row>
    <row r="591" spans="1:7" s="38" customFormat="1" ht="33" x14ac:dyDescent="0.2">
      <c r="A591" s="69"/>
      <c r="B591" s="69"/>
      <c r="C591" s="34" t="s">
        <v>51</v>
      </c>
      <c r="D591" s="35"/>
      <c r="E591" s="36"/>
      <c r="F591" s="36"/>
      <c r="G591" s="37"/>
    </row>
    <row r="592" spans="1:7" s="38" customFormat="1" ht="18.75" customHeight="1" x14ac:dyDescent="0.2">
      <c r="A592" s="69"/>
      <c r="B592" s="69"/>
      <c r="C592" s="34" t="s">
        <v>36</v>
      </c>
      <c r="D592" s="41">
        <v>125500</v>
      </c>
      <c r="E592" s="41">
        <v>249440.1</v>
      </c>
      <c r="F592" s="41">
        <v>401493.1</v>
      </c>
      <c r="G592" s="41">
        <v>508541</v>
      </c>
    </row>
    <row r="593" spans="1:7" s="38" customFormat="1" ht="18.75" customHeight="1" x14ac:dyDescent="0.2">
      <c r="A593" s="69"/>
      <c r="B593" s="69"/>
      <c r="C593" s="34" t="s">
        <v>52</v>
      </c>
      <c r="D593" s="41">
        <v>125500</v>
      </c>
      <c r="E593" s="41">
        <v>249440.1</v>
      </c>
      <c r="F593" s="41">
        <v>401493.1</v>
      </c>
      <c r="G593" s="41">
        <v>508541</v>
      </c>
    </row>
    <row r="594" spans="1:7" s="38" customFormat="1" ht="18.75" customHeight="1" x14ac:dyDescent="0.2">
      <c r="A594" s="69"/>
      <c r="B594" s="69"/>
      <c r="C594" s="34" t="s">
        <v>53</v>
      </c>
      <c r="D594" s="41">
        <v>85000</v>
      </c>
      <c r="E594" s="41">
        <v>171000</v>
      </c>
      <c r="F594" s="41">
        <v>257000</v>
      </c>
      <c r="G594" s="41">
        <v>342374.2</v>
      </c>
    </row>
    <row r="595" spans="1:7" s="38" customFormat="1" ht="18.75" customHeight="1" x14ac:dyDescent="0.2">
      <c r="A595" s="69"/>
      <c r="B595" s="69"/>
      <c r="C595" s="34" t="s">
        <v>54</v>
      </c>
      <c r="D595" s="41">
        <v>85000</v>
      </c>
      <c r="E595" s="41">
        <v>171000</v>
      </c>
      <c r="F595" s="41">
        <v>257000</v>
      </c>
      <c r="G595" s="41">
        <v>342374.2</v>
      </c>
    </row>
    <row r="596" spans="1:7" s="38" customFormat="1" ht="18.75" customHeight="1" x14ac:dyDescent="0.2">
      <c r="A596" s="69"/>
      <c r="B596" s="69"/>
      <c r="C596" s="34" t="s">
        <v>90</v>
      </c>
      <c r="D596" s="41">
        <v>85000</v>
      </c>
      <c r="E596" s="41">
        <v>171000</v>
      </c>
      <c r="F596" s="41">
        <v>257000</v>
      </c>
      <c r="G596" s="41">
        <v>342374.2</v>
      </c>
    </row>
    <row r="597" spans="1:7" s="38" customFormat="1" ht="18.75" customHeight="1" x14ac:dyDescent="0.2">
      <c r="A597" s="69"/>
      <c r="B597" s="69"/>
      <c r="C597" s="34" t="s">
        <v>56</v>
      </c>
      <c r="D597" s="41">
        <v>40375</v>
      </c>
      <c r="E597" s="41">
        <v>78190.100000000006</v>
      </c>
      <c r="F597" s="41">
        <v>144118.1</v>
      </c>
      <c r="G597" s="41">
        <v>165666.79999999999</v>
      </c>
    </row>
    <row r="598" spans="1:7" s="38" customFormat="1" ht="18.75" customHeight="1" x14ac:dyDescent="0.2">
      <c r="A598" s="69"/>
      <c r="B598" s="69"/>
      <c r="C598" s="34" t="s">
        <v>57</v>
      </c>
      <c r="D598" s="41">
        <v>5778</v>
      </c>
      <c r="E598" s="41">
        <v>11556</v>
      </c>
      <c r="F598" s="41">
        <v>17334</v>
      </c>
      <c r="G598" s="41">
        <v>23112</v>
      </c>
    </row>
    <row r="599" spans="1:7" s="38" customFormat="1" ht="18.75" customHeight="1" x14ac:dyDescent="0.2">
      <c r="A599" s="69"/>
      <c r="B599" s="69"/>
      <c r="C599" s="34" t="s">
        <v>59</v>
      </c>
      <c r="D599" s="41">
        <v>5778</v>
      </c>
      <c r="E599" s="41">
        <v>11556</v>
      </c>
      <c r="F599" s="41">
        <v>17334</v>
      </c>
      <c r="G599" s="41">
        <v>23112</v>
      </c>
    </row>
    <row r="600" spans="1:7" s="38" customFormat="1" ht="18.75" customHeight="1" x14ac:dyDescent="0.2">
      <c r="A600" s="69"/>
      <c r="B600" s="69"/>
      <c r="C600" s="34" t="s">
        <v>65</v>
      </c>
      <c r="D600" s="41">
        <v>11300.6</v>
      </c>
      <c r="E600" s="41">
        <v>22801.3</v>
      </c>
      <c r="F600" s="41">
        <v>34301.9</v>
      </c>
      <c r="G600" s="41">
        <v>45702.5</v>
      </c>
    </row>
    <row r="601" spans="1:7" s="38" customFormat="1" ht="18.75" customHeight="1" x14ac:dyDescent="0.2">
      <c r="A601" s="69"/>
      <c r="B601" s="69"/>
      <c r="C601" s="34" t="s">
        <v>84</v>
      </c>
      <c r="D601" s="41">
        <v>10097.5</v>
      </c>
      <c r="E601" s="41">
        <v>20195</v>
      </c>
      <c r="F601" s="41">
        <v>30292.5</v>
      </c>
      <c r="G601" s="41">
        <v>40390</v>
      </c>
    </row>
    <row r="602" spans="1:7" s="38" customFormat="1" ht="18.75" customHeight="1" x14ac:dyDescent="0.2">
      <c r="A602" s="69"/>
      <c r="B602" s="69"/>
      <c r="C602" s="34" t="s">
        <v>66</v>
      </c>
      <c r="D602" s="41">
        <v>1003.1</v>
      </c>
      <c r="E602" s="41">
        <v>2006.3</v>
      </c>
      <c r="F602" s="41">
        <v>3009.4</v>
      </c>
      <c r="G602" s="41">
        <v>4012.5</v>
      </c>
    </row>
    <row r="603" spans="1:7" s="38" customFormat="1" ht="18.75" customHeight="1" x14ac:dyDescent="0.2">
      <c r="A603" s="69"/>
      <c r="B603" s="69"/>
      <c r="C603" s="34" t="s">
        <v>67</v>
      </c>
      <c r="D603" s="45">
        <v>100</v>
      </c>
      <c r="E603" s="45">
        <v>200</v>
      </c>
      <c r="F603" s="45">
        <v>300</v>
      </c>
      <c r="G603" s="45">
        <v>400</v>
      </c>
    </row>
    <row r="604" spans="1:7" s="38" customFormat="1" ht="18.75" customHeight="1" x14ac:dyDescent="0.2">
      <c r="A604" s="69"/>
      <c r="B604" s="69"/>
      <c r="C604" s="34" t="s">
        <v>94</v>
      </c>
      <c r="D604" s="45">
        <v>100</v>
      </c>
      <c r="E604" s="45">
        <v>400</v>
      </c>
      <c r="F604" s="45">
        <v>700</v>
      </c>
      <c r="G604" s="45">
        <v>900</v>
      </c>
    </row>
    <row r="605" spans="1:7" s="38" customFormat="1" ht="18.75" customHeight="1" x14ac:dyDescent="0.2">
      <c r="A605" s="69"/>
      <c r="B605" s="69"/>
      <c r="C605" s="34" t="s">
        <v>70</v>
      </c>
      <c r="D605" s="41">
        <v>2665</v>
      </c>
      <c r="E605" s="41">
        <v>5385.4</v>
      </c>
      <c r="F605" s="41">
        <v>8050.9</v>
      </c>
      <c r="G605" s="41">
        <v>10781</v>
      </c>
    </row>
    <row r="606" spans="1:7" s="38" customFormat="1" ht="18.600000000000001" customHeight="1" x14ac:dyDescent="0.2">
      <c r="A606" s="69"/>
      <c r="B606" s="69"/>
      <c r="C606" s="34" t="s">
        <v>72</v>
      </c>
      <c r="D606" s="41">
        <v>2665</v>
      </c>
      <c r="E606" s="41">
        <v>5385.4</v>
      </c>
      <c r="F606" s="41">
        <v>8050.9</v>
      </c>
      <c r="G606" s="41">
        <v>10781</v>
      </c>
    </row>
    <row r="607" spans="1:7" s="38" customFormat="1" ht="18.75" customHeight="1" x14ac:dyDescent="0.2">
      <c r="A607" s="69"/>
      <c r="B607" s="69"/>
      <c r="C607" s="34" t="s">
        <v>73</v>
      </c>
      <c r="D607" s="41">
        <v>20631.400000000001</v>
      </c>
      <c r="E607" s="41">
        <v>38447.4</v>
      </c>
      <c r="F607" s="41">
        <v>84431.3</v>
      </c>
      <c r="G607" s="41">
        <v>86071.3</v>
      </c>
    </row>
    <row r="608" spans="1:7" s="38" customFormat="1" ht="18.75" customHeight="1" x14ac:dyDescent="0.2">
      <c r="A608" s="69"/>
      <c r="B608" s="69"/>
      <c r="C608" s="34" t="s">
        <v>74</v>
      </c>
      <c r="D608" s="41">
        <v>19631.400000000001</v>
      </c>
      <c r="E608" s="41">
        <v>36631.4</v>
      </c>
      <c r="F608" s="41">
        <v>82615.3</v>
      </c>
      <c r="G608" s="41">
        <v>84255.3</v>
      </c>
    </row>
    <row r="609" spans="1:7" s="38" customFormat="1" ht="17.45" customHeight="1" x14ac:dyDescent="0.2">
      <c r="A609" s="69"/>
      <c r="B609" s="69"/>
      <c r="C609" s="34" t="s">
        <v>77</v>
      </c>
      <c r="D609" s="41">
        <v>1000</v>
      </c>
      <c r="E609" s="41">
        <v>1816</v>
      </c>
      <c r="F609" s="41">
        <v>1816</v>
      </c>
      <c r="G609" s="41">
        <v>1816</v>
      </c>
    </row>
    <row r="610" spans="1:7" s="38" customFormat="1" ht="19.5" customHeight="1" x14ac:dyDescent="0.2">
      <c r="A610" s="69"/>
      <c r="B610" s="69"/>
      <c r="C610" s="34" t="s">
        <v>86</v>
      </c>
      <c r="D610" s="45">
        <v>125</v>
      </c>
      <c r="E610" s="45">
        <v>250</v>
      </c>
      <c r="F610" s="45">
        <v>375</v>
      </c>
      <c r="G610" s="45">
        <v>500</v>
      </c>
    </row>
    <row r="611" spans="1:7" s="38" customFormat="1" ht="43.5" customHeight="1" x14ac:dyDescent="0.2">
      <c r="A611" s="69"/>
      <c r="B611" s="69"/>
      <c r="C611" s="34" t="s">
        <v>134</v>
      </c>
      <c r="D611" s="45">
        <v>125</v>
      </c>
      <c r="E611" s="45">
        <v>250</v>
      </c>
      <c r="F611" s="45">
        <v>375</v>
      </c>
      <c r="G611" s="45">
        <v>500</v>
      </c>
    </row>
    <row r="612" spans="1:7" s="38" customFormat="1" ht="39.75" customHeight="1" x14ac:dyDescent="0.2">
      <c r="A612" s="69"/>
      <c r="B612" s="69"/>
      <c r="C612" s="34" t="s">
        <v>135</v>
      </c>
      <c r="D612" s="45">
        <v>125</v>
      </c>
      <c r="E612" s="45">
        <v>250</v>
      </c>
      <c r="F612" s="45">
        <v>375</v>
      </c>
      <c r="G612" s="45">
        <v>500</v>
      </c>
    </row>
    <row r="613" spans="1:7" s="38" customFormat="1" ht="18.75" customHeight="1" x14ac:dyDescent="0.2">
      <c r="A613" s="69"/>
      <c r="B613" s="74">
        <v>31001</v>
      </c>
      <c r="C613" s="34" t="s">
        <v>33</v>
      </c>
      <c r="D613" s="41">
        <v>9500</v>
      </c>
      <c r="E613" s="41">
        <v>24360</v>
      </c>
      <c r="F613" s="41">
        <v>42065</v>
      </c>
      <c r="G613" s="41">
        <v>78017</v>
      </c>
    </row>
    <row r="614" spans="1:7" s="38" customFormat="1" ht="15" customHeight="1" x14ac:dyDescent="0.2">
      <c r="A614" s="69"/>
      <c r="B614" s="67"/>
      <c r="C614" s="34" t="s">
        <v>50</v>
      </c>
      <c r="D614" s="35"/>
      <c r="E614" s="36"/>
      <c r="F614" s="36"/>
      <c r="G614" s="37"/>
    </row>
    <row r="615" spans="1:7" s="38" customFormat="1" ht="18.75" customHeight="1" x14ac:dyDescent="0.2">
      <c r="A615" s="69"/>
      <c r="B615" s="69"/>
      <c r="C615" s="71" t="s">
        <v>23</v>
      </c>
      <c r="D615" s="44">
        <v>9500</v>
      </c>
      <c r="E615" s="44">
        <v>24360</v>
      </c>
      <c r="F615" s="44">
        <v>42065</v>
      </c>
      <c r="G615" s="44">
        <v>78017</v>
      </c>
    </row>
    <row r="616" spans="1:7" s="38" customFormat="1" ht="31.5" customHeight="1" x14ac:dyDescent="0.2">
      <c r="A616" s="69"/>
      <c r="B616" s="69"/>
      <c r="C616" s="34" t="s">
        <v>51</v>
      </c>
      <c r="D616" s="35"/>
      <c r="E616" s="36"/>
      <c r="F616" s="36"/>
      <c r="G616" s="37"/>
    </row>
    <row r="617" spans="1:7" s="38" customFormat="1" ht="18.75" customHeight="1" x14ac:dyDescent="0.2">
      <c r="A617" s="69"/>
      <c r="B617" s="69"/>
      <c r="C617" s="34" t="s">
        <v>36</v>
      </c>
      <c r="D617" s="41">
        <v>9500</v>
      </c>
      <c r="E617" s="41">
        <v>24360</v>
      </c>
      <c r="F617" s="41">
        <v>42065</v>
      </c>
      <c r="G617" s="41">
        <v>78017</v>
      </c>
    </row>
    <row r="618" spans="1:7" s="38" customFormat="1" ht="18.75" customHeight="1" x14ac:dyDescent="0.2">
      <c r="A618" s="69"/>
      <c r="B618" s="69"/>
      <c r="C618" s="34" t="s">
        <v>79</v>
      </c>
      <c r="D618" s="41">
        <v>9500</v>
      </c>
      <c r="E618" s="41">
        <v>24360</v>
      </c>
      <c r="F618" s="41">
        <v>42065</v>
      </c>
      <c r="G618" s="41">
        <v>78017</v>
      </c>
    </row>
    <row r="619" spans="1:7" s="38" customFormat="1" ht="18.75" customHeight="1" x14ac:dyDescent="0.2">
      <c r="A619" s="69"/>
      <c r="B619" s="69"/>
      <c r="C619" s="34" t="s">
        <v>80</v>
      </c>
      <c r="D619" s="41">
        <v>9500</v>
      </c>
      <c r="E619" s="41">
        <v>24360</v>
      </c>
      <c r="F619" s="41">
        <v>42065</v>
      </c>
      <c r="G619" s="41">
        <v>78017</v>
      </c>
    </row>
    <row r="620" spans="1:7" s="38" customFormat="1" ht="18.75" customHeight="1" x14ac:dyDescent="0.2">
      <c r="A620" s="69"/>
      <c r="B620" s="69"/>
      <c r="C620" s="34" t="s">
        <v>81</v>
      </c>
      <c r="D620" s="41">
        <v>9500</v>
      </c>
      <c r="E620" s="41">
        <v>24360</v>
      </c>
      <c r="F620" s="41">
        <v>42065</v>
      </c>
      <c r="G620" s="41">
        <v>78017</v>
      </c>
    </row>
    <row r="621" spans="1:7" s="38" customFormat="1" ht="18" customHeight="1" x14ac:dyDescent="0.2">
      <c r="A621" s="69"/>
      <c r="B621" s="73"/>
      <c r="C621" s="34" t="s">
        <v>82</v>
      </c>
      <c r="D621" s="41">
        <v>9500</v>
      </c>
      <c r="E621" s="41">
        <v>24360</v>
      </c>
      <c r="F621" s="41">
        <v>42065</v>
      </c>
      <c r="G621" s="41">
        <v>78017</v>
      </c>
    </row>
    <row r="622" spans="1:7" s="38" customFormat="1" ht="36" customHeight="1" x14ac:dyDescent="0.2">
      <c r="A622" s="69"/>
      <c r="B622" s="74">
        <v>31002</v>
      </c>
      <c r="C622" s="34" t="s">
        <v>34</v>
      </c>
      <c r="D622" s="72" t="s">
        <v>85</v>
      </c>
      <c r="E622" s="41">
        <v>1200</v>
      </c>
      <c r="F622" s="41">
        <v>23442</v>
      </c>
      <c r="G622" s="41">
        <v>23442</v>
      </c>
    </row>
    <row r="623" spans="1:7" s="38" customFormat="1" ht="15" customHeight="1" x14ac:dyDescent="0.2">
      <c r="A623" s="69"/>
      <c r="B623" s="67"/>
      <c r="C623" s="34" t="s">
        <v>50</v>
      </c>
      <c r="D623" s="35"/>
      <c r="E623" s="36"/>
      <c r="F623" s="36"/>
      <c r="G623" s="37"/>
    </row>
    <row r="624" spans="1:7" s="38" customFormat="1" ht="18.75" customHeight="1" x14ac:dyDescent="0.2">
      <c r="A624" s="69"/>
      <c r="B624" s="69"/>
      <c r="C624" s="71" t="s">
        <v>23</v>
      </c>
      <c r="D624" s="75" t="s">
        <v>85</v>
      </c>
      <c r="E624" s="44">
        <v>1200</v>
      </c>
      <c r="F624" s="44">
        <v>23442</v>
      </c>
      <c r="G624" s="44">
        <v>23442</v>
      </c>
    </row>
    <row r="625" spans="1:7" s="38" customFormat="1" ht="33" x14ac:dyDescent="0.2">
      <c r="A625" s="69"/>
      <c r="B625" s="69"/>
      <c r="C625" s="34" t="s">
        <v>51</v>
      </c>
      <c r="D625" s="35"/>
      <c r="E625" s="36"/>
      <c r="F625" s="36"/>
      <c r="G625" s="37"/>
    </row>
    <row r="626" spans="1:7" s="38" customFormat="1" ht="18.75" customHeight="1" x14ac:dyDescent="0.2">
      <c r="A626" s="69"/>
      <c r="B626" s="69"/>
      <c r="C626" s="34" t="s">
        <v>36</v>
      </c>
      <c r="D626" s="72" t="s">
        <v>85</v>
      </c>
      <c r="E626" s="41">
        <v>1200</v>
      </c>
      <c r="F626" s="41">
        <v>23442</v>
      </c>
      <c r="G626" s="41">
        <v>23442</v>
      </c>
    </row>
    <row r="627" spans="1:7" s="38" customFormat="1" ht="18.75" customHeight="1" x14ac:dyDescent="0.2">
      <c r="A627" s="69"/>
      <c r="B627" s="69"/>
      <c r="C627" s="34" t="s">
        <v>79</v>
      </c>
      <c r="D627" s="72" t="s">
        <v>85</v>
      </c>
      <c r="E627" s="41">
        <v>1200</v>
      </c>
      <c r="F627" s="41">
        <v>23442</v>
      </c>
      <c r="G627" s="41">
        <v>23442</v>
      </c>
    </row>
    <row r="628" spans="1:7" s="38" customFormat="1" ht="18.75" customHeight="1" x14ac:dyDescent="0.2">
      <c r="A628" s="69"/>
      <c r="B628" s="69"/>
      <c r="C628" s="34" t="s">
        <v>80</v>
      </c>
      <c r="D628" s="72" t="s">
        <v>85</v>
      </c>
      <c r="E628" s="41">
        <v>1200</v>
      </c>
      <c r="F628" s="41">
        <v>23442</v>
      </c>
      <c r="G628" s="41">
        <v>23442</v>
      </c>
    </row>
    <row r="629" spans="1:7" s="38" customFormat="1" ht="18.75" customHeight="1" x14ac:dyDescent="0.2">
      <c r="A629" s="69"/>
      <c r="B629" s="69"/>
      <c r="C629" s="34" t="s">
        <v>107</v>
      </c>
      <c r="D629" s="72" t="s">
        <v>85</v>
      </c>
      <c r="E629" s="72" t="s">
        <v>85</v>
      </c>
      <c r="F629" s="41">
        <v>21442</v>
      </c>
      <c r="G629" s="41">
        <v>21442</v>
      </c>
    </row>
    <row r="630" spans="1:7" s="38" customFormat="1" ht="18.600000000000001" customHeight="1" x14ac:dyDescent="0.2">
      <c r="A630" s="69"/>
      <c r="B630" s="69"/>
      <c r="C630" s="34" t="s">
        <v>129</v>
      </c>
      <c r="D630" s="72" t="s">
        <v>85</v>
      </c>
      <c r="E630" s="72" t="s">
        <v>85</v>
      </c>
      <c r="F630" s="41">
        <v>21442</v>
      </c>
      <c r="G630" s="41">
        <v>21442</v>
      </c>
    </row>
    <row r="631" spans="1:7" s="38" customFormat="1" ht="17.850000000000001" customHeight="1" x14ac:dyDescent="0.2">
      <c r="A631" s="69"/>
      <c r="B631" s="69"/>
      <c r="C631" s="34" t="s">
        <v>105</v>
      </c>
      <c r="D631" s="72" t="s">
        <v>85</v>
      </c>
      <c r="E631" s="41">
        <v>1200</v>
      </c>
      <c r="F631" s="41">
        <v>2000</v>
      </c>
      <c r="G631" s="41">
        <v>2000</v>
      </c>
    </row>
    <row r="632" spans="1:7" s="38" customFormat="1" ht="18.75" customHeight="1" x14ac:dyDescent="0.2">
      <c r="A632" s="69"/>
      <c r="B632" s="69"/>
      <c r="C632" s="34" t="s">
        <v>130</v>
      </c>
      <c r="D632" s="72" t="s">
        <v>85</v>
      </c>
      <c r="E632" s="90">
        <v>1200</v>
      </c>
      <c r="F632" s="41">
        <v>2000</v>
      </c>
      <c r="G632" s="41">
        <v>2000</v>
      </c>
    </row>
    <row r="633" spans="1:7" s="4" customFormat="1" ht="21.75" customHeight="1" x14ac:dyDescent="0.2">
      <c r="A633" s="76"/>
      <c r="B633" s="77"/>
      <c r="C633" s="96" t="s">
        <v>35</v>
      </c>
      <c r="D633" s="53">
        <f t="shared" ref="D633:F633" si="33">D635</f>
        <v>135000</v>
      </c>
      <c r="E633" s="53">
        <f t="shared" si="33"/>
        <v>275000.09999999998</v>
      </c>
      <c r="F633" s="53">
        <f t="shared" si="33"/>
        <v>467000.1</v>
      </c>
      <c r="G633" s="53">
        <f>G635</f>
        <v>610000</v>
      </c>
    </row>
    <row r="634" spans="1:7" s="4" customFormat="1" ht="14.25" customHeight="1" x14ac:dyDescent="0.2">
      <c r="A634" s="49"/>
      <c r="B634" s="80"/>
      <c r="C634" s="99" t="s">
        <v>41</v>
      </c>
      <c r="D634" s="92"/>
      <c r="E634" s="92"/>
      <c r="F634" s="92"/>
      <c r="G634" s="53"/>
    </row>
    <row r="635" spans="1:7" ht="21.75" customHeight="1" x14ac:dyDescent="0.2">
      <c r="A635" s="56"/>
      <c r="B635" s="82"/>
      <c r="C635" s="96" t="s">
        <v>37</v>
      </c>
      <c r="D635" s="87">
        <v>135000</v>
      </c>
      <c r="E635" s="87">
        <v>275000.09999999998</v>
      </c>
      <c r="F635" s="87">
        <v>467000.1</v>
      </c>
      <c r="G635" s="53">
        <f>G586</f>
        <v>610000</v>
      </c>
    </row>
    <row r="636" spans="1:7" ht="21.75" customHeight="1" x14ac:dyDescent="0.2">
      <c r="A636" s="56"/>
      <c r="B636" s="82"/>
      <c r="C636" s="96" t="s">
        <v>38</v>
      </c>
      <c r="D636" s="61">
        <f>D586-D633</f>
        <v>0</v>
      </c>
      <c r="E636" s="61">
        <f>E586-E633</f>
        <v>0</v>
      </c>
      <c r="F636" s="61">
        <f>F586-F633</f>
        <v>0</v>
      </c>
      <c r="G636" s="61">
        <f>G586-G633</f>
        <v>0</v>
      </c>
    </row>
    <row r="637" spans="1:7" ht="21.75" customHeight="1" x14ac:dyDescent="0.2">
      <c r="A637" s="62"/>
      <c r="B637" s="83"/>
      <c r="C637" s="96" t="s">
        <v>40</v>
      </c>
      <c r="D637" s="61">
        <v>0</v>
      </c>
      <c r="E637" s="61">
        <v>0</v>
      </c>
      <c r="F637" s="61">
        <v>0</v>
      </c>
      <c r="G637" s="61">
        <v>0</v>
      </c>
    </row>
    <row r="639" spans="1:7" x14ac:dyDescent="0.2">
      <c r="G639" s="97"/>
    </row>
    <row r="640" spans="1:7" x14ac:dyDescent="0.2">
      <c r="D640" s="97"/>
      <c r="E640" s="97"/>
      <c r="F640" s="97"/>
      <c r="G640" s="97"/>
    </row>
    <row r="641" spans="4:7" x14ac:dyDescent="0.2">
      <c r="D641" s="97"/>
      <c r="E641" s="97"/>
      <c r="F641" s="97"/>
      <c r="G641" s="97"/>
    </row>
  </sheetData>
  <autoFilter ref="C1:C639"/>
  <mergeCells count="18">
    <mergeCell ref="A517:G517"/>
    <mergeCell ref="A585:G585"/>
    <mergeCell ref="C6:G7"/>
    <mergeCell ref="A453:G453"/>
    <mergeCell ref="A417:G417"/>
    <mergeCell ref="A322:G322"/>
    <mergeCell ref="A321:G321"/>
    <mergeCell ref="A176:G176"/>
    <mergeCell ref="A255:G255"/>
    <mergeCell ref="A230:G230"/>
    <mergeCell ref="A229:G229"/>
    <mergeCell ref="A256:G256"/>
    <mergeCell ref="B67:G67"/>
    <mergeCell ref="A4:G4"/>
    <mergeCell ref="A6:B6"/>
    <mergeCell ref="A18:G18"/>
    <mergeCell ref="A66:G66"/>
    <mergeCell ref="A416:G416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Marine Gochumyan</cp:lastModifiedBy>
  <cp:lastPrinted>2018-12-27T09:04:40Z</cp:lastPrinted>
  <dcterms:created xsi:type="dcterms:W3CDTF">2018-09-30T11:43:43Z</dcterms:created>
  <dcterms:modified xsi:type="dcterms:W3CDTF">2018-12-27T09:15:50Z</dcterms:modified>
</cp:coreProperties>
</file>