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30" windowWidth="20730" windowHeight="8175" tabRatio="601"/>
  </bookViews>
  <sheets>
    <sheet name="Ax. 17-2016" sheetId="16" r:id="rId1"/>
  </sheets>
  <definedNames>
    <definedName name="_xlnm.Print_Area" localSheetId="0">'Ax. 17-2016'!$A$1:$H$28</definedName>
  </definedNames>
  <calcPr calcId="144525"/>
</workbook>
</file>

<file path=xl/calcChain.xml><?xml version="1.0" encoding="utf-8"?>
<calcChain xmlns="http://schemas.openxmlformats.org/spreadsheetml/2006/main">
  <c r="E16" i="16" l="1"/>
  <c r="E10" i="16" s="1"/>
  <c r="E12" i="16"/>
  <c r="F12" i="16"/>
  <c r="F10" i="16" s="1"/>
  <c r="F16" i="16"/>
  <c r="H16" i="16" s="1"/>
  <c r="G12" i="16"/>
  <c r="H12" i="16" s="1"/>
  <c r="G16" i="16"/>
  <c r="G10" i="16"/>
  <c r="H10" i="16" s="1"/>
  <c r="H22" i="16"/>
  <c r="H13" i="16"/>
  <c r="H15" i="16"/>
  <c r="H24" i="16"/>
  <c r="H23" i="16"/>
  <c r="H21" i="16"/>
  <c r="H20" i="16"/>
  <c r="H19" i="16"/>
  <c r="H18" i="16"/>
  <c r="H17" i="16"/>
  <c r="H14" i="16"/>
</calcChain>
</file>

<file path=xl/sharedStrings.xml><?xml version="1.0" encoding="utf-8"?>
<sst xmlns="http://schemas.openxmlformats.org/spreadsheetml/2006/main" count="33" uniqueCount="33">
  <si>
    <t>05</t>
  </si>
  <si>
    <t>04</t>
  </si>
  <si>
    <t>Հավելված N 1</t>
  </si>
  <si>
    <t>Աղյուսակ N 17</t>
  </si>
  <si>
    <t xml:space="preserve">Հաշվետվություն      </t>
  </si>
  <si>
    <t>Բաժին</t>
  </si>
  <si>
    <t xml:space="preserve">խումբ </t>
  </si>
  <si>
    <t>Դաս</t>
  </si>
  <si>
    <t>Փաստ</t>
  </si>
  <si>
    <t>Կատարման % ճշտված պլանի նկատմամբ</t>
  </si>
  <si>
    <t xml:space="preserve">այդ թվում`                                                                                                     </t>
  </si>
  <si>
    <t>(հազար դրամ)</t>
  </si>
  <si>
    <r>
      <t xml:space="preserve">Բյուջետային ծախսերի գործառական դասակարգման բաժինների, խմբերի, դասերի, ֆինանսավորվող ծրագրերի և </t>
    </r>
    <r>
      <rPr>
        <b/>
        <sz val="10"/>
        <color indexed="8"/>
        <rFont val="GHEA Grapalat"/>
        <family val="3"/>
      </rPr>
      <t xml:space="preserve">վերջիններս իրականացնող մարմինների անվանումները </t>
    </r>
  </si>
  <si>
    <t>1.2. Միջպետական և հանրապետական նշանակության ավտոճանապարհների նշագծում</t>
  </si>
  <si>
    <t>1.3 Մետաղական արգելափակոցների պահպանում և վնասված հատվածների վերականգնում</t>
  </si>
  <si>
    <t>Հայաստանի Հանրապետության 2016 թվականի պետական բյուջեի հաշվին պետական նշանակության ավտոճանապարհների պահպանման և շահագործման համար կատարված ծախսերի վերաբերյալ</t>
  </si>
  <si>
    <t>Միջպետական և հանրապետական նշանակության ավտոճանապարհների ձմեռային պահպանում, ընթացիկ պահպանում և շահագործում</t>
  </si>
  <si>
    <t>1.1. Միջպետական և հանրապետական նշանակության ավտոճանապարհների ձմեռային և ընթացիկ պահպանում</t>
  </si>
  <si>
    <r>
      <t xml:space="preserve">1. Ավտոճանապարհների ձմեռային և ընթացիկ պահպանում, </t>
    </r>
    <r>
      <rPr>
        <sz val="10"/>
        <rFont val="GHEA Grapalat"/>
        <family val="3"/>
      </rPr>
      <t xml:space="preserve">այդ թվում`   </t>
    </r>
  </si>
  <si>
    <r>
      <t xml:space="preserve">2. Արհեստական կառույցների պահպանում և շահագործում, </t>
    </r>
    <r>
      <rPr>
        <sz val="10"/>
        <rFont val="GHEA Grapalat"/>
        <family val="3"/>
      </rPr>
      <t xml:space="preserve">այդ թվում` </t>
    </r>
  </si>
  <si>
    <t>01</t>
  </si>
  <si>
    <t>¹ Սահմանված է &lt;&lt;Հայաստանի Հանրապետության 2016 թվականի պետական բյուջեի մասին&gt;&gt; ՀՀ օրենքով:</t>
  </si>
  <si>
    <t>Տարեկան պլան¹</t>
  </si>
  <si>
    <t xml:space="preserve">Տարեկան ճշտված պլան² </t>
  </si>
  <si>
    <t xml:space="preserve">² Հաշվի են առնված հաշվետու ժամանակաշրջանում օրենսդրության համաձայն  կատարված փոփոխությունները:       </t>
  </si>
  <si>
    <t xml:space="preserve">2.1 Պուշկինի թունել 
Լոռու մարզ                                                                </t>
  </si>
  <si>
    <t>2.2 Դիլիջանի թունել
 Գեղարքունիքի և Տավուշի մարզեր</t>
  </si>
  <si>
    <t xml:space="preserve">2.3 Նալբանդի թունել 
Լոռու մարզ          </t>
  </si>
  <si>
    <t>2.4 Արաքս գետի վրայի Մեղրիի կամուրջ 
Սյունիքի մարզ</t>
  </si>
  <si>
    <t>2.5 Հ-6 Աբովյան-Եղվարդ-Աշտարակ ա/ճ-ի Հրազդան գետի վրայի կամուրջ 
Կոտայքի մարզ</t>
  </si>
  <si>
    <t>2.6 Մ-1 Երևան-Գյումրի-Վրաստանի սահման ա/ճ-ի Քասախ գետի վրայի կամուրջ
Արագածոտնի մարզ</t>
  </si>
  <si>
    <t>2.7 Մ-3 Մարգարա-Վանաձոր-Տաշիր-Վրաստանի սահման ա/ճ-ի Ձորագետ գետի վրայի կամուրջ
Լոռու մարզ (ք. Ստեփանավան)</t>
  </si>
  <si>
    <t>2.8 Ջերմուկ քաղաքի կամուրջ 
Վայոց ձորի մարզ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</si>
</sst>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7" formatCode="_-* #,##0.00\ _ _-;\-* #,##0.00\ _ _-;_-* &quot;-&quot;??\ _ _-;_-@_-"/>
    <numFmt numFmtId="185" formatCode="_-* #,##0.00_р_._-;\-* #,##0.00_р_._-;_-* &quot;-&quot;??_р_._-;_-@_-"/>
    <numFmt numFmtId="198" formatCode="_(* #,##0.0_);_(* \(#,##0.0\);_(* &quot;-&quot;??_);_(@_)"/>
    <numFmt numFmtId="202" formatCode="#,##0.0"/>
    <numFmt numFmtId="203" formatCode="0.0%"/>
    <numFmt numFmtId="204" formatCode="0.00_);[Red]\(0.00\)"/>
  </numFmts>
  <fonts count="10">
    <font>
      <sz val="10"/>
      <name val="Arial Armenian"/>
      <charset val="204"/>
    </font>
    <font>
      <sz val="10"/>
      <name val="Arial Armenian"/>
      <charset val="204"/>
    </font>
    <font>
      <sz val="8"/>
      <name val="Arial Armenian"/>
      <charset val="204"/>
    </font>
    <font>
      <sz val="10"/>
      <name val="GHEA Grapalat"/>
      <family val="3"/>
    </font>
    <font>
      <b/>
      <sz val="10"/>
      <name val="GHEA Grapalat"/>
      <family val="3"/>
    </font>
    <font>
      <b/>
      <sz val="14"/>
      <name val="GHEA Grapalat"/>
      <family val="3"/>
    </font>
    <font>
      <sz val="9"/>
      <name val="GHEA Grapalat"/>
      <family val="3"/>
    </font>
    <font>
      <sz val="8"/>
      <name val="GHEA Grapalat"/>
      <family val="3"/>
    </font>
    <font>
      <b/>
      <sz val="11"/>
      <name val="GHEA Grapalat"/>
      <family val="3"/>
    </font>
    <font>
      <b/>
      <sz val="10"/>
      <color indexed="8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8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3" fillId="2" borderId="0" xfId="0" applyFont="1" applyFill="1"/>
    <xf numFmtId="0" fontId="6" fillId="0" borderId="0" xfId="0" applyFont="1"/>
    <xf numFmtId="0" fontId="4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98" fontId="3" fillId="0" borderId="0" xfId="1" applyNumberFormat="1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6" fillId="0" borderId="0" xfId="0" applyFont="1" applyAlignment="1">
      <alignment horizontal="right"/>
    </xf>
    <xf numFmtId="0" fontId="4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203" fontId="4" fillId="0" borderId="1" xfId="2" applyNumberFormat="1" applyFont="1" applyFill="1" applyBorder="1" applyAlignment="1">
      <alignment horizontal="right" vertical="center"/>
    </xf>
    <xf numFmtId="177" fontId="8" fillId="0" borderId="0" xfId="0" applyNumberFormat="1" applyFont="1" applyAlignment="1">
      <alignment horizontal="center" vertical="center" wrapText="1"/>
    </xf>
    <xf numFmtId="204" fontId="3" fillId="0" borderId="0" xfId="0" applyNumberFormat="1" applyFont="1"/>
    <xf numFmtId="203" fontId="4" fillId="0" borderId="1" xfId="0" applyNumberFormat="1" applyFont="1" applyBorder="1" applyAlignment="1">
      <alignment horizontal="center" vertical="center"/>
    </xf>
    <xf numFmtId="203" fontId="3" fillId="0" borderId="1" xfId="0" applyNumberFormat="1" applyFont="1" applyBorder="1" applyAlignment="1">
      <alignment horizontal="center" vertical="center"/>
    </xf>
    <xf numFmtId="202" fontId="4" fillId="2" borderId="1" xfId="1" applyNumberFormat="1" applyFont="1" applyFill="1" applyBorder="1" applyAlignment="1">
      <alignment horizontal="center" vertical="center" wrapText="1"/>
    </xf>
    <xf numFmtId="202" fontId="4" fillId="0" borderId="1" xfId="1" applyNumberFormat="1" applyFont="1" applyBorder="1" applyAlignment="1">
      <alignment horizontal="center" vertical="center" wrapText="1"/>
    </xf>
    <xf numFmtId="202" fontId="3" fillId="2" borderId="1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4"/>
  <sheetViews>
    <sheetView tabSelected="1" zoomScaleNormal="100" workbookViewId="0">
      <selection activeCell="E32" sqref="E32"/>
    </sheetView>
  </sheetViews>
  <sheetFormatPr defaultRowHeight="13.5"/>
  <cols>
    <col min="1" max="3" width="4.140625" style="1" customWidth="1"/>
    <col min="4" max="4" width="48.140625" style="1" customWidth="1"/>
    <col min="5" max="5" width="16.42578125" style="2" customWidth="1"/>
    <col min="6" max="6" width="16.28515625" style="2" customWidth="1"/>
    <col min="7" max="7" width="18.42578125" style="2" customWidth="1"/>
    <col min="8" max="8" width="17" style="2" customWidth="1"/>
    <col min="9" max="9" width="12.5703125" style="20" bestFit="1" customWidth="1"/>
    <col min="10" max="16384" width="9.140625" style="1"/>
  </cols>
  <sheetData>
    <row r="1" spans="1:48" ht="19.5" customHeight="1">
      <c r="E1" s="3"/>
      <c r="F1" s="3"/>
      <c r="G1" s="28" t="s">
        <v>2</v>
      </c>
      <c r="H1" s="28"/>
    </row>
    <row r="2" spans="1:48" ht="16.5" customHeight="1">
      <c r="E2" s="3"/>
      <c r="F2" s="3"/>
      <c r="G2" s="28" t="s">
        <v>3</v>
      </c>
      <c r="H2" s="28"/>
    </row>
    <row r="3" spans="1:48" ht="21" customHeight="1">
      <c r="E3" s="3"/>
      <c r="F3" s="3"/>
      <c r="G3" s="13"/>
      <c r="H3" s="13"/>
    </row>
    <row r="4" spans="1:48" ht="21" customHeight="1">
      <c r="E4" s="3"/>
      <c r="F4" s="3"/>
      <c r="G4" s="13"/>
      <c r="H4" s="13"/>
    </row>
    <row r="5" spans="1:48" ht="30" customHeight="1">
      <c r="A5" s="29" t="s">
        <v>4</v>
      </c>
      <c r="B5" s="29"/>
      <c r="C5" s="29"/>
      <c r="D5" s="29"/>
      <c r="E5" s="29"/>
      <c r="F5" s="29"/>
      <c r="G5" s="29"/>
      <c r="H5" s="29"/>
    </row>
    <row r="6" spans="1:48" ht="47.25" customHeight="1">
      <c r="A6" s="30" t="s">
        <v>15</v>
      </c>
      <c r="B6" s="30"/>
      <c r="C6" s="30"/>
      <c r="D6" s="30"/>
      <c r="E6" s="30"/>
      <c r="F6" s="30"/>
      <c r="G6" s="30"/>
      <c r="H6" s="30"/>
    </row>
    <row r="7" spans="1:48" ht="15.75" customHeight="1">
      <c r="A7" s="16"/>
      <c r="B7" s="16"/>
      <c r="C7" s="16"/>
      <c r="D7" s="16"/>
      <c r="E7" s="19"/>
      <c r="F7" s="19"/>
      <c r="G7" s="19"/>
      <c r="H7" s="16"/>
    </row>
    <row r="8" spans="1:48" ht="15" customHeight="1">
      <c r="A8" s="3"/>
      <c r="B8" s="3"/>
      <c r="C8" s="3"/>
      <c r="D8" s="3"/>
      <c r="E8" s="3"/>
      <c r="F8" s="3"/>
      <c r="G8" s="27" t="s">
        <v>11</v>
      </c>
      <c r="H8" s="27"/>
    </row>
    <row r="9" spans="1:48" ht="69.75" customHeight="1">
      <c r="A9" s="4" t="s">
        <v>5</v>
      </c>
      <c r="B9" s="4" t="s">
        <v>6</v>
      </c>
      <c r="C9" s="4" t="s">
        <v>7</v>
      </c>
      <c r="D9" s="5" t="s">
        <v>12</v>
      </c>
      <c r="E9" s="5" t="s">
        <v>22</v>
      </c>
      <c r="F9" s="5" t="s">
        <v>23</v>
      </c>
      <c r="G9" s="5" t="s">
        <v>8</v>
      </c>
      <c r="H9" s="5" t="s">
        <v>9</v>
      </c>
    </row>
    <row r="10" spans="1:48" ht="49.5" customHeight="1">
      <c r="A10" s="6" t="s">
        <v>1</v>
      </c>
      <c r="B10" s="6" t="s">
        <v>0</v>
      </c>
      <c r="C10" s="6" t="s">
        <v>20</v>
      </c>
      <c r="D10" s="7" t="s">
        <v>16</v>
      </c>
      <c r="E10" s="23">
        <f>E12+E16</f>
        <v>6256692</v>
      </c>
      <c r="F10" s="23">
        <f>F12+F16</f>
        <v>6256692</v>
      </c>
      <c r="G10" s="23">
        <f>G12+G16</f>
        <v>6160228.2300000004</v>
      </c>
      <c r="H10" s="21">
        <f>IF(G10=0," ",G10/F10)</f>
        <v>0.98458230483456766</v>
      </c>
    </row>
    <row r="11" spans="1:48" s="9" customFormat="1" ht="15.75" customHeight="1">
      <c r="A11" s="8"/>
      <c r="B11" s="8"/>
      <c r="C11" s="8"/>
      <c r="D11" s="15" t="s">
        <v>10</v>
      </c>
      <c r="E11" s="24"/>
      <c r="F11" s="24"/>
      <c r="G11" s="24"/>
      <c r="H11" s="18"/>
      <c r="I11" s="20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</row>
    <row r="12" spans="1:48" s="2" customFormat="1" ht="36.75" customHeight="1">
      <c r="A12" s="10"/>
      <c r="B12" s="10"/>
      <c r="C12" s="10"/>
      <c r="D12" s="14" t="s">
        <v>18</v>
      </c>
      <c r="E12" s="23">
        <f>SUM(E13:E15)</f>
        <v>6014556.5999999996</v>
      </c>
      <c r="F12" s="23">
        <f>SUM(F13:F15)</f>
        <v>6014556.5999999996</v>
      </c>
      <c r="G12" s="23">
        <f>SUM(G13:G15)</f>
        <v>5921775.6600000001</v>
      </c>
      <c r="H12" s="21">
        <f>IF(G12=0," ",G12/F12)</f>
        <v>0.98457393517586989</v>
      </c>
      <c r="I12" s="20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</row>
    <row r="13" spans="1:48" s="2" customFormat="1" ht="48" customHeight="1">
      <c r="A13" s="10"/>
      <c r="B13" s="10"/>
      <c r="C13" s="10"/>
      <c r="D13" s="11" t="s">
        <v>17</v>
      </c>
      <c r="E13" s="25">
        <v>4969556.5999999996</v>
      </c>
      <c r="F13" s="25">
        <v>4969556.5999999996</v>
      </c>
      <c r="G13" s="25">
        <v>4915393.3499999996</v>
      </c>
      <c r="H13" s="22">
        <f>IF(G13=0," ",G13/F13)</f>
        <v>0.98910098941221436</v>
      </c>
      <c r="I13" s="20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</row>
    <row r="14" spans="1:48" s="2" customFormat="1" ht="33.75" customHeight="1">
      <c r="A14" s="10"/>
      <c r="B14" s="10"/>
      <c r="C14" s="10"/>
      <c r="D14" s="11" t="s">
        <v>13</v>
      </c>
      <c r="E14" s="25">
        <v>295000</v>
      </c>
      <c r="F14" s="25">
        <v>295000</v>
      </c>
      <c r="G14" s="25">
        <v>258820</v>
      </c>
      <c r="H14" s="22">
        <f t="shared" ref="H14:H24" si="0">IF(G14=0," ",G14/F14)</f>
        <v>0.87735593220338981</v>
      </c>
      <c r="I14" s="20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</row>
    <row r="15" spans="1:48" s="2" customFormat="1" ht="37.5" customHeight="1">
      <c r="A15" s="10"/>
      <c r="B15" s="10"/>
      <c r="C15" s="10"/>
      <c r="D15" s="11" t="s">
        <v>14</v>
      </c>
      <c r="E15" s="25">
        <v>750000</v>
      </c>
      <c r="F15" s="25">
        <v>750000</v>
      </c>
      <c r="G15" s="25">
        <v>747562.31</v>
      </c>
      <c r="H15" s="22">
        <f t="shared" si="0"/>
        <v>0.99674974666666671</v>
      </c>
      <c r="I15" s="20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</row>
    <row r="16" spans="1:48" s="2" customFormat="1" ht="39.75" customHeight="1">
      <c r="A16" s="10"/>
      <c r="B16" s="10"/>
      <c r="C16" s="10"/>
      <c r="D16" s="14" t="s">
        <v>19</v>
      </c>
      <c r="E16" s="23">
        <f>SUM(E17:E24)</f>
        <v>242135.40000000002</v>
      </c>
      <c r="F16" s="23">
        <f>SUM(F17:F24)</f>
        <v>242135.40000000002</v>
      </c>
      <c r="G16" s="23">
        <f>SUM(G17:G24)</f>
        <v>238452.57</v>
      </c>
      <c r="H16" s="21">
        <f t="shared" si="0"/>
        <v>0.98479020415849972</v>
      </c>
      <c r="I16" s="20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</row>
    <row r="17" spans="1:48" s="2" customFormat="1" ht="32.25" customHeight="1">
      <c r="A17" s="10"/>
      <c r="B17" s="10"/>
      <c r="C17" s="10"/>
      <c r="D17" s="12" t="s">
        <v>25</v>
      </c>
      <c r="E17" s="25">
        <v>36239</v>
      </c>
      <c r="F17" s="25">
        <v>36239</v>
      </c>
      <c r="G17" s="25">
        <v>36239</v>
      </c>
      <c r="H17" s="22">
        <f t="shared" si="0"/>
        <v>1</v>
      </c>
      <c r="I17" s="20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</row>
    <row r="18" spans="1:48" s="2" customFormat="1" ht="33.75" customHeight="1">
      <c r="A18" s="10"/>
      <c r="B18" s="10"/>
      <c r="C18" s="10"/>
      <c r="D18" s="12" t="s">
        <v>26</v>
      </c>
      <c r="E18" s="25">
        <v>99463.1</v>
      </c>
      <c r="F18" s="25">
        <v>99463.1</v>
      </c>
      <c r="G18" s="25">
        <v>99461.87</v>
      </c>
      <c r="H18" s="22">
        <f t="shared" si="0"/>
        <v>0.99998763360482423</v>
      </c>
      <c r="I18" s="20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</row>
    <row r="19" spans="1:48" s="2" customFormat="1" ht="30" customHeight="1">
      <c r="A19" s="10"/>
      <c r="B19" s="10"/>
      <c r="C19" s="10"/>
      <c r="D19" s="12" t="s">
        <v>27</v>
      </c>
      <c r="E19" s="25">
        <v>32035.5</v>
      </c>
      <c r="F19" s="25">
        <v>32035.5</v>
      </c>
      <c r="G19" s="25">
        <v>32035.5</v>
      </c>
      <c r="H19" s="22">
        <f t="shared" si="0"/>
        <v>1</v>
      </c>
      <c r="I19" s="20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</row>
    <row r="20" spans="1:48" s="2" customFormat="1" ht="35.25" customHeight="1">
      <c r="A20" s="10"/>
      <c r="B20" s="10"/>
      <c r="C20" s="10"/>
      <c r="D20" s="12" t="s">
        <v>28</v>
      </c>
      <c r="E20" s="25">
        <v>10043.200000000001</v>
      </c>
      <c r="F20" s="25">
        <v>10043.200000000001</v>
      </c>
      <c r="G20" s="25">
        <v>10043.200000000001</v>
      </c>
      <c r="H20" s="22">
        <f t="shared" si="0"/>
        <v>1</v>
      </c>
      <c r="I20" s="20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</row>
    <row r="21" spans="1:48" s="2" customFormat="1" ht="49.5" customHeight="1">
      <c r="A21" s="10"/>
      <c r="B21" s="10"/>
      <c r="C21" s="10"/>
      <c r="D21" s="12" t="s">
        <v>29</v>
      </c>
      <c r="E21" s="25">
        <v>15876</v>
      </c>
      <c r="F21" s="25">
        <v>15876</v>
      </c>
      <c r="G21" s="25">
        <v>15840</v>
      </c>
      <c r="H21" s="22">
        <f t="shared" si="0"/>
        <v>0.99773242630385484</v>
      </c>
      <c r="I21" s="20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</row>
    <row r="22" spans="1:48" s="2" customFormat="1" ht="48" customHeight="1">
      <c r="A22" s="10"/>
      <c r="B22" s="10"/>
      <c r="C22" s="10"/>
      <c r="D22" s="12" t="s">
        <v>30</v>
      </c>
      <c r="E22" s="25">
        <v>17312.400000000001</v>
      </c>
      <c r="F22" s="25">
        <v>17312.400000000001</v>
      </c>
      <c r="G22" s="25">
        <v>13680</v>
      </c>
      <c r="H22" s="22">
        <f>IF(G22=0," ",G22/F22)</f>
        <v>0.79018506966105218</v>
      </c>
      <c r="I22" s="20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</row>
    <row r="23" spans="1:48" s="2" customFormat="1" ht="48.75" customHeight="1">
      <c r="A23" s="10"/>
      <c r="B23" s="10"/>
      <c r="C23" s="10"/>
      <c r="D23" s="12" t="s">
        <v>31</v>
      </c>
      <c r="E23" s="25">
        <v>16273</v>
      </c>
      <c r="F23" s="25">
        <v>16273</v>
      </c>
      <c r="G23" s="25">
        <v>16273</v>
      </c>
      <c r="H23" s="22">
        <f t="shared" si="0"/>
        <v>1</v>
      </c>
      <c r="I23" s="20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</row>
    <row r="24" spans="1:48" s="2" customFormat="1" ht="38.25" customHeight="1">
      <c r="A24" s="10"/>
      <c r="B24" s="10"/>
      <c r="C24" s="10"/>
      <c r="D24" s="12" t="s">
        <v>32</v>
      </c>
      <c r="E24" s="25">
        <v>14893.2</v>
      </c>
      <c r="F24" s="25">
        <v>14893.2</v>
      </c>
      <c r="G24" s="25">
        <v>14880</v>
      </c>
      <c r="H24" s="22">
        <f t="shared" si="0"/>
        <v>0.99911368946901935</v>
      </c>
      <c r="I24" s="20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</row>
    <row r="25" spans="1:48" s="2" customFormat="1" ht="12.75" customHeight="1">
      <c r="A25" s="1"/>
      <c r="B25" s="1"/>
      <c r="C25" s="1"/>
      <c r="D25" s="1"/>
      <c r="E25" s="1"/>
      <c r="F25" s="1"/>
      <c r="G25" s="1"/>
      <c r="H25" s="1"/>
      <c r="I25" s="20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</row>
    <row r="26" spans="1:48" s="2" customFormat="1" ht="18.75" customHeight="1">
      <c r="A26" s="1"/>
      <c r="B26" s="1"/>
      <c r="C26" s="1"/>
      <c r="D26" s="1"/>
      <c r="E26" s="1"/>
      <c r="F26" s="1"/>
      <c r="G26" s="1"/>
      <c r="H26" s="1"/>
      <c r="I26" s="20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</row>
    <row r="27" spans="1:48" ht="22.5" customHeight="1">
      <c r="A27" s="26" t="s">
        <v>21</v>
      </c>
      <c r="B27" s="26"/>
      <c r="C27" s="26"/>
      <c r="D27" s="26"/>
      <c r="E27" s="26"/>
      <c r="F27" s="26"/>
      <c r="G27" s="26"/>
      <c r="H27" s="17"/>
      <c r="J27" s="26"/>
      <c r="K27" s="26"/>
      <c r="L27" s="26"/>
      <c r="M27" s="26"/>
    </row>
    <row r="28" spans="1:48" ht="18.75" customHeight="1">
      <c r="A28" s="26" t="s">
        <v>24</v>
      </c>
      <c r="B28" s="26"/>
      <c r="C28" s="26"/>
      <c r="D28" s="26"/>
      <c r="E28" s="26"/>
      <c r="F28" s="26"/>
      <c r="G28" s="26"/>
      <c r="H28" s="17"/>
    </row>
    <row r="29" spans="1:48">
      <c r="E29" s="1"/>
      <c r="F29" s="1"/>
      <c r="G29" s="1"/>
      <c r="H29" s="1"/>
    </row>
    <row r="30" spans="1:48">
      <c r="E30" s="1"/>
      <c r="F30" s="1"/>
      <c r="G30" s="1"/>
      <c r="H30" s="1"/>
    </row>
    <row r="31" spans="1:48">
      <c r="E31" s="1"/>
      <c r="F31" s="1"/>
      <c r="G31" s="1"/>
      <c r="H31" s="1"/>
    </row>
    <row r="32" spans="1:48">
      <c r="E32" s="1"/>
      <c r="F32" s="1"/>
      <c r="G32" s="1"/>
      <c r="H32" s="1"/>
    </row>
    <row r="33" spans="5:8">
      <c r="E33" s="1"/>
      <c r="F33" s="1"/>
      <c r="G33" s="1"/>
      <c r="H33" s="1"/>
    </row>
    <row r="34" spans="5:8">
      <c r="E34" s="1"/>
      <c r="F34" s="1"/>
      <c r="G34" s="1"/>
      <c r="H34" s="1"/>
    </row>
  </sheetData>
  <mergeCells count="8">
    <mergeCell ref="J27:M27"/>
    <mergeCell ref="A28:G28"/>
    <mergeCell ref="A27:G27"/>
    <mergeCell ref="G8:H8"/>
    <mergeCell ref="G1:H1"/>
    <mergeCell ref="G2:H2"/>
    <mergeCell ref="A5:H5"/>
    <mergeCell ref="A6:H6"/>
  </mergeCells>
  <phoneticPr fontId="2" type="noConversion"/>
  <pageMargins left="0.25" right="0.27" top="0.32" bottom="0.35" header="0.17" footer="0.19"/>
  <pageSetup paperSize="9" scale="77" firstPageNumber="1288" orientation="portrait" useFirstPageNumber="1" verticalDpi="1200" r:id="rId1"/>
  <headerFooter alignWithMargins="0">
    <oddFooter>&amp;L&amp;"GHEA Grapalat,Regular"&amp;8Հայաստանի Հանրապետության  ֆինանսների նախարարություն&amp;R&amp;"GHEA Grapalat,Regular"&amp;8&amp;F &amp;P էջ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Ax. 17-2016</vt:lpstr>
      <vt:lpstr>'Ax. 17-2016'!Print_Area</vt:lpstr>
    </vt:vector>
  </TitlesOfParts>
  <Company>ArmRoads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Aram</dc:creator>
  <cp:lastModifiedBy>Tatevik</cp:lastModifiedBy>
  <cp:lastPrinted>2017-04-18T06:14:00Z</cp:lastPrinted>
  <dcterms:created xsi:type="dcterms:W3CDTF">2004-12-15T12:21:44Z</dcterms:created>
  <dcterms:modified xsi:type="dcterms:W3CDTF">2017-08-01T09:33:02Z</dcterms:modified>
</cp:coreProperties>
</file>