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660" windowWidth="14985" windowHeight="7095"/>
  </bookViews>
  <sheets>
    <sheet name="axyusak 12" sheetId="8" r:id="rId1"/>
    <sheet name="axyusak 12 (2)" sheetId="9" state="hidden" r:id="rId2"/>
  </sheets>
  <definedNames>
    <definedName name="_xlnm.Print_Area" localSheetId="0">'axyusak 12'!$A$1:$H$43</definedName>
    <definedName name="_xlnm.Print_Titles" localSheetId="0">'axyusak 12'!$8:$9</definedName>
  </definedNames>
  <calcPr calcId="145621" fullCalcOnLoad="1"/>
</workbook>
</file>

<file path=xl/calcChain.xml><?xml version="1.0" encoding="utf-8"?>
<calcChain xmlns="http://schemas.openxmlformats.org/spreadsheetml/2006/main">
  <c r="E33" i="8" l="1"/>
  <c r="F39" i="8"/>
  <c r="G39" i="8" s="1"/>
  <c r="G11" i="8"/>
  <c r="G21" i="8"/>
  <c r="H21" i="8" s="1"/>
  <c r="F11" i="8"/>
  <c r="H17" i="8"/>
  <c r="H11" i="8"/>
  <c r="E11" i="8"/>
  <c r="E21" i="8"/>
  <c r="F21" i="8"/>
  <c r="H27" i="8"/>
  <c r="G70" i="9"/>
  <c r="G63" i="9"/>
  <c r="G56" i="9"/>
  <c r="G44" i="9" s="1"/>
  <c r="G50" i="9"/>
  <c r="H44" i="9"/>
  <c r="F44" i="9"/>
  <c r="E44" i="9"/>
  <c r="G40" i="9"/>
  <c r="G37" i="9"/>
  <c r="G31" i="9" s="1"/>
  <c r="H31" i="9"/>
  <c r="F31" i="9"/>
  <c r="E31" i="9"/>
  <c r="G25" i="9"/>
  <c r="G9" i="9" s="1"/>
  <c r="G20" i="9"/>
  <c r="G15" i="9"/>
  <c r="H9" i="9"/>
  <c r="F9" i="9"/>
  <c r="E9" i="9"/>
  <c r="G33" i="8" l="1"/>
  <c r="H33" i="8" s="1"/>
  <c r="H39" i="8"/>
  <c r="F33" i="8"/>
</calcChain>
</file>

<file path=xl/sharedStrings.xml><?xml version="1.0" encoding="utf-8"?>
<sst xmlns="http://schemas.openxmlformats.org/spreadsheetml/2006/main" count="161" uniqueCount="98">
  <si>
    <t>Համապետական քաղաքականության մշակման և իրականացման ծառայություններ</t>
  </si>
  <si>
    <t>Քաղաքականության, խորհրդատվության, մոնիտորինգի և համակարգման ծառայություններ</t>
  </si>
  <si>
    <t>Շենքերի և շինությունների շինարարություն</t>
  </si>
  <si>
    <t>Շենքերի և շինությունների հիմնանորոգում</t>
  </si>
  <si>
    <t>Վարչական սարքավորումներ</t>
  </si>
  <si>
    <t>Քաղաքական հետազոտություններ և հանրային իրազեկում</t>
  </si>
  <si>
    <t>Հանրային իրազեկման ապահովում</t>
  </si>
  <si>
    <t>Ծխելու դեմ պայքարի և շրջակա միջավայրի պահպանության պետական ծրագիր</t>
  </si>
  <si>
    <t>Բարձրագույն և հետբուհական մասնագիտական կրթության ծրագիր</t>
  </si>
  <si>
    <t>Հետբուհական մասնագիտական կրթության նպաստների տրամադրում (ՀՀ Նախագահի աշխատակազմ)</t>
  </si>
  <si>
    <t>Ծրագրային դասիչը</t>
  </si>
  <si>
    <t>ՀՀ Նախագահի աշխատակազմ</t>
  </si>
  <si>
    <t>ԳԼԽԱՎՈՐ ՖԻՆԱՆՍԻՍՏ</t>
  </si>
  <si>
    <t>Ս. Հակոբյան</t>
  </si>
  <si>
    <t>_____________________</t>
  </si>
  <si>
    <t>(Ա.Հ.Ա.)</t>
  </si>
  <si>
    <t>(ստորագրություն)</t>
  </si>
  <si>
    <t>Կ.Տ.</t>
  </si>
  <si>
    <t>ԳԼԽԱՎՈՐ ՀԱՇՎԱՊԱՀ</t>
  </si>
  <si>
    <t>Մ. Բանդուրյան</t>
  </si>
  <si>
    <t>06  փետրվարի 2015 թ.</t>
  </si>
  <si>
    <t>Ծրագիրը</t>
  </si>
  <si>
    <t>Միջոցառումը</t>
  </si>
  <si>
    <t>Գործառական դասիչը</t>
  </si>
  <si>
    <t>Ծրագիր/Քաղաքականության միջոցաոռւմ</t>
  </si>
  <si>
    <t>Բաժին/Խումբ/Դաս</t>
  </si>
  <si>
    <t>ԾՐԱԳԻՐ</t>
  </si>
  <si>
    <t xml:space="preserve">Հաստատված բյուջե </t>
  </si>
  <si>
    <t>Փոփոխություններ</t>
  </si>
  <si>
    <t>Ճշտված բյուջե</t>
  </si>
  <si>
    <t>Դրամարկղային ծախս</t>
  </si>
  <si>
    <t>Ծրագրի նկարագրությունը</t>
  </si>
  <si>
    <t>Քաղաքական հետազոտությունների իրականացում և հանրային իրազեկման միջոցառումներ, Կլոր սեղանների, հանրային քննարկումների անցկացում</t>
  </si>
  <si>
    <t>Վերջնական արդյունքի նկարագրությունը</t>
  </si>
  <si>
    <t>Քաղաքացիական հասարակության զարգացում</t>
  </si>
  <si>
    <t>Քաղաքականության միջոցառումներ. Ծառայություններ</t>
  </si>
  <si>
    <t>ԱԾ01</t>
  </si>
  <si>
    <t>Աջակցություն քաղաքական կուսակցություններին, հասարակական կազմակերպություններին, արհմիություններին</t>
  </si>
  <si>
    <t>Մատուցվող ծառայության նկարագրությունը</t>
  </si>
  <si>
    <t>Քաղաքացիական հասարակության ինստիտուտների կայացման և ժողովրդավարության խորացման վերաբերյալ կլոր սեղանի, հանրային քննարկումների, դասընթացների կազմակերպում</t>
  </si>
  <si>
    <t>Ծառայություն մատուցողի անվանումը</t>
  </si>
  <si>
    <t>Հասարակական կազմակերպություններ</t>
  </si>
  <si>
    <t>ԱԾ02</t>
  </si>
  <si>
    <t>Հանրային կապերի ուսումնասիրությունների իրականացում, տեղեկատվության մատչելիության, հավաքագրման և տարածման ապահովում</t>
  </si>
  <si>
    <t>&lt;&lt;Հանրային կապերի և տեղեկատվության կենտրոն&gt;&gt; ՊՈԱԿ</t>
  </si>
  <si>
    <t>ԱԾ04</t>
  </si>
  <si>
    <t xml:space="preserve">Ծխելու դեմ պայքարի քարոզարշավների իրականացում (սպորտային միջոցառումներ, տեսահոլովակների, վավերագրական տեսաֆիլմերի պատրաստում և հեռարձակում, հակածխախոտային ուղղվածության գովազդային վահանակների տեղադրում, թոք-շոուներ, ցուցահանդեսներ և այլն) </t>
  </si>
  <si>
    <t>Բարձրագույն և հետբուհական մասնագիտական կրթության ծառայությունների մատուցում</t>
  </si>
  <si>
    <t>Քաղաքականության միջոցառումներ. Տրանսֆերտներ</t>
  </si>
  <si>
    <t>Գիտելիքների տնտեսության և գիտության զարգացման արդի պահանջներին համապատասխան հետբուհական մասնագիտական որակավորում ունեցող մասնագետների պատրաստում</t>
  </si>
  <si>
    <t>ԾՏ04</t>
  </si>
  <si>
    <t>Ֆինանսավորման ծախսի նկարագրությունը</t>
  </si>
  <si>
    <t>Ունկնդիրներին նպաստների տրամադրում</t>
  </si>
  <si>
    <t>ԾՏ07</t>
  </si>
  <si>
    <t>Հետբուհական մասնագիտական կրթություն ստացող ուսանողների կրթաթոշակ (ՀՀ Նախագահի աշխատակազմ)</t>
  </si>
  <si>
    <t>Ունկնդիրներին կրթաթոշակի տրամադրում</t>
  </si>
  <si>
    <t>Պետական քաղաքականության ծրագրերի մշակման, ամփոփման, իրականացման և համակարգման ծառայություններ</t>
  </si>
  <si>
    <t>Հանրապետության կայուն զարգացման ու անվտանգության ապահովում</t>
  </si>
  <si>
    <t>Պետական քաղաքականության մշակման և իրականացման ծառայություններ</t>
  </si>
  <si>
    <t>Կառավարչական հիմնարկի կողմից օգտագործվող ակտիվներ</t>
  </si>
  <si>
    <t>Ակտիվի նկարագրությունը</t>
  </si>
  <si>
    <t>Նախագծային և շինարարական աշխատանքներ</t>
  </si>
  <si>
    <t>Ակտիվն օգտագործող կազմակերպության անվանումը</t>
  </si>
  <si>
    <t>ԿՀ01</t>
  </si>
  <si>
    <t>Ծրագիրը (ծրագրերը), որին (որոնց) առնչվում է ակտիվը</t>
  </si>
  <si>
    <t>1154 Համապետական քաղաքականության մշակման և իրականացման ծառայություններ</t>
  </si>
  <si>
    <t>ԿՀ02</t>
  </si>
  <si>
    <t>ՀՀ Նախագահի աշխատակազմի վարչական շենքի, շենքի տարածքի (ավտոտնտեսության) վերակառուցման, ներքին հարդարման, բարեկարգման, տարածքի ասֆալտապատման աշխատանքներ</t>
  </si>
  <si>
    <t>Վարչական սարքավորումների ձեռքբերում</t>
  </si>
  <si>
    <t>ԿՀ03</t>
  </si>
  <si>
    <t>08.04.02</t>
  </si>
  <si>
    <t>08.03.03</t>
  </si>
  <si>
    <t>07.04.01</t>
  </si>
  <si>
    <t>09.04.02</t>
  </si>
  <si>
    <t>01.01.01</t>
  </si>
  <si>
    <t xml:space="preserve">ՀՀ կառավարության </t>
  </si>
  <si>
    <t>Բյուջե</t>
  </si>
  <si>
    <t>Կատարման %</t>
  </si>
  <si>
    <t>ՀՀ Առաջին Նախագահի գրասենյակի պահպանության ծախսերի հատուցում</t>
  </si>
  <si>
    <t xml:space="preserve">ՀՀ Առաջին Նախագահի գրասենյակի պահպանություն </t>
  </si>
  <si>
    <t>Այլ մարմիններ</t>
  </si>
  <si>
    <t>Ծրագիր/Քաղաքականության միջոցառռւմ</t>
  </si>
  <si>
    <t>Փաստ</t>
  </si>
  <si>
    <t>հազար դրամ</t>
  </si>
  <si>
    <t>01.03.03</t>
  </si>
  <si>
    <t>Սոցիալական փաթեթների ապահովման ծրագիր</t>
  </si>
  <si>
    <t>Սոցիալական փաթեթներով ապահովում պետական հիմնարկների և կազմակերպությունների աշխատողներին</t>
  </si>
  <si>
    <t>Բնակչության կենսամակարդակի բարձրացում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</si>
  <si>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</si>
  <si>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</si>
  <si>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Պաշտպանության բնագավառի այլ ծախսեր</t>
  </si>
  <si>
    <t>Նպաստել ՀՀ պաշտպանողականության բարձրացման</t>
  </si>
  <si>
    <t>02.05.01</t>
  </si>
  <si>
    <t xml:space="preserve">ՀՀ առաջին նախագահի գրասենյակի պահպանություն </t>
  </si>
  <si>
    <t>ԾՏ54</t>
  </si>
  <si>
    <t>Պետական հիմնարկների և կազմակերպությունների աշխատողների հիպոթեքային վարկի, ուսման վճարի և հանգստի ապահովման գծով ծախսերի փոխհատուցում</t>
  </si>
  <si>
    <t>ՀՀ Առաջին Նախագահի գրասենյակ</t>
  </si>
  <si>
    <t>Մշակված չէ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</si>
</sst>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_-* #,##0.00_-;\-* #,##0.00_-;_-* &quot;-&quot;??_-;_-@_-"/>
    <numFmt numFmtId="184" formatCode="0.0%"/>
    <numFmt numFmtId="185" formatCode="_-* #,##0.0_-;\-* #,##0.0_-;_-* &quot;-&quot;??_-;_-@_-"/>
  </numFmts>
  <fonts count="11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sz val="10"/>
      <name val="Arial Armenian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indent="2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80" fontId="3" fillId="2" borderId="1" xfId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43" fontId="3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85" fontId="3" fillId="3" borderId="0" xfId="1" applyNumberFormat="1" applyFont="1" applyFill="1"/>
    <xf numFmtId="185" fontId="3" fillId="3" borderId="1" xfId="1" applyNumberFormat="1" applyFont="1" applyFill="1" applyBorder="1" applyAlignment="1">
      <alignment horizontal="center" vertical="center" wrapText="1"/>
    </xf>
    <xf numFmtId="185" fontId="3" fillId="3" borderId="1" xfId="1" applyNumberFormat="1" applyFont="1" applyFill="1" applyBorder="1"/>
    <xf numFmtId="185" fontId="7" fillId="2" borderId="1" xfId="1" applyNumberFormat="1" applyFont="1" applyFill="1" applyBorder="1"/>
    <xf numFmtId="185" fontId="3" fillId="0" borderId="0" xfId="1" applyNumberFormat="1" applyFont="1"/>
    <xf numFmtId="185" fontId="3" fillId="3" borderId="1" xfId="1" applyNumberFormat="1" applyFont="1" applyFill="1" applyBorder="1" applyAlignment="1">
      <alignment horizontal="center" vertical="center" wrapText="1"/>
    </xf>
    <xf numFmtId="185" fontId="3" fillId="3" borderId="0" xfId="1" applyNumberFormat="1" applyFont="1" applyFill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85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vertical="center" wrapText="1"/>
    </xf>
    <xf numFmtId="184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85" fontId="3" fillId="2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85" fontId="3" fillId="3" borderId="1" xfId="1" applyNumberFormat="1" applyFont="1" applyFill="1" applyBorder="1" applyAlignment="1">
      <alignment horizontal="center" vertical="center"/>
    </xf>
    <xf numFmtId="184" fontId="3" fillId="3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85" fontId="3" fillId="3" borderId="1" xfId="1" applyNumberFormat="1" applyFont="1" applyFill="1" applyBorder="1" applyAlignment="1">
      <alignment horizontal="center" vertical="center" wrapText="1"/>
    </xf>
    <xf numFmtId="185" fontId="9" fillId="0" borderId="1" xfId="1" applyNumberFormat="1" applyFont="1" applyBorder="1" applyAlignment="1"/>
    <xf numFmtId="185" fontId="9" fillId="0" borderId="1" xfId="1" applyNumberFormat="1" applyFont="1" applyBorder="1" applyAlignment="1">
      <alignment horizontal="center" vertical="center" wrapText="1"/>
    </xf>
    <xf numFmtId="184" fontId="9" fillId="0" borderId="1" xfId="2" applyNumberFormat="1" applyFont="1" applyBorder="1" applyAlignment="1">
      <alignment horizontal="center" vertical="center" wrapText="1"/>
    </xf>
    <xf numFmtId="185" fontId="3" fillId="3" borderId="2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9" fillId="0" borderId="4" xfId="0" applyFont="1" applyBorder="1" applyAlignment="1"/>
    <xf numFmtId="184" fontId="3" fillId="3" borderId="2" xfId="2" applyNumberFormat="1" applyFont="1" applyFill="1" applyBorder="1" applyAlignment="1">
      <alignment horizontal="center" vertical="center" wrapText="1"/>
    </xf>
    <xf numFmtId="184" fontId="3" fillId="3" borderId="3" xfId="2" applyNumberFormat="1" applyFont="1" applyFill="1" applyBorder="1" applyAlignment="1">
      <alignment horizontal="center" vertical="center" wrapText="1"/>
    </xf>
    <xf numFmtId="184" fontId="3" fillId="3" borderId="4" xfId="2" applyNumberFormat="1" applyFont="1" applyFill="1" applyBorder="1" applyAlignment="1">
      <alignment horizontal="center" vertical="center" wrapText="1"/>
    </xf>
    <xf numFmtId="184" fontId="3" fillId="0" borderId="1" xfId="2" applyNumberFormat="1" applyFont="1" applyBorder="1" applyAlignment="1">
      <alignment horizontal="center" vertical="center"/>
    </xf>
    <xf numFmtId="180" fontId="3" fillId="0" borderId="2" xfId="1" applyFont="1" applyBorder="1" applyAlignment="1">
      <alignment horizontal="center" vertical="center"/>
    </xf>
    <xf numFmtId="180" fontId="3" fillId="0" borderId="3" xfId="1" applyFont="1" applyBorder="1" applyAlignment="1">
      <alignment horizontal="center" vertical="center"/>
    </xf>
    <xf numFmtId="180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2" xfId="0" applyNumberFormat="1" applyFont="1" applyBorder="1" applyAlignment="1">
      <alignment horizontal="center" vertical="center"/>
    </xf>
    <xf numFmtId="180" fontId="3" fillId="0" borderId="2" xfId="1" applyFont="1" applyBorder="1" applyAlignment="1">
      <alignment horizontal="center" vertical="center" wrapText="1"/>
    </xf>
    <xf numFmtId="180" fontId="3" fillId="0" borderId="3" xfId="1" applyFont="1" applyBorder="1" applyAlignment="1">
      <alignment horizontal="center" vertical="center" wrapText="1"/>
    </xf>
    <xf numFmtId="180" fontId="3" fillId="0" borderId="4" xfId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Percent" xfId="2" builtinId="5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Normal="100" workbookViewId="0">
      <selection activeCell="F13" sqref="F13"/>
    </sheetView>
  </sheetViews>
  <sheetFormatPr defaultRowHeight="13.5"/>
  <cols>
    <col min="1" max="1" width="7.85546875" style="12" customWidth="1"/>
    <col min="2" max="2" width="7.7109375" style="12" customWidth="1"/>
    <col min="3" max="3" width="10.5703125" style="12" customWidth="1"/>
    <col min="4" max="4" width="44.85546875" style="12" customWidth="1"/>
    <col min="5" max="5" width="14.5703125" style="40" customWidth="1"/>
    <col min="6" max="6" width="13.7109375" style="40" customWidth="1"/>
    <col min="7" max="7" width="13.140625" style="40" customWidth="1"/>
    <col min="8" max="8" width="9" style="12" customWidth="1"/>
    <col min="9" max="9" width="15.5703125" style="12" bestFit="1" customWidth="1"/>
    <col min="10" max="16384" width="9.140625" style="12"/>
  </cols>
  <sheetData>
    <row r="1" spans="1:11">
      <c r="A1" s="23"/>
      <c r="B1" s="23"/>
      <c r="C1" s="23"/>
      <c r="D1" s="23"/>
      <c r="E1" s="36"/>
      <c r="F1" s="36"/>
      <c r="G1" s="42"/>
    </row>
    <row r="2" spans="1:11">
      <c r="A2" s="23"/>
      <c r="B2" s="23"/>
      <c r="C2" s="23"/>
      <c r="D2" s="23"/>
      <c r="E2" s="36"/>
      <c r="F2" s="36"/>
      <c r="G2" s="42"/>
    </row>
    <row r="3" spans="1:11" ht="22.5" customHeight="1">
      <c r="A3" s="56" t="s">
        <v>80</v>
      </c>
      <c r="B3" s="56"/>
      <c r="C3" s="56"/>
      <c r="D3" s="56"/>
      <c r="E3" s="56"/>
      <c r="F3" s="56"/>
      <c r="G3" s="56"/>
      <c r="H3" s="56"/>
    </row>
    <row r="4" spans="1:11">
      <c r="D4" s="57"/>
      <c r="E4" s="57"/>
      <c r="F4" s="57"/>
      <c r="G4" s="57"/>
      <c r="H4" s="57"/>
      <c r="I4" s="57"/>
      <c r="J4" s="57"/>
      <c r="K4" s="57"/>
    </row>
    <row r="7" spans="1:11">
      <c r="A7" s="23"/>
      <c r="B7" s="23"/>
      <c r="C7" s="23"/>
      <c r="D7" s="23"/>
      <c r="E7" s="36"/>
      <c r="F7" s="36"/>
      <c r="G7" s="36" t="s">
        <v>83</v>
      </c>
      <c r="H7" s="22"/>
    </row>
    <row r="8" spans="1:11" ht="57" customHeight="1">
      <c r="A8" s="63" t="s">
        <v>10</v>
      </c>
      <c r="B8" s="64"/>
      <c r="C8" s="24" t="s">
        <v>23</v>
      </c>
      <c r="D8" s="24" t="s">
        <v>81</v>
      </c>
      <c r="E8" s="37" t="s">
        <v>76</v>
      </c>
      <c r="F8" s="37" t="s">
        <v>29</v>
      </c>
      <c r="G8" s="37" t="s">
        <v>82</v>
      </c>
      <c r="H8" s="24" t="s">
        <v>77</v>
      </c>
    </row>
    <row r="9" spans="1:11" ht="45.75" customHeight="1">
      <c r="A9" s="24" t="s">
        <v>21</v>
      </c>
      <c r="B9" s="24" t="s">
        <v>22</v>
      </c>
      <c r="C9" s="24" t="s">
        <v>25</v>
      </c>
      <c r="D9" s="25"/>
      <c r="E9" s="38"/>
      <c r="F9" s="38"/>
      <c r="G9" s="38"/>
      <c r="H9" s="26"/>
    </row>
    <row r="10" spans="1:11" ht="21.75" customHeight="1">
      <c r="A10" s="43">
        <v>1015</v>
      </c>
      <c r="B10" s="30"/>
      <c r="C10" s="31"/>
      <c r="D10" s="44" t="s">
        <v>26</v>
      </c>
      <c r="E10" s="45"/>
      <c r="F10" s="45"/>
      <c r="G10" s="45"/>
      <c r="H10" s="46"/>
    </row>
    <row r="11" spans="1:11" ht="30" customHeight="1">
      <c r="A11" s="47"/>
      <c r="B11" s="47"/>
      <c r="C11" s="48"/>
      <c r="D11" s="49" t="s">
        <v>85</v>
      </c>
      <c r="E11" s="41">
        <f>SUM(E17)</f>
        <v>4350457</v>
      </c>
      <c r="F11" s="41">
        <f>SUM(F17)</f>
        <v>3658557</v>
      </c>
      <c r="G11" s="41">
        <f>SUM(G17)</f>
        <v>3608259.41</v>
      </c>
      <c r="H11" s="50">
        <f>SUM(H17)</f>
        <v>0.98625206878012295</v>
      </c>
    </row>
    <row r="12" spans="1:11" ht="24.75" customHeight="1">
      <c r="A12" s="47"/>
      <c r="B12" s="47"/>
      <c r="C12" s="48"/>
      <c r="D12" s="32" t="s">
        <v>31</v>
      </c>
      <c r="E12" s="41"/>
      <c r="F12" s="41"/>
      <c r="G12" s="41"/>
      <c r="H12" s="51"/>
    </row>
    <row r="13" spans="1:11" ht="51" customHeight="1">
      <c r="A13" s="47"/>
      <c r="B13" s="47"/>
      <c r="C13" s="48"/>
      <c r="D13" s="33" t="s">
        <v>86</v>
      </c>
      <c r="E13" s="41"/>
      <c r="F13" s="41"/>
      <c r="G13" s="41"/>
      <c r="H13" s="51"/>
    </row>
    <row r="14" spans="1:11" ht="22.5" customHeight="1">
      <c r="A14" s="47"/>
      <c r="B14" s="47"/>
      <c r="C14" s="48"/>
      <c r="D14" s="33" t="s">
        <v>33</v>
      </c>
      <c r="E14" s="41"/>
      <c r="F14" s="41"/>
      <c r="G14" s="41"/>
      <c r="H14" s="51"/>
    </row>
    <row r="15" spans="1:11" ht="22.5" customHeight="1">
      <c r="A15" s="24"/>
      <c r="B15" s="24"/>
      <c r="C15" s="24"/>
      <c r="D15" s="34" t="s">
        <v>87</v>
      </c>
      <c r="E15" s="37"/>
      <c r="F15" s="37"/>
      <c r="G15" s="37"/>
      <c r="H15" s="24"/>
    </row>
    <row r="16" spans="1:11" ht="33" customHeight="1">
      <c r="A16" s="24"/>
      <c r="B16" s="52"/>
      <c r="C16" s="52"/>
      <c r="D16" s="55" t="s">
        <v>48</v>
      </c>
      <c r="E16" s="53"/>
      <c r="F16" s="53"/>
      <c r="G16" s="53"/>
      <c r="H16" s="52"/>
    </row>
    <row r="17" spans="1:8" ht="52.5" customHeight="1">
      <c r="A17" s="24"/>
      <c r="B17" s="54" t="s">
        <v>94</v>
      </c>
      <c r="C17" s="24"/>
      <c r="D17" s="34" t="s">
        <v>88</v>
      </c>
      <c r="E17" s="65">
        <v>4350457</v>
      </c>
      <c r="F17" s="65">
        <v>3658557</v>
      </c>
      <c r="G17" s="65">
        <v>3608259.41</v>
      </c>
      <c r="H17" s="59">
        <f>G17/F17</f>
        <v>0.98625206878012295</v>
      </c>
    </row>
    <row r="18" spans="1:8" ht="24.75" customHeight="1">
      <c r="A18" s="24"/>
      <c r="B18" s="24"/>
      <c r="C18" s="24"/>
      <c r="D18" s="35" t="s">
        <v>89</v>
      </c>
      <c r="E18" s="67"/>
      <c r="F18" s="67"/>
      <c r="G18" s="67"/>
      <c r="H18" s="68"/>
    </row>
    <row r="19" spans="1:8" ht="61.5" customHeight="1">
      <c r="A19" s="24"/>
      <c r="B19" s="24"/>
      <c r="C19" s="24"/>
      <c r="D19" s="34" t="s">
        <v>95</v>
      </c>
      <c r="E19" s="67"/>
      <c r="F19" s="67"/>
      <c r="G19" s="67"/>
      <c r="H19" s="68"/>
    </row>
    <row r="20" spans="1:8" ht="24" customHeight="1">
      <c r="A20" s="28">
        <v>1065</v>
      </c>
      <c r="B20" s="13"/>
      <c r="C20" s="13"/>
      <c r="D20" s="29" t="s">
        <v>26</v>
      </c>
      <c r="E20" s="39"/>
      <c r="F20" s="39"/>
      <c r="G20" s="39"/>
      <c r="H20" s="27"/>
    </row>
    <row r="21" spans="1:8" ht="34.5" customHeight="1">
      <c r="A21" s="61"/>
      <c r="B21" s="61"/>
      <c r="C21" s="62"/>
      <c r="D21" s="16" t="s">
        <v>93</v>
      </c>
      <c r="E21" s="58">
        <f>SUM(E27)</f>
        <v>10984.1</v>
      </c>
      <c r="F21" s="58">
        <f>SUM(F27)</f>
        <v>10985.1</v>
      </c>
      <c r="G21" s="58">
        <f>SUM(G27)</f>
        <v>10986.08</v>
      </c>
      <c r="H21" s="75">
        <f>G21/F21</f>
        <v>1.0000892117504621</v>
      </c>
    </row>
    <row r="22" spans="1:8" ht="24.75" customHeight="1">
      <c r="A22" s="61"/>
      <c r="B22" s="61"/>
      <c r="C22" s="62"/>
      <c r="D22" s="15" t="s">
        <v>31</v>
      </c>
      <c r="E22" s="58"/>
      <c r="F22" s="58"/>
      <c r="G22" s="58"/>
      <c r="H22" s="75"/>
    </row>
    <row r="23" spans="1:8" ht="23.25" customHeight="1">
      <c r="A23" s="61"/>
      <c r="B23" s="61"/>
      <c r="C23" s="62"/>
      <c r="D23" s="16" t="s">
        <v>96</v>
      </c>
      <c r="E23" s="58"/>
      <c r="F23" s="58"/>
      <c r="G23" s="58"/>
      <c r="H23" s="75"/>
    </row>
    <row r="24" spans="1:8" ht="24" customHeight="1">
      <c r="A24" s="61"/>
      <c r="B24" s="61"/>
      <c r="C24" s="62"/>
      <c r="D24" s="15" t="s">
        <v>33</v>
      </c>
      <c r="E24" s="58"/>
      <c r="F24" s="58"/>
      <c r="G24" s="58"/>
      <c r="H24" s="75"/>
    </row>
    <row r="25" spans="1:8" ht="16.5" customHeight="1">
      <c r="A25" s="61"/>
      <c r="B25" s="61"/>
      <c r="C25" s="62"/>
      <c r="D25" s="16" t="s">
        <v>97</v>
      </c>
      <c r="E25" s="58"/>
      <c r="F25" s="58"/>
      <c r="G25" s="58"/>
      <c r="H25" s="75"/>
    </row>
    <row r="26" spans="1:8" ht="30.75" customHeight="1">
      <c r="A26" s="10"/>
      <c r="B26" s="28" t="s">
        <v>36</v>
      </c>
      <c r="C26" s="28" t="s">
        <v>84</v>
      </c>
      <c r="D26" s="55" t="s">
        <v>35</v>
      </c>
      <c r="E26" s="53"/>
      <c r="F26" s="53"/>
      <c r="G26" s="53"/>
      <c r="H26" s="52"/>
    </row>
    <row r="27" spans="1:8" ht="34.5" customHeight="1">
      <c r="A27" s="10"/>
      <c r="B27" s="54"/>
      <c r="C27" s="24"/>
      <c r="D27" s="16" t="s">
        <v>79</v>
      </c>
      <c r="E27" s="65">
        <v>10984.1</v>
      </c>
      <c r="F27" s="65">
        <v>10985.1</v>
      </c>
      <c r="G27" s="65">
        <v>10986.08</v>
      </c>
      <c r="H27" s="59">
        <f>G27/F27</f>
        <v>1.0000892117504621</v>
      </c>
    </row>
    <row r="28" spans="1:8" ht="22.5" customHeight="1">
      <c r="A28" s="10"/>
      <c r="B28" s="24"/>
      <c r="C28" s="24"/>
      <c r="D28" s="35" t="s">
        <v>38</v>
      </c>
      <c r="E28" s="66"/>
      <c r="F28" s="66"/>
      <c r="G28" s="66"/>
      <c r="H28" s="60"/>
    </row>
    <row r="29" spans="1:8" ht="31.5" customHeight="1">
      <c r="A29" s="10"/>
      <c r="B29" s="24"/>
      <c r="C29" s="24"/>
      <c r="D29" s="16" t="s">
        <v>78</v>
      </c>
      <c r="E29" s="66"/>
      <c r="F29" s="66"/>
      <c r="G29" s="66"/>
      <c r="H29" s="60"/>
    </row>
    <row r="30" spans="1:8" ht="21.75" customHeight="1">
      <c r="A30" s="10"/>
      <c r="B30" s="10"/>
      <c r="C30" s="10"/>
      <c r="D30" s="35" t="s">
        <v>40</v>
      </c>
      <c r="E30" s="66"/>
      <c r="F30" s="66"/>
      <c r="G30" s="66"/>
      <c r="H30" s="60"/>
    </row>
    <row r="31" spans="1:8" ht="22.5" customHeight="1">
      <c r="A31" s="10"/>
      <c r="B31" s="10"/>
      <c r="C31" s="10"/>
      <c r="D31" s="10" t="s">
        <v>80</v>
      </c>
      <c r="E31" s="66"/>
      <c r="F31" s="66"/>
      <c r="G31" s="66"/>
      <c r="H31" s="60"/>
    </row>
    <row r="32" spans="1:8" ht="20.25" customHeight="1">
      <c r="A32" s="28">
        <v>1170</v>
      </c>
      <c r="B32" s="13"/>
      <c r="C32" s="13"/>
      <c r="D32" s="29" t="s">
        <v>26</v>
      </c>
      <c r="E32" s="39"/>
      <c r="F32" s="39"/>
      <c r="G32" s="39"/>
      <c r="H32" s="27"/>
    </row>
    <row r="33" spans="1:8" ht="27.75" customHeight="1">
      <c r="A33" s="61"/>
      <c r="B33" s="61"/>
      <c r="C33" s="62"/>
      <c r="D33" s="16" t="s">
        <v>90</v>
      </c>
      <c r="E33" s="58">
        <f>SUM(E39)</f>
        <v>5259971.4000000004</v>
      </c>
      <c r="F33" s="58">
        <f>SUM(F39)</f>
        <v>5259971.4000000004</v>
      </c>
      <c r="G33" s="58">
        <f>SUM(G39)</f>
        <v>5259971.4000000004</v>
      </c>
      <c r="H33" s="59">
        <f>G33/F33</f>
        <v>1</v>
      </c>
    </row>
    <row r="34" spans="1:8">
      <c r="A34" s="61"/>
      <c r="B34" s="61"/>
      <c r="C34" s="62"/>
      <c r="D34" s="15" t="s">
        <v>31</v>
      </c>
      <c r="E34" s="58"/>
      <c r="F34" s="58"/>
      <c r="G34" s="58"/>
      <c r="H34" s="60"/>
    </row>
    <row r="35" spans="1:8" ht="29.25" customHeight="1">
      <c r="A35" s="61"/>
      <c r="B35" s="61"/>
      <c r="C35" s="62"/>
      <c r="D35" s="16" t="s">
        <v>90</v>
      </c>
      <c r="E35" s="58"/>
      <c r="F35" s="58"/>
      <c r="G35" s="58"/>
      <c r="H35" s="60"/>
    </row>
    <row r="36" spans="1:8" ht="18.75" customHeight="1">
      <c r="A36" s="61"/>
      <c r="B36" s="61"/>
      <c r="C36" s="62"/>
      <c r="D36" s="15" t="s">
        <v>33</v>
      </c>
      <c r="E36" s="58"/>
      <c r="F36" s="58"/>
      <c r="G36" s="58"/>
      <c r="H36" s="60"/>
    </row>
    <row r="37" spans="1:8" ht="39.75" customHeight="1">
      <c r="A37" s="61"/>
      <c r="B37" s="61"/>
      <c r="C37" s="62"/>
      <c r="D37" s="16" t="s">
        <v>91</v>
      </c>
      <c r="E37" s="58"/>
      <c r="F37" s="58"/>
      <c r="G37" s="58"/>
      <c r="H37" s="60"/>
    </row>
    <row r="38" spans="1:8" ht="39" customHeight="1">
      <c r="A38" s="10"/>
      <c r="B38" s="28" t="s">
        <v>36</v>
      </c>
      <c r="C38" s="28" t="s">
        <v>92</v>
      </c>
      <c r="D38" s="55" t="s">
        <v>35</v>
      </c>
      <c r="E38" s="53"/>
      <c r="F38" s="53"/>
      <c r="G38" s="53"/>
      <c r="H38" s="52"/>
    </row>
    <row r="39" spans="1:8" ht="33" customHeight="1">
      <c r="A39" s="10"/>
      <c r="B39" s="54"/>
      <c r="C39" s="24"/>
      <c r="D39" s="16" t="s">
        <v>90</v>
      </c>
      <c r="E39" s="69">
        <v>5259971.4000000004</v>
      </c>
      <c r="F39" s="69">
        <f>E39</f>
        <v>5259971.4000000004</v>
      </c>
      <c r="G39" s="69">
        <f>F39</f>
        <v>5259971.4000000004</v>
      </c>
      <c r="H39" s="72">
        <f>G39/F39</f>
        <v>1</v>
      </c>
    </row>
    <row r="40" spans="1:8" ht="25.5" customHeight="1">
      <c r="A40" s="10"/>
      <c r="B40" s="24"/>
      <c r="C40" s="24"/>
      <c r="D40" s="35" t="s">
        <v>38</v>
      </c>
      <c r="E40" s="70"/>
      <c r="F40" s="70"/>
      <c r="G40" s="70"/>
      <c r="H40" s="73"/>
    </row>
    <row r="41" spans="1:8" ht="28.5" customHeight="1">
      <c r="A41" s="10"/>
      <c r="B41" s="24"/>
      <c r="C41" s="24"/>
      <c r="D41" s="16" t="s">
        <v>90</v>
      </c>
      <c r="E41" s="70"/>
      <c r="F41" s="70"/>
      <c r="G41" s="70"/>
      <c r="H41" s="73"/>
    </row>
    <row r="42" spans="1:8" ht="23.25" customHeight="1">
      <c r="A42" s="10"/>
      <c r="B42" s="10"/>
      <c r="C42" s="10"/>
      <c r="D42" s="35" t="s">
        <v>40</v>
      </c>
      <c r="E42" s="70"/>
      <c r="F42" s="70"/>
      <c r="G42" s="70"/>
      <c r="H42" s="73"/>
    </row>
    <row r="43" spans="1:8" ht="21.75" customHeight="1">
      <c r="A43" s="10"/>
      <c r="B43" s="10"/>
      <c r="C43" s="10"/>
      <c r="D43" s="10" t="s">
        <v>80</v>
      </c>
      <c r="E43" s="71"/>
      <c r="F43" s="71"/>
      <c r="G43" s="71"/>
      <c r="H43" s="74"/>
    </row>
  </sheetData>
  <mergeCells count="29">
    <mergeCell ref="H27:H31"/>
    <mergeCell ref="H21:H25"/>
    <mergeCell ref="G27:G31"/>
    <mergeCell ref="F21:F25"/>
    <mergeCell ref="G21:G25"/>
    <mergeCell ref="G17:G19"/>
    <mergeCell ref="H17:H19"/>
    <mergeCell ref="E39:E43"/>
    <mergeCell ref="F39:F43"/>
    <mergeCell ref="G39:G43"/>
    <mergeCell ref="H39:H43"/>
    <mergeCell ref="E17:E19"/>
    <mergeCell ref="B33:B37"/>
    <mergeCell ref="C33:C37"/>
    <mergeCell ref="E33:E37"/>
    <mergeCell ref="A8:B8"/>
    <mergeCell ref="E27:E31"/>
    <mergeCell ref="F27:F31"/>
    <mergeCell ref="F17:F19"/>
    <mergeCell ref="A3:H3"/>
    <mergeCell ref="D4:K4"/>
    <mergeCell ref="F33:F37"/>
    <mergeCell ref="G33:G37"/>
    <mergeCell ref="H33:H37"/>
    <mergeCell ref="A21:A25"/>
    <mergeCell ref="B21:B25"/>
    <mergeCell ref="C21:C25"/>
    <mergeCell ref="E21:E25"/>
    <mergeCell ref="A33:A37"/>
  </mergeCells>
  <phoneticPr fontId="0" type="noConversion"/>
  <pageMargins left="0.2" right="0.25" top="0.33" bottom="0.51" header="0.17" footer="0.21"/>
  <pageSetup paperSize="9" scale="82" firstPageNumber="3390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zoomScaleNormal="100" workbookViewId="0">
      <selection activeCell="D17" sqref="D17"/>
    </sheetView>
  </sheetViews>
  <sheetFormatPr defaultRowHeight="13.5"/>
  <cols>
    <col min="1" max="1" width="13.140625" style="12" customWidth="1"/>
    <col min="2" max="2" width="12.42578125" style="12" customWidth="1"/>
    <col min="3" max="3" width="13.7109375" style="12" customWidth="1"/>
    <col min="4" max="4" width="52" style="12" customWidth="1"/>
    <col min="5" max="5" width="13.85546875" style="12" customWidth="1"/>
    <col min="6" max="6" width="13.28515625" style="12" customWidth="1"/>
    <col min="7" max="7" width="14" style="12" customWidth="1"/>
    <col min="8" max="8" width="13.140625" style="12" customWidth="1"/>
    <col min="9" max="9" width="11.28515625" style="12" bestFit="1" customWidth="1"/>
    <col min="10" max="16384" width="9.140625" style="12"/>
  </cols>
  <sheetData>
    <row r="1" spans="1:9">
      <c r="G1" s="12" t="s">
        <v>75</v>
      </c>
    </row>
    <row r="6" spans="1:9" ht="27">
      <c r="A6" s="11" t="s">
        <v>10</v>
      </c>
      <c r="B6" s="10"/>
      <c r="C6" s="11" t="s">
        <v>23</v>
      </c>
      <c r="D6" s="10" t="s">
        <v>24</v>
      </c>
      <c r="E6" s="11" t="s">
        <v>27</v>
      </c>
      <c r="F6" s="11" t="s">
        <v>28</v>
      </c>
      <c r="G6" s="11" t="s">
        <v>29</v>
      </c>
      <c r="H6" s="11" t="s">
        <v>30</v>
      </c>
    </row>
    <row r="7" spans="1:9" ht="27">
      <c r="A7" s="10" t="s">
        <v>21</v>
      </c>
      <c r="B7" s="10" t="s">
        <v>22</v>
      </c>
      <c r="C7" s="11" t="s">
        <v>25</v>
      </c>
      <c r="D7" s="10"/>
      <c r="E7" s="10"/>
      <c r="F7" s="10"/>
      <c r="G7" s="10"/>
      <c r="H7" s="10"/>
    </row>
    <row r="8" spans="1:9">
      <c r="A8" s="13">
        <v>1091</v>
      </c>
      <c r="B8" s="13"/>
      <c r="C8" s="13"/>
      <c r="D8" s="13" t="s">
        <v>26</v>
      </c>
      <c r="E8" s="13"/>
      <c r="F8" s="13"/>
      <c r="G8" s="13"/>
      <c r="H8" s="13"/>
    </row>
    <row r="9" spans="1:9" ht="22.5" customHeight="1">
      <c r="A9" s="82"/>
      <c r="B9" s="82"/>
      <c r="C9" s="82"/>
      <c r="D9" s="14" t="s">
        <v>5</v>
      </c>
      <c r="E9" s="76">
        <f>E15+E20+E25</f>
        <v>495414.8</v>
      </c>
      <c r="F9" s="76">
        <f>F15+F20+F25</f>
        <v>18975.299999999996</v>
      </c>
      <c r="G9" s="76">
        <f>G15+G20+G25</f>
        <v>514390.1</v>
      </c>
      <c r="H9" s="76">
        <f>H15+H20+H25</f>
        <v>511997.91</v>
      </c>
    </row>
    <row r="10" spans="1:9" ht="24" customHeight="1">
      <c r="A10" s="83"/>
      <c r="B10" s="83"/>
      <c r="C10" s="83"/>
      <c r="D10" s="15" t="s">
        <v>31</v>
      </c>
      <c r="E10" s="77"/>
      <c r="F10" s="77"/>
      <c r="G10" s="77"/>
      <c r="H10" s="77"/>
    </row>
    <row r="11" spans="1:9" ht="47.25" customHeight="1">
      <c r="A11" s="83"/>
      <c r="B11" s="83"/>
      <c r="C11" s="83"/>
      <c r="D11" s="16" t="s">
        <v>32</v>
      </c>
      <c r="E11" s="77"/>
      <c r="F11" s="77"/>
      <c r="G11" s="77"/>
      <c r="H11" s="77"/>
      <c r="I11" s="21"/>
    </row>
    <row r="12" spans="1:9" ht="17.25" customHeight="1">
      <c r="A12" s="83"/>
      <c r="B12" s="83"/>
      <c r="C12" s="83"/>
      <c r="D12" s="15" t="s">
        <v>33</v>
      </c>
      <c r="E12" s="77"/>
      <c r="F12" s="77"/>
      <c r="G12" s="77"/>
      <c r="H12" s="77"/>
    </row>
    <row r="13" spans="1:9" ht="18.75" customHeight="1">
      <c r="A13" s="83"/>
      <c r="B13" s="84"/>
      <c r="C13" s="84"/>
      <c r="D13" s="14" t="s">
        <v>34</v>
      </c>
      <c r="E13" s="78"/>
      <c r="F13" s="78"/>
      <c r="G13" s="78"/>
      <c r="H13" s="78"/>
    </row>
    <row r="14" spans="1:9">
      <c r="A14" s="83"/>
      <c r="B14" s="13"/>
      <c r="C14" s="13"/>
      <c r="D14" s="13" t="s">
        <v>35</v>
      </c>
      <c r="E14" s="17"/>
      <c r="F14" s="17"/>
      <c r="G14" s="17"/>
      <c r="H14" s="17"/>
    </row>
    <row r="15" spans="1:9" ht="48" customHeight="1">
      <c r="A15" s="83"/>
      <c r="B15" s="79" t="s">
        <v>36</v>
      </c>
      <c r="C15" s="79" t="s">
        <v>70</v>
      </c>
      <c r="D15" s="16" t="s">
        <v>37</v>
      </c>
      <c r="E15" s="76">
        <v>100000</v>
      </c>
      <c r="F15" s="76">
        <v>23058.400000000001</v>
      </c>
      <c r="G15" s="76">
        <f>E15+F15</f>
        <v>123058.4</v>
      </c>
      <c r="H15" s="76">
        <v>122284.24</v>
      </c>
    </row>
    <row r="16" spans="1:9" ht="20.25" customHeight="1">
      <c r="A16" s="83"/>
      <c r="B16" s="80"/>
      <c r="C16" s="80"/>
      <c r="D16" s="15" t="s">
        <v>38</v>
      </c>
      <c r="E16" s="77"/>
      <c r="F16" s="77"/>
      <c r="G16" s="77"/>
      <c r="H16" s="77"/>
    </row>
    <row r="17" spans="1:8" ht="59.25" customHeight="1">
      <c r="A17" s="83"/>
      <c r="B17" s="80"/>
      <c r="C17" s="80"/>
      <c r="D17" s="16" t="s">
        <v>39</v>
      </c>
      <c r="E17" s="77"/>
      <c r="F17" s="77"/>
      <c r="G17" s="77"/>
      <c r="H17" s="77"/>
    </row>
    <row r="18" spans="1:8" ht="17.25" customHeight="1">
      <c r="A18" s="83"/>
      <c r="B18" s="80"/>
      <c r="C18" s="80"/>
      <c r="D18" s="15" t="s">
        <v>40</v>
      </c>
      <c r="E18" s="77"/>
      <c r="F18" s="77"/>
      <c r="G18" s="77"/>
      <c r="H18" s="77"/>
    </row>
    <row r="19" spans="1:8" ht="18" customHeight="1">
      <c r="A19" s="83"/>
      <c r="B19" s="81"/>
      <c r="C19" s="81"/>
      <c r="D19" s="14" t="s">
        <v>41</v>
      </c>
      <c r="E19" s="78"/>
      <c r="F19" s="78"/>
      <c r="G19" s="78"/>
      <c r="H19" s="78"/>
    </row>
    <row r="20" spans="1:8" ht="25.5" customHeight="1">
      <c r="A20" s="83"/>
      <c r="B20" s="79" t="s">
        <v>42</v>
      </c>
      <c r="C20" s="79" t="s">
        <v>71</v>
      </c>
      <c r="D20" s="14" t="s">
        <v>6</v>
      </c>
      <c r="E20" s="86">
        <v>295414.8</v>
      </c>
      <c r="F20" s="76">
        <v>18975.3</v>
      </c>
      <c r="G20" s="76">
        <f>E20+F20</f>
        <v>314390.09999999998</v>
      </c>
      <c r="H20" s="76">
        <v>314390.09999999998</v>
      </c>
    </row>
    <row r="21" spans="1:8" ht="23.25" customHeight="1">
      <c r="A21" s="83"/>
      <c r="B21" s="80"/>
      <c r="C21" s="80"/>
      <c r="D21" s="15" t="s">
        <v>38</v>
      </c>
      <c r="E21" s="87"/>
      <c r="F21" s="77"/>
      <c r="G21" s="77"/>
      <c r="H21" s="77"/>
    </row>
    <row r="22" spans="1:8" ht="45" customHeight="1">
      <c r="A22" s="83"/>
      <c r="B22" s="80"/>
      <c r="C22" s="80"/>
      <c r="D22" s="16" t="s">
        <v>43</v>
      </c>
      <c r="E22" s="87"/>
      <c r="F22" s="77"/>
      <c r="G22" s="77"/>
      <c r="H22" s="77"/>
    </row>
    <row r="23" spans="1:8" ht="22.5" customHeight="1">
      <c r="A23" s="83"/>
      <c r="B23" s="80"/>
      <c r="C23" s="80"/>
      <c r="D23" s="15" t="s">
        <v>40</v>
      </c>
      <c r="E23" s="87"/>
      <c r="F23" s="77"/>
      <c r="G23" s="77"/>
      <c r="H23" s="77"/>
    </row>
    <row r="24" spans="1:8" ht="32.25" customHeight="1">
      <c r="A24" s="83"/>
      <c r="B24" s="81"/>
      <c r="C24" s="81"/>
      <c r="D24" s="16" t="s">
        <v>44</v>
      </c>
      <c r="E24" s="88"/>
      <c r="F24" s="78"/>
      <c r="G24" s="78"/>
      <c r="H24" s="78"/>
    </row>
    <row r="25" spans="1:8" ht="33.75" customHeight="1">
      <c r="A25" s="83"/>
      <c r="B25" s="79" t="s">
        <v>45</v>
      </c>
      <c r="C25" s="79" t="s">
        <v>72</v>
      </c>
      <c r="D25" s="16" t="s">
        <v>7</v>
      </c>
      <c r="E25" s="76">
        <v>100000</v>
      </c>
      <c r="F25" s="76">
        <v>-23058.400000000001</v>
      </c>
      <c r="G25" s="76">
        <f>E25+F25</f>
        <v>76941.600000000006</v>
      </c>
      <c r="H25" s="76">
        <v>75323.570000000007</v>
      </c>
    </row>
    <row r="26" spans="1:8" ht="21.75" customHeight="1">
      <c r="A26" s="83"/>
      <c r="B26" s="80"/>
      <c r="C26" s="80"/>
      <c r="D26" s="19" t="s">
        <v>38</v>
      </c>
      <c r="E26" s="77"/>
      <c r="F26" s="77"/>
      <c r="G26" s="77"/>
      <c r="H26" s="77"/>
    </row>
    <row r="27" spans="1:8" ht="93" customHeight="1">
      <c r="A27" s="83"/>
      <c r="B27" s="80"/>
      <c r="C27" s="80"/>
      <c r="D27" s="16" t="s">
        <v>46</v>
      </c>
      <c r="E27" s="77"/>
      <c r="F27" s="77"/>
      <c r="G27" s="77"/>
      <c r="H27" s="77"/>
    </row>
    <row r="28" spans="1:8" ht="22.5" customHeight="1">
      <c r="A28" s="83"/>
      <c r="B28" s="80"/>
      <c r="C28" s="80"/>
      <c r="D28" s="19" t="s">
        <v>40</v>
      </c>
      <c r="E28" s="77"/>
      <c r="F28" s="77"/>
      <c r="G28" s="77"/>
      <c r="H28" s="77"/>
    </row>
    <row r="29" spans="1:8" ht="18.75" customHeight="1">
      <c r="A29" s="84"/>
      <c r="B29" s="81"/>
      <c r="C29" s="81"/>
      <c r="D29" s="16" t="s">
        <v>41</v>
      </c>
      <c r="E29" s="78"/>
      <c r="F29" s="78"/>
      <c r="G29" s="78"/>
      <c r="H29" s="78"/>
    </row>
    <row r="30" spans="1:8">
      <c r="A30" s="13">
        <v>1111</v>
      </c>
      <c r="B30" s="13"/>
      <c r="C30" s="13"/>
      <c r="D30" s="20" t="s">
        <v>26</v>
      </c>
      <c r="E30" s="13"/>
      <c r="F30" s="13"/>
      <c r="G30" s="13"/>
      <c r="H30" s="13"/>
    </row>
    <row r="31" spans="1:8" ht="35.25" customHeight="1">
      <c r="A31" s="82"/>
      <c r="B31" s="82"/>
      <c r="C31" s="82"/>
      <c r="D31" s="16" t="s">
        <v>8</v>
      </c>
      <c r="E31" s="76">
        <f>E37+E40</f>
        <v>144207.09999999998</v>
      </c>
      <c r="F31" s="76">
        <f>F37+F40</f>
        <v>7360</v>
      </c>
      <c r="G31" s="76">
        <f>G37+G40</f>
        <v>151567.09999999998</v>
      </c>
      <c r="H31" s="76">
        <f>H37+H40</f>
        <v>148067.9</v>
      </c>
    </row>
    <row r="32" spans="1:8" ht="19.5" customHeight="1">
      <c r="A32" s="83"/>
      <c r="B32" s="83"/>
      <c r="C32" s="83"/>
      <c r="D32" s="19" t="s">
        <v>31</v>
      </c>
      <c r="E32" s="77"/>
      <c r="F32" s="77"/>
      <c r="G32" s="77"/>
      <c r="H32" s="77"/>
    </row>
    <row r="33" spans="1:8" ht="35.25" customHeight="1">
      <c r="A33" s="83"/>
      <c r="B33" s="83"/>
      <c r="C33" s="83"/>
      <c r="D33" s="16" t="s">
        <v>47</v>
      </c>
      <c r="E33" s="77"/>
      <c r="F33" s="77"/>
      <c r="G33" s="77"/>
      <c r="H33" s="77"/>
    </row>
    <row r="34" spans="1:8" ht="21.75" customHeight="1">
      <c r="A34" s="83"/>
      <c r="B34" s="83"/>
      <c r="C34" s="83"/>
      <c r="D34" s="19" t="s">
        <v>33</v>
      </c>
      <c r="E34" s="77"/>
      <c r="F34" s="77"/>
      <c r="G34" s="77"/>
      <c r="H34" s="77"/>
    </row>
    <row r="35" spans="1:8" ht="66.75" customHeight="1">
      <c r="A35" s="83"/>
      <c r="B35" s="84"/>
      <c r="C35" s="84"/>
      <c r="D35" s="16" t="s">
        <v>49</v>
      </c>
      <c r="E35" s="78"/>
      <c r="F35" s="78"/>
      <c r="G35" s="78"/>
      <c r="H35" s="78"/>
    </row>
    <row r="36" spans="1:8">
      <c r="A36" s="83"/>
      <c r="B36" s="13"/>
      <c r="C36" s="13"/>
      <c r="D36" s="13" t="s">
        <v>48</v>
      </c>
      <c r="E36" s="13"/>
      <c r="F36" s="13"/>
      <c r="G36" s="13"/>
      <c r="H36" s="13"/>
    </row>
    <row r="37" spans="1:8" ht="33.75" customHeight="1">
      <c r="A37" s="83"/>
      <c r="B37" s="79" t="s">
        <v>50</v>
      </c>
      <c r="C37" s="79" t="s">
        <v>73</v>
      </c>
      <c r="D37" s="16" t="s">
        <v>9</v>
      </c>
      <c r="E37" s="76">
        <v>102799.9</v>
      </c>
      <c r="F37" s="76">
        <v>7360</v>
      </c>
      <c r="G37" s="76">
        <f>E37+F37</f>
        <v>110159.9</v>
      </c>
      <c r="H37" s="76">
        <v>110159.9</v>
      </c>
    </row>
    <row r="38" spans="1:8" ht="22.5" customHeight="1">
      <c r="A38" s="83"/>
      <c r="B38" s="80"/>
      <c r="C38" s="80"/>
      <c r="D38" s="19" t="s">
        <v>51</v>
      </c>
      <c r="E38" s="77"/>
      <c r="F38" s="77"/>
      <c r="G38" s="77"/>
      <c r="H38" s="77"/>
    </row>
    <row r="39" spans="1:8" ht="19.5" customHeight="1">
      <c r="A39" s="83"/>
      <c r="B39" s="81"/>
      <c r="C39" s="81"/>
      <c r="D39" s="16" t="s">
        <v>52</v>
      </c>
      <c r="E39" s="78"/>
      <c r="F39" s="78"/>
      <c r="G39" s="78"/>
      <c r="H39" s="78"/>
    </row>
    <row r="40" spans="1:8" ht="40.5">
      <c r="A40" s="83"/>
      <c r="B40" s="79" t="s">
        <v>53</v>
      </c>
      <c r="C40" s="79" t="s">
        <v>73</v>
      </c>
      <c r="D40" s="11" t="s">
        <v>54</v>
      </c>
      <c r="E40" s="76">
        <v>41407.199999999997</v>
      </c>
      <c r="F40" s="76">
        <v>0</v>
      </c>
      <c r="G40" s="76">
        <f>E40+F40</f>
        <v>41407.199999999997</v>
      </c>
      <c r="H40" s="76">
        <v>37908</v>
      </c>
    </row>
    <row r="41" spans="1:8" ht="24" customHeight="1">
      <c r="A41" s="83"/>
      <c r="B41" s="80"/>
      <c r="C41" s="80"/>
      <c r="D41" s="19" t="s">
        <v>51</v>
      </c>
      <c r="E41" s="77"/>
      <c r="F41" s="77"/>
      <c r="G41" s="77"/>
      <c r="H41" s="77"/>
    </row>
    <row r="42" spans="1:8" ht="20.25" customHeight="1">
      <c r="A42" s="84"/>
      <c r="B42" s="81"/>
      <c r="C42" s="81"/>
      <c r="D42" s="16" t="s">
        <v>55</v>
      </c>
      <c r="E42" s="78"/>
      <c r="F42" s="78"/>
      <c r="G42" s="78"/>
      <c r="H42" s="78"/>
    </row>
    <row r="43" spans="1:8">
      <c r="A43" s="13">
        <v>1154</v>
      </c>
      <c r="B43" s="13"/>
      <c r="C43" s="13"/>
      <c r="D43" s="20" t="s">
        <v>26</v>
      </c>
      <c r="E43" s="13"/>
      <c r="F43" s="13"/>
      <c r="G43" s="13"/>
      <c r="H43" s="13"/>
    </row>
    <row r="44" spans="1:8" ht="27">
      <c r="A44" s="82"/>
      <c r="B44" s="82"/>
      <c r="C44" s="82"/>
      <c r="D44" s="11" t="s">
        <v>0</v>
      </c>
      <c r="E44" s="85">
        <f>E50+E56+E63+E70</f>
        <v>3590904.4</v>
      </c>
      <c r="F44" s="85">
        <f>F50+F56+F63+F70</f>
        <v>-26335.299999999996</v>
      </c>
      <c r="G44" s="85">
        <f>G50+G56+G63+G70</f>
        <v>3564569.0999999996</v>
      </c>
      <c r="H44" s="85">
        <f>H50+H56+H63+H70</f>
        <v>3350827.5100000002</v>
      </c>
    </row>
    <row r="45" spans="1:8">
      <c r="A45" s="83"/>
      <c r="B45" s="83"/>
      <c r="C45" s="83"/>
      <c r="D45" s="19" t="s">
        <v>31</v>
      </c>
      <c r="E45" s="80"/>
      <c r="F45" s="80"/>
      <c r="G45" s="80"/>
      <c r="H45" s="80"/>
    </row>
    <row r="46" spans="1:8" ht="40.5">
      <c r="A46" s="83"/>
      <c r="B46" s="83"/>
      <c r="C46" s="83"/>
      <c r="D46" s="16" t="s">
        <v>56</v>
      </c>
      <c r="E46" s="80"/>
      <c r="F46" s="80"/>
      <c r="G46" s="80"/>
      <c r="H46" s="80"/>
    </row>
    <row r="47" spans="1:8">
      <c r="A47" s="83"/>
      <c r="B47" s="83"/>
      <c r="C47" s="83"/>
      <c r="D47" s="19" t="s">
        <v>33</v>
      </c>
      <c r="E47" s="80"/>
      <c r="F47" s="80"/>
      <c r="G47" s="80"/>
      <c r="H47" s="80"/>
    </row>
    <row r="48" spans="1:8" ht="27">
      <c r="A48" s="83"/>
      <c r="B48" s="84"/>
      <c r="C48" s="84"/>
      <c r="D48" s="11" t="s">
        <v>57</v>
      </c>
      <c r="E48" s="81"/>
      <c r="F48" s="81"/>
      <c r="G48" s="81"/>
      <c r="H48" s="81"/>
    </row>
    <row r="49" spans="1:8">
      <c r="A49" s="83"/>
      <c r="B49" s="13"/>
      <c r="C49" s="13"/>
      <c r="D49" s="20" t="s">
        <v>35</v>
      </c>
      <c r="E49" s="13"/>
      <c r="F49" s="13"/>
      <c r="G49" s="13"/>
      <c r="H49" s="13"/>
    </row>
    <row r="50" spans="1:8" ht="27">
      <c r="A50" s="83"/>
      <c r="B50" s="79" t="s">
        <v>36</v>
      </c>
      <c r="C50" s="79" t="s">
        <v>74</v>
      </c>
      <c r="D50" s="11" t="s">
        <v>1</v>
      </c>
      <c r="E50" s="76">
        <v>3230904.4</v>
      </c>
      <c r="F50" s="76">
        <v>36543.800000000003</v>
      </c>
      <c r="G50" s="76">
        <f>E50+F50</f>
        <v>3267448.1999999997</v>
      </c>
      <c r="H50" s="76">
        <v>3256821.68</v>
      </c>
    </row>
    <row r="51" spans="1:8">
      <c r="A51" s="83"/>
      <c r="B51" s="80"/>
      <c r="C51" s="80"/>
      <c r="D51" s="18" t="s">
        <v>38</v>
      </c>
      <c r="E51" s="77"/>
      <c r="F51" s="77"/>
      <c r="G51" s="77"/>
      <c r="H51" s="77"/>
    </row>
    <row r="52" spans="1:8" ht="27">
      <c r="A52" s="83"/>
      <c r="B52" s="80"/>
      <c r="C52" s="80"/>
      <c r="D52" s="11" t="s">
        <v>58</v>
      </c>
      <c r="E52" s="77"/>
      <c r="F52" s="77"/>
      <c r="G52" s="77"/>
      <c r="H52" s="77"/>
    </row>
    <row r="53" spans="1:8">
      <c r="A53" s="83"/>
      <c r="B53" s="80"/>
      <c r="C53" s="80"/>
      <c r="D53" s="18" t="s">
        <v>40</v>
      </c>
      <c r="E53" s="77"/>
      <c r="F53" s="77"/>
      <c r="G53" s="77"/>
      <c r="H53" s="77"/>
    </row>
    <row r="54" spans="1:8">
      <c r="A54" s="83"/>
      <c r="B54" s="81"/>
      <c r="C54" s="81"/>
      <c r="D54" s="11" t="s">
        <v>11</v>
      </c>
      <c r="E54" s="78"/>
      <c r="F54" s="78"/>
      <c r="G54" s="78"/>
      <c r="H54" s="78"/>
    </row>
    <row r="55" spans="1:8" ht="27">
      <c r="A55" s="83"/>
      <c r="B55" s="13"/>
      <c r="C55" s="13"/>
      <c r="D55" s="20" t="s">
        <v>59</v>
      </c>
      <c r="E55" s="13"/>
      <c r="F55" s="13"/>
      <c r="G55" s="13"/>
      <c r="H55" s="13"/>
    </row>
    <row r="56" spans="1:8" ht="21" customHeight="1">
      <c r="A56" s="83"/>
      <c r="B56" s="79" t="s">
        <v>63</v>
      </c>
      <c r="C56" s="79" t="s">
        <v>74</v>
      </c>
      <c r="D56" s="14" t="s">
        <v>2</v>
      </c>
      <c r="E56" s="76">
        <v>50000</v>
      </c>
      <c r="F56" s="76">
        <v>-9855</v>
      </c>
      <c r="G56" s="76">
        <f>E56+F56</f>
        <v>40145</v>
      </c>
      <c r="H56" s="76">
        <v>39954.79</v>
      </c>
    </row>
    <row r="57" spans="1:8" ht="18.75" customHeight="1">
      <c r="A57" s="83"/>
      <c r="B57" s="80"/>
      <c r="C57" s="80"/>
      <c r="D57" s="15" t="s">
        <v>60</v>
      </c>
      <c r="E57" s="77"/>
      <c r="F57" s="77"/>
      <c r="G57" s="77"/>
      <c r="H57" s="77"/>
    </row>
    <row r="58" spans="1:8" ht="17.25" customHeight="1">
      <c r="A58" s="83"/>
      <c r="B58" s="80"/>
      <c r="C58" s="80"/>
      <c r="D58" s="14" t="s">
        <v>61</v>
      </c>
      <c r="E58" s="77"/>
      <c r="F58" s="77"/>
      <c r="G58" s="77"/>
      <c r="H58" s="77"/>
    </row>
    <row r="59" spans="1:8" ht="21" customHeight="1">
      <c r="A59" s="83"/>
      <c r="B59" s="80"/>
      <c r="C59" s="80"/>
      <c r="D59" s="15" t="s">
        <v>62</v>
      </c>
      <c r="E59" s="77"/>
      <c r="F59" s="77"/>
      <c r="G59" s="77"/>
      <c r="H59" s="77"/>
    </row>
    <row r="60" spans="1:8" ht="19.5" customHeight="1">
      <c r="A60" s="83"/>
      <c r="B60" s="80"/>
      <c r="C60" s="80"/>
      <c r="D60" s="14" t="s">
        <v>11</v>
      </c>
      <c r="E60" s="77"/>
      <c r="F60" s="77"/>
      <c r="G60" s="77"/>
      <c r="H60" s="77"/>
    </row>
    <row r="61" spans="1:8" ht="22.5" customHeight="1">
      <c r="A61" s="83"/>
      <c r="B61" s="80"/>
      <c r="C61" s="80"/>
      <c r="D61" s="15" t="s">
        <v>64</v>
      </c>
      <c r="E61" s="77"/>
      <c r="F61" s="77"/>
      <c r="G61" s="77"/>
      <c r="H61" s="77"/>
    </row>
    <row r="62" spans="1:8" ht="37.5" customHeight="1">
      <c r="A62" s="83"/>
      <c r="B62" s="81"/>
      <c r="C62" s="81"/>
      <c r="D62" s="16" t="s">
        <v>65</v>
      </c>
      <c r="E62" s="78"/>
      <c r="F62" s="78"/>
      <c r="G62" s="78"/>
      <c r="H62" s="78"/>
    </row>
    <row r="63" spans="1:8" ht="21" customHeight="1">
      <c r="A63" s="83"/>
      <c r="B63" s="79" t="s">
        <v>66</v>
      </c>
      <c r="C63" s="79" t="s">
        <v>74</v>
      </c>
      <c r="D63" s="14" t="s">
        <v>3</v>
      </c>
      <c r="E63" s="76">
        <v>250000</v>
      </c>
      <c r="F63" s="76">
        <v>-47624</v>
      </c>
      <c r="G63" s="76">
        <f>E63+F63</f>
        <v>202376</v>
      </c>
      <c r="H63" s="76">
        <v>2376</v>
      </c>
    </row>
    <row r="64" spans="1:8" ht="18.75" customHeight="1">
      <c r="A64" s="83"/>
      <c r="B64" s="80"/>
      <c r="C64" s="80"/>
      <c r="D64" s="15" t="s">
        <v>60</v>
      </c>
      <c r="E64" s="77"/>
      <c r="F64" s="77"/>
      <c r="G64" s="77"/>
      <c r="H64" s="77"/>
    </row>
    <row r="65" spans="1:8" ht="69" customHeight="1">
      <c r="A65" s="83"/>
      <c r="B65" s="80"/>
      <c r="C65" s="80"/>
      <c r="D65" s="16" t="s">
        <v>67</v>
      </c>
      <c r="E65" s="77"/>
      <c r="F65" s="77"/>
      <c r="G65" s="77"/>
      <c r="H65" s="77"/>
    </row>
    <row r="66" spans="1:8" ht="18.75" customHeight="1">
      <c r="A66" s="83"/>
      <c r="B66" s="80"/>
      <c r="C66" s="80"/>
      <c r="D66" s="15" t="s">
        <v>62</v>
      </c>
      <c r="E66" s="77"/>
      <c r="F66" s="77"/>
      <c r="G66" s="77"/>
      <c r="H66" s="77"/>
    </row>
    <row r="67" spans="1:8" ht="18" customHeight="1">
      <c r="A67" s="83"/>
      <c r="B67" s="80"/>
      <c r="C67" s="80"/>
      <c r="D67" s="14" t="s">
        <v>11</v>
      </c>
      <c r="E67" s="77"/>
      <c r="F67" s="77"/>
      <c r="G67" s="77"/>
      <c r="H67" s="77"/>
    </row>
    <row r="68" spans="1:8" ht="19.5" customHeight="1">
      <c r="A68" s="83"/>
      <c r="B68" s="80"/>
      <c r="C68" s="80"/>
      <c r="D68" s="15" t="s">
        <v>64</v>
      </c>
      <c r="E68" s="77"/>
      <c r="F68" s="77"/>
      <c r="G68" s="77"/>
      <c r="H68" s="77"/>
    </row>
    <row r="69" spans="1:8" ht="32.25" customHeight="1">
      <c r="A69" s="83"/>
      <c r="B69" s="81"/>
      <c r="C69" s="81"/>
      <c r="D69" s="16" t="s">
        <v>65</v>
      </c>
      <c r="E69" s="78"/>
      <c r="F69" s="78"/>
      <c r="G69" s="78"/>
      <c r="H69" s="78"/>
    </row>
    <row r="70" spans="1:8" ht="19.5" customHeight="1">
      <c r="A70" s="83"/>
      <c r="B70" s="79" t="s">
        <v>69</v>
      </c>
      <c r="C70" s="79" t="s">
        <v>74</v>
      </c>
      <c r="D70" s="14" t="s">
        <v>4</v>
      </c>
      <c r="E70" s="76">
        <v>60000</v>
      </c>
      <c r="F70" s="76">
        <v>-5400.1</v>
      </c>
      <c r="G70" s="76">
        <f>E70+F70</f>
        <v>54599.9</v>
      </c>
      <c r="H70" s="76">
        <v>51675.040000000001</v>
      </c>
    </row>
    <row r="71" spans="1:8" ht="23.25" customHeight="1">
      <c r="A71" s="83"/>
      <c r="B71" s="80"/>
      <c r="C71" s="80"/>
      <c r="D71" s="15" t="s">
        <v>60</v>
      </c>
      <c r="E71" s="77"/>
      <c r="F71" s="77"/>
      <c r="G71" s="77"/>
      <c r="H71" s="77"/>
    </row>
    <row r="72" spans="1:8" ht="28.5" customHeight="1">
      <c r="A72" s="83"/>
      <c r="B72" s="80"/>
      <c r="C72" s="80"/>
      <c r="D72" s="16" t="s">
        <v>68</v>
      </c>
      <c r="E72" s="77"/>
      <c r="F72" s="77"/>
      <c r="G72" s="77"/>
      <c r="H72" s="77"/>
    </row>
    <row r="73" spans="1:8" ht="25.5" customHeight="1">
      <c r="A73" s="83"/>
      <c r="B73" s="80"/>
      <c r="C73" s="80"/>
      <c r="D73" s="15" t="s">
        <v>62</v>
      </c>
      <c r="E73" s="77"/>
      <c r="F73" s="77"/>
      <c r="G73" s="77"/>
      <c r="H73" s="77"/>
    </row>
    <row r="74" spans="1:8">
      <c r="A74" s="83"/>
      <c r="B74" s="80"/>
      <c r="C74" s="80"/>
      <c r="D74" s="14" t="s">
        <v>11</v>
      </c>
      <c r="E74" s="77"/>
      <c r="F74" s="77"/>
      <c r="G74" s="77"/>
      <c r="H74" s="77"/>
    </row>
    <row r="75" spans="1:8">
      <c r="A75" s="83"/>
      <c r="B75" s="80"/>
      <c r="C75" s="80"/>
      <c r="D75" s="15" t="s">
        <v>64</v>
      </c>
      <c r="E75" s="77"/>
      <c r="F75" s="77"/>
      <c r="G75" s="77"/>
      <c r="H75" s="77"/>
    </row>
    <row r="76" spans="1:8" ht="27">
      <c r="A76" s="84"/>
      <c r="B76" s="81"/>
      <c r="C76" s="81"/>
      <c r="D76" s="16" t="s">
        <v>65</v>
      </c>
      <c r="E76" s="78"/>
      <c r="F76" s="78"/>
      <c r="G76" s="78"/>
      <c r="H76" s="78"/>
    </row>
    <row r="80" spans="1:8">
      <c r="A80" s="6" t="s">
        <v>20</v>
      </c>
      <c r="B80" s="6"/>
      <c r="C80" s="7" t="s">
        <v>12</v>
      </c>
      <c r="E80" s="7" t="s">
        <v>13</v>
      </c>
      <c r="F80" s="7"/>
    </row>
    <row r="81" spans="1:9" ht="16.5">
      <c r="A81" s="1"/>
      <c r="B81" s="1"/>
      <c r="C81" s="3"/>
      <c r="E81" s="8" t="s">
        <v>15</v>
      </c>
      <c r="F81" s="1"/>
      <c r="G81" s="7" t="s">
        <v>14</v>
      </c>
      <c r="H81" s="7"/>
      <c r="I81" s="7"/>
    </row>
    <row r="82" spans="1:9" ht="16.5">
      <c r="A82" s="1"/>
      <c r="B82" s="1"/>
      <c r="C82" s="1"/>
      <c r="E82" s="1"/>
      <c r="F82" s="1"/>
      <c r="G82" s="9" t="s">
        <v>16</v>
      </c>
      <c r="H82" s="9"/>
      <c r="I82" s="1"/>
    </row>
    <row r="83" spans="1:9" ht="16.5">
      <c r="A83" s="1"/>
      <c r="B83" s="5" t="s">
        <v>17</v>
      </c>
      <c r="C83" s="1"/>
      <c r="E83" s="1"/>
      <c r="F83" s="1"/>
      <c r="G83" s="1"/>
      <c r="H83" s="1"/>
      <c r="I83" s="1"/>
    </row>
    <row r="84" spans="1:9" ht="16.5">
      <c r="A84" s="1"/>
      <c r="B84" s="3"/>
      <c r="C84" s="1"/>
      <c r="E84" s="1"/>
      <c r="F84" s="1"/>
      <c r="G84" s="1"/>
      <c r="H84" s="1"/>
      <c r="I84" s="1"/>
    </row>
    <row r="85" spans="1:9" ht="16.5">
      <c r="A85" s="4"/>
      <c r="B85" s="4"/>
      <c r="C85" s="7" t="s">
        <v>18</v>
      </c>
      <c r="E85" s="7" t="s">
        <v>19</v>
      </c>
      <c r="F85" s="2"/>
      <c r="G85" s="1"/>
      <c r="H85" s="1"/>
      <c r="I85" s="1"/>
    </row>
    <row r="86" spans="1:9" ht="16.5">
      <c r="A86" s="1"/>
      <c r="B86" s="1"/>
      <c r="C86" s="4"/>
      <c r="D86" s="4"/>
      <c r="E86" s="8" t="s">
        <v>15</v>
      </c>
      <c r="F86" s="4"/>
      <c r="G86" s="7" t="s">
        <v>14</v>
      </c>
      <c r="H86" s="7"/>
      <c r="I86" s="7"/>
    </row>
    <row r="87" spans="1:9" ht="16.5">
      <c r="G87" s="9" t="s">
        <v>16</v>
      </c>
      <c r="H87" s="9"/>
      <c r="I87" s="1"/>
    </row>
  </sheetData>
  <mergeCells count="75">
    <mergeCell ref="A9:A29"/>
    <mergeCell ref="B9:B13"/>
    <mergeCell ref="C9:C13"/>
    <mergeCell ref="E9:E13"/>
    <mergeCell ref="B20:B24"/>
    <mergeCell ref="C20:C24"/>
    <mergeCell ref="E20:E24"/>
    <mergeCell ref="H9:H13"/>
    <mergeCell ref="B15:B19"/>
    <mergeCell ref="C15:C19"/>
    <mergeCell ref="E15:E19"/>
    <mergeCell ref="F15:F19"/>
    <mergeCell ref="G15:G19"/>
    <mergeCell ref="H15:H19"/>
    <mergeCell ref="F9:F13"/>
    <mergeCell ref="G9:G13"/>
    <mergeCell ref="G20:G24"/>
    <mergeCell ref="H20:H24"/>
    <mergeCell ref="B25:B29"/>
    <mergeCell ref="C25:C29"/>
    <mergeCell ref="E25:E29"/>
    <mergeCell ref="F25:F29"/>
    <mergeCell ref="G25:G29"/>
    <mergeCell ref="H25:H29"/>
    <mergeCell ref="F20:F24"/>
    <mergeCell ref="A31:A42"/>
    <mergeCell ref="B31:B35"/>
    <mergeCell ref="C31:C35"/>
    <mergeCell ref="E31:E35"/>
    <mergeCell ref="B40:B42"/>
    <mergeCell ref="C40:C42"/>
    <mergeCell ref="E40:E42"/>
    <mergeCell ref="H31:H35"/>
    <mergeCell ref="B37:B39"/>
    <mergeCell ref="C37:C39"/>
    <mergeCell ref="E37:E39"/>
    <mergeCell ref="F37:F39"/>
    <mergeCell ref="G37:G39"/>
    <mergeCell ref="H37:H39"/>
    <mergeCell ref="F31:F35"/>
    <mergeCell ref="G31:G35"/>
    <mergeCell ref="A44:A76"/>
    <mergeCell ref="B44:B48"/>
    <mergeCell ref="C44:C48"/>
    <mergeCell ref="E44:E48"/>
    <mergeCell ref="F44:F48"/>
    <mergeCell ref="G44:G48"/>
    <mergeCell ref="B50:B54"/>
    <mergeCell ref="C50:C54"/>
    <mergeCell ref="E50:E54"/>
    <mergeCell ref="F50:F54"/>
    <mergeCell ref="G50:G54"/>
    <mergeCell ref="G40:G42"/>
    <mergeCell ref="H40:H42"/>
    <mergeCell ref="H44:H48"/>
    <mergeCell ref="F40:F42"/>
    <mergeCell ref="B63:B69"/>
    <mergeCell ref="C63:C69"/>
    <mergeCell ref="E63:E69"/>
    <mergeCell ref="F63:F69"/>
    <mergeCell ref="B70:B76"/>
    <mergeCell ref="H50:H54"/>
    <mergeCell ref="B56:B62"/>
    <mergeCell ref="C56:C62"/>
    <mergeCell ref="E56:E62"/>
    <mergeCell ref="F56:F62"/>
    <mergeCell ref="H56:H62"/>
    <mergeCell ref="G63:G69"/>
    <mergeCell ref="H63:H69"/>
    <mergeCell ref="C70:C76"/>
    <mergeCell ref="E70:E76"/>
    <mergeCell ref="F70:F76"/>
    <mergeCell ref="G70:G76"/>
    <mergeCell ref="H70:H76"/>
    <mergeCell ref="G56:G62"/>
  </mergeCells>
  <phoneticPr fontId="0" type="noConversion"/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axyusak 12</vt:lpstr>
      <vt:lpstr>axyusak 12 (2)</vt:lpstr>
      <vt:lpstr>'axyusak 12'!Print_Area</vt:lpstr>
      <vt:lpstr>'axyusak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Kristina Gevorgyan</cp:lastModifiedBy>
  <cp:lastPrinted>2016-04-20T05:27:17Z</cp:lastPrinted>
  <dcterms:created xsi:type="dcterms:W3CDTF">2007-06-08T11:55:52Z</dcterms:created>
  <dcterms:modified xsi:type="dcterms:W3CDTF">2016-06-23T11:23:14Z</dcterms:modified>
</cp:coreProperties>
</file>