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65" yWindow="285" windowWidth="14985" windowHeight="7695"/>
  </bookViews>
  <sheets>
    <sheet name="Report 4" sheetId="23" r:id="rId1"/>
  </sheets>
  <definedNames>
    <definedName name="_xlnm.Print_Area" localSheetId="0">'Report 4'!$A$1:$H$307</definedName>
    <definedName name="_xlnm.Print_Titles" localSheetId="0">'Report 4'!$7:$8</definedName>
  </definedNames>
  <calcPr calcId="145621" fullCalcOnLoad="1"/>
</workbook>
</file>

<file path=xl/calcChain.xml><?xml version="1.0" encoding="utf-8"?>
<calcChain xmlns="http://schemas.openxmlformats.org/spreadsheetml/2006/main">
  <c r="G257" i="23" l="1"/>
  <c r="F257" i="23"/>
  <c r="H257" i="23"/>
  <c r="G276" i="23"/>
  <c r="F276" i="23"/>
  <c r="H276" i="23"/>
  <c r="H148" i="23"/>
  <c r="H120" i="23"/>
  <c r="H113" i="23"/>
  <c r="F73" i="23"/>
  <c r="G73" i="23"/>
  <c r="H73" i="23" s="1"/>
  <c r="E73" i="23"/>
  <c r="F9" i="23"/>
  <c r="G14" i="23"/>
  <c r="H14" i="23" s="1"/>
  <c r="G9" i="23"/>
  <c r="E9" i="23"/>
  <c r="H141" i="23"/>
  <c r="H25" i="23"/>
  <c r="E285" i="23"/>
  <c r="F285" i="23"/>
  <c r="G285" i="23"/>
  <c r="F232" i="23"/>
  <c r="G232" i="23"/>
  <c r="H232" i="23" s="1"/>
  <c r="F208" i="23"/>
  <c r="G208" i="23"/>
  <c r="H208" i="23" s="1"/>
  <c r="F191" i="23"/>
  <c r="G191" i="23"/>
  <c r="H191" i="23" s="1"/>
  <c r="E31" i="23"/>
  <c r="F31" i="23"/>
  <c r="G31" i="23"/>
  <c r="E191" i="23"/>
  <c r="E208" i="23"/>
  <c r="E232" i="23"/>
  <c r="E257" i="23"/>
  <c r="E276" i="23"/>
  <c r="H161" i="23"/>
  <c r="H155" i="23"/>
  <c r="H127" i="23"/>
  <c r="H285" i="23"/>
  <c r="H20" i="23"/>
  <c r="H31" i="23"/>
  <c r="H36" i="23"/>
  <c r="H42" i="23"/>
  <c r="H47" i="23"/>
  <c r="H53" i="23"/>
  <c r="H56" i="23"/>
  <c r="H59" i="23"/>
  <c r="H62" i="23"/>
  <c r="H65" i="23"/>
  <c r="H68" i="23"/>
  <c r="H78" i="23"/>
  <c r="H83" i="23"/>
  <c r="H88" i="23"/>
  <c r="H93" i="23"/>
  <c r="H98" i="23"/>
  <c r="H103" i="23"/>
  <c r="H108" i="23"/>
  <c r="H134" i="23"/>
  <c r="H163" i="23"/>
  <c r="H170" i="23"/>
  <c r="H177" i="23"/>
  <c r="H184" i="23"/>
  <c r="H197" i="23"/>
  <c r="H202" i="23"/>
  <c r="H214" i="23"/>
  <c r="H217" i="23"/>
  <c r="H220" i="23"/>
  <c r="H223" i="23"/>
  <c r="H226" i="23"/>
  <c r="H238" i="23"/>
  <c r="H241" i="23"/>
  <c r="H244" i="23"/>
  <c r="H247" i="23"/>
  <c r="H250" i="23"/>
  <c r="H253" i="23"/>
  <c r="H263" i="23"/>
  <c r="H266" i="23"/>
  <c r="H271" i="23"/>
  <c r="H282" i="23"/>
  <c r="H295" i="23"/>
  <c r="H300" i="23"/>
  <c r="H9" i="23"/>
</calcChain>
</file>

<file path=xl/sharedStrings.xml><?xml version="1.0" encoding="utf-8"?>
<sst xmlns="http://schemas.openxmlformats.org/spreadsheetml/2006/main" count="408" uniqueCount="210">
  <si>
    <t>Հարկային և մաքսային ծառայություններ</t>
  </si>
  <si>
    <t>Ակցիզային դրոշմանիշերի ձեռքբերում</t>
  </si>
  <si>
    <t>Հարկային վարչարարության օժանդակության նպատակով վիճակահանության անցկացում և պարգևավճարների տրամադրում</t>
  </si>
  <si>
    <t>Հարկային և մաքսային ծառայություններ (նյութական խրախուսման և համակարգի զարգացման ֆոնդի մասով)</t>
  </si>
  <si>
    <t>Շենքերի և շինությունների շինարարություն</t>
  </si>
  <si>
    <t>Հարկային և մաքսային ծառայողների վերապատրաստում</t>
  </si>
  <si>
    <t>Այլ մեքենաներ և սարքավորումներ</t>
  </si>
  <si>
    <t>Հարկային և մաքսային քաղաքականության մշակման, պլանավորման, մոնիտորինգի, ծրագրերի համակարգման, գանձման վերահսկողության և աջակցության ծառայություններ</t>
  </si>
  <si>
    <t>ՀՀ-ում արտադրվող և ներմուծվող ալկոհոլային խմիչքների, ծխախոտի արտադրանքի դրոշմավորման համար ակցիզային դրոշմանիշերի ձեռքբերում</t>
  </si>
  <si>
    <t>Հարկային վարչարարության օժանդակության նպատակով սպառողների համար վիճակահանության անցկացում և պարգևավճարների տրամադրում</t>
  </si>
  <si>
    <t>Եվրոպական միության աջակցությամբ իրականացվող ՀՀ պետական սահմանի ''Բագրատաշեն'', ''Բավրա'' և ''Գոգավան'' անցման կետերի արդիականացման դրամաշնորհային ծրագրի շրջանականերում շենքերի և շինությունների կառուցում</t>
  </si>
  <si>
    <t>Հարկային և մաքսային քաղաքականության մշակման, պլանավորման, մոնիթորինգի, ծրագրերի համակարգման, գանձման, վերահսկողության և աջակցության ծառայություններ</t>
  </si>
  <si>
    <t>Հարկային և մաքսային ծառայողների վերապատրաստման  մեթոդիկայի մշակման, պլանավորման, մոնիտորինգի, ծրագրերի համակարգման ծառայություններ</t>
  </si>
  <si>
    <t>Դրոշմապիտակների ձեռքբերում</t>
  </si>
  <si>
    <t>ՀՀ-ում արտադրվող և ներմուծվող որոշակի ապրանքների համար դրոշմապիտակների ձեռքբերում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</si>
  <si>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</si>
  <si>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</si>
  <si>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Միջոցառումը</t>
  </si>
  <si>
    <t>Գործառնական դասիչը</t>
  </si>
  <si>
    <t>Ծրագիր/Քաղաքականության միջոցառում</t>
  </si>
  <si>
    <t>Ծրագրային դասիչը</t>
  </si>
  <si>
    <t>Ծրագիր</t>
  </si>
  <si>
    <t>Բաժին/Խումբ/ Դաս</t>
  </si>
  <si>
    <t>Ծրագրի նկարագրություն</t>
  </si>
  <si>
    <t>Վերջնական արդյունքի նկարագրություն</t>
  </si>
  <si>
    <t>Հարկային և մաքսային վարչարարության արդյունավետության բարձրացում</t>
  </si>
  <si>
    <t>Քաղաքականության միջոցառում Ծառայություններ</t>
  </si>
  <si>
    <t>Մատուցվող ծառայության նկարագրություն</t>
  </si>
  <si>
    <t>Ծառայություն մատուցողի անվանումը</t>
  </si>
  <si>
    <t>ԱԾ01</t>
  </si>
  <si>
    <t>ԱԾ02</t>
  </si>
  <si>
    <t>ԱԾ03</t>
  </si>
  <si>
    <t>ԱԾ04</t>
  </si>
  <si>
    <t>ԱԾ05</t>
  </si>
  <si>
    <t>Ակտիվի նկարագրություն</t>
  </si>
  <si>
    <t>Ակտիվն օգտագործող կազմակերպություն անվանումը</t>
  </si>
  <si>
    <t>ԿՀ01</t>
  </si>
  <si>
    <t>1023 Հարկային և մաքսային ծառայություն</t>
  </si>
  <si>
    <t>Ծրագիրը (ծրագրերը) որին (որոնց) առնչվում է ակտիվը</t>
  </si>
  <si>
    <t>ԿՀ02</t>
  </si>
  <si>
    <t>ԿՀ03</t>
  </si>
  <si>
    <t>Ոչ ֆինանսական ակտիվների գծով ծախսեր</t>
  </si>
  <si>
    <t xml:space="preserve">  ՀՀ կառավարության պահուստաային ֆոնդ</t>
  </si>
  <si>
    <t>Պետական քաղաքականության մշակման,համակարգման և մոնիտորինգի ծրագիր</t>
  </si>
  <si>
    <t>Ծրագիրը նպաստում է ՀՀ նախարարությունների կողմից իրականացվող ծրագրերի գծով նախատեսված արդյունքների ապահովմանը</t>
  </si>
  <si>
    <t>Քաղաքական միջոցառումներ.Ծառայություններ</t>
  </si>
  <si>
    <t>ԱԾ 10</t>
  </si>
  <si>
    <t>Քաղաքականության մշակման և դրա կատարման համակարգման, պետական ծրագրերի պլանավորման,մշակման,իրականացման և մոնիտորինգի (վերահսկման) ծառայությունների</t>
  </si>
  <si>
    <t>ՀՀ ֆինանսների նախարարության աշխատակազմ կառավարչական հիմնարկ</t>
  </si>
  <si>
    <t>ԱԾ 11</t>
  </si>
  <si>
    <t>Ֆինանսական կառավարման համակարգի վճարահաշվարկային ծառայություն</t>
  </si>
  <si>
    <t>Պետական բյուջեի կատարման, տեղական բյուջեների սպասարկման ծառայություններ</t>
  </si>
  <si>
    <t>ՀՀ պետական ներքին և արտաքին պարտքի դիմաց տոկոսների վճարում և պետական պարտքի մարում և պարտքային գործառնություններ հետ կապված այլ վճարումներ</t>
  </si>
  <si>
    <t>Միջժամկետային և երկարաժամկետ հեռանակարում ներքին և արտաքին աղբյուրներից պետկան բյուջեի պակասուրդի կայուն, հուսալի  և ոչ ռիսկային ֆինանսավորման համար բարենապաստ պայմանների և միջավայրի պահպանում</t>
  </si>
  <si>
    <t xml:space="preserve">ԱԾ 01 </t>
  </si>
  <si>
    <t>ՀՀ միջազգային վարկանիշի տրամադրում</t>
  </si>
  <si>
    <t>ՀՀտնտեսական, քաղաքական և ֆինանսական ցուցանիշների գնահատման հիման վրա վարանիշի ստացման նպատակով համագործակցության վարկանիշ շնորհող հեղինակային միջազգային ընկերությունների հետ</t>
  </si>
  <si>
    <t>Fitch &amp; Moody`s վարկանիշի տրամադրում</t>
  </si>
  <si>
    <t>ԱԾ 02</t>
  </si>
  <si>
    <t>Պետական պատատոմսերի թողարկման,պետական բյուջեի պակասուրդի ֆինանսավորման վերաբերյալ կիսամյակային և տարեկան հածվետվությունների, հեռուստատեսային և ռադիո հաղորդումների հայտարարությունների պատրաստում և տարածում</t>
  </si>
  <si>
    <t>Պետական գնումների սահմանված կարգով մրցույթում հաղթող ճանաչված կազմակերպությունը</t>
  </si>
  <si>
    <t>ԱԾ 05</t>
  </si>
  <si>
    <t>ՀՀ Պետական պարտքի կառավարման գործընթացի հրապարակայնության ապահովում</t>
  </si>
  <si>
    <t>Բլումբերգ և Ռոյթերս տեղեկատվական համակարգերի առևտրային  տերմինալների  տեղադրում և սպասարկում</t>
  </si>
  <si>
    <t>Պետական պատատոմսերի թողարկման ինչպես նաև ֆինանսական շուկաների այլ հատվածներում, միջազգային ֆինանսական շուկաներում տեղի ունեցող զարգացումների դիտարկում և գործիքների կիրառում</t>
  </si>
  <si>
    <t xml:space="preserve">Բլումբերգ և Թոմաս Ռոյթերս </t>
  </si>
  <si>
    <t>Քաղաքականության  միջոցառումներ.ֆինանսավորման ծախսեր</t>
  </si>
  <si>
    <t>Ֆինանսավորման ծախսի նկարագրություն</t>
  </si>
  <si>
    <t xml:space="preserve">ՀՀ պետական ներքին և արտաքին պարտքի դիմաց տոկոսների վճարում և պարտքի մարում  և պարտքային գործառնությունների հետ կապված այլ վճարումներ </t>
  </si>
  <si>
    <t>ՀՀ արտաքին պետական պարտի սպասարկում</t>
  </si>
  <si>
    <t>ՀՀ  ներքին պետական պարտի սպասարկում</t>
  </si>
  <si>
    <t>ՖԾ 01</t>
  </si>
  <si>
    <t>ՖԾ 02</t>
  </si>
  <si>
    <t>Մուրհակների սպասարկում</t>
  </si>
  <si>
    <t>ՖԾ 03</t>
  </si>
  <si>
    <t>ՎՏԲ-Հայաստան բանկ ՓԲԸ-ից ներգրավված  վարկի սպասարկում</t>
  </si>
  <si>
    <t>Արտարժույթային պետական պարտատոմսերի սպասարկում</t>
  </si>
  <si>
    <t>Արտարժույթային պետական պարտատոմսերի սպասարկում(տոկոսավճար)</t>
  </si>
  <si>
    <t>ԾՏ48</t>
  </si>
  <si>
    <t xml:space="preserve"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     </t>
  </si>
  <si>
    <t>Պետական հիմնարկների և կազմակերպությունների աշխատողների սոցիալական փաթեթով ապահովում</t>
  </si>
  <si>
    <t>Բնակչության կենսամակարդակի բարձրացում</t>
  </si>
  <si>
    <t xml:space="preserve">ՀՀ ֆինանսների նախարարություն </t>
  </si>
  <si>
    <t>&lt;&lt;ՀՀ ԳԱԱ Մ.Քոթանյանի անվան տնտեսագիտական  ինստիտուտ&gt;&gt; ՊՈԱԿ</t>
  </si>
  <si>
    <t>ՀՀ  ֆինանսների նախարարության կառավարչական հիմնարկ</t>
  </si>
  <si>
    <t xml:space="preserve">Հարկային և մաքսային ծառայություններ </t>
  </si>
  <si>
    <t xml:space="preserve">Հարկային և մաքսային քաղաքականության  մշակման , պլանավորման, մոնիտորինգի ծրագրերի համակարգման, գանձման, վերահսկողության և աջակցության ծառայություններ </t>
  </si>
  <si>
    <t>Սարքավորումների ձեռքբերում</t>
  </si>
  <si>
    <t>Շենքերի և շինությունների կապիտալ նորոգում</t>
  </si>
  <si>
    <t>&lt;&lt;Ուսումնական կենտրոն&gt;&gt; ՊՈԱԿ</t>
  </si>
  <si>
    <t>Եվրոպական միության աջակցությամբ իրականացվող ՀՀ պետական սահմանի ''Բագրատաշեն'', ''Բավրա'' և ''Գոգավան'' անցման կետերի արդիականացման դրամաշնորհային ծրագրի շրջանականերում շենքերի և շինությունների կառուցում և կապիտալ վերանորոգում</t>
  </si>
  <si>
    <t>Հանրային հատվածի ֆինանսական ոլորտի մասնագետների վերապատրաստման ծառայություններ</t>
  </si>
  <si>
    <t>Բարեփոխումներին պահանջների համապատասխանող կարողություններով հանրային հատվածի ծառայողների ապահովում</t>
  </si>
  <si>
    <t>Հանրային հատվածի ծառայողների վերապատրաստման ծառայություններ</t>
  </si>
  <si>
    <t>Հանրային ծառայողների վերապատրաստում բյուջետային բարեփոխումների և պետական ֆինանսական կառավարման զարգացումների բնագավառում</t>
  </si>
  <si>
    <t>Հանրային ծառայողների վերապատրաստում բյուջետային բարեփոխումների և պետական ֆինանսական կառավարման  բնագավառում</t>
  </si>
  <si>
    <t>&lt;&lt;Ոսուցման  կենտրոն&gt;&gt; ՊՈԱԿ</t>
  </si>
  <si>
    <t>Տնտեսագիտական հրապարակումներ</t>
  </si>
  <si>
    <t>Քաղաքական,տնտեսական,գիտական և վերլուծական հրապարակումներ</t>
  </si>
  <si>
    <t>&lt;&lt;Էկոնոմիկա հանդես&gt;&gt; ՓԲԸ</t>
  </si>
  <si>
    <t>Պետական գնումների գործընթացի կազմակերպում,համակարգում և կատարելագործում</t>
  </si>
  <si>
    <t>Պետական գնումների կատարման համար անհրաժեշտ մրցույթնոեր կազմակերպում, պետության կողմից կատարվող գնումների վերաբերյալ հրապարակային տեղեկատվության տրամադրում հանրությանը մասնագետների վերապատրաստում</t>
  </si>
  <si>
    <t>Արդյունավետ գործող պետական գնումների համակարգ</t>
  </si>
  <si>
    <t xml:space="preserve">Էլեկտրոնային գնումների համակարգի սպասարկման ծառայություն </t>
  </si>
  <si>
    <t>Էլեկտրոնային գնումների համակարգի  տեխնիկական սպասարկման աշխատանքներ</t>
  </si>
  <si>
    <t>Գնումների գործընթացի հրապարակայնության ապահովում</t>
  </si>
  <si>
    <t>ՖԾ 04</t>
  </si>
  <si>
    <t>ՖԾ 05</t>
  </si>
  <si>
    <t>ԱԾ13</t>
  </si>
  <si>
    <t>ԱԾ14</t>
  </si>
  <si>
    <t>Պետականարիքնեերի համար  կողմնորոշիչ գների մեթոդաբանական, վերլուծական և տեղեկատվական ծառայություններ</t>
  </si>
  <si>
    <t>Պետական կարիքների համար ապրանքների, ծառայությունների և աշխատանքների կողմնորոշիչ գների մեթոդաբանական, վերլուծական և տեղեկատվական ծառայություններ</t>
  </si>
  <si>
    <t>Գնագոյացման վերլուծական ինֆորմացիոն կենտրոն</t>
  </si>
  <si>
    <t>Կենսաթոշակային ապահովման ծրագրի</t>
  </si>
  <si>
    <t>Պետական (պարտադիր) կենսաթոշակային ապահովագրության բնագավառում քաղաքականության իրականացում</t>
  </si>
  <si>
    <t>Եվրոպական միության Հարևանությամբ ներդրումային գործարքի աջակցությամբ իրականացվող ՀՀ պետական սահմանի ''Բագրատաշեն'', ''Բավրա'' և ''Գոգավան'' անցման կետերի արդիականացման դրամաշնորհային ծրագրի շրջանականերում շենքերի և շինությունների կառուցում</t>
  </si>
  <si>
    <t>Գնումների կատարման համար անհրաժեշտ մրցույթների կազմակերպում</t>
  </si>
  <si>
    <t>Պետական գնումների համար անհրաժեշտ մրցույթների կազմակերպում, պետություն կողմից կատսարվող գնումների վերաբերյալ հրապարակային տեղեկատվության տրամադրում հանրությանը, մասնագետների վերապատրաստում</t>
  </si>
  <si>
    <t>&lt;&lt;Գնումների աջակցման կենտրոն&gt;&gt; ՊՈԱԿ</t>
  </si>
  <si>
    <t xml:space="preserve"> Հայաստանի Հանրապետության կառավարության և Չինաստանի արտահանման -ներմուծման բանկի միջև "Հայաստանի մաքսային զննման տեխնոլոգիաների և սարքավորումների արդիականացման ծրագիր"արտոնյալ պայմաններով</t>
  </si>
  <si>
    <t xml:space="preserve">ՌԴ-ի կառավարություան աջակցությամբ իրականացվող ԵՏՄ-ի անդամակցության շրջանակներում ՀՀ -ին տեխնիկական և ֆինանսական աջակցություն ցուցաբերելու դրամաշնորհային ծրագիր </t>
  </si>
  <si>
    <t>1023 մաքսային ծառայություն</t>
  </si>
  <si>
    <t>Բյուջե</t>
  </si>
  <si>
    <t>Փաստ</t>
  </si>
  <si>
    <t>Ճշտված բյուջե</t>
  </si>
  <si>
    <t>Պետական պարտքի կառավարում</t>
  </si>
  <si>
    <t>Օրենսդրությամբ (օրենքներով և կառավարության որոշումներով)նախատեսված օժանդակություն և փոխհատուցումներ</t>
  </si>
  <si>
    <t>Օրենսդրությամբ (օրենքներով և կառավարության որոշումներով)նախատեսված օժանդակություն և փոխհատուցումներ ՏԻՄ-երին, կուսակցություններին և այլն</t>
  </si>
  <si>
    <t>ՀՀ օրենսդրության պահանջների կատարում</t>
  </si>
  <si>
    <t>Ֆինանսական  աջակցություն կառավարման այլ մարմիններին</t>
  </si>
  <si>
    <t>Տրանսֆերտի նկարագրությունը</t>
  </si>
  <si>
    <t>ԾՏ 01</t>
  </si>
  <si>
    <t>ԾՏ 02</t>
  </si>
  <si>
    <t>Աջակցություն քաղաքական կուսակցություններին,հասարարկական կազմակերպություններին,արհմիություններին</t>
  </si>
  <si>
    <t>ԾՏ 03</t>
  </si>
  <si>
    <t>Սնանկության գործերով  կառավարչական ծառայությունների ձեռքբերում</t>
  </si>
  <si>
    <t xml:space="preserve">Օրենսդրությամբ (օրենքներով և կառավարության որոշումներով)նախատեսված օժանդակություն և փոխհատուցումներ </t>
  </si>
  <si>
    <t>Ավելացված արժեքի հարկի վերադարձ</t>
  </si>
  <si>
    <t>ԾՏ 04</t>
  </si>
  <si>
    <t>Օրենսդրությամբ (օրենքներով և կառավարության որոշումներով) նախատեսված վճարումներ</t>
  </si>
  <si>
    <t>Աջակցություններ և փոխհատուցումներ հատուկ խմբերում ընդգրկված անձանց և ընտանիքներին</t>
  </si>
  <si>
    <t>ԾՏ01</t>
  </si>
  <si>
    <t>ԾՏ02</t>
  </si>
  <si>
    <t>Աջակցություններ հաշմանդամ դարձած զինծառայողներին և զոհվածների ընտանիքներին</t>
  </si>
  <si>
    <t>Աջակցություններ  զոհվածների ընտանիքներին</t>
  </si>
  <si>
    <t>Աջակցություններ հաշմանդամ դարձած զինծառայողներին և զոհվածների ընտանիքներին,կերակրողը կորցրած անձանց վնասի փոխհատուցում</t>
  </si>
  <si>
    <t>Վնասի փոխհատուցում կերակրողը կորցրած անձանց /05-1680/</t>
  </si>
  <si>
    <t>ԾՏ03</t>
  </si>
  <si>
    <t>ԾՏ04</t>
  </si>
  <si>
    <t>Վնասի փոխհատուցում կերակրողը կորցրած անձանց /07-3832/</t>
  </si>
  <si>
    <t>ԾՏ05</t>
  </si>
  <si>
    <t>Վնասի փոխհատուցում կերակրողը կորցրած անձանց /1247/02/10/</t>
  </si>
  <si>
    <t>ԾՏ07</t>
  </si>
  <si>
    <t>ՀՀ ՊՆ, ՀՀ ԿԱ ԱԱԾ կրտսեր,միջին,ավագ և ՀՀ ԿԱ ՀՀ ոստիկանության միջին,ավագ, գլխավոր սպայական անձնակազմին  կենցաղային տեխնիկայի ձեռքբերման աջակցություն</t>
  </si>
  <si>
    <t>ՀՀ ՊՆ, ՀՀ ԿԱ ԱԱԾ կրտսեր,միջին,ավագ և ՀՀ ԿԱ ՀՀ ոստիկանության միջին,ավագ, գլխավոր սպայական անձնակազմին տրամադրված սպառողական վարկերի տոկոսագումարների մասնակի փոխհատուցում</t>
  </si>
  <si>
    <t>Բնակարանային ապահովում</t>
  </si>
  <si>
    <t>Բնակության վայր չունեցող անօթևան անձանց բնակարանային ապահովման աջակցություն</t>
  </si>
  <si>
    <t>Աջակցություններ  երիտասարդ ընտանիքներին</t>
  </si>
  <si>
    <t>Ծրագրի իրականացումը կնպաստի հանրապետությունում  մշտական բնակության վայր չունեցող անօթևան անձանց բնակարանային ապահովում</t>
  </si>
  <si>
    <t>"Երիտասարդ ընտանիքներին մատչելի բնակարան" պետական նպատակային ծրագրի համաֆինանսավորում</t>
  </si>
  <si>
    <t xml:space="preserve">Կենսաթոշակաառուների կենսամակարդակի բարձրացում </t>
  </si>
  <si>
    <t>Կուտակային կենսաթոշակների մասին ՀՀ օրենքով մասնակցի համար կուտակային վճարի սահմանված չափը լրացնելու նպատակով պետական բյուջեից կատարվող վճար</t>
  </si>
  <si>
    <t>Բարձրագույն և հետբուհական մասնագիտական կրթության ծրագիր</t>
  </si>
  <si>
    <t>Բարձրագույն և հետբուհական մասնագիտական կրթության ծառայությունների մատուցում</t>
  </si>
  <si>
    <t>Գիտելիքների տնտեսության և գիտության զարգացման  արդի պահանջներինհամակպատասխան բարձրագույն և հետբուհական մասնագիտական որակավորում ունեցող մասնագետների պատրաստում</t>
  </si>
  <si>
    <t>Ուսումնական վարկերի տոկոսավճարների մասնակի փոխհատուցում</t>
  </si>
  <si>
    <t>Ուսումնական վարկերի տոկոսավճարների մասնակի փոխհատուցում 2 տոկոսային կետի չափով,բարձր առաջադիմության դեպքում 3 տոկոսային կետի չափով</t>
  </si>
  <si>
    <t>ԾՏ11</t>
  </si>
  <si>
    <t>Կուտակային կենսաթոշակային համակարգի մասնակիցների համար սահմանված վճարներ</t>
  </si>
  <si>
    <t>ԾՏ06</t>
  </si>
  <si>
    <t>Հատուկ սոցիալական տրանսֆերտներ</t>
  </si>
  <si>
    <t>Այլ ընթացիկ դրամաշնորհներ</t>
  </si>
  <si>
    <t>ԱԾ 15</t>
  </si>
  <si>
    <t>ԿՀ14</t>
  </si>
  <si>
    <t>ԿՀ13</t>
  </si>
  <si>
    <t>ՀՀ պետական ներքին և արտաքին պարտքի դիմաց տոկոսների վճարում և պարտքի մարում և պարտքային գործառնությունների հետ կապված այլ վճարումներ</t>
  </si>
  <si>
    <t>ՀՀ կառավարության 26.03.2015թ.N304-Ն որոշում:</t>
  </si>
  <si>
    <t>Հսկիչ-դրամարկղային մեքենաների տրամադրում Հայաստանի Հանրապետության տնտեսվարող սուբյեկտներին</t>
  </si>
  <si>
    <t>ՀՀ Կառավարության 05.02.2015թ. N 157-Ն ,        15.10.2015թ. N 1190-Ն որոշումներ</t>
  </si>
  <si>
    <t>Պլանավորում,բյուջետավորում, գանձապետական ծառայություններ,պետական պարտքի կառաավարում տնտեսական և հարկաբյուջետային  քաղաքականության մշակում և մոնիտորինգ ՀՀ ֆինանսների նախարարության կողմից մատուցվող  այլ ծառայություններ</t>
  </si>
  <si>
    <t>ԱԾ500</t>
  </si>
  <si>
    <t>Կարողությունների զարգացման արտաբյուջետային միջոցների հաշիվ</t>
  </si>
  <si>
    <t>ՀՀ հանրային հատվածի հաշվապահական հաշվառման նոր համակարգի ներդրման համար անհրաժեշտ իրավական ակտերի նախագծային մշակման խորհրդատվական ծառայություններ</t>
  </si>
  <si>
    <t>Արդյունավետ գործող  համակարգի ներդրում</t>
  </si>
  <si>
    <t>ԿՀ11</t>
  </si>
  <si>
    <t xml:space="preserve">Եվրոպական ներդրումային բանկի աջակցությամբ իրականացվող ՀՀ պետական սահմանի ''Բագրատաշեն'', ''Բավրա'' և ''Գոգավան'' անցման կետերի արդիականացման ծրագրի </t>
  </si>
  <si>
    <t>ԿՀ12</t>
  </si>
  <si>
    <t>հազար  դրամ</t>
  </si>
  <si>
    <t>01.01.01  01.01.02</t>
  </si>
  <si>
    <t>01.01.02</t>
  </si>
  <si>
    <t>01.01.03</t>
  </si>
  <si>
    <t>01.07.01</t>
  </si>
  <si>
    <t>10.09.02</t>
  </si>
  <si>
    <t>09.05.02</t>
  </si>
  <si>
    <t>01.06.01</t>
  </si>
  <si>
    <t>11.01.01</t>
  </si>
  <si>
    <t>08.03.02</t>
  </si>
  <si>
    <t>01.08.01</t>
  </si>
  <si>
    <t>08.04.02</t>
  </si>
  <si>
    <t>03.03.02</t>
  </si>
  <si>
    <t>04.08.04</t>
  </si>
  <si>
    <t>10.04.01</t>
  </si>
  <si>
    <t>03.01.01</t>
  </si>
  <si>
    <t>08.04.01</t>
  </si>
  <si>
    <t>10.02.01</t>
  </si>
  <si>
    <t>09.06.01</t>
  </si>
  <si>
    <t>01.03.03</t>
  </si>
  <si>
    <t>08.03.01</t>
  </si>
  <si>
    <t>ՀՀ ֆինանսների նախարարություն</t>
  </si>
  <si>
    <t>Կատարման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</si>
</sst>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>
    <font>
      <sz val="10"/>
      <name val="Arial Armenian"/>
    </font>
    <font>
      <sz val="11"/>
      <color indexed="8"/>
      <name val="Calibri"/>
      <family val="2"/>
    </font>
    <font>
      <sz val="10"/>
      <name val="Helv"/>
      <charset val="204"/>
    </font>
    <font>
      <sz val="10"/>
      <name val="Arial Armenian"/>
      <family val="2"/>
    </font>
    <font>
      <sz val="10"/>
      <name val="Arial Armenian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Armenian"/>
    </font>
    <font>
      <sz val="10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5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43" fontId="8" fillId="2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 applyProtection="1">
      <alignment horizontal="center" vertical="center" wrapText="1"/>
      <protection locked="0"/>
    </xf>
    <xf numFmtId="43" fontId="8" fillId="2" borderId="1" xfId="1" applyFont="1" applyFill="1" applyBorder="1" applyAlignment="1" applyProtection="1">
      <alignment horizontal="center" vertical="center" wrapText="1"/>
      <protection locked="0"/>
    </xf>
    <xf numFmtId="43" fontId="9" fillId="2" borderId="1" xfId="1" applyFont="1" applyFill="1" applyBorder="1" applyProtection="1">
      <protection hidden="1"/>
    </xf>
    <xf numFmtId="43" fontId="9" fillId="2" borderId="1" xfId="1" applyFont="1" applyFill="1" applyBorder="1" applyAlignment="1" applyProtection="1">
      <alignment horizontal="center" vertical="center" wrapText="1"/>
      <protection locked="0"/>
    </xf>
    <xf numFmtId="43" fontId="8" fillId="2" borderId="1" xfId="1" applyFont="1" applyFill="1" applyBorder="1" applyProtection="1">
      <protection hidden="1"/>
    </xf>
    <xf numFmtId="43" fontId="8" fillId="2" borderId="1" xfId="1" applyFont="1" applyFill="1" applyBorder="1"/>
    <xf numFmtId="0" fontId="8" fillId="2" borderId="0" xfId="8" applyFont="1" applyFill="1" applyBorder="1" applyAlignment="1">
      <alignment horizontal="center"/>
    </xf>
    <xf numFmtId="0" fontId="8" fillId="2" borderId="0" xfId="8" applyFont="1" applyFill="1" applyBorder="1"/>
    <xf numFmtId="43" fontId="8" fillId="2" borderId="0" xfId="1" applyFont="1" applyFill="1" applyBorder="1"/>
    <xf numFmtId="0" fontId="8" fillId="2" borderId="1" xfId="9" applyFont="1" applyFill="1" applyBorder="1" applyAlignment="1">
      <alignment horizontal="center" vertical="center" wrapText="1"/>
    </xf>
    <xf numFmtId="2" fontId="8" fillId="2" borderId="1" xfId="9" applyNumberFormat="1" applyFont="1" applyFill="1" applyBorder="1" applyAlignment="1">
      <alignment horizontal="center" vertical="center" wrapText="1"/>
    </xf>
    <xf numFmtId="43" fontId="8" fillId="2" borderId="1" xfId="9" applyNumberFormat="1" applyFont="1" applyFill="1" applyBorder="1" applyAlignment="1">
      <alignment horizontal="center" vertical="center" wrapText="1"/>
    </xf>
    <xf numFmtId="4" fontId="8" fillId="2" borderId="1" xfId="9" applyNumberFormat="1" applyFont="1" applyFill="1" applyBorder="1" applyAlignment="1" applyProtection="1">
      <alignment horizontal="center" vertical="center" wrapText="1"/>
      <protection locked="0"/>
    </xf>
    <xf numFmtId="43" fontId="8" fillId="2" borderId="1" xfId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9" fillId="2" borderId="1" xfId="1" applyFont="1" applyFill="1" applyBorder="1" applyProtection="1">
      <protection hidden="1"/>
    </xf>
    <xf numFmtId="0" fontId="9" fillId="2" borderId="1" xfId="8" applyFont="1" applyFill="1" applyBorder="1" applyProtection="1">
      <protection hidden="1"/>
    </xf>
    <xf numFmtId="4" fontId="9" fillId="2" borderId="1" xfId="9" applyNumberFormat="1" applyFont="1" applyFill="1" applyBorder="1" applyAlignment="1" applyProtection="1">
      <alignment horizontal="center" vertical="center" wrapText="1"/>
      <protection locked="0"/>
    </xf>
    <xf numFmtId="43" fontId="8" fillId="2" borderId="1" xfId="1" applyFont="1" applyFill="1" applyBorder="1" applyProtection="1">
      <protection hidden="1"/>
    </xf>
    <xf numFmtId="0" fontId="8" fillId="2" borderId="1" xfId="8" applyFont="1" applyFill="1" applyBorder="1" applyProtection="1">
      <protection hidden="1"/>
    </xf>
    <xf numFmtId="43" fontId="8" fillId="2" borderId="1" xfId="1" applyFont="1" applyFill="1" applyBorder="1" applyProtection="1">
      <protection hidden="1"/>
    </xf>
    <xf numFmtId="43" fontId="8" fillId="2" borderId="1" xfId="1" applyFont="1" applyFill="1" applyBorder="1"/>
    <xf numFmtId="43" fontId="8" fillId="2" borderId="1" xfId="1" applyFont="1" applyFill="1" applyBorder="1" applyAlignment="1">
      <alignment horizontal="center" vertical="center"/>
    </xf>
    <xf numFmtId="0" fontId="8" fillId="2" borderId="1" xfId="8" applyFont="1" applyFill="1" applyBorder="1"/>
    <xf numFmtId="43" fontId="8" fillId="2" borderId="1" xfId="1" applyFont="1" applyFill="1" applyBorder="1"/>
    <xf numFmtId="43" fontId="8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vertical="center" wrapText="1"/>
    </xf>
    <xf numFmtId="0" fontId="8" fillId="2" borderId="0" xfId="8" applyFont="1" applyFill="1" applyBorder="1" applyAlignment="1">
      <alignment horizontal="center" vertical="center"/>
    </xf>
    <xf numFmtId="1" fontId="8" fillId="2" borderId="0" xfId="8" applyNumberFormat="1" applyFont="1" applyFill="1" applyBorder="1"/>
    <xf numFmtId="0" fontId="8" fillId="2" borderId="1" xfId="9" applyFont="1" applyFill="1" applyBorder="1" applyAlignment="1">
      <alignment vertical="center" wrapText="1"/>
    </xf>
    <xf numFmtId="0" fontId="8" fillId="2" borderId="1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top"/>
    </xf>
    <xf numFmtId="0" fontId="8" fillId="2" borderId="1" xfId="9" applyFont="1" applyFill="1" applyBorder="1" applyAlignment="1" applyProtection="1">
      <alignment horizontal="center" vertical="top" wrapText="1"/>
      <protection locked="0"/>
    </xf>
    <xf numFmtId="0" fontId="8" fillId="2" borderId="0" xfId="8" applyFont="1" applyFill="1" applyBorder="1" applyProtection="1">
      <protection hidden="1"/>
    </xf>
    <xf numFmtId="0" fontId="8" fillId="2" borderId="0" xfId="0" applyFont="1" applyFill="1" applyBorder="1" applyProtection="1">
      <protection hidden="1"/>
    </xf>
    <xf numFmtId="4" fontId="8" fillId="2" borderId="1" xfId="9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8" applyFont="1" applyFill="1" applyBorder="1" applyProtection="1">
      <protection hidden="1"/>
    </xf>
    <xf numFmtId="4" fontId="8" fillId="2" borderId="1" xfId="9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8" applyFont="1" applyFill="1" applyBorder="1" applyProtection="1">
      <protection hidden="1"/>
    </xf>
    <xf numFmtId="43" fontId="10" fillId="2" borderId="1" xfId="1" applyFont="1" applyFill="1" applyBorder="1"/>
    <xf numFmtId="0" fontId="8" fillId="2" borderId="2" xfId="9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8" fillId="2" borderId="1" xfId="9" applyFont="1" applyFill="1" applyBorder="1" applyAlignment="1">
      <alignment horizontal="left" vertical="center" wrapText="1"/>
    </xf>
    <xf numFmtId="0" fontId="8" fillId="2" borderId="1" xfId="9" applyFont="1" applyFill="1" applyBorder="1" applyAlignment="1" applyProtection="1">
      <alignment horizontal="left" vertical="center" wrapText="1"/>
      <protection locked="0"/>
    </xf>
    <xf numFmtId="2" fontId="8" fillId="2" borderId="1" xfId="9" applyNumberFormat="1" applyFont="1" applyFill="1" applyBorder="1" applyAlignment="1">
      <alignment horizontal="left" vertical="center" wrapText="1"/>
    </xf>
    <xf numFmtId="0" fontId="8" fillId="2" borderId="1" xfId="9" applyFont="1" applyFill="1" applyBorder="1" applyAlignment="1" applyProtection="1">
      <alignment horizontal="left" vertical="center" wrapText="1"/>
      <protection locked="0"/>
    </xf>
    <xf numFmtId="0" fontId="9" fillId="2" borderId="1" xfId="9" applyFont="1" applyFill="1" applyBorder="1" applyAlignment="1" applyProtection="1">
      <alignment horizontal="left" vertical="center" wrapText="1"/>
      <protection locked="0"/>
    </xf>
    <xf numFmtId="0" fontId="8" fillId="2" borderId="1" xfId="9" applyFont="1" applyFill="1" applyBorder="1" applyAlignment="1" applyProtection="1">
      <alignment horizontal="left" vertical="center" wrapText="1"/>
      <protection locked="0"/>
    </xf>
    <xf numFmtId="0" fontId="8" fillId="2" borderId="1" xfId="8" applyFont="1" applyFill="1" applyBorder="1" applyAlignment="1">
      <alignment horizontal="left" vertical="center" wrapText="1"/>
    </xf>
    <xf numFmtId="0" fontId="11" fillId="2" borderId="0" xfId="8" applyFont="1" applyFill="1" applyBorder="1" applyAlignment="1">
      <alignment vertical="center"/>
    </xf>
    <xf numFmtId="0" fontId="11" fillId="2" borderId="0" xfId="8" applyFont="1" applyFill="1" applyBorder="1" applyAlignment="1">
      <alignment horizontal="left" vertical="center"/>
    </xf>
    <xf numFmtId="0" fontId="11" fillId="2" borderId="0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vertical="center"/>
    </xf>
    <xf numFmtId="0" fontId="8" fillId="2" borderId="3" xfId="9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top"/>
    </xf>
    <xf numFmtId="0" fontId="8" fillId="2" borderId="1" xfId="8" applyFont="1" applyFill="1" applyBorder="1" applyAlignment="1">
      <alignment horizontal="center" vertical="center"/>
    </xf>
    <xf numFmtId="0" fontId="8" fillId="2" borderId="1" xfId="8" applyFont="1" applyFill="1" applyBorder="1" applyAlignment="1" applyProtection="1">
      <alignment horizontal="center" vertical="top"/>
      <protection hidden="1"/>
    </xf>
    <xf numFmtId="0" fontId="8" fillId="2" borderId="1" xfId="9" applyFont="1" applyFill="1" applyBorder="1" applyAlignment="1" applyProtection="1">
      <alignment horizontal="center" vertical="top" wrapText="1"/>
      <protection locked="0"/>
    </xf>
    <xf numFmtId="43" fontId="11" fillId="2" borderId="0" xfId="1" applyFont="1" applyFill="1" applyBorder="1" applyAlignment="1">
      <alignment horizontal="right"/>
    </xf>
    <xf numFmtId="0" fontId="8" fillId="2" borderId="1" xfId="9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/>
    </xf>
    <xf numFmtId="0" fontId="12" fillId="2" borderId="0" xfId="8" applyFont="1" applyFill="1" applyBorder="1" applyAlignment="1">
      <alignment horizontal="center"/>
    </xf>
    <xf numFmtId="0" fontId="8" fillId="2" borderId="3" xfId="9" applyFont="1" applyFill="1" applyBorder="1" applyAlignment="1">
      <alignment horizontal="center" vertical="center" wrapText="1"/>
    </xf>
    <xf numFmtId="0" fontId="8" fillId="2" borderId="4" xfId="9" applyFont="1" applyFill="1" applyBorder="1" applyAlignment="1">
      <alignment horizontal="center" vertical="center" wrapText="1"/>
    </xf>
  </cellXfs>
  <cellStyles count="12">
    <cellStyle name="Comma" xfId="1" builtinId="3"/>
    <cellStyle name="Comma 2" xfId="2"/>
    <cellStyle name="Comma 3" xfId="3"/>
    <cellStyle name="Comma 4" xfId="4"/>
    <cellStyle name="Comma 5" xfId="5"/>
    <cellStyle name="Normal" xfId="0" builtinId="0"/>
    <cellStyle name="Normal 2" xfId="6"/>
    <cellStyle name="Normal 3" xfId="7"/>
    <cellStyle name="Normal 4" xfId="8"/>
    <cellStyle name="Normal_Hashvetvutjunner" xfId="9"/>
    <cellStyle name="Percent 2" xfId="10"/>
    <cellStyle name="Style 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"/>
  <sheetViews>
    <sheetView tabSelected="1" topLeftCell="A7" zoomScaleNormal="115" zoomScaleSheetLayoutView="85" workbookViewId="0">
      <selection activeCell="D11" sqref="D11"/>
    </sheetView>
  </sheetViews>
  <sheetFormatPr defaultRowHeight="13.5"/>
  <cols>
    <col min="1" max="1" width="10.5703125" style="8" customWidth="1"/>
    <col min="2" max="2" width="12.140625" style="9" customWidth="1"/>
    <col min="3" max="3" width="13.42578125" style="9" customWidth="1"/>
    <col min="4" max="4" width="46.85546875" style="43" customWidth="1"/>
    <col min="5" max="5" width="15.85546875" style="9" customWidth="1"/>
    <col min="6" max="6" width="16.7109375" style="9" customWidth="1"/>
    <col min="7" max="7" width="18.140625" style="10" customWidth="1"/>
    <col min="8" max="8" width="10.5703125" style="9" customWidth="1"/>
    <col min="9" max="16384" width="9.140625" style="35"/>
  </cols>
  <sheetData>
    <row r="1" spans="1:8">
      <c r="G1" s="61"/>
      <c r="H1" s="61"/>
    </row>
    <row r="2" spans="1:8">
      <c r="G2" s="61"/>
      <c r="H2" s="61"/>
    </row>
    <row r="4" spans="1:8" ht="19.5" customHeight="1">
      <c r="A4" s="64" t="s">
        <v>208</v>
      </c>
      <c r="B4" s="64"/>
      <c r="C4" s="64"/>
      <c r="D4" s="64"/>
      <c r="E4" s="64"/>
      <c r="F4" s="64"/>
      <c r="G4" s="64"/>
      <c r="H4" s="64"/>
    </row>
    <row r="5" spans="1:8" s="36" customFormat="1" ht="15.75" customHeight="1">
      <c r="D5" s="44"/>
    </row>
    <row r="6" spans="1:8" s="36" customFormat="1" ht="18" customHeight="1">
      <c r="B6" s="52"/>
      <c r="C6" s="52"/>
      <c r="D6" s="53"/>
      <c r="E6" s="52"/>
      <c r="F6" s="52"/>
      <c r="G6" s="54" t="s">
        <v>187</v>
      </c>
      <c r="H6" s="52"/>
    </row>
    <row r="7" spans="1:8" s="36" customFormat="1" ht="68.25" customHeight="1">
      <c r="A7" s="66" t="s">
        <v>20</v>
      </c>
      <c r="B7" s="65"/>
      <c r="C7" s="11" t="s">
        <v>18</v>
      </c>
      <c r="D7" s="45" t="s">
        <v>19</v>
      </c>
      <c r="E7" s="11" t="s">
        <v>122</v>
      </c>
      <c r="F7" s="11" t="s">
        <v>124</v>
      </c>
      <c r="G7" s="1" t="s">
        <v>123</v>
      </c>
      <c r="H7" s="11" t="s">
        <v>209</v>
      </c>
    </row>
    <row r="8" spans="1:8" s="36" customFormat="1" ht="33" customHeight="1">
      <c r="A8" s="11" t="s">
        <v>21</v>
      </c>
      <c r="B8" s="56" t="s">
        <v>17</v>
      </c>
      <c r="C8" s="11" t="s">
        <v>22</v>
      </c>
      <c r="D8" s="45"/>
      <c r="E8" s="31"/>
      <c r="F8" s="31"/>
      <c r="G8" s="31"/>
      <c r="H8" s="11"/>
    </row>
    <row r="9" spans="1:8" ht="55.5" customHeight="1">
      <c r="A9" s="42">
        <v>1001</v>
      </c>
      <c r="B9" s="65"/>
      <c r="C9" s="62"/>
      <c r="D9" s="46" t="s">
        <v>43</v>
      </c>
      <c r="E9" s="1">
        <f>E14+E20+E25</f>
        <v>15824724</v>
      </c>
      <c r="F9" s="1">
        <f>F14+F20+F25</f>
        <v>16580378.300000001</v>
      </c>
      <c r="G9" s="1">
        <f>G14+G20+G25</f>
        <v>16575267.869999999</v>
      </c>
      <c r="H9" s="1">
        <f>G9/F9*100</f>
        <v>99.969177844392121</v>
      </c>
    </row>
    <row r="10" spans="1:8" ht="24" customHeight="1">
      <c r="A10" s="63"/>
      <c r="B10" s="65"/>
      <c r="C10" s="62"/>
      <c r="D10" s="46" t="s">
        <v>23</v>
      </c>
      <c r="E10" s="1"/>
      <c r="F10" s="1"/>
      <c r="G10" s="1"/>
      <c r="H10" s="11"/>
    </row>
    <row r="11" spans="1:8" ht="78" customHeight="1">
      <c r="A11" s="58"/>
      <c r="B11" s="65"/>
      <c r="C11" s="62"/>
      <c r="D11" s="46" t="s">
        <v>47</v>
      </c>
      <c r="E11" s="1"/>
      <c r="F11" s="1"/>
      <c r="G11" s="1"/>
      <c r="H11" s="11"/>
    </row>
    <row r="12" spans="1:8" ht="24.75" customHeight="1">
      <c r="A12" s="58"/>
      <c r="B12" s="65"/>
      <c r="C12" s="62"/>
      <c r="D12" s="46" t="s">
        <v>24</v>
      </c>
      <c r="E12" s="1"/>
      <c r="F12" s="1"/>
      <c r="G12" s="1"/>
      <c r="H12" s="11"/>
    </row>
    <row r="13" spans="1:8" ht="57" customHeight="1">
      <c r="A13" s="58"/>
      <c r="B13" s="65"/>
      <c r="C13" s="62"/>
      <c r="D13" s="46" t="s">
        <v>44</v>
      </c>
      <c r="E13" s="1"/>
      <c r="F13" s="1"/>
      <c r="G13" s="1"/>
      <c r="H13" s="11"/>
    </row>
    <row r="14" spans="1:8" ht="30.75" customHeight="1">
      <c r="A14" s="57">
        <v>1001</v>
      </c>
      <c r="B14" s="57" t="s">
        <v>46</v>
      </c>
      <c r="C14" s="31" t="s">
        <v>188</v>
      </c>
      <c r="D14" s="46" t="s">
        <v>45</v>
      </c>
      <c r="E14" s="1">
        <v>15678322.800000001</v>
      </c>
      <c r="F14" s="1">
        <v>16337503.9</v>
      </c>
      <c r="G14" s="1">
        <f>16164995.77+168454.35</f>
        <v>16333450.119999999</v>
      </c>
      <c r="H14" s="12">
        <f>G14/F14*100</f>
        <v>99.975187274477094</v>
      </c>
    </row>
    <row r="15" spans="1:8" ht="103.5" customHeight="1">
      <c r="A15" s="57"/>
      <c r="B15" s="57"/>
      <c r="C15" s="31"/>
      <c r="D15" s="46" t="s">
        <v>179</v>
      </c>
      <c r="E15" s="1"/>
      <c r="F15" s="1"/>
      <c r="G15" s="1"/>
      <c r="H15" s="11"/>
    </row>
    <row r="16" spans="1:8" ht="24" customHeight="1">
      <c r="A16" s="57"/>
      <c r="B16" s="57"/>
      <c r="C16" s="31"/>
      <c r="D16" s="46" t="s">
        <v>27</v>
      </c>
      <c r="E16" s="1"/>
      <c r="F16" s="1"/>
      <c r="G16" s="1"/>
      <c r="H16" s="11"/>
    </row>
    <row r="17" spans="1:8" ht="66.75" customHeight="1">
      <c r="A17" s="57"/>
      <c r="B17" s="57"/>
      <c r="C17" s="31"/>
      <c r="D17" s="46" t="s">
        <v>47</v>
      </c>
      <c r="E17" s="1"/>
      <c r="F17" s="1"/>
      <c r="G17" s="1"/>
      <c r="H17" s="11"/>
    </row>
    <row r="18" spans="1:8" ht="27" customHeight="1">
      <c r="A18" s="57"/>
      <c r="B18" s="57"/>
      <c r="C18" s="31"/>
      <c r="D18" s="46" t="s">
        <v>28</v>
      </c>
      <c r="E18" s="1"/>
      <c r="F18" s="1"/>
      <c r="G18" s="1"/>
      <c r="H18" s="11"/>
    </row>
    <row r="19" spans="1:8" ht="40.5" customHeight="1">
      <c r="A19" s="57"/>
      <c r="B19" s="57"/>
      <c r="C19" s="31"/>
      <c r="D19" s="46" t="s">
        <v>48</v>
      </c>
      <c r="E19" s="1"/>
      <c r="F19" s="1"/>
      <c r="G19" s="1"/>
      <c r="H19" s="11"/>
    </row>
    <row r="20" spans="1:8" ht="36.75" customHeight="1">
      <c r="A20" s="57">
        <v>1001</v>
      </c>
      <c r="B20" s="57" t="s">
        <v>49</v>
      </c>
      <c r="C20" s="57" t="s">
        <v>189</v>
      </c>
      <c r="D20" s="47" t="s">
        <v>50</v>
      </c>
      <c r="E20" s="1">
        <v>146401.20000000001</v>
      </c>
      <c r="F20" s="1">
        <v>107087.6</v>
      </c>
      <c r="G20" s="1">
        <v>106031</v>
      </c>
      <c r="H20" s="12">
        <f>G20/F20*100</f>
        <v>99.013331141980956</v>
      </c>
    </row>
    <row r="21" spans="1:8" ht="24.75" customHeight="1">
      <c r="A21" s="57"/>
      <c r="B21" s="57"/>
      <c r="C21" s="57"/>
      <c r="D21" s="46" t="s">
        <v>27</v>
      </c>
      <c r="E21" s="1"/>
      <c r="F21" s="1"/>
      <c r="G21" s="1"/>
      <c r="H21" s="11"/>
    </row>
    <row r="22" spans="1:8" ht="51" customHeight="1">
      <c r="A22" s="57"/>
      <c r="B22" s="57"/>
      <c r="C22" s="57"/>
      <c r="D22" s="46" t="s">
        <v>51</v>
      </c>
      <c r="E22" s="1"/>
      <c r="F22" s="1"/>
      <c r="G22" s="1"/>
      <c r="H22" s="11"/>
    </row>
    <row r="23" spans="1:8" ht="24" customHeight="1">
      <c r="A23" s="57"/>
      <c r="B23" s="57"/>
      <c r="C23" s="57"/>
      <c r="D23" s="46" t="s">
        <v>28</v>
      </c>
      <c r="E23" s="1"/>
      <c r="F23" s="1"/>
      <c r="G23" s="1"/>
      <c r="H23" s="11"/>
    </row>
    <row r="24" spans="1:8" ht="40.5" customHeight="1">
      <c r="A24" s="57"/>
      <c r="B24" s="57"/>
      <c r="C24" s="57"/>
      <c r="D24" s="46" t="s">
        <v>48</v>
      </c>
      <c r="E24" s="1"/>
      <c r="F24" s="1"/>
      <c r="G24" s="1"/>
      <c r="H24" s="11"/>
    </row>
    <row r="25" spans="1:8" ht="47.25" customHeight="1">
      <c r="A25" s="57">
        <v>1001</v>
      </c>
      <c r="B25" s="57" t="s">
        <v>180</v>
      </c>
      <c r="C25" s="60" t="s">
        <v>189</v>
      </c>
      <c r="D25" s="48" t="s">
        <v>181</v>
      </c>
      <c r="E25" s="3">
        <v>0</v>
      </c>
      <c r="F25" s="3">
        <v>135786.79999999999</v>
      </c>
      <c r="G25" s="2">
        <v>135786.75</v>
      </c>
      <c r="H25" s="39">
        <f>G25/F25*100</f>
        <v>99.999963177569555</v>
      </c>
    </row>
    <row r="26" spans="1:8" ht="28.5" customHeight="1">
      <c r="A26" s="57"/>
      <c r="B26" s="57"/>
      <c r="C26" s="60"/>
      <c r="D26" s="48" t="s">
        <v>27</v>
      </c>
      <c r="E26" s="2"/>
      <c r="F26" s="2"/>
      <c r="G26" s="2"/>
      <c r="H26" s="37"/>
    </row>
    <row r="27" spans="1:8" ht="72.75" customHeight="1">
      <c r="A27" s="57"/>
      <c r="B27" s="57"/>
      <c r="C27" s="60"/>
      <c r="D27" s="48" t="s">
        <v>182</v>
      </c>
      <c r="E27" s="2"/>
      <c r="F27" s="2"/>
      <c r="G27" s="2"/>
      <c r="H27" s="37"/>
    </row>
    <row r="28" spans="1:8" ht="28.5" customHeight="1">
      <c r="A28" s="57"/>
      <c r="B28" s="57"/>
      <c r="C28" s="60"/>
      <c r="D28" s="48" t="s">
        <v>24</v>
      </c>
      <c r="E28" s="2"/>
      <c r="F28" s="2"/>
      <c r="G28" s="2"/>
      <c r="H28" s="37"/>
    </row>
    <row r="29" spans="1:8" ht="32.25" customHeight="1">
      <c r="A29" s="57"/>
      <c r="B29" s="57"/>
      <c r="C29" s="60"/>
      <c r="D29" s="48" t="s">
        <v>183</v>
      </c>
      <c r="E29" s="3"/>
      <c r="F29" s="3"/>
      <c r="G29" s="2"/>
      <c r="H29" s="37"/>
    </row>
    <row r="30" spans="1:8" ht="29.25" customHeight="1">
      <c r="A30" s="32">
        <v>1006</v>
      </c>
      <c r="B30" s="11"/>
      <c r="C30" s="11"/>
      <c r="D30" s="46" t="s">
        <v>21</v>
      </c>
      <c r="E30" s="1"/>
      <c r="F30" s="1"/>
      <c r="G30" s="1"/>
      <c r="H30" s="11"/>
    </row>
    <row r="31" spans="1:8" ht="28.5" customHeight="1">
      <c r="A31" s="58"/>
      <c r="B31" s="62"/>
      <c r="C31" s="62"/>
      <c r="D31" s="46" t="s">
        <v>125</v>
      </c>
      <c r="E31" s="1">
        <f>E36+E42+E47+E53+E56+E59+E62+E65</f>
        <v>73899102.099999994</v>
      </c>
      <c r="F31" s="1">
        <f>F36+F42+F47+F53+F56+F59+F62+F65</f>
        <v>74241674.099999994</v>
      </c>
      <c r="G31" s="1">
        <f>G36+G42+G47+G53+G56+G59+G62+G65</f>
        <v>74227771.530000001</v>
      </c>
      <c r="H31" s="1">
        <f>G31/F31*100</f>
        <v>99.981273900180014</v>
      </c>
    </row>
    <row r="32" spans="1:8" ht="24.75" customHeight="1">
      <c r="A32" s="58"/>
      <c r="B32" s="62"/>
      <c r="C32" s="62"/>
      <c r="D32" s="46" t="s">
        <v>23</v>
      </c>
      <c r="E32" s="1"/>
      <c r="F32" s="1"/>
      <c r="G32" s="1"/>
      <c r="H32" s="11"/>
    </row>
    <row r="33" spans="1:8" ht="63.75" customHeight="1">
      <c r="A33" s="58"/>
      <c r="B33" s="62"/>
      <c r="C33" s="62"/>
      <c r="D33" s="46" t="s">
        <v>52</v>
      </c>
      <c r="E33" s="1"/>
      <c r="F33" s="1"/>
      <c r="G33" s="1"/>
      <c r="H33" s="11"/>
    </row>
    <row r="34" spans="1:8" ht="28.5" customHeight="1">
      <c r="A34" s="58"/>
      <c r="B34" s="62"/>
      <c r="C34" s="62"/>
      <c r="D34" s="46" t="s">
        <v>24</v>
      </c>
      <c r="E34" s="1"/>
      <c r="F34" s="1"/>
      <c r="G34" s="1"/>
      <c r="H34" s="11"/>
    </row>
    <row r="35" spans="1:8" ht="84" customHeight="1">
      <c r="A35" s="58"/>
      <c r="B35" s="62"/>
      <c r="C35" s="62"/>
      <c r="D35" s="46" t="s">
        <v>53</v>
      </c>
      <c r="E35" s="1"/>
      <c r="F35" s="1"/>
      <c r="G35" s="1"/>
      <c r="H35" s="11"/>
    </row>
    <row r="36" spans="1:8" ht="24.75" customHeight="1">
      <c r="A36" s="11">
        <v>1006</v>
      </c>
      <c r="B36" s="11" t="s">
        <v>54</v>
      </c>
      <c r="C36" s="11" t="s">
        <v>190</v>
      </c>
      <c r="D36" s="46" t="s">
        <v>26</v>
      </c>
      <c r="E36" s="1">
        <v>88901.8</v>
      </c>
      <c r="F36" s="1">
        <v>92301.8</v>
      </c>
      <c r="G36" s="1">
        <v>91989</v>
      </c>
      <c r="H36" s="12">
        <f>G36/F36*100</f>
        <v>99.661111700963573</v>
      </c>
    </row>
    <row r="37" spans="1:8" ht="24" customHeight="1">
      <c r="A37" s="11"/>
      <c r="B37" s="11"/>
      <c r="C37" s="31"/>
      <c r="D37" s="46" t="s">
        <v>55</v>
      </c>
      <c r="E37" s="1"/>
      <c r="F37" s="1"/>
      <c r="G37" s="1"/>
      <c r="H37" s="11"/>
    </row>
    <row r="38" spans="1:8" ht="24" customHeight="1">
      <c r="A38" s="11"/>
      <c r="B38" s="11"/>
      <c r="C38" s="31"/>
      <c r="D38" s="46" t="s">
        <v>27</v>
      </c>
      <c r="E38" s="1"/>
      <c r="F38" s="1"/>
      <c r="G38" s="1"/>
      <c r="H38" s="11"/>
    </row>
    <row r="39" spans="1:8" ht="90" customHeight="1">
      <c r="A39" s="11"/>
      <c r="B39" s="11"/>
      <c r="C39" s="31"/>
      <c r="D39" s="46" t="s">
        <v>56</v>
      </c>
      <c r="E39" s="1"/>
      <c r="F39" s="1"/>
      <c r="G39" s="1"/>
      <c r="H39" s="11"/>
    </row>
    <row r="40" spans="1:8" ht="24.75" customHeight="1">
      <c r="A40" s="11"/>
      <c r="B40" s="11"/>
      <c r="C40" s="31"/>
      <c r="D40" s="46" t="s">
        <v>28</v>
      </c>
      <c r="E40" s="1"/>
      <c r="F40" s="1"/>
      <c r="G40" s="1"/>
      <c r="H40" s="11"/>
    </row>
    <row r="41" spans="1:8" ht="29.25" customHeight="1">
      <c r="A41" s="11"/>
      <c r="B41" s="11"/>
      <c r="C41" s="31"/>
      <c r="D41" s="46" t="s">
        <v>57</v>
      </c>
      <c r="E41" s="1"/>
      <c r="F41" s="1"/>
      <c r="G41" s="1"/>
      <c r="H41" s="11"/>
    </row>
    <row r="42" spans="1:8" ht="40.5" customHeight="1">
      <c r="A42" s="11">
        <v>1006</v>
      </c>
      <c r="B42" s="11" t="s">
        <v>58</v>
      </c>
      <c r="C42" s="11" t="s">
        <v>189</v>
      </c>
      <c r="D42" s="46" t="s">
        <v>62</v>
      </c>
      <c r="E42" s="1">
        <v>31000</v>
      </c>
      <c r="F42" s="1">
        <v>30670</v>
      </c>
      <c r="G42" s="1">
        <v>30670</v>
      </c>
      <c r="H42" s="12">
        <f>G42/F42*100</f>
        <v>100</v>
      </c>
    </row>
    <row r="43" spans="1:8" ht="24" customHeight="1">
      <c r="A43" s="11"/>
      <c r="B43" s="11"/>
      <c r="C43" s="31"/>
      <c r="D43" s="46" t="s">
        <v>27</v>
      </c>
      <c r="E43" s="1"/>
      <c r="F43" s="1"/>
      <c r="G43" s="1"/>
      <c r="H43" s="11"/>
    </row>
    <row r="44" spans="1:8" ht="93" customHeight="1">
      <c r="A44" s="11"/>
      <c r="B44" s="11"/>
      <c r="C44" s="31"/>
      <c r="D44" s="46" t="s">
        <v>59</v>
      </c>
      <c r="E44" s="1"/>
      <c r="F44" s="1"/>
      <c r="G44" s="1"/>
      <c r="H44" s="11"/>
    </row>
    <row r="45" spans="1:8" ht="20.25" customHeight="1">
      <c r="A45" s="11"/>
      <c r="B45" s="11"/>
      <c r="C45" s="31"/>
      <c r="D45" s="46" t="s">
        <v>28</v>
      </c>
      <c r="E45" s="1"/>
      <c r="F45" s="1"/>
      <c r="G45" s="1"/>
      <c r="H45" s="11"/>
    </row>
    <row r="46" spans="1:8" ht="42" customHeight="1">
      <c r="A46" s="11"/>
      <c r="B46" s="11"/>
      <c r="C46" s="31"/>
      <c r="D46" s="46" t="s">
        <v>60</v>
      </c>
      <c r="E46" s="1"/>
      <c r="F46" s="1"/>
      <c r="G46" s="1"/>
      <c r="H46" s="11"/>
    </row>
    <row r="47" spans="1:8" ht="50.25" customHeight="1">
      <c r="A47" s="11">
        <v>1006</v>
      </c>
      <c r="B47" s="11" t="s">
        <v>61</v>
      </c>
      <c r="C47" s="11" t="s">
        <v>189</v>
      </c>
      <c r="D47" s="46" t="s">
        <v>63</v>
      </c>
      <c r="E47" s="1">
        <v>18257.7</v>
      </c>
      <c r="F47" s="1">
        <v>21157.7</v>
      </c>
      <c r="G47" s="1">
        <v>21005.43</v>
      </c>
      <c r="H47" s="12">
        <f>G47/F47*100</f>
        <v>99.280309296379102</v>
      </c>
    </row>
    <row r="48" spans="1:8" ht="24.75" customHeight="1">
      <c r="A48" s="31"/>
      <c r="B48" s="31"/>
      <c r="C48" s="31"/>
      <c r="D48" s="46" t="s">
        <v>27</v>
      </c>
      <c r="E48" s="1"/>
      <c r="F48" s="1"/>
      <c r="G48" s="1"/>
      <c r="H48" s="11"/>
    </row>
    <row r="49" spans="1:8" ht="76.5" customHeight="1">
      <c r="A49" s="31"/>
      <c r="B49" s="31"/>
      <c r="C49" s="31"/>
      <c r="D49" s="46" t="s">
        <v>64</v>
      </c>
      <c r="E49" s="1"/>
      <c r="F49" s="1"/>
      <c r="G49" s="1"/>
      <c r="H49" s="11"/>
    </row>
    <row r="50" spans="1:8" ht="22.5" customHeight="1">
      <c r="A50" s="31"/>
      <c r="B50" s="31"/>
      <c r="C50" s="31"/>
      <c r="D50" s="46" t="s">
        <v>28</v>
      </c>
      <c r="E50" s="1"/>
      <c r="F50" s="1"/>
      <c r="G50" s="1"/>
      <c r="H50" s="11"/>
    </row>
    <row r="51" spans="1:8" ht="29.25" customHeight="1">
      <c r="A51" s="31"/>
      <c r="B51" s="31"/>
      <c r="C51" s="31"/>
      <c r="D51" s="46" t="s">
        <v>65</v>
      </c>
      <c r="E51" s="1"/>
      <c r="F51" s="1"/>
      <c r="G51" s="1"/>
      <c r="H51" s="11"/>
    </row>
    <row r="52" spans="1:8" ht="37.5" customHeight="1">
      <c r="A52" s="11">
        <v>1006</v>
      </c>
      <c r="B52" s="11" t="s">
        <v>71</v>
      </c>
      <c r="C52" s="11" t="s">
        <v>191</v>
      </c>
      <c r="D52" s="46" t="s">
        <v>66</v>
      </c>
      <c r="E52" s="1"/>
      <c r="F52" s="1"/>
      <c r="G52" s="1"/>
      <c r="H52" s="12"/>
    </row>
    <row r="53" spans="1:8" ht="24.75" customHeight="1">
      <c r="A53" s="31"/>
      <c r="B53" s="31"/>
      <c r="C53" s="31"/>
      <c r="D53" s="46" t="s">
        <v>70</v>
      </c>
      <c r="E53" s="1">
        <v>35155060.299999997</v>
      </c>
      <c r="F53" s="1">
        <v>32135983.600000001</v>
      </c>
      <c r="G53" s="1">
        <v>32129344.460000001</v>
      </c>
      <c r="H53" s="13">
        <f>G53/F53*100</f>
        <v>99.979340479872533</v>
      </c>
    </row>
    <row r="54" spans="1:8" ht="27" customHeight="1">
      <c r="A54" s="31"/>
      <c r="B54" s="31"/>
      <c r="C54" s="31"/>
      <c r="D54" s="46" t="s">
        <v>67</v>
      </c>
      <c r="E54" s="1"/>
      <c r="F54" s="1"/>
      <c r="G54" s="1"/>
      <c r="H54" s="11"/>
    </row>
    <row r="55" spans="1:8" ht="66" customHeight="1">
      <c r="A55" s="31"/>
      <c r="B55" s="31"/>
      <c r="C55" s="31"/>
      <c r="D55" s="46" t="s">
        <v>68</v>
      </c>
      <c r="E55" s="1"/>
      <c r="F55" s="1"/>
      <c r="G55" s="1"/>
      <c r="H55" s="11"/>
    </row>
    <row r="56" spans="1:8" ht="26.25" customHeight="1">
      <c r="A56" s="11">
        <v>1006</v>
      </c>
      <c r="B56" s="11" t="s">
        <v>72</v>
      </c>
      <c r="C56" s="11" t="s">
        <v>191</v>
      </c>
      <c r="D56" s="46" t="s">
        <v>69</v>
      </c>
      <c r="E56" s="1">
        <v>21288341.699999999</v>
      </c>
      <c r="F56" s="1">
        <v>18743520.399999999</v>
      </c>
      <c r="G56" s="1">
        <v>18740161.309999999</v>
      </c>
      <c r="H56" s="13">
        <f>G56/F56*100</f>
        <v>99.982078660100584</v>
      </c>
    </row>
    <row r="57" spans="1:8" ht="23.25" customHeight="1">
      <c r="A57" s="31"/>
      <c r="B57" s="31"/>
      <c r="C57" s="31"/>
      <c r="D57" s="46" t="s">
        <v>67</v>
      </c>
      <c r="E57" s="1"/>
      <c r="F57" s="1"/>
      <c r="G57" s="1"/>
      <c r="H57" s="11"/>
    </row>
    <row r="58" spans="1:8" ht="67.5" customHeight="1">
      <c r="A58" s="31"/>
      <c r="B58" s="31"/>
      <c r="C58" s="31"/>
      <c r="D58" s="46" t="s">
        <v>68</v>
      </c>
      <c r="E58" s="1"/>
      <c r="F58" s="1"/>
      <c r="G58" s="1"/>
      <c r="H58" s="11"/>
    </row>
    <row r="59" spans="1:8" ht="29.25" customHeight="1">
      <c r="A59" s="11">
        <v>1006</v>
      </c>
      <c r="B59" s="11" t="s">
        <v>74</v>
      </c>
      <c r="C59" s="11" t="s">
        <v>191</v>
      </c>
      <c r="D59" s="46" t="s">
        <v>73</v>
      </c>
      <c r="E59" s="1">
        <v>728.2</v>
      </c>
      <c r="F59" s="1">
        <v>728.2</v>
      </c>
      <c r="G59" s="1">
        <v>728.22</v>
      </c>
      <c r="H59" s="13">
        <f>G59/F59*100</f>
        <v>100.00274649821476</v>
      </c>
    </row>
    <row r="60" spans="1:8" ht="27" customHeight="1">
      <c r="A60" s="31"/>
      <c r="B60" s="31"/>
      <c r="C60" s="31"/>
      <c r="D60" s="46" t="s">
        <v>67</v>
      </c>
      <c r="E60" s="1"/>
      <c r="F60" s="1"/>
      <c r="G60" s="1"/>
      <c r="H60" s="11"/>
    </row>
    <row r="61" spans="1:8" ht="67.5" customHeight="1">
      <c r="A61" s="31"/>
      <c r="B61" s="31"/>
      <c r="C61" s="31"/>
      <c r="D61" s="46" t="s">
        <v>68</v>
      </c>
      <c r="E61" s="1"/>
      <c r="F61" s="1"/>
      <c r="G61" s="1"/>
      <c r="H61" s="11"/>
    </row>
    <row r="62" spans="1:8" ht="34.5" customHeight="1">
      <c r="A62" s="11">
        <v>1006</v>
      </c>
      <c r="B62" s="11" t="s">
        <v>106</v>
      </c>
      <c r="C62" s="11" t="s">
        <v>191</v>
      </c>
      <c r="D62" s="46" t="s">
        <v>75</v>
      </c>
      <c r="E62" s="1">
        <v>45992.4</v>
      </c>
      <c r="F62" s="1">
        <v>52492.4</v>
      </c>
      <c r="G62" s="1">
        <v>49351.5</v>
      </c>
      <c r="H62" s="13">
        <f>G62/F62*100</f>
        <v>94.016467145720142</v>
      </c>
    </row>
    <row r="63" spans="1:8" ht="24" customHeight="1">
      <c r="A63" s="11"/>
      <c r="B63" s="31"/>
      <c r="C63" s="31"/>
      <c r="D63" s="46" t="s">
        <v>67</v>
      </c>
      <c r="E63" s="1"/>
      <c r="F63" s="1"/>
      <c r="G63" s="1"/>
      <c r="H63" s="11"/>
    </row>
    <row r="64" spans="1:8" ht="69.75" customHeight="1">
      <c r="A64" s="11"/>
      <c r="B64" s="31"/>
      <c r="C64" s="31"/>
      <c r="D64" s="46" t="s">
        <v>68</v>
      </c>
      <c r="E64" s="1"/>
      <c r="F64" s="1"/>
      <c r="G64" s="1"/>
      <c r="H64" s="11"/>
    </row>
    <row r="65" spans="1:8" ht="42" customHeight="1">
      <c r="A65" s="11">
        <v>1006</v>
      </c>
      <c r="B65" s="11" t="s">
        <v>107</v>
      </c>
      <c r="C65" s="11" t="s">
        <v>191</v>
      </c>
      <c r="D65" s="46" t="s">
        <v>76</v>
      </c>
      <c r="E65" s="1">
        <v>17270820</v>
      </c>
      <c r="F65" s="1">
        <v>23164820</v>
      </c>
      <c r="G65" s="1">
        <v>23164521.609999999</v>
      </c>
      <c r="H65" s="13">
        <f>G65/F65*100</f>
        <v>99.998711882932824</v>
      </c>
    </row>
    <row r="66" spans="1:8" ht="29.25" customHeight="1">
      <c r="A66" s="11"/>
      <c r="B66" s="31"/>
      <c r="C66" s="31"/>
      <c r="D66" s="46" t="s">
        <v>67</v>
      </c>
      <c r="E66" s="1"/>
      <c r="F66" s="1"/>
      <c r="G66" s="1"/>
      <c r="H66" s="11"/>
    </row>
    <row r="67" spans="1:8" ht="41.25" customHeight="1">
      <c r="A67" s="11"/>
      <c r="B67" s="31"/>
      <c r="C67" s="31"/>
      <c r="D67" s="46" t="s">
        <v>77</v>
      </c>
      <c r="E67" s="1"/>
      <c r="F67" s="1"/>
      <c r="G67" s="1"/>
      <c r="H67" s="11"/>
    </row>
    <row r="68" spans="1:8" ht="62.25" customHeight="1">
      <c r="A68" s="57">
        <v>1015</v>
      </c>
      <c r="B68" s="57" t="s">
        <v>78</v>
      </c>
      <c r="C68" s="59" t="s">
        <v>192</v>
      </c>
      <c r="D68" s="49" t="s">
        <v>80</v>
      </c>
      <c r="E68" s="3">
        <v>273096</v>
      </c>
      <c r="F68" s="3">
        <v>234996</v>
      </c>
      <c r="G68" s="3">
        <v>234929.52</v>
      </c>
      <c r="H68" s="14">
        <f>G68/F68*100</f>
        <v>99.971710156768623</v>
      </c>
    </row>
    <row r="69" spans="1:8" ht="29.25" customHeight="1">
      <c r="A69" s="57"/>
      <c r="B69" s="57"/>
      <c r="C69" s="59"/>
      <c r="D69" s="46" t="s">
        <v>23</v>
      </c>
      <c r="E69" s="3"/>
      <c r="F69" s="3"/>
      <c r="G69" s="3"/>
      <c r="H69" s="14"/>
    </row>
    <row r="70" spans="1:8" ht="69.75" customHeight="1">
      <c r="A70" s="57"/>
      <c r="B70" s="57"/>
      <c r="C70" s="59"/>
      <c r="D70" s="46" t="s">
        <v>79</v>
      </c>
      <c r="E70" s="3"/>
      <c r="F70" s="3"/>
      <c r="G70" s="3"/>
      <c r="H70" s="14"/>
    </row>
    <row r="71" spans="1:8" ht="25.5" customHeight="1">
      <c r="A71" s="57"/>
      <c r="B71" s="57"/>
      <c r="C71" s="59"/>
      <c r="D71" s="46" t="s">
        <v>24</v>
      </c>
      <c r="E71" s="3"/>
      <c r="F71" s="3"/>
      <c r="G71" s="3"/>
      <c r="H71" s="14"/>
    </row>
    <row r="72" spans="1:8" ht="25.5" customHeight="1">
      <c r="A72" s="57"/>
      <c r="B72" s="57"/>
      <c r="C72" s="59"/>
      <c r="D72" s="46" t="s">
        <v>81</v>
      </c>
      <c r="E72" s="3"/>
      <c r="F72" s="3"/>
      <c r="G72" s="3"/>
      <c r="H72" s="14"/>
    </row>
    <row r="73" spans="1:8" ht="25.5" customHeight="1">
      <c r="A73" s="57">
        <v>1023</v>
      </c>
      <c r="B73" s="62"/>
      <c r="C73" s="62"/>
      <c r="D73" s="46" t="s">
        <v>0</v>
      </c>
      <c r="E73" s="1">
        <f>E78+E83+E88+E93+E98+E103+E108+E113+E120+E127+E134+E141+E148+E155+E161+E163+E170+E177+E184</f>
        <v>19680532.5</v>
      </c>
      <c r="F73" s="1">
        <f>F78+F83+F88+F93+F98+F103+F108+F113+F120+F127+F134+F141+F148+F155+F161+F163+F170+F177+F184</f>
        <v>38532017.800000004</v>
      </c>
      <c r="G73" s="1">
        <f>G78+G83+G88+G93+G98+G103+G108+G113+G120+G127+G134+G141+G148+G155+G161+G163+G170+G177+G184</f>
        <v>34740497.189999998</v>
      </c>
      <c r="H73" s="1">
        <f>G73/F73*100</f>
        <v>90.160077705559445</v>
      </c>
    </row>
    <row r="74" spans="1:8" ht="25.5" customHeight="1">
      <c r="A74" s="57"/>
      <c r="B74" s="62"/>
      <c r="C74" s="62"/>
      <c r="D74" s="46" t="s">
        <v>23</v>
      </c>
      <c r="E74" s="15"/>
      <c r="F74" s="1"/>
      <c r="G74" s="1"/>
      <c r="H74" s="11"/>
    </row>
    <row r="75" spans="1:8" ht="66.75" customHeight="1">
      <c r="A75" s="57"/>
      <c r="B75" s="62"/>
      <c r="C75" s="62"/>
      <c r="D75" s="46" t="s">
        <v>7</v>
      </c>
      <c r="E75" s="15"/>
      <c r="F75" s="1"/>
      <c r="G75" s="1"/>
      <c r="H75" s="11"/>
    </row>
    <row r="76" spans="1:8" ht="23.25" customHeight="1">
      <c r="A76" s="57"/>
      <c r="B76" s="62"/>
      <c r="C76" s="62"/>
      <c r="D76" s="46" t="s">
        <v>24</v>
      </c>
      <c r="E76" s="15"/>
      <c r="F76" s="1"/>
      <c r="G76" s="1"/>
      <c r="H76" s="11"/>
    </row>
    <row r="77" spans="1:8" ht="36.75" customHeight="1">
      <c r="A77" s="57"/>
      <c r="B77" s="62"/>
      <c r="C77" s="62"/>
      <c r="D77" s="46" t="s">
        <v>25</v>
      </c>
      <c r="E77" s="16"/>
      <c r="F77" s="1"/>
      <c r="G77" s="1"/>
      <c r="H77" s="11"/>
    </row>
    <row r="78" spans="1:8" ht="32.25" customHeight="1">
      <c r="A78" s="57">
        <v>1023</v>
      </c>
      <c r="B78" s="57" t="s">
        <v>29</v>
      </c>
      <c r="C78" s="59" t="s">
        <v>189</v>
      </c>
      <c r="D78" s="46" t="s">
        <v>1</v>
      </c>
      <c r="E78" s="3">
        <v>833340</v>
      </c>
      <c r="F78" s="3">
        <v>833340</v>
      </c>
      <c r="G78" s="3">
        <v>833331.12</v>
      </c>
      <c r="H78" s="14">
        <f>G78/F78*100</f>
        <v>99.998934408524732</v>
      </c>
    </row>
    <row r="79" spans="1:8" ht="24.75" customHeight="1">
      <c r="A79" s="57"/>
      <c r="B79" s="57"/>
      <c r="C79" s="59"/>
      <c r="D79" s="46" t="s">
        <v>27</v>
      </c>
      <c r="E79" s="2"/>
      <c r="F79" s="3"/>
      <c r="G79" s="3"/>
      <c r="H79" s="14"/>
    </row>
    <row r="80" spans="1:8" ht="59.25" customHeight="1">
      <c r="A80" s="57"/>
      <c r="B80" s="57"/>
      <c r="C80" s="59"/>
      <c r="D80" s="46" t="s">
        <v>8</v>
      </c>
      <c r="E80" s="2"/>
      <c r="F80" s="3"/>
      <c r="G80" s="3"/>
      <c r="H80" s="14"/>
    </row>
    <row r="81" spans="1:8" ht="22.5" customHeight="1">
      <c r="A81" s="57"/>
      <c r="B81" s="57"/>
      <c r="C81" s="59"/>
      <c r="D81" s="46" t="s">
        <v>28</v>
      </c>
      <c r="E81" s="2"/>
      <c r="F81" s="3"/>
      <c r="G81" s="3"/>
      <c r="H81" s="14"/>
    </row>
    <row r="82" spans="1:8" ht="22.5" customHeight="1">
      <c r="A82" s="57"/>
      <c r="B82" s="57"/>
      <c r="C82" s="59"/>
      <c r="D82" s="46" t="s">
        <v>82</v>
      </c>
      <c r="E82" s="3"/>
      <c r="F82" s="3"/>
      <c r="G82" s="3"/>
      <c r="H82" s="14"/>
    </row>
    <row r="83" spans="1:8" ht="56.25" customHeight="1">
      <c r="A83" s="57">
        <v>1023</v>
      </c>
      <c r="B83" s="57" t="s">
        <v>30</v>
      </c>
      <c r="C83" s="59" t="s">
        <v>189</v>
      </c>
      <c r="D83" s="46" t="s">
        <v>2</v>
      </c>
      <c r="E83" s="3">
        <v>1036437.8</v>
      </c>
      <c r="F83" s="3">
        <v>1031580</v>
      </c>
      <c r="G83" s="3">
        <v>1031580</v>
      </c>
      <c r="H83" s="14">
        <f>G83/F83*100</f>
        <v>100</v>
      </c>
    </row>
    <row r="84" spans="1:8" ht="23.25" customHeight="1">
      <c r="A84" s="57"/>
      <c r="B84" s="57"/>
      <c r="C84" s="59"/>
      <c r="D84" s="46" t="s">
        <v>27</v>
      </c>
      <c r="E84" s="2"/>
      <c r="F84" s="3"/>
      <c r="G84" s="3"/>
      <c r="H84" s="14"/>
    </row>
    <row r="85" spans="1:8" s="38" customFormat="1" ht="63.75" customHeight="1">
      <c r="A85" s="57"/>
      <c r="B85" s="57"/>
      <c r="C85" s="59"/>
      <c r="D85" s="46" t="s">
        <v>9</v>
      </c>
      <c r="E85" s="17"/>
      <c r="F85" s="4"/>
      <c r="G85" s="4"/>
      <c r="H85" s="18"/>
    </row>
    <row r="86" spans="1:8" ht="24.75" customHeight="1">
      <c r="A86" s="57"/>
      <c r="B86" s="57"/>
      <c r="C86" s="59"/>
      <c r="D86" s="46" t="s">
        <v>28</v>
      </c>
      <c r="E86" s="2"/>
      <c r="F86" s="3"/>
      <c r="G86" s="3"/>
      <c r="H86" s="14"/>
    </row>
    <row r="87" spans="1:8" ht="24.75" customHeight="1">
      <c r="A87" s="57"/>
      <c r="B87" s="57"/>
      <c r="C87" s="59"/>
      <c r="D87" s="46" t="s">
        <v>82</v>
      </c>
      <c r="E87" s="3"/>
      <c r="F87" s="3"/>
      <c r="G87" s="3"/>
      <c r="H87" s="14"/>
    </row>
    <row r="88" spans="1:8" ht="33" customHeight="1">
      <c r="A88" s="57">
        <v>1023</v>
      </c>
      <c r="B88" s="57" t="s">
        <v>31</v>
      </c>
      <c r="C88" s="59" t="s">
        <v>193</v>
      </c>
      <c r="D88" s="46" t="s">
        <v>5</v>
      </c>
      <c r="E88" s="3">
        <v>121216.4</v>
      </c>
      <c r="F88" s="3">
        <v>224149.6</v>
      </c>
      <c r="G88" s="3">
        <v>224149.6</v>
      </c>
      <c r="H88" s="14">
        <f>G88/F88*100</f>
        <v>100</v>
      </c>
    </row>
    <row r="89" spans="1:8" ht="24" customHeight="1">
      <c r="A89" s="57"/>
      <c r="B89" s="57"/>
      <c r="C89" s="59"/>
      <c r="D89" s="46" t="s">
        <v>27</v>
      </c>
      <c r="E89" s="2"/>
      <c r="F89" s="3"/>
      <c r="G89" s="3"/>
      <c r="H89" s="14"/>
    </row>
    <row r="90" spans="1:8" ht="71.25" customHeight="1">
      <c r="A90" s="57"/>
      <c r="B90" s="57"/>
      <c r="C90" s="59"/>
      <c r="D90" s="46" t="s">
        <v>12</v>
      </c>
      <c r="E90" s="2"/>
      <c r="F90" s="3"/>
      <c r="G90" s="3"/>
      <c r="H90" s="14"/>
    </row>
    <row r="91" spans="1:8" ht="25.5" customHeight="1">
      <c r="A91" s="57"/>
      <c r="B91" s="57"/>
      <c r="C91" s="59"/>
      <c r="D91" s="46" t="s">
        <v>28</v>
      </c>
      <c r="E91" s="2"/>
      <c r="F91" s="3"/>
      <c r="G91" s="3"/>
      <c r="H91" s="14"/>
    </row>
    <row r="92" spans="1:8" ht="24" customHeight="1">
      <c r="A92" s="57"/>
      <c r="B92" s="57"/>
      <c r="C92" s="59"/>
      <c r="D92" s="46" t="s">
        <v>89</v>
      </c>
      <c r="E92" s="3"/>
      <c r="F92" s="3"/>
      <c r="G92" s="3"/>
      <c r="H92" s="14"/>
    </row>
    <row r="93" spans="1:8" ht="27" customHeight="1">
      <c r="A93" s="57">
        <v>1023</v>
      </c>
      <c r="B93" s="57" t="s">
        <v>32</v>
      </c>
      <c r="C93" s="59" t="s">
        <v>189</v>
      </c>
      <c r="D93" s="46" t="s">
        <v>13</v>
      </c>
      <c r="E93" s="3">
        <v>3683276.4</v>
      </c>
      <c r="F93" s="3">
        <v>3683276.4</v>
      </c>
      <c r="G93" s="3">
        <v>3682944</v>
      </c>
      <c r="H93" s="14">
        <f>G93/F93*100</f>
        <v>99.990975426117899</v>
      </c>
    </row>
    <row r="94" spans="1:8" ht="25.5" customHeight="1">
      <c r="A94" s="57"/>
      <c r="B94" s="57"/>
      <c r="C94" s="59"/>
      <c r="D94" s="46" t="s">
        <v>27</v>
      </c>
      <c r="E94" s="2"/>
      <c r="F94" s="3"/>
      <c r="G94" s="3"/>
      <c r="H94" s="14"/>
    </row>
    <row r="95" spans="1:8" ht="57" customHeight="1">
      <c r="A95" s="57"/>
      <c r="B95" s="57"/>
      <c r="C95" s="59"/>
      <c r="D95" s="46" t="s">
        <v>14</v>
      </c>
      <c r="E95" s="2"/>
      <c r="F95" s="3"/>
      <c r="G95" s="3"/>
      <c r="H95" s="14"/>
    </row>
    <row r="96" spans="1:8" ht="24" customHeight="1">
      <c r="A96" s="57"/>
      <c r="B96" s="57"/>
      <c r="C96" s="59"/>
      <c r="D96" s="46" t="s">
        <v>28</v>
      </c>
      <c r="E96" s="2"/>
      <c r="F96" s="3"/>
      <c r="G96" s="3"/>
      <c r="H96" s="14"/>
    </row>
    <row r="97" spans="1:8" ht="24" customHeight="1">
      <c r="A97" s="57"/>
      <c r="B97" s="57"/>
      <c r="C97" s="59"/>
      <c r="D97" s="46" t="s">
        <v>82</v>
      </c>
      <c r="E97" s="3"/>
      <c r="F97" s="3"/>
      <c r="G97" s="3"/>
      <c r="H97" s="14"/>
    </row>
    <row r="98" spans="1:8" ht="24" customHeight="1">
      <c r="A98" s="57">
        <v>1023</v>
      </c>
      <c r="B98" s="57" t="s">
        <v>33</v>
      </c>
      <c r="C98" s="59" t="s">
        <v>194</v>
      </c>
      <c r="D98" s="49" t="s">
        <v>15</v>
      </c>
      <c r="E98" s="5">
        <v>23000</v>
      </c>
      <c r="F98" s="5">
        <v>23000</v>
      </c>
      <c r="G98" s="5">
        <v>6779.7</v>
      </c>
      <c r="H98" s="19">
        <f>G98/F98*100</f>
        <v>29.47695652173913</v>
      </c>
    </row>
    <row r="99" spans="1:8" ht="24" customHeight="1">
      <c r="A99" s="57"/>
      <c r="B99" s="57"/>
      <c r="C99" s="59"/>
      <c r="D99" s="46" t="s">
        <v>27</v>
      </c>
      <c r="E99" s="2"/>
      <c r="F99" s="3"/>
      <c r="G99" s="3"/>
      <c r="H99" s="14"/>
    </row>
    <row r="100" spans="1:8" ht="62.25" customHeight="1">
      <c r="A100" s="57"/>
      <c r="B100" s="57"/>
      <c r="C100" s="59"/>
      <c r="D100" s="49" t="s">
        <v>16</v>
      </c>
      <c r="E100" s="20"/>
      <c r="F100" s="6"/>
      <c r="G100" s="6"/>
      <c r="H100" s="21"/>
    </row>
    <row r="101" spans="1:8" ht="24.75" customHeight="1">
      <c r="A101" s="57"/>
      <c r="B101" s="57"/>
      <c r="C101" s="59"/>
      <c r="D101" s="46" t="s">
        <v>28</v>
      </c>
      <c r="E101" s="20"/>
      <c r="F101" s="6"/>
      <c r="G101" s="6"/>
      <c r="H101" s="21"/>
    </row>
    <row r="102" spans="1:8" ht="40.5" customHeight="1">
      <c r="A102" s="57"/>
      <c r="B102" s="57"/>
      <c r="C102" s="59"/>
      <c r="D102" s="49" t="s">
        <v>83</v>
      </c>
      <c r="E102" s="22"/>
      <c r="F102" s="6"/>
      <c r="G102" s="6"/>
      <c r="H102" s="21"/>
    </row>
    <row r="103" spans="1:8" ht="54" customHeight="1">
      <c r="A103" s="57">
        <v>1023</v>
      </c>
      <c r="B103" s="57" t="s">
        <v>108</v>
      </c>
      <c r="C103" s="59" t="s">
        <v>189</v>
      </c>
      <c r="D103" s="46" t="s">
        <v>3</v>
      </c>
      <c r="E103" s="3">
        <v>9554791.6999999993</v>
      </c>
      <c r="F103" s="3">
        <v>5527655.7000000002</v>
      </c>
      <c r="G103" s="3">
        <v>5527654.5099999998</v>
      </c>
      <c r="H103" s="14">
        <f>G103/F103*100</f>
        <v>99.999978471886365</v>
      </c>
    </row>
    <row r="104" spans="1:8" ht="24" customHeight="1">
      <c r="A104" s="57"/>
      <c r="B104" s="57"/>
      <c r="C104" s="59"/>
      <c r="D104" s="46" t="s">
        <v>27</v>
      </c>
      <c r="E104" s="2"/>
      <c r="F104" s="3"/>
      <c r="G104" s="3"/>
      <c r="H104" s="14"/>
    </row>
    <row r="105" spans="1:8" ht="73.5" customHeight="1">
      <c r="A105" s="57"/>
      <c r="B105" s="57"/>
      <c r="C105" s="59"/>
      <c r="D105" s="46" t="s">
        <v>11</v>
      </c>
      <c r="E105" s="20"/>
      <c r="F105" s="6"/>
      <c r="G105" s="6"/>
      <c r="H105" s="21"/>
    </row>
    <row r="106" spans="1:8" ht="24.75" customHeight="1">
      <c r="A106" s="57"/>
      <c r="B106" s="57"/>
      <c r="C106" s="59"/>
      <c r="D106" s="46" t="s">
        <v>28</v>
      </c>
      <c r="E106" s="2"/>
      <c r="F106" s="3"/>
      <c r="G106" s="3"/>
      <c r="H106" s="14"/>
    </row>
    <row r="107" spans="1:8" ht="39.75" customHeight="1">
      <c r="A107" s="57"/>
      <c r="B107" s="57"/>
      <c r="C107" s="59"/>
      <c r="D107" s="46" t="s">
        <v>48</v>
      </c>
      <c r="E107" s="3"/>
      <c r="F107" s="3"/>
      <c r="G107" s="3"/>
      <c r="H107" s="14"/>
    </row>
    <row r="108" spans="1:8" ht="25.5" customHeight="1">
      <c r="A108" s="57">
        <v>1023</v>
      </c>
      <c r="B108" s="57" t="s">
        <v>109</v>
      </c>
      <c r="C108" s="59" t="s">
        <v>189</v>
      </c>
      <c r="D108" s="46" t="s">
        <v>85</v>
      </c>
      <c r="E108" s="3">
        <v>16300</v>
      </c>
      <c r="F108" s="3">
        <v>61.5</v>
      </c>
      <c r="G108" s="3">
        <v>61.49</v>
      </c>
      <c r="H108" s="14">
        <f>G108/F108*100</f>
        <v>99.983739837398375</v>
      </c>
    </row>
    <row r="109" spans="1:8" ht="25.5" customHeight="1">
      <c r="A109" s="57"/>
      <c r="B109" s="57"/>
      <c r="C109" s="59"/>
      <c r="D109" s="46" t="s">
        <v>27</v>
      </c>
      <c r="E109" s="2"/>
      <c r="F109" s="3"/>
      <c r="G109" s="3"/>
      <c r="H109" s="14"/>
    </row>
    <row r="110" spans="1:8" ht="70.5" customHeight="1">
      <c r="A110" s="57"/>
      <c r="B110" s="57"/>
      <c r="C110" s="59"/>
      <c r="D110" s="46" t="s">
        <v>86</v>
      </c>
      <c r="E110" s="2"/>
      <c r="F110" s="3"/>
      <c r="G110" s="3"/>
      <c r="H110" s="14"/>
    </row>
    <row r="111" spans="1:8" ht="25.5" customHeight="1">
      <c r="A111" s="57"/>
      <c r="B111" s="57"/>
      <c r="C111" s="59"/>
      <c r="D111" s="46" t="s">
        <v>28</v>
      </c>
      <c r="E111" s="2"/>
      <c r="F111" s="3"/>
      <c r="G111" s="3"/>
      <c r="H111" s="14"/>
    </row>
    <row r="112" spans="1:8" ht="39.75" customHeight="1">
      <c r="A112" s="57"/>
      <c r="B112" s="57"/>
      <c r="C112" s="59"/>
      <c r="D112" s="46" t="s">
        <v>84</v>
      </c>
      <c r="E112" s="3"/>
      <c r="F112" s="3"/>
      <c r="G112" s="3"/>
      <c r="H112" s="14"/>
    </row>
    <row r="113" spans="1:8" ht="24" customHeight="1">
      <c r="A113" s="57">
        <v>1023</v>
      </c>
      <c r="B113" s="57" t="s">
        <v>36</v>
      </c>
      <c r="C113" s="59" t="s">
        <v>189</v>
      </c>
      <c r="D113" s="46" t="s">
        <v>87</v>
      </c>
      <c r="E113" s="2">
        <v>165784.20000000001</v>
      </c>
      <c r="F113" s="3">
        <v>131107.5</v>
      </c>
      <c r="G113" s="3">
        <v>0</v>
      </c>
      <c r="H113" s="3">
        <f>G113/F113*100</f>
        <v>0</v>
      </c>
    </row>
    <row r="114" spans="1:8" ht="24" customHeight="1">
      <c r="A114" s="57"/>
      <c r="B114" s="57"/>
      <c r="C114" s="59"/>
      <c r="D114" s="46" t="s">
        <v>34</v>
      </c>
      <c r="E114" s="2"/>
      <c r="F114" s="3"/>
      <c r="G114" s="3"/>
      <c r="H114" s="3"/>
    </row>
    <row r="115" spans="1:8" ht="102" customHeight="1">
      <c r="A115" s="57"/>
      <c r="B115" s="57"/>
      <c r="C115" s="59"/>
      <c r="D115" s="46" t="s">
        <v>10</v>
      </c>
      <c r="E115" s="2"/>
      <c r="F115" s="3"/>
      <c r="G115" s="3"/>
      <c r="H115" s="3"/>
    </row>
    <row r="116" spans="1:8" ht="36.75" customHeight="1">
      <c r="A116" s="57"/>
      <c r="B116" s="57"/>
      <c r="C116" s="59"/>
      <c r="D116" s="46" t="s">
        <v>35</v>
      </c>
      <c r="E116" s="2"/>
      <c r="F116" s="3"/>
      <c r="G116" s="3"/>
      <c r="H116" s="3"/>
    </row>
    <row r="117" spans="1:8" ht="26.25" customHeight="1">
      <c r="A117" s="57"/>
      <c r="B117" s="57"/>
      <c r="C117" s="59"/>
      <c r="D117" s="46" t="s">
        <v>82</v>
      </c>
      <c r="E117" s="2"/>
      <c r="F117" s="3"/>
      <c r="G117" s="3"/>
      <c r="H117" s="3"/>
    </row>
    <row r="118" spans="1:8" ht="36.75" customHeight="1">
      <c r="A118" s="57"/>
      <c r="B118" s="57"/>
      <c r="C118" s="59"/>
      <c r="D118" s="46" t="s">
        <v>38</v>
      </c>
      <c r="E118" s="2"/>
      <c r="F118" s="3"/>
      <c r="G118" s="3"/>
      <c r="H118" s="3"/>
    </row>
    <row r="119" spans="1:8" ht="30.75" customHeight="1">
      <c r="A119" s="57"/>
      <c r="B119" s="57"/>
      <c r="C119" s="59"/>
      <c r="D119" s="46" t="s">
        <v>37</v>
      </c>
      <c r="E119" s="3"/>
      <c r="F119" s="3"/>
      <c r="G119" s="3"/>
      <c r="H119" s="3"/>
    </row>
    <row r="120" spans="1:8" ht="31.5" customHeight="1">
      <c r="A120" s="57">
        <v>1023</v>
      </c>
      <c r="B120" s="57" t="s">
        <v>39</v>
      </c>
      <c r="C120" s="59" t="s">
        <v>189</v>
      </c>
      <c r="D120" s="46" t="s">
        <v>88</v>
      </c>
      <c r="E120" s="3">
        <v>939444</v>
      </c>
      <c r="F120" s="3">
        <v>742942.8</v>
      </c>
      <c r="G120" s="3">
        <v>0</v>
      </c>
      <c r="H120" s="3">
        <f>G120/F120*100</f>
        <v>0</v>
      </c>
    </row>
    <row r="121" spans="1:8" ht="23.25" customHeight="1">
      <c r="A121" s="57"/>
      <c r="B121" s="57"/>
      <c r="C121" s="59"/>
      <c r="D121" s="46" t="s">
        <v>34</v>
      </c>
      <c r="E121" s="2"/>
      <c r="F121" s="3"/>
      <c r="G121" s="3"/>
      <c r="H121" s="14"/>
    </row>
    <row r="122" spans="1:8" ht="96.75" customHeight="1">
      <c r="A122" s="57"/>
      <c r="B122" s="57"/>
      <c r="C122" s="59"/>
      <c r="D122" s="46" t="s">
        <v>90</v>
      </c>
      <c r="E122" s="20"/>
      <c r="F122" s="6"/>
      <c r="G122" s="6"/>
      <c r="H122" s="21"/>
    </row>
    <row r="123" spans="1:8" ht="38.25" customHeight="1">
      <c r="A123" s="57"/>
      <c r="B123" s="57"/>
      <c r="C123" s="59"/>
      <c r="D123" s="46" t="s">
        <v>35</v>
      </c>
      <c r="E123" s="2"/>
      <c r="F123" s="3"/>
      <c r="G123" s="3"/>
      <c r="H123" s="14"/>
    </row>
    <row r="124" spans="1:8" ht="22.5" customHeight="1">
      <c r="A124" s="57"/>
      <c r="B124" s="57"/>
      <c r="C124" s="59"/>
      <c r="D124" s="46" t="s">
        <v>82</v>
      </c>
      <c r="E124" s="2"/>
      <c r="F124" s="3"/>
      <c r="G124" s="3"/>
      <c r="H124" s="14"/>
    </row>
    <row r="125" spans="1:8" ht="34.5" customHeight="1">
      <c r="A125" s="57"/>
      <c r="B125" s="57"/>
      <c r="C125" s="59"/>
      <c r="D125" s="46" t="s">
        <v>38</v>
      </c>
      <c r="E125" s="2"/>
      <c r="F125" s="3"/>
      <c r="G125" s="3"/>
      <c r="H125" s="14"/>
    </row>
    <row r="126" spans="1:8" ht="25.5" customHeight="1">
      <c r="A126" s="57"/>
      <c r="B126" s="57"/>
      <c r="C126" s="59"/>
      <c r="D126" s="46" t="s">
        <v>37</v>
      </c>
      <c r="E126" s="3"/>
      <c r="F126" s="3"/>
      <c r="G126" s="3"/>
      <c r="H126" s="14"/>
    </row>
    <row r="127" spans="1:8" ht="25.5" customHeight="1">
      <c r="A127" s="57">
        <v>1023</v>
      </c>
      <c r="B127" s="57" t="s">
        <v>172</v>
      </c>
      <c r="C127" s="57" t="s">
        <v>189</v>
      </c>
      <c r="D127" s="46" t="s">
        <v>171</v>
      </c>
      <c r="E127" s="2">
        <v>0</v>
      </c>
      <c r="F127" s="3">
        <v>231177.9</v>
      </c>
      <c r="G127" s="3">
        <v>229051.02</v>
      </c>
      <c r="H127" s="14">
        <f>G127/F127*100</f>
        <v>99.079981261184571</v>
      </c>
    </row>
    <row r="128" spans="1:8" ht="25.5" customHeight="1">
      <c r="A128" s="57"/>
      <c r="B128" s="57"/>
      <c r="C128" s="57"/>
      <c r="D128" s="46" t="s">
        <v>34</v>
      </c>
      <c r="E128" s="2"/>
      <c r="F128" s="3"/>
      <c r="G128" s="3"/>
      <c r="H128" s="14"/>
    </row>
    <row r="129" spans="1:8" ht="92.25" customHeight="1">
      <c r="A129" s="57"/>
      <c r="B129" s="57"/>
      <c r="C129" s="57"/>
      <c r="D129" s="46" t="s">
        <v>10</v>
      </c>
      <c r="E129" s="2"/>
      <c r="F129" s="3"/>
      <c r="G129" s="3"/>
      <c r="H129" s="14"/>
    </row>
    <row r="130" spans="1:8" ht="39" customHeight="1">
      <c r="A130" s="57"/>
      <c r="B130" s="57"/>
      <c r="C130" s="57"/>
      <c r="D130" s="46" t="s">
        <v>35</v>
      </c>
      <c r="E130" s="2"/>
      <c r="F130" s="3"/>
      <c r="G130" s="3"/>
      <c r="H130" s="14"/>
    </row>
    <row r="131" spans="1:8" ht="27.75" customHeight="1">
      <c r="A131" s="57"/>
      <c r="B131" s="57"/>
      <c r="C131" s="57"/>
      <c r="D131" s="46" t="s">
        <v>82</v>
      </c>
      <c r="E131" s="2"/>
      <c r="F131" s="3"/>
      <c r="G131" s="3"/>
      <c r="H131" s="14"/>
    </row>
    <row r="132" spans="1:8" ht="39.75" customHeight="1">
      <c r="A132" s="57"/>
      <c r="B132" s="57"/>
      <c r="C132" s="57"/>
      <c r="D132" s="46" t="s">
        <v>38</v>
      </c>
      <c r="E132" s="2"/>
      <c r="F132" s="3"/>
      <c r="G132" s="3"/>
      <c r="H132" s="14"/>
    </row>
    <row r="133" spans="1:8" ht="31.5" customHeight="1">
      <c r="A133" s="57"/>
      <c r="B133" s="57"/>
      <c r="C133" s="57"/>
      <c r="D133" s="46" t="s">
        <v>37</v>
      </c>
      <c r="E133" s="2"/>
      <c r="F133" s="3"/>
      <c r="G133" s="3"/>
      <c r="H133" s="14"/>
    </row>
    <row r="134" spans="1:8" ht="26.25" customHeight="1">
      <c r="A134" s="57">
        <v>1023</v>
      </c>
      <c r="B134" s="57" t="s">
        <v>40</v>
      </c>
      <c r="C134" s="59" t="s">
        <v>189</v>
      </c>
      <c r="D134" s="46" t="s">
        <v>4</v>
      </c>
      <c r="E134" s="3">
        <v>3306942</v>
      </c>
      <c r="F134" s="3">
        <v>3306942</v>
      </c>
      <c r="G134" s="3">
        <v>3186177.61</v>
      </c>
      <c r="H134" s="14">
        <f>G134/F134*100</f>
        <v>96.34815518385264</v>
      </c>
    </row>
    <row r="135" spans="1:8" ht="25.5" customHeight="1">
      <c r="A135" s="57"/>
      <c r="B135" s="57"/>
      <c r="C135" s="59"/>
      <c r="D135" s="46" t="s">
        <v>34</v>
      </c>
      <c r="E135" s="2"/>
      <c r="F135" s="3"/>
      <c r="G135" s="3"/>
      <c r="H135" s="14"/>
    </row>
    <row r="136" spans="1:8" ht="114" customHeight="1">
      <c r="A136" s="57"/>
      <c r="B136" s="57"/>
      <c r="C136" s="59"/>
      <c r="D136" s="46" t="s">
        <v>115</v>
      </c>
      <c r="E136" s="20"/>
      <c r="F136" s="6"/>
      <c r="G136" s="6"/>
      <c r="H136" s="21"/>
    </row>
    <row r="137" spans="1:8" ht="39.75" customHeight="1">
      <c r="A137" s="57"/>
      <c r="B137" s="57"/>
      <c r="C137" s="59"/>
      <c r="D137" s="46" t="s">
        <v>35</v>
      </c>
      <c r="E137" s="2"/>
      <c r="F137" s="3"/>
      <c r="G137" s="3"/>
      <c r="H137" s="14"/>
    </row>
    <row r="138" spans="1:8" ht="26.25" customHeight="1">
      <c r="A138" s="57"/>
      <c r="B138" s="57"/>
      <c r="C138" s="59"/>
      <c r="D138" s="46" t="s">
        <v>82</v>
      </c>
      <c r="E138" s="2"/>
      <c r="F138" s="3"/>
      <c r="G138" s="3"/>
      <c r="H138" s="14"/>
    </row>
    <row r="139" spans="1:8" ht="36.75" customHeight="1">
      <c r="A139" s="57"/>
      <c r="B139" s="57"/>
      <c r="C139" s="59"/>
      <c r="D139" s="46" t="s">
        <v>38</v>
      </c>
      <c r="E139" s="2"/>
      <c r="F139" s="3"/>
      <c r="G139" s="3"/>
      <c r="H139" s="14"/>
    </row>
    <row r="140" spans="1:8" ht="27" customHeight="1">
      <c r="A140" s="57"/>
      <c r="B140" s="57"/>
      <c r="C140" s="59"/>
      <c r="D140" s="46" t="s">
        <v>37</v>
      </c>
      <c r="E140" s="3"/>
      <c r="F140" s="3"/>
      <c r="G140" s="3"/>
      <c r="H140" s="14"/>
    </row>
    <row r="141" spans="1:8" ht="27.75" customHeight="1">
      <c r="A141" s="57">
        <v>1023</v>
      </c>
      <c r="B141" s="57" t="s">
        <v>184</v>
      </c>
      <c r="C141" s="59" t="s">
        <v>189</v>
      </c>
      <c r="D141" s="50" t="s">
        <v>4</v>
      </c>
      <c r="E141" s="3">
        <v>0</v>
      </c>
      <c r="F141" s="3">
        <v>1420000</v>
      </c>
      <c r="G141" s="3">
        <v>2814422.22</v>
      </c>
      <c r="H141" s="39">
        <f>G141/F141*100</f>
        <v>198.19874788732398</v>
      </c>
    </row>
    <row r="142" spans="1:8" ht="26.25" customHeight="1">
      <c r="A142" s="57"/>
      <c r="B142" s="57"/>
      <c r="C142" s="59"/>
      <c r="D142" s="48" t="s">
        <v>34</v>
      </c>
      <c r="E142" s="2"/>
      <c r="F142" s="2"/>
      <c r="G142" s="2"/>
      <c r="H142" s="2"/>
    </row>
    <row r="143" spans="1:8" ht="73.5" customHeight="1">
      <c r="A143" s="57"/>
      <c r="B143" s="57"/>
      <c r="C143" s="59"/>
      <c r="D143" s="48" t="s">
        <v>185</v>
      </c>
      <c r="E143" s="20"/>
      <c r="F143" s="20"/>
      <c r="G143" s="20"/>
      <c r="H143" s="2"/>
    </row>
    <row r="144" spans="1:8" ht="38.25" customHeight="1">
      <c r="A144" s="57"/>
      <c r="B144" s="57"/>
      <c r="C144" s="59"/>
      <c r="D144" s="48" t="s">
        <v>35</v>
      </c>
      <c r="E144" s="2"/>
      <c r="F144" s="2"/>
      <c r="G144" s="2"/>
      <c r="H144" s="2"/>
    </row>
    <row r="145" spans="1:8" ht="24.75" customHeight="1">
      <c r="A145" s="57"/>
      <c r="B145" s="57"/>
      <c r="C145" s="59"/>
      <c r="D145" s="48" t="s">
        <v>82</v>
      </c>
      <c r="E145" s="2"/>
      <c r="F145" s="2"/>
      <c r="G145" s="2"/>
      <c r="H145" s="2"/>
    </row>
    <row r="146" spans="1:8" ht="36" customHeight="1">
      <c r="A146" s="57"/>
      <c r="B146" s="57"/>
      <c r="C146" s="59"/>
      <c r="D146" s="48" t="s">
        <v>38</v>
      </c>
      <c r="E146" s="2"/>
      <c r="F146" s="2"/>
      <c r="G146" s="2"/>
      <c r="H146" s="2"/>
    </row>
    <row r="147" spans="1:8" ht="28.5" customHeight="1">
      <c r="A147" s="57"/>
      <c r="B147" s="57"/>
      <c r="C147" s="59"/>
      <c r="D147" s="50" t="s">
        <v>37</v>
      </c>
      <c r="E147" s="3"/>
      <c r="F147" s="3"/>
      <c r="G147" s="3"/>
      <c r="H147" s="2"/>
    </row>
    <row r="148" spans="1:8" ht="28.5" customHeight="1">
      <c r="A148" s="57">
        <v>1023</v>
      </c>
      <c r="B148" s="57" t="s">
        <v>186</v>
      </c>
      <c r="C148" s="59" t="s">
        <v>189</v>
      </c>
      <c r="D148" s="50" t="s">
        <v>87</v>
      </c>
      <c r="E148" s="3">
        <v>0</v>
      </c>
      <c r="F148" s="3">
        <v>573777.1</v>
      </c>
      <c r="G148" s="3">
        <v>0</v>
      </c>
      <c r="H148" s="2">
        <f>G148/F148*100</f>
        <v>0</v>
      </c>
    </row>
    <row r="149" spans="1:8" ht="28.5" customHeight="1">
      <c r="A149" s="57"/>
      <c r="B149" s="57"/>
      <c r="C149" s="59"/>
      <c r="D149" s="48" t="s">
        <v>34</v>
      </c>
      <c r="E149" s="2"/>
      <c r="F149" s="2"/>
      <c r="G149" s="2"/>
      <c r="H149" s="37"/>
    </row>
    <row r="150" spans="1:8" ht="75.75" customHeight="1">
      <c r="A150" s="57"/>
      <c r="B150" s="57"/>
      <c r="C150" s="59"/>
      <c r="D150" s="48" t="s">
        <v>185</v>
      </c>
      <c r="E150" s="20"/>
      <c r="F150" s="20"/>
      <c r="G150" s="20"/>
      <c r="H150" s="40"/>
    </row>
    <row r="151" spans="1:8" ht="41.25" customHeight="1">
      <c r="A151" s="57"/>
      <c r="B151" s="57"/>
      <c r="C151" s="59"/>
      <c r="D151" s="48" t="s">
        <v>35</v>
      </c>
      <c r="E151" s="2"/>
      <c r="F151" s="2"/>
      <c r="G151" s="2"/>
      <c r="H151" s="37"/>
    </row>
    <row r="152" spans="1:8" ht="24.75" customHeight="1">
      <c r="A152" s="57"/>
      <c r="B152" s="57"/>
      <c r="C152" s="59"/>
      <c r="D152" s="48" t="s">
        <v>82</v>
      </c>
      <c r="E152" s="2"/>
      <c r="F152" s="2"/>
      <c r="G152" s="2"/>
      <c r="H152" s="37"/>
    </row>
    <row r="153" spans="1:8" ht="36.75" customHeight="1">
      <c r="A153" s="57"/>
      <c r="B153" s="57"/>
      <c r="C153" s="59"/>
      <c r="D153" s="48" t="s">
        <v>38</v>
      </c>
      <c r="E153" s="2"/>
      <c r="F153" s="2"/>
      <c r="G153" s="2"/>
      <c r="H153" s="37"/>
    </row>
    <row r="154" spans="1:8" ht="32.25" customHeight="1">
      <c r="A154" s="57"/>
      <c r="B154" s="57"/>
      <c r="C154" s="59"/>
      <c r="D154" s="50" t="s">
        <v>37</v>
      </c>
      <c r="E154" s="3"/>
      <c r="F154" s="3"/>
      <c r="G154" s="3"/>
      <c r="H154" s="37"/>
    </row>
    <row r="155" spans="1:8" ht="24.75" customHeight="1">
      <c r="A155" s="57">
        <v>1023</v>
      </c>
      <c r="B155" s="57" t="s">
        <v>141</v>
      </c>
      <c r="C155" s="60" t="s">
        <v>195</v>
      </c>
      <c r="D155" s="51" t="s">
        <v>42</v>
      </c>
      <c r="E155" s="23">
        <v>0</v>
      </c>
      <c r="F155" s="24">
        <v>780000</v>
      </c>
      <c r="G155" s="24">
        <v>734181.46</v>
      </c>
      <c r="H155" s="24">
        <f>G155/F155*100</f>
        <v>94.125828205128201</v>
      </c>
    </row>
    <row r="156" spans="1:8" ht="24.75" customHeight="1">
      <c r="A156" s="57"/>
      <c r="B156" s="57"/>
      <c r="C156" s="60"/>
      <c r="D156" s="46" t="s">
        <v>27</v>
      </c>
      <c r="E156" s="26"/>
      <c r="F156" s="24"/>
      <c r="G156" s="41"/>
      <c r="H156" s="25"/>
    </row>
    <row r="157" spans="1:8" ht="77.25" customHeight="1">
      <c r="A157" s="57"/>
      <c r="B157" s="57"/>
      <c r="C157" s="60"/>
      <c r="D157" s="46" t="s">
        <v>175</v>
      </c>
      <c r="E157" s="26"/>
      <c r="F157" s="24"/>
      <c r="G157" s="41"/>
      <c r="H157" s="25"/>
    </row>
    <row r="158" spans="1:8" ht="24" customHeight="1">
      <c r="A158" s="57"/>
      <c r="B158" s="57"/>
      <c r="C158" s="60"/>
      <c r="D158" s="46" t="s">
        <v>176</v>
      </c>
      <c r="E158" s="7"/>
      <c r="F158" s="24"/>
      <c r="G158" s="41"/>
      <c r="H158" s="25"/>
    </row>
    <row r="159" spans="1:8" ht="24" customHeight="1">
      <c r="A159" s="57">
        <v>1023</v>
      </c>
      <c r="B159" s="57" t="s">
        <v>141</v>
      </c>
      <c r="C159" s="57" t="s">
        <v>195</v>
      </c>
      <c r="D159" s="51" t="s">
        <v>42</v>
      </c>
      <c r="E159" s="7"/>
      <c r="F159" s="24"/>
      <c r="G159" s="41"/>
      <c r="H159" s="25"/>
    </row>
    <row r="160" spans="1:8" ht="24" customHeight="1">
      <c r="A160" s="57"/>
      <c r="B160" s="57"/>
      <c r="C160" s="57"/>
      <c r="D160" s="46" t="s">
        <v>27</v>
      </c>
      <c r="E160" s="7"/>
      <c r="F160" s="24"/>
      <c r="G160" s="41"/>
      <c r="H160" s="25"/>
    </row>
    <row r="161" spans="1:8" ht="55.5" customHeight="1">
      <c r="A161" s="57"/>
      <c r="B161" s="57"/>
      <c r="C161" s="57"/>
      <c r="D161" s="46" t="s">
        <v>177</v>
      </c>
      <c r="E161" s="27">
        <v>0</v>
      </c>
      <c r="F161" s="24">
        <v>565917.30000000005</v>
      </c>
      <c r="G161" s="24">
        <v>565917.30000000005</v>
      </c>
      <c r="H161" s="24">
        <f>G161/F161*100</f>
        <v>100</v>
      </c>
    </row>
    <row r="162" spans="1:8" ht="42" customHeight="1">
      <c r="A162" s="57"/>
      <c r="B162" s="57"/>
      <c r="C162" s="57"/>
      <c r="D162" s="46" t="s">
        <v>178</v>
      </c>
      <c r="E162" s="7"/>
      <c r="F162" s="24"/>
      <c r="G162" s="41"/>
      <c r="H162" s="25"/>
    </row>
    <row r="163" spans="1:8" ht="26.25" customHeight="1">
      <c r="A163" s="57">
        <v>1023</v>
      </c>
      <c r="B163" s="57" t="s">
        <v>173</v>
      </c>
      <c r="C163" s="59" t="s">
        <v>189</v>
      </c>
      <c r="D163" s="46" t="s">
        <v>41</v>
      </c>
      <c r="E163" s="3">
        <v>0</v>
      </c>
      <c r="F163" s="3">
        <v>5589363.9000000004</v>
      </c>
      <c r="G163" s="3">
        <v>4654900.66</v>
      </c>
      <c r="H163" s="24">
        <f>G163/F163*100</f>
        <v>83.281402737080697</v>
      </c>
    </row>
    <row r="164" spans="1:8" ht="26.25" customHeight="1">
      <c r="A164" s="57"/>
      <c r="B164" s="57"/>
      <c r="C164" s="59"/>
      <c r="D164" s="46" t="s">
        <v>34</v>
      </c>
      <c r="E164" s="3"/>
      <c r="F164" s="3"/>
      <c r="G164" s="3"/>
      <c r="H164" s="14"/>
    </row>
    <row r="165" spans="1:8" ht="84" customHeight="1">
      <c r="A165" s="57"/>
      <c r="B165" s="57"/>
      <c r="C165" s="59"/>
      <c r="D165" s="46" t="s">
        <v>120</v>
      </c>
      <c r="E165" s="6"/>
      <c r="F165" s="6"/>
      <c r="G165" s="6"/>
      <c r="H165" s="21"/>
    </row>
    <row r="166" spans="1:8" ht="36" customHeight="1">
      <c r="A166" s="57"/>
      <c r="B166" s="57"/>
      <c r="C166" s="59"/>
      <c r="D166" s="46" t="s">
        <v>35</v>
      </c>
      <c r="E166" s="3"/>
      <c r="F166" s="3"/>
      <c r="G166" s="3"/>
      <c r="H166" s="14"/>
    </row>
    <row r="167" spans="1:8" ht="21" customHeight="1">
      <c r="A167" s="57"/>
      <c r="B167" s="57"/>
      <c r="C167" s="59"/>
      <c r="D167" s="46" t="s">
        <v>82</v>
      </c>
      <c r="E167" s="3"/>
      <c r="F167" s="3"/>
      <c r="G167" s="3"/>
      <c r="H167" s="14"/>
    </row>
    <row r="168" spans="1:8" ht="37.5" customHeight="1">
      <c r="A168" s="57"/>
      <c r="B168" s="57"/>
      <c r="C168" s="59"/>
      <c r="D168" s="46" t="s">
        <v>38</v>
      </c>
      <c r="E168" s="3"/>
      <c r="F168" s="3"/>
      <c r="G168" s="3"/>
      <c r="H168" s="14"/>
    </row>
    <row r="169" spans="1:8" ht="27" customHeight="1">
      <c r="A169" s="57"/>
      <c r="B169" s="57"/>
      <c r="C169" s="59"/>
      <c r="D169" s="46" t="s">
        <v>121</v>
      </c>
      <c r="E169" s="3"/>
      <c r="F169" s="3"/>
      <c r="G169" s="3"/>
      <c r="H169" s="14"/>
    </row>
    <row r="170" spans="1:8" ht="26.25" customHeight="1">
      <c r="A170" s="57">
        <v>1023</v>
      </c>
      <c r="B170" s="57" t="s">
        <v>173</v>
      </c>
      <c r="C170" s="59" t="s">
        <v>189</v>
      </c>
      <c r="D170" s="46" t="s">
        <v>41</v>
      </c>
      <c r="E170" s="3">
        <v>0</v>
      </c>
      <c r="F170" s="3">
        <v>1042659.8</v>
      </c>
      <c r="G170" s="3">
        <v>931203.58</v>
      </c>
      <c r="H170" s="14">
        <f>G170/F170*100</f>
        <v>89.310394435462072</v>
      </c>
    </row>
    <row r="171" spans="1:8" ht="20.25" customHeight="1">
      <c r="A171" s="57"/>
      <c r="B171" s="57"/>
      <c r="C171" s="59"/>
      <c r="D171" s="46" t="s">
        <v>34</v>
      </c>
      <c r="E171" s="3"/>
      <c r="F171" s="3"/>
      <c r="G171" s="3"/>
      <c r="H171" s="14"/>
    </row>
    <row r="172" spans="1:8" ht="83.25" customHeight="1">
      <c r="A172" s="57"/>
      <c r="B172" s="57"/>
      <c r="C172" s="59"/>
      <c r="D172" s="46" t="s">
        <v>120</v>
      </c>
      <c r="E172" s="6"/>
      <c r="F172" s="6"/>
      <c r="G172" s="6"/>
      <c r="H172" s="21"/>
    </row>
    <row r="173" spans="1:8" ht="36.75" customHeight="1">
      <c r="A173" s="57"/>
      <c r="B173" s="57"/>
      <c r="C173" s="59"/>
      <c r="D173" s="46" t="s">
        <v>35</v>
      </c>
      <c r="E173" s="3"/>
      <c r="F173" s="3"/>
      <c r="G173" s="3"/>
      <c r="H173" s="14"/>
    </row>
    <row r="174" spans="1:8" ht="29.25" customHeight="1">
      <c r="A174" s="57"/>
      <c r="B174" s="57"/>
      <c r="C174" s="59"/>
      <c r="D174" s="46" t="s">
        <v>82</v>
      </c>
      <c r="E174" s="3"/>
      <c r="F174" s="3"/>
      <c r="G174" s="3"/>
      <c r="H174" s="14"/>
    </row>
    <row r="175" spans="1:8" ht="33.75" customHeight="1">
      <c r="A175" s="57"/>
      <c r="B175" s="57"/>
      <c r="C175" s="59"/>
      <c r="D175" s="46" t="s">
        <v>38</v>
      </c>
      <c r="E175" s="3"/>
      <c r="F175" s="3"/>
      <c r="G175" s="3"/>
      <c r="H175" s="14"/>
    </row>
    <row r="176" spans="1:8" ht="27" customHeight="1">
      <c r="A176" s="57"/>
      <c r="B176" s="57"/>
      <c r="C176" s="59"/>
      <c r="D176" s="46" t="s">
        <v>121</v>
      </c>
      <c r="E176" s="3"/>
      <c r="F176" s="3"/>
      <c r="G176" s="3"/>
      <c r="H176" s="14"/>
    </row>
    <row r="177" spans="1:8" ht="26.25" customHeight="1">
      <c r="A177" s="57">
        <v>1023</v>
      </c>
      <c r="B177" s="57" t="s">
        <v>174</v>
      </c>
      <c r="C177" s="59" t="s">
        <v>189</v>
      </c>
      <c r="D177" s="46" t="s">
        <v>6</v>
      </c>
      <c r="E177" s="3">
        <v>0</v>
      </c>
      <c r="F177" s="3">
        <v>11912766.300000001</v>
      </c>
      <c r="G177" s="3">
        <v>10165531.140000001</v>
      </c>
      <c r="H177" s="14">
        <f>G177/F177*100</f>
        <v>85.333086237073246</v>
      </c>
    </row>
    <row r="178" spans="1:8" ht="20.25" customHeight="1">
      <c r="A178" s="57"/>
      <c r="B178" s="57"/>
      <c r="C178" s="59"/>
      <c r="D178" s="46" t="s">
        <v>34</v>
      </c>
      <c r="E178" s="3"/>
      <c r="F178" s="3"/>
      <c r="G178" s="3"/>
      <c r="H178" s="14"/>
    </row>
    <row r="179" spans="1:8" ht="88.5" customHeight="1">
      <c r="A179" s="57"/>
      <c r="B179" s="57"/>
      <c r="C179" s="59"/>
      <c r="D179" s="46" t="s">
        <v>119</v>
      </c>
      <c r="E179" s="6"/>
      <c r="F179" s="6"/>
      <c r="G179" s="6"/>
      <c r="H179" s="21"/>
    </row>
    <row r="180" spans="1:8" ht="40.5" customHeight="1">
      <c r="A180" s="57"/>
      <c r="B180" s="57"/>
      <c r="C180" s="59"/>
      <c r="D180" s="46" t="s">
        <v>35</v>
      </c>
      <c r="E180" s="3"/>
      <c r="F180" s="3"/>
      <c r="G180" s="3"/>
      <c r="H180" s="14"/>
    </row>
    <row r="181" spans="1:8" ht="25.5" customHeight="1">
      <c r="A181" s="57"/>
      <c r="B181" s="57"/>
      <c r="C181" s="59"/>
      <c r="D181" s="46" t="s">
        <v>82</v>
      </c>
      <c r="E181" s="3"/>
      <c r="F181" s="3"/>
      <c r="G181" s="3"/>
      <c r="H181" s="14"/>
    </row>
    <row r="182" spans="1:8" ht="33.75" customHeight="1">
      <c r="A182" s="57"/>
      <c r="B182" s="57"/>
      <c r="C182" s="59"/>
      <c r="D182" s="46" t="s">
        <v>38</v>
      </c>
      <c r="E182" s="3"/>
      <c r="F182" s="3"/>
      <c r="G182" s="3"/>
      <c r="H182" s="14"/>
    </row>
    <row r="183" spans="1:8" ht="27" customHeight="1">
      <c r="A183" s="57"/>
      <c r="B183" s="57"/>
      <c r="C183" s="59"/>
      <c r="D183" s="46" t="s">
        <v>37</v>
      </c>
      <c r="E183" s="3"/>
      <c r="F183" s="3"/>
      <c r="G183" s="3"/>
      <c r="H183" s="14"/>
    </row>
    <row r="184" spans="1:8" ht="26.25" customHeight="1">
      <c r="A184" s="57">
        <v>1023</v>
      </c>
      <c r="B184" s="57" t="s">
        <v>174</v>
      </c>
      <c r="C184" s="59" t="s">
        <v>189</v>
      </c>
      <c r="D184" s="46" t="s">
        <v>6</v>
      </c>
      <c r="E184" s="3">
        <v>0</v>
      </c>
      <c r="F184" s="3">
        <v>912300</v>
      </c>
      <c r="G184" s="3">
        <v>152611.78</v>
      </c>
      <c r="H184" s="14">
        <f>G184/F184*100</f>
        <v>16.728245094815303</v>
      </c>
    </row>
    <row r="185" spans="1:8" ht="24" customHeight="1">
      <c r="A185" s="57"/>
      <c r="B185" s="57"/>
      <c r="C185" s="59"/>
      <c r="D185" s="46" t="s">
        <v>34</v>
      </c>
      <c r="E185" s="3"/>
      <c r="F185" s="3"/>
      <c r="G185" s="3"/>
      <c r="H185" s="14"/>
    </row>
    <row r="186" spans="1:8" ht="87" customHeight="1">
      <c r="A186" s="57"/>
      <c r="B186" s="57"/>
      <c r="C186" s="59"/>
      <c r="D186" s="46" t="s">
        <v>119</v>
      </c>
      <c r="E186" s="6"/>
      <c r="F186" s="6"/>
      <c r="G186" s="6"/>
      <c r="H186" s="21"/>
    </row>
    <row r="187" spans="1:8" ht="38.25" customHeight="1">
      <c r="A187" s="57"/>
      <c r="B187" s="57"/>
      <c r="C187" s="59"/>
      <c r="D187" s="46" t="s">
        <v>35</v>
      </c>
      <c r="E187" s="3"/>
      <c r="F187" s="3"/>
      <c r="G187" s="3"/>
      <c r="H187" s="14"/>
    </row>
    <row r="188" spans="1:8" ht="24" customHeight="1">
      <c r="A188" s="57"/>
      <c r="B188" s="57"/>
      <c r="C188" s="59"/>
      <c r="D188" s="46" t="s">
        <v>82</v>
      </c>
      <c r="E188" s="3"/>
      <c r="F188" s="3"/>
      <c r="G188" s="3"/>
      <c r="H188" s="14"/>
    </row>
    <row r="189" spans="1:8" ht="39" customHeight="1">
      <c r="A189" s="57"/>
      <c r="B189" s="57"/>
      <c r="C189" s="59"/>
      <c r="D189" s="46" t="s">
        <v>38</v>
      </c>
      <c r="E189" s="3"/>
      <c r="F189" s="3"/>
      <c r="G189" s="3"/>
      <c r="H189" s="14"/>
    </row>
    <row r="190" spans="1:8" ht="27" customHeight="1">
      <c r="A190" s="57"/>
      <c r="B190" s="57"/>
      <c r="C190" s="59"/>
      <c r="D190" s="46" t="s">
        <v>37</v>
      </c>
      <c r="E190" s="3"/>
      <c r="F190" s="3"/>
      <c r="G190" s="3"/>
      <c r="H190" s="14"/>
    </row>
    <row r="191" spans="1:8" ht="57" customHeight="1">
      <c r="A191" s="57">
        <v>1031</v>
      </c>
      <c r="B191" s="57"/>
      <c r="C191" s="60"/>
      <c r="D191" s="46" t="s">
        <v>91</v>
      </c>
      <c r="E191" s="3">
        <f>E197+E202</f>
        <v>148605.20000000001</v>
      </c>
      <c r="F191" s="3">
        <f>F197+F202</f>
        <v>193605.2</v>
      </c>
      <c r="G191" s="3">
        <f>G197+G202</f>
        <v>193605.2</v>
      </c>
      <c r="H191" s="14">
        <f>G191/F191*100</f>
        <v>100</v>
      </c>
    </row>
    <row r="192" spans="1:8" ht="23.25" customHeight="1">
      <c r="A192" s="57"/>
      <c r="B192" s="57"/>
      <c r="C192" s="60"/>
      <c r="D192" s="46" t="s">
        <v>23</v>
      </c>
      <c r="E192" s="3"/>
      <c r="F192" s="3"/>
      <c r="G192" s="3"/>
      <c r="H192" s="14"/>
    </row>
    <row r="193" spans="1:8" ht="65.25" customHeight="1">
      <c r="A193" s="57"/>
      <c r="B193" s="57"/>
      <c r="C193" s="60"/>
      <c r="D193" s="46" t="s">
        <v>94</v>
      </c>
      <c r="E193" s="3"/>
      <c r="F193" s="3"/>
      <c r="G193" s="3"/>
      <c r="H193" s="14"/>
    </row>
    <row r="194" spans="1:8" ht="30.75" customHeight="1">
      <c r="A194" s="57"/>
      <c r="B194" s="57"/>
      <c r="C194" s="60"/>
      <c r="D194" s="46" t="s">
        <v>24</v>
      </c>
      <c r="E194" s="3"/>
      <c r="F194" s="3"/>
      <c r="G194" s="3"/>
      <c r="H194" s="14"/>
    </row>
    <row r="195" spans="1:8" ht="52.5" customHeight="1">
      <c r="A195" s="57"/>
      <c r="B195" s="57"/>
      <c r="C195" s="60"/>
      <c r="D195" s="46" t="s">
        <v>92</v>
      </c>
      <c r="E195" s="3"/>
      <c r="F195" s="3"/>
      <c r="G195" s="3"/>
      <c r="H195" s="14"/>
    </row>
    <row r="196" spans="1:8" ht="24.75" customHeight="1">
      <c r="A196" s="32"/>
      <c r="B196" s="33"/>
      <c r="C196" s="34"/>
      <c r="D196" s="46" t="s">
        <v>26</v>
      </c>
      <c r="E196" s="7"/>
      <c r="F196" s="24"/>
      <c r="G196" s="7"/>
      <c r="H196" s="25"/>
    </row>
    <row r="197" spans="1:8" ht="39.75" customHeight="1">
      <c r="A197" s="57">
        <v>1031</v>
      </c>
      <c r="B197" s="57" t="s">
        <v>29</v>
      </c>
      <c r="C197" s="60" t="s">
        <v>193</v>
      </c>
      <c r="D197" s="46" t="s">
        <v>93</v>
      </c>
      <c r="E197" s="3">
        <v>109337.60000000001</v>
      </c>
      <c r="F197" s="3">
        <v>109337.60000000001</v>
      </c>
      <c r="G197" s="3">
        <v>109337.60000000001</v>
      </c>
      <c r="H197" s="14">
        <f>G197/F197*100</f>
        <v>100</v>
      </c>
    </row>
    <row r="198" spans="1:8" ht="23.25" customHeight="1">
      <c r="A198" s="57"/>
      <c r="B198" s="57"/>
      <c r="C198" s="60"/>
      <c r="D198" s="46" t="s">
        <v>27</v>
      </c>
      <c r="E198" s="3"/>
      <c r="F198" s="3"/>
      <c r="G198" s="3"/>
      <c r="H198" s="14"/>
    </row>
    <row r="199" spans="1:8" ht="53.25" customHeight="1">
      <c r="A199" s="57"/>
      <c r="B199" s="57"/>
      <c r="C199" s="60"/>
      <c r="D199" s="46" t="s">
        <v>95</v>
      </c>
      <c r="E199" s="3"/>
      <c r="F199" s="3"/>
      <c r="G199" s="3"/>
      <c r="H199" s="14"/>
    </row>
    <row r="200" spans="1:8" ht="30" customHeight="1">
      <c r="A200" s="57"/>
      <c r="B200" s="57"/>
      <c r="C200" s="60"/>
      <c r="D200" s="46" t="s">
        <v>28</v>
      </c>
      <c r="E200" s="3"/>
      <c r="F200" s="3"/>
      <c r="G200" s="3"/>
      <c r="H200" s="14"/>
    </row>
    <row r="201" spans="1:8" ht="33" customHeight="1">
      <c r="A201" s="57"/>
      <c r="B201" s="57"/>
      <c r="C201" s="60"/>
      <c r="D201" s="46" t="s">
        <v>96</v>
      </c>
      <c r="E201" s="3"/>
      <c r="F201" s="3"/>
      <c r="G201" s="3"/>
      <c r="H201" s="14"/>
    </row>
    <row r="202" spans="1:8" ht="32.25" customHeight="1">
      <c r="A202" s="57">
        <v>1031</v>
      </c>
      <c r="B202" s="57" t="s">
        <v>30</v>
      </c>
      <c r="C202" s="60" t="s">
        <v>196</v>
      </c>
      <c r="D202" s="46" t="s">
        <v>97</v>
      </c>
      <c r="E202" s="3">
        <v>39267.599999999999</v>
      </c>
      <c r="F202" s="3">
        <v>84267.6</v>
      </c>
      <c r="G202" s="3">
        <v>84267.6</v>
      </c>
      <c r="H202" s="14">
        <f>G202/F202*100</f>
        <v>100</v>
      </c>
    </row>
    <row r="203" spans="1:8" ht="23.25" customHeight="1">
      <c r="A203" s="57"/>
      <c r="B203" s="57"/>
      <c r="C203" s="60"/>
      <c r="D203" s="46" t="s">
        <v>27</v>
      </c>
      <c r="E203" s="3"/>
      <c r="F203" s="3"/>
      <c r="G203" s="3"/>
      <c r="H203" s="14"/>
    </row>
    <row r="204" spans="1:8" ht="42.75" customHeight="1">
      <c r="A204" s="57"/>
      <c r="B204" s="57"/>
      <c r="C204" s="60"/>
      <c r="D204" s="46" t="s">
        <v>98</v>
      </c>
      <c r="E204" s="3"/>
      <c r="F204" s="3"/>
      <c r="G204" s="3"/>
      <c r="H204" s="14"/>
    </row>
    <row r="205" spans="1:8" ht="27" customHeight="1">
      <c r="A205" s="57"/>
      <c r="B205" s="57"/>
      <c r="C205" s="60"/>
      <c r="D205" s="46" t="s">
        <v>28</v>
      </c>
      <c r="E205" s="3"/>
      <c r="F205" s="3"/>
      <c r="G205" s="3"/>
      <c r="H205" s="14"/>
    </row>
    <row r="206" spans="1:8" ht="29.25" customHeight="1">
      <c r="A206" s="57"/>
      <c r="B206" s="57"/>
      <c r="C206" s="60"/>
      <c r="D206" s="46" t="s">
        <v>99</v>
      </c>
      <c r="E206" s="3"/>
      <c r="F206" s="3"/>
      <c r="G206" s="3"/>
      <c r="H206" s="14"/>
    </row>
    <row r="207" spans="1:8" ht="29.25" customHeight="1">
      <c r="A207" s="32">
        <v>1035</v>
      </c>
      <c r="B207" s="11"/>
      <c r="C207" s="11"/>
      <c r="D207" s="46" t="s">
        <v>21</v>
      </c>
      <c r="E207" s="1"/>
      <c r="F207" s="1"/>
      <c r="G207" s="1"/>
      <c r="H207" s="11"/>
    </row>
    <row r="208" spans="1:8" ht="57.75" customHeight="1">
      <c r="A208" s="58"/>
      <c r="B208" s="58"/>
      <c r="C208" s="58"/>
      <c r="D208" s="46" t="s">
        <v>126</v>
      </c>
      <c r="E208" s="1">
        <f>E214+E217+E220+E223</f>
        <v>72893727.299999997</v>
      </c>
      <c r="F208" s="1">
        <f>F214+F217+F220+F223</f>
        <v>87893727.299999997</v>
      </c>
      <c r="G208" s="1">
        <f>G214+G217+G220+G223</f>
        <v>87887348.180000007</v>
      </c>
      <c r="H208" s="1">
        <f>G208/F208*100</f>
        <v>99.99274223520159</v>
      </c>
    </row>
    <row r="209" spans="1:8" ht="24.75" customHeight="1">
      <c r="A209" s="58"/>
      <c r="B209" s="58"/>
      <c r="C209" s="58"/>
      <c r="D209" s="46" t="s">
        <v>23</v>
      </c>
      <c r="E209" s="1"/>
      <c r="F209" s="1"/>
      <c r="G209" s="1"/>
      <c r="H209" s="11"/>
    </row>
    <row r="210" spans="1:8" ht="72.75" customHeight="1">
      <c r="A210" s="58"/>
      <c r="B210" s="58"/>
      <c r="C210" s="58"/>
      <c r="D210" s="46" t="s">
        <v>127</v>
      </c>
      <c r="E210" s="1"/>
      <c r="F210" s="1"/>
      <c r="G210" s="1"/>
      <c r="H210" s="11"/>
    </row>
    <row r="211" spans="1:8" ht="24" customHeight="1">
      <c r="A211" s="58"/>
      <c r="B211" s="58"/>
      <c r="C211" s="58"/>
      <c r="D211" s="46" t="s">
        <v>24</v>
      </c>
      <c r="E211" s="1"/>
      <c r="F211" s="1"/>
      <c r="G211" s="1"/>
      <c r="H211" s="11"/>
    </row>
    <row r="212" spans="1:8" ht="26.25" customHeight="1">
      <c r="A212" s="58"/>
      <c r="B212" s="58"/>
      <c r="C212" s="58"/>
      <c r="D212" s="46" t="s">
        <v>128</v>
      </c>
      <c r="E212" s="1"/>
      <c r="F212" s="1"/>
      <c r="G212" s="1"/>
      <c r="H212" s="11"/>
    </row>
    <row r="213" spans="1:8" ht="32.25" customHeight="1">
      <c r="A213" s="58"/>
      <c r="B213" s="58"/>
      <c r="C213" s="58"/>
      <c r="D213" s="46" t="s">
        <v>26</v>
      </c>
      <c r="E213" s="3"/>
      <c r="F213" s="3"/>
      <c r="G213" s="3"/>
      <c r="H213" s="14"/>
    </row>
    <row r="214" spans="1:8" ht="42" customHeight="1">
      <c r="A214" s="57"/>
      <c r="B214" s="57" t="s">
        <v>131</v>
      </c>
      <c r="C214" s="57" t="s">
        <v>197</v>
      </c>
      <c r="D214" s="46" t="s">
        <v>129</v>
      </c>
      <c r="E214" s="3">
        <v>44069164.799999997</v>
      </c>
      <c r="F214" s="3">
        <v>44069164.799999997</v>
      </c>
      <c r="G214" s="3">
        <v>44069164.799999997</v>
      </c>
      <c r="H214" s="14">
        <f>G214/F214*100</f>
        <v>100</v>
      </c>
    </row>
    <row r="215" spans="1:8" ht="30" customHeight="1">
      <c r="A215" s="57"/>
      <c r="B215" s="57"/>
      <c r="C215" s="57"/>
      <c r="D215" s="46" t="s">
        <v>130</v>
      </c>
      <c r="E215" s="3"/>
      <c r="F215" s="3"/>
      <c r="G215" s="3"/>
      <c r="H215" s="14"/>
    </row>
    <row r="216" spans="1:8" ht="74.25" customHeight="1">
      <c r="A216" s="57"/>
      <c r="B216" s="57"/>
      <c r="C216" s="57"/>
      <c r="D216" s="46" t="s">
        <v>127</v>
      </c>
      <c r="E216" s="3"/>
      <c r="F216" s="3"/>
      <c r="G216" s="3"/>
      <c r="H216" s="14"/>
    </row>
    <row r="217" spans="1:8" ht="54.75" customHeight="1">
      <c r="A217" s="57"/>
      <c r="B217" s="57" t="s">
        <v>132</v>
      </c>
      <c r="C217" s="57" t="s">
        <v>198</v>
      </c>
      <c r="D217" s="46" t="s">
        <v>133</v>
      </c>
      <c r="E217" s="3">
        <v>75693.100000000006</v>
      </c>
      <c r="F217" s="3">
        <v>75693.100000000006</v>
      </c>
      <c r="G217" s="3">
        <v>75693.100000000006</v>
      </c>
      <c r="H217" s="14">
        <f>G217/F217*100</f>
        <v>100</v>
      </c>
    </row>
    <row r="218" spans="1:8" ht="24" customHeight="1">
      <c r="A218" s="57"/>
      <c r="B218" s="57"/>
      <c r="C218" s="57"/>
      <c r="D218" s="46" t="s">
        <v>130</v>
      </c>
      <c r="E218" s="3"/>
      <c r="F218" s="3"/>
      <c r="G218" s="3"/>
      <c r="H218" s="14"/>
    </row>
    <row r="219" spans="1:8" ht="69" customHeight="1">
      <c r="A219" s="57"/>
      <c r="B219" s="57"/>
      <c r="C219" s="57"/>
      <c r="D219" s="46" t="s">
        <v>127</v>
      </c>
      <c r="E219" s="3"/>
      <c r="F219" s="3"/>
      <c r="G219" s="3"/>
      <c r="H219" s="14"/>
    </row>
    <row r="220" spans="1:8" ht="43.5" customHeight="1">
      <c r="A220" s="57"/>
      <c r="B220" s="57" t="s">
        <v>134</v>
      </c>
      <c r="C220" s="57" t="s">
        <v>199</v>
      </c>
      <c r="D220" s="46" t="s">
        <v>135</v>
      </c>
      <c r="E220" s="3">
        <v>15000</v>
      </c>
      <c r="F220" s="3">
        <v>15000</v>
      </c>
      <c r="G220" s="3">
        <v>9180</v>
      </c>
      <c r="H220" s="14">
        <f>G220/F220*100</f>
        <v>61.199999999999996</v>
      </c>
    </row>
    <row r="221" spans="1:8" ht="24" customHeight="1">
      <c r="A221" s="57"/>
      <c r="B221" s="57"/>
      <c r="C221" s="57"/>
      <c r="D221" s="46" t="s">
        <v>130</v>
      </c>
      <c r="E221" s="3"/>
      <c r="F221" s="3"/>
      <c r="G221" s="3"/>
      <c r="H221" s="14"/>
    </row>
    <row r="222" spans="1:8" ht="53.25" customHeight="1">
      <c r="A222" s="57"/>
      <c r="B222" s="57"/>
      <c r="C222" s="57"/>
      <c r="D222" s="46" t="s">
        <v>136</v>
      </c>
      <c r="E222" s="3"/>
      <c r="F222" s="3"/>
      <c r="G222" s="3"/>
      <c r="H222" s="14"/>
    </row>
    <row r="223" spans="1:8" ht="38.25" customHeight="1">
      <c r="A223" s="57"/>
      <c r="B223" s="57" t="s">
        <v>138</v>
      </c>
      <c r="C223" s="57" t="s">
        <v>189</v>
      </c>
      <c r="D223" s="46" t="s">
        <v>137</v>
      </c>
      <c r="E223" s="3">
        <v>28733869.399999999</v>
      </c>
      <c r="F223" s="3">
        <v>43733869.399999999</v>
      </c>
      <c r="G223" s="3">
        <v>43733310.280000001</v>
      </c>
      <c r="H223" s="14">
        <f>G223/F223*100</f>
        <v>99.998721540061126</v>
      </c>
    </row>
    <row r="224" spans="1:8" ht="24" customHeight="1">
      <c r="A224" s="57"/>
      <c r="B224" s="57"/>
      <c r="C224" s="57"/>
      <c r="D224" s="46" t="s">
        <v>130</v>
      </c>
      <c r="E224" s="3"/>
      <c r="F224" s="3"/>
      <c r="G224" s="3"/>
      <c r="H224" s="14"/>
    </row>
    <row r="225" spans="1:8" ht="49.5" customHeight="1">
      <c r="A225" s="57"/>
      <c r="B225" s="57"/>
      <c r="C225" s="57"/>
      <c r="D225" s="46" t="s">
        <v>139</v>
      </c>
      <c r="E225" s="3"/>
      <c r="F225" s="3"/>
      <c r="G225" s="3"/>
      <c r="H225" s="14"/>
    </row>
    <row r="226" spans="1:8" ht="63.75" customHeight="1">
      <c r="A226" s="57">
        <v>1055</v>
      </c>
      <c r="B226" s="57" t="s">
        <v>29</v>
      </c>
      <c r="C226" s="57" t="s">
        <v>200</v>
      </c>
      <c r="D226" s="46" t="s">
        <v>110</v>
      </c>
      <c r="E226" s="1">
        <v>80100</v>
      </c>
      <c r="F226" s="1">
        <v>80100</v>
      </c>
      <c r="G226" s="1">
        <v>80100</v>
      </c>
      <c r="H226" s="12">
        <f>G226/F226*100</f>
        <v>100</v>
      </c>
    </row>
    <row r="227" spans="1:8" ht="24.75" customHeight="1">
      <c r="A227" s="57"/>
      <c r="B227" s="57"/>
      <c r="C227" s="57"/>
      <c r="D227" s="46" t="s">
        <v>27</v>
      </c>
      <c r="E227" s="1"/>
      <c r="F227" s="1"/>
      <c r="G227" s="1"/>
      <c r="H227" s="11"/>
    </row>
    <row r="228" spans="1:8" ht="75.75" customHeight="1">
      <c r="A228" s="57"/>
      <c r="B228" s="57"/>
      <c r="C228" s="57"/>
      <c r="D228" s="46" t="s">
        <v>111</v>
      </c>
      <c r="E228" s="1"/>
      <c r="F228" s="1"/>
      <c r="G228" s="1"/>
      <c r="H228" s="11"/>
    </row>
    <row r="229" spans="1:8" ht="26.25" customHeight="1">
      <c r="A229" s="57"/>
      <c r="B229" s="57"/>
      <c r="C229" s="57"/>
      <c r="D229" s="46" t="s">
        <v>28</v>
      </c>
      <c r="E229" s="1"/>
      <c r="F229" s="1"/>
      <c r="G229" s="1"/>
      <c r="H229" s="11"/>
    </row>
    <row r="230" spans="1:8" ht="30.75" customHeight="1">
      <c r="A230" s="57"/>
      <c r="B230" s="57"/>
      <c r="C230" s="57"/>
      <c r="D230" s="46" t="s">
        <v>112</v>
      </c>
      <c r="E230" s="1"/>
      <c r="F230" s="1"/>
      <c r="G230" s="1"/>
      <c r="H230" s="11"/>
    </row>
    <row r="231" spans="1:8" ht="29.25" customHeight="1">
      <c r="A231" s="57">
        <v>1069</v>
      </c>
      <c r="B231" s="57"/>
      <c r="C231" s="57"/>
      <c r="D231" s="46" t="s">
        <v>21</v>
      </c>
      <c r="E231" s="1"/>
      <c r="F231" s="1"/>
      <c r="G231" s="1"/>
      <c r="H231" s="11"/>
    </row>
    <row r="232" spans="1:8" ht="28.5" customHeight="1">
      <c r="A232" s="57"/>
      <c r="B232" s="57"/>
      <c r="C232" s="57"/>
      <c r="D232" s="46" t="s">
        <v>170</v>
      </c>
      <c r="E232" s="1">
        <f>E238+E241+E244+E247+E250+E253</f>
        <v>997429.4</v>
      </c>
      <c r="F232" s="1">
        <f>F238+F241+F244+F247+F250+F253</f>
        <v>978929.4</v>
      </c>
      <c r="G232" s="1">
        <f>G238+G241+G244+G247+G250+G253</f>
        <v>517902.36</v>
      </c>
      <c r="H232" s="12">
        <f>G232/F232*100</f>
        <v>52.904975578422707</v>
      </c>
    </row>
    <row r="233" spans="1:8" ht="28.5" customHeight="1">
      <c r="A233" s="57"/>
      <c r="B233" s="57"/>
      <c r="C233" s="57"/>
      <c r="D233" s="46" t="s">
        <v>23</v>
      </c>
      <c r="E233" s="1"/>
      <c r="F233" s="1"/>
      <c r="G233" s="1"/>
      <c r="H233" s="11"/>
    </row>
    <row r="234" spans="1:8" ht="43.5" customHeight="1">
      <c r="A234" s="57"/>
      <c r="B234" s="57"/>
      <c r="C234" s="57"/>
      <c r="D234" s="46" t="s">
        <v>140</v>
      </c>
      <c r="E234" s="1"/>
      <c r="F234" s="1"/>
      <c r="G234" s="1"/>
      <c r="H234" s="11"/>
    </row>
    <row r="235" spans="1:8" ht="29.25" customHeight="1">
      <c r="A235" s="57"/>
      <c r="B235" s="57"/>
      <c r="C235" s="57"/>
      <c r="D235" s="46" t="s">
        <v>24</v>
      </c>
      <c r="E235" s="1"/>
      <c r="F235" s="1"/>
      <c r="G235" s="1"/>
      <c r="H235" s="11"/>
    </row>
    <row r="236" spans="1:8" ht="29.25" customHeight="1">
      <c r="A236" s="57"/>
      <c r="B236" s="57"/>
      <c r="C236" s="57"/>
      <c r="D236" s="46" t="s">
        <v>81</v>
      </c>
      <c r="E236" s="1"/>
      <c r="F236" s="1"/>
      <c r="G236" s="1"/>
      <c r="H236" s="11"/>
    </row>
    <row r="237" spans="1:8" ht="38.25" customHeight="1">
      <c r="A237" s="57"/>
      <c r="B237" s="57"/>
      <c r="C237" s="57"/>
      <c r="D237" s="46" t="s">
        <v>26</v>
      </c>
      <c r="E237" s="3"/>
      <c r="F237" s="3"/>
      <c r="G237" s="3"/>
      <c r="H237" s="14"/>
    </row>
    <row r="238" spans="1:8" ht="46.5" customHeight="1">
      <c r="A238" s="57"/>
      <c r="B238" s="57" t="s">
        <v>141</v>
      </c>
      <c r="C238" s="57" t="s">
        <v>201</v>
      </c>
      <c r="D238" s="46" t="s">
        <v>143</v>
      </c>
      <c r="E238" s="1">
        <v>603768.4</v>
      </c>
      <c r="F238" s="1">
        <v>553768.4</v>
      </c>
      <c r="G238" s="1">
        <v>104356.5</v>
      </c>
      <c r="H238" s="13">
        <f>G238/F238*100</f>
        <v>18.844791432663907</v>
      </c>
    </row>
    <row r="239" spans="1:8" ht="29.25" customHeight="1">
      <c r="A239" s="57"/>
      <c r="B239" s="57"/>
      <c r="C239" s="57"/>
      <c r="D239" s="46" t="s">
        <v>130</v>
      </c>
      <c r="E239" s="1"/>
      <c r="F239" s="1"/>
      <c r="G239" s="1"/>
      <c r="H239" s="11"/>
    </row>
    <row r="240" spans="1:8" ht="44.25" customHeight="1">
      <c r="A240" s="57"/>
      <c r="B240" s="57"/>
      <c r="C240" s="57"/>
      <c r="D240" s="46" t="s">
        <v>140</v>
      </c>
      <c r="E240" s="1"/>
      <c r="F240" s="1"/>
      <c r="G240" s="1"/>
      <c r="H240" s="11"/>
    </row>
    <row r="241" spans="1:8" ht="30" customHeight="1">
      <c r="A241" s="57"/>
      <c r="B241" s="57" t="s">
        <v>142</v>
      </c>
      <c r="C241" s="57" t="s">
        <v>201</v>
      </c>
      <c r="D241" s="46" t="s">
        <v>144</v>
      </c>
      <c r="E241" s="1">
        <v>370000</v>
      </c>
      <c r="F241" s="1">
        <v>401500</v>
      </c>
      <c r="G241" s="1">
        <v>401299.3</v>
      </c>
      <c r="H241" s="12">
        <f>G241/F241*100</f>
        <v>99.950012453300118</v>
      </c>
    </row>
    <row r="242" spans="1:8" ht="29.25" customHeight="1">
      <c r="A242" s="57"/>
      <c r="B242" s="57"/>
      <c r="C242" s="57"/>
      <c r="D242" s="46" t="s">
        <v>130</v>
      </c>
      <c r="E242" s="1"/>
      <c r="F242" s="1"/>
      <c r="G242" s="1"/>
      <c r="H242" s="11"/>
    </row>
    <row r="243" spans="1:8" ht="73.5" customHeight="1">
      <c r="A243" s="57"/>
      <c r="B243" s="57"/>
      <c r="C243" s="57"/>
      <c r="D243" s="46" t="s">
        <v>145</v>
      </c>
      <c r="E243" s="1"/>
      <c r="F243" s="1"/>
      <c r="G243" s="1"/>
      <c r="H243" s="11"/>
    </row>
    <row r="244" spans="1:8" ht="39" customHeight="1">
      <c r="A244" s="57"/>
      <c r="B244" s="57" t="s">
        <v>147</v>
      </c>
      <c r="C244" s="57" t="s">
        <v>201</v>
      </c>
      <c r="D244" s="46" t="s">
        <v>146</v>
      </c>
      <c r="E244" s="1">
        <v>1096.3</v>
      </c>
      <c r="F244" s="1">
        <v>1096.3</v>
      </c>
      <c r="G244" s="1">
        <v>1096.3</v>
      </c>
      <c r="H244" s="1">
        <f>G244/F244*100</f>
        <v>100</v>
      </c>
    </row>
    <row r="245" spans="1:8" ht="29.25" customHeight="1">
      <c r="A245" s="57"/>
      <c r="B245" s="57"/>
      <c r="C245" s="57"/>
      <c r="D245" s="46" t="s">
        <v>130</v>
      </c>
      <c r="E245" s="1"/>
      <c r="F245" s="1"/>
      <c r="G245" s="1"/>
      <c r="H245" s="11"/>
    </row>
    <row r="246" spans="1:8" ht="71.25" customHeight="1">
      <c r="A246" s="57"/>
      <c r="B246" s="57"/>
      <c r="C246" s="57"/>
      <c r="D246" s="46" t="s">
        <v>145</v>
      </c>
      <c r="E246" s="1"/>
      <c r="F246" s="1"/>
      <c r="G246" s="1"/>
      <c r="H246" s="11"/>
    </row>
    <row r="247" spans="1:8" ht="39" customHeight="1">
      <c r="A247" s="57"/>
      <c r="B247" s="57" t="s">
        <v>148</v>
      </c>
      <c r="C247" s="57" t="s">
        <v>201</v>
      </c>
      <c r="D247" s="46" t="s">
        <v>149</v>
      </c>
      <c r="E247" s="1">
        <v>3023.7</v>
      </c>
      <c r="F247" s="1">
        <v>3023.7</v>
      </c>
      <c r="G247" s="1">
        <v>3023.7</v>
      </c>
      <c r="H247" s="1">
        <f>G247/F247*100</f>
        <v>100</v>
      </c>
    </row>
    <row r="248" spans="1:8" ht="29.25" customHeight="1">
      <c r="A248" s="57"/>
      <c r="B248" s="57"/>
      <c r="C248" s="57"/>
      <c r="D248" s="46" t="s">
        <v>130</v>
      </c>
      <c r="E248" s="1"/>
      <c r="F248" s="1"/>
      <c r="G248" s="1"/>
      <c r="H248" s="11"/>
    </row>
    <row r="249" spans="1:8" ht="65.25" customHeight="1">
      <c r="A249" s="57"/>
      <c r="B249" s="57"/>
      <c r="C249" s="57"/>
      <c r="D249" s="46" t="s">
        <v>145</v>
      </c>
      <c r="E249" s="1"/>
      <c r="F249" s="1"/>
      <c r="G249" s="1"/>
      <c r="H249" s="11"/>
    </row>
    <row r="250" spans="1:8" ht="43.5" customHeight="1">
      <c r="A250" s="57"/>
      <c r="B250" s="57" t="s">
        <v>150</v>
      </c>
      <c r="C250" s="57" t="s">
        <v>201</v>
      </c>
      <c r="D250" s="46" t="s">
        <v>151</v>
      </c>
      <c r="E250" s="1">
        <v>369.4</v>
      </c>
      <c r="F250" s="1">
        <v>369.4</v>
      </c>
      <c r="G250" s="1">
        <v>369.4</v>
      </c>
      <c r="H250" s="1">
        <f>G250/F250*100</f>
        <v>100</v>
      </c>
    </row>
    <row r="251" spans="1:8" ht="29.25" customHeight="1">
      <c r="A251" s="57"/>
      <c r="B251" s="57"/>
      <c r="C251" s="57"/>
      <c r="D251" s="46" t="s">
        <v>130</v>
      </c>
      <c r="E251" s="1"/>
      <c r="F251" s="1"/>
      <c r="G251" s="1"/>
      <c r="H251" s="11"/>
    </row>
    <row r="252" spans="1:8" ht="69.75" customHeight="1">
      <c r="A252" s="57"/>
      <c r="B252" s="57"/>
      <c r="C252" s="57"/>
      <c r="D252" s="46" t="s">
        <v>145</v>
      </c>
      <c r="E252" s="1"/>
      <c r="F252" s="1"/>
      <c r="G252" s="1"/>
      <c r="H252" s="11"/>
    </row>
    <row r="253" spans="1:8" ht="72" customHeight="1">
      <c r="A253" s="57"/>
      <c r="B253" s="57" t="s">
        <v>152</v>
      </c>
      <c r="C253" s="57" t="s">
        <v>202</v>
      </c>
      <c r="D253" s="46" t="s">
        <v>153</v>
      </c>
      <c r="E253" s="1">
        <v>19171.599999999999</v>
      </c>
      <c r="F253" s="1">
        <v>19171.599999999999</v>
      </c>
      <c r="G253" s="1">
        <v>7757.16</v>
      </c>
      <c r="H253" s="13">
        <f>G253/F253*100</f>
        <v>40.461724634354987</v>
      </c>
    </row>
    <row r="254" spans="1:8" ht="29.25" customHeight="1">
      <c r="A254" s="57"/>
      <c r="B254" s="57"/>
      <c r="C254" s="57"/>
      <c r="D254" s="46" t="s">
        <v>130</v>
      </c>
      <c r="E254" s="1"/>
      <c r="F254" s="1"/>
      <c r="G254" s="1"/>
      <c r="H254" s="11"/>
    </row>
    <row r="255" spans="1:8" ht="87.75" customHeight="1">
      <c r="A255" s="57"/>
      <c r="B255" s="57"/>
      <c r="C255" s="57"/>
      <c r="D255" s="46" t="s">
        <v>154</v>
      </c>
      <c r="E255" s="1"/>
      <c r="F255" s="1"/>
      <c r="G255" s="1"/>
      <c r="H255" s="11"/>
    </row>
    <row r="256" spans="1:8" ht="30.75" customHeight="1">
      <c r="A256" s="57">
        <v>1098</v>
      </c>
      <c r="B256" s="57"/>
      <c r="C256" s="57"/>
      <c r="D256" s="46" t="s">
        <v>21</v>
      </c>
      <c r="E256" s="1"/>
      <c r="F256" s="1"/>
      <c r="G256" s="1"/>
      <c r="H256" s="11"/>
    </row>
    <row r="257" spans="1:8" ht="30.75" customHeight="1">
      <c r="A257" s="58"/>
      <c r="B257" s="57" t="s">
        <v>142</v>
      </c>
      <c r="C257" s="57" t="s">
        <v>203</v>
      </c>
      <c r="D257" s="46" t="s">
        <v>155</v>
      </c>
      <c r="E257" s="3">
        <f>E263</f>
        <v>449300</v>
      </c>
      <c r="F257" s="3">
        <f>F263</f>
        <v>449300</v>
      </c>
      <c r="G257" s="3">
        <f>G263</f>
        <v>362626.89</v>
      </c>
      <c r="H257" s="12">
        <f>G257/F257*100</f>
        <v>80.709301135099039</v>
      </c>
    </row>
    <row r="258" spans="1:8" ht="30.75" customHeight="1">
      <c r="A258" s="58"/>
      <c r="B258" s="57"/>
      <c r="C258" s="57"/>
      <c r="D258" s="46" t="s">
        <v>23</v>
      </c>
      <c r="E258" s="3"/>
      <c r="F258" s="3"/>
      <c r="G258" s="3"/>
      <c r="H258" s="12"/>
    </row>
    <row r="259" spans="1:8" ht="41.25" customHeight="1">
      <c r="A259" s="58"/>
      <c r="B259" s="57"/>
      <c r="C259" s="57"/>
      <c r="D259" s="46" t="s">
        <v>156</v>
      </c>
      <c r="E259" s="3"/>
      <c r="F259" s="3"/>
      <c r="G259" s="3"/>
      <c r="H259" s="12"/>
    </row>
    <row r="260" spans="1:8" ht="28.5" customHeight="1">
      <c r="A260" s="58"/>
      <c r="B260" s="57"/>
      <c r="C260" s="57"/>
      <c r="D260" s="46" t="s">
        <v>24</v>
      </c>
      <c r="E260" s="3"/>
      <c r="F260" s="3"/>
      <c r="G260" s="3"/>
      <c r="H260" s="12"/>
    </row>
    <row r="261" spans="1:8" ht="66.75" customHeight="1">
      <c r="A261" s="58"/>
      <c r="B261" s="57"/>
      <c r="C261" s="57"/>
      <c r="D261" s="46" t="s">
        <v>158</v>
      </c>
      <c r="E261" s="3"/>
      <c r="F261" s="3"/>
      <c r="G261" s="3"/>
      <c r="H261" s="12"/>
    </row>
    <row r="262" spans="1:8" ht="29.25" customHeight="1">
      <c r="A262" s="58"/>
      <c r="B262" s="57"/>
      <c r="C262" s="57"/>
      <c r="D262" s="46" t="s">
        <v>26</v>
      </c>
      <c r="E262" s="1"/>
      <c r="F262" s="1"/>
      <c r="G262" s="1"/>
      <c r="H262" s="12"/>
    </row>
    <row r="263" spans="1:8" ht="30" customHeight="1">
      <c r="A263" s="58"/>
      <c r="B263" s="57"/>
      <c r="C263" s="57"/>
      <c r="D263" s="46" t="s">
        <v>157</v>
      </c>
      <c r="E263" s="1">
        <v>449300</v>
      </c>
      <c r="F263" s="1">
        <v>449300</v>
      </c>
      <c r="G263" s="1">
        <v>362626.89</v>
      </c>
      <c r="H263" s="12">
        <f>G263/F263*100</f>
        <v>80.709301135099039</v>
      </c>
    </row>
    <row r="264" spans="1:8" ht="29.25" customHeight="1">
      <c r="A264" s="58"/>
      <c r="B264" s="57"/>
      <c r="C264" s="57"/>
      <c r="D264" s="46" t="s">
        <v>130</v>
      </c>
      <c r="E264" s="1"/>
      <c r="F264" s="1"/>
      <c r="G264" s="1"/>
      <c r="H264" s="11"/>
    </row>
    <row r="265" spans="1:8" ht="56.25" customHeight="1">
      <c r="A265" s="58"/>
      <c r="B265" s="57"/>
      <c r="C265" s="57"/>
      <c r="D265" s="46" t="s">
        <v>159</v>
      </c>
      <c r="E265" s="1"/>
      <c r="F265" s="1"/>
      <c r="G265" s="1"/>
      <c r="H265" s="11"/>
    </row>
    <row r="266" spans="1:8" ht="29.25" customHeight="1">
      <c r="A266" s="32">
        <v>1102</v>
      </c>
      <c r="B266" s="57"/>
      <c r="C266" s="62"/>
      <c r="D266" s="46" t="s">
        <v>113</v>
      </c>
      <c r="E266" s="1">
        <v>18267400</v>
      </c>
      <c r="F266" s="1">
        <v>20806400</v>
      </c>
      <c r="G266" s="1">
        <v>20805508.350000001</v>
      </c>
      <c r="H266" s="13">
        <f>G266/F266*100</f>
        <v>99.995714539757003</v>
      </c>
    </row>
    <row r="267" spans="1:8" ht="23.25" customHeight="1">
      <c r="A267" s="55"/>
      <c r="B267" s="57"/>
      <c r="C267" s="62"/>
      <c r="D267" s="46" t="s">
        <v>23</v>
      </c>
      <c r="E267" s="1"/>
      <c r="F267" s="1"/>
      <c r="G267" s="1"/>
      <c r="H267" s="11"/>
    </row>
    <row r="268" spans="1:8" ht="57" customHeight="1">
      <c r="A268" s="55"/>
      <c r="B268" s="57"/>
      <c r="C268" s="62"/>
      <c r="D268" s="46" t="s">
        <v>114</v>
      </c>
      <c r="E268" s="1"/>
      <c r="F268" s="1"/>
      <c r="G268" s="1"/>
      <c r="H268" s="11"/>
    </row>
    <row r="269" spans="1:8" ht="29.25" customHeight="1">
      <c r="A269" s="55"/>
      <c r="B269" s="57"/>
      <c r="C269" s="62"/>
      <c r="D269" s="46" t="s">
        <v>24</v>
      </c>
      <c r="E269" s="1"/>
      <c r="F269" s="1"/>
      <c r="G269" s="1"/>
      <c r="H269" s="11"/>
    </row>
    <row r="270" spans="1:8" ht="45" customHeight="1">
      <c r="A270" s="55"/>
      <c r="B270" s="57"/>
      <c r="C270" s="62"/>
      <c r="D270" s="46" t="s">
        <v>160</v>
      </c>
      <c r="E270" s="1"/>
      <c r="F270" s="1"/>
      <c r="G270" s="1"/>
      <c r="H270" s="11"/>
    </row>
    <row r="271" spans="1:8" ht="29.25" customHeight="1">
      <c r="A271" s="58"/>
      <c r="B271" s="11" t="s">
        <v>169</v>
      </c>
      <c r="C271" s="11" t="s">
        <v>204</v>
      </c>
      <c r="D271" s="46" t="s">
        <v>26</v>
      </c>
      <c r="E271" s="1">
        <v>18267400</v>
      </c>
      <c r="F271" s="1">
        <v>20806400</v>
      </c>
      <c r="G271" s="1">
        <v>20805508.350000001</v>
      </c>
      <c r="H271" s="13">
        <f>G271/F271*100</f>
        <v>99.995714539757003</v>
      </c>
    </row>
    <row r="272" spans="1:8" ht="43.5" customHeight="1">
      <c r="A272" s="58"/>
      <c r="B272" s="25"/>
      <c r="C272" s="11"/>
      <c r="D272" s="46" t="s">
        <v>168</v>
      </c>
      <c r="E272" s="1"/>
      <c r="F272" s="1"/>
      <c r="G272" s="1"/>
      <c r="H272" s="11"/>
    </row>
    <row r="273" spans="1:8" ht="29.25" customHeight="1">
      <c r="A273" s="58"/>
      <c r="B273" s="11"/>
      <c r="C273" s="11"/>
      <c r="D273" s="46" t="s">
        <v>130</v>
      </c>
      <c r="E273" s="1"/>
      <c r="F273" s="1"/>
      <c r="G273" s="1"/>
      <c r="H273" s="11"/>
    </row>
    <row r="274" spans="1:8" ht="75" customHeight="1">
      <c r="A274" s="58"/>
      <c r="B274" s="11"/>
      <c r="C274" s="11"/>
      <c r="D274" s="46" t="s">
        <v>161</v>
      </c>
      <c r="E274" s="1"/>
      <c r="F274" s="1"/>
      <c r="G274" s="1"/>
      <c r="H274" s="11"/>
    </row>
    <row r="275" spans="1:8" ht="29.25" customHeight="1">
      <c r="A275" s="32">
        <v>1111</v>
      </c>
      <c r="B275" s="11"/>
      <c r="C275" s="11"/>
      <c r="D275" s="46" t="s">
        <v>21</v>
      </c>
      <c r="E275" s="1"/>
      <c r="F275" s="1"/>
      <c r="G275" s="1"/>
      <c r="H275" s="11"/>
    </row>
    <row r="276" spans="1:8" ht="42" customHeight="1">
      <c r="A276" s="58"/>
      <c r="B276" s="58"/>
      <c r="C276" s="58"/>
      <c r="D276" s="46" t="s">
        <v>162</v>
      </c>
      <c r="E276" s="3">
        <f>E282</f>
        <v>57600</v>
      </c>
      <c r="F276" s="3">
        <f>F282</f>
        <v>57600</v>
      </c>
      <c r="G276" s="3">
        <f>G282</f>
        <v>28229.25</v>
      </c>
      <c r="H276" s="12">
        <f>G276/F276*100</f>
        <v>49.009114583333336</v>
      </c>
    </row>
    <row r="277" spans="1:8" ht="23.25" customHeight="1">
      <c r="A277" s="58"/>
      <c r="B277" s="58"/>
      <c r="C277" s="58"/>
      <c r="D277" s="46" t="s">
        <v>23</v>
      </c>
      <c r="E277" s="3"/>
      <c r="F277" s="3"/>
      <c r="G277" s="3"/>
      <c r="H277" s="12"/>
    </row>
    <row r="278" spans="1:8" ht="36" customHeight="1">
      <c r="A278" s="58"/>
      <c r="B278" s="58"/>
      <c r="C278" s="58"/>
      <c r="D278" s="46" t="s">
        <v>163</v>
      </c>
      <c r="E278" s="3"/>
      <c r="F278" s="3"/>
      <c r="G278" s="3"/>
      <c r="H278" s="12"/>
    </row>
    <row r="279" spans="1:8" ht="27.75" customHeight="1">
      <c r="A279" s="58"/>
      <c r="B279" s="58"/>
      <c r="C279" s="58"/>
      <c r="D279" s="46" t="s">
        <v>24</v>
      </c>
      <c r="E279" s="3"/>
      <c r="F279" s="3"/>
      <c r="G279" s="3"/>
      <c r="H279" s="12"/>
    </row>
    <row r="280" spans="1:8" ht="82.5" customHeight="1">
      <c r="A280" s="58"/>
      <c r="B280" s="58"/>
      <c r="C280" s="58"/>
      <c r="D280" s="46" t="s">
        <v>164</v>
      </c>
      <c r="E280" s="3"/>
      <c r="F280" s="3"/>
      <c r="G280" s="3"/>
      <c r="H280" s="12"/>
    </row>
    <row r="281" spans="1:8" ht="38.25" customHeight="1">
      <c r="A281" s="58"/>
      <c r="B281" s="58"/>
      <c r="C281" s="58"/>
      <c r="D281" s="46" t="s">
        <v>26</v>
      </c>
      <c r="E281" s="3"/>
      <c r="F281" s="3"/>
      <c r="G281" s="3"/>
      <c r="H281" s="12"/>
    </row>
    <row r="282" spans="1:8" ht="39" customHeight="1">
      <c r="A282" s="58"/>
      <c r="B282" s="57" t="s">
        <v>167</v>
      </c>
      <c r="C282" s="57" t="s">
        <v>205</v>
      </c>
      <c r="D282" s="46" t="s">
        <v>165</v>
      </c>
      <c r="E282" s="28">
        <v>57600</v>
      </c>
      <c r="F282" s="28">
        <v>57600</v>
      </c>
      <c r="G282" s="1">
        <v>28229.25</v>
      </c>
      <c r="H282" s="12">
        <f>G282/F282*100</f>
        <v>49.009114583333336</v>
      </c>
    </row>
    <row r="283" spans="1:8" ht="29.25" customHeight="1">
      <c r="A283" s="58"/>
      <c r="B283" s="57"/>
      <c r="C283" s="57"/>
      <c r="D283" s="46" t="s">
        <v>130</v>
      </c>
      <c r="E283" s="1"/>
      <c r="F283" s="1"/>
      <c r="G283" s="1"/>
      <c r="H283" s="11"/>
    </row>
    <row r="284" spans="1:8" ht="73.5" customHeight="1">
      <c r="A284" s="58"/>
      <c r="B284" s="57"/>
      <c r="C284" s="57"/>
      <c r="D284" s="46" t="s">
        <v>166</v>
      </c>
      <c r="E284" s="1"/>
      <c r="F284" s="1"/>
      <c r="G284" s="1"/>
      <c r="H284" s="11"/>
    </row>
    <row r="285" spans="1:8" ht="63.75" customHeight="1">
      <c r="A285" s="57">
        <v>1137</v>
      </c>
      <c r="B285" s="57"/>
      <c r="C285" s="60"/>
      <c r="D285" s="46" t="s">
        <v>100</v>
      </c>
      <c r="E285" s="3">
        <f>E290+E295+E300</f>
        <v>238013.6</v>
      </c>
      <c r="F285" s="3">
        <f>F290+F295+F300</f>
        <v>74850</v>
      </c>
      <c r="G285" s="3">
        <f>G290+G295+G300</f>
        <v>65395.78</v>
      </c>
      <c r="H285" s="14">
        <f>G285/F285*100</f>
        <v>87.369111556446228</v>
      </c>
    </row>
    <row r="286" spans="1:8" ht="26.25" customHeight="1">
      <c r="A286" s="57"/>
      <c r="B286" s="57"/>
      <c r="C286" s="60"/>
      <c r="D286" s="46" t="s">
        <v>23</v>
      </c>
      <c r="E286" s="3"/>
      <c r="F286" s="3"/>
      <c r="G286" s="3"/>
      <c r="H286" s="14"/>
    </row>
    <row r="287" spans="1:8" ht="99" customHeight="1">
      <c r="A287" s="57"/>
      <c r="B287" s="57"/>
      <c r="C287" s="60"/>
      <c r="D287" s="46" t="s">
        <v>101</v>
      </c>
      <c r="E287" s="3"/>
      <c r="F287" s="3"/>
      <c r="G287" s="3"/>
      <c r="H287" s="14"/>
    </row>
    <row r="288" spans="1:8" ht="31.5" customHeight="1">
      <c r="A288" s="57"/>
      <c r="B288" s="57"/>
      <c r="C288" s="60"/>
      <c r="D288" s="46" t="s">
        <v>24</v>
      </c>
      <c r="E288" s="3"/>
      <c r="F288" s="3"/>
      <c r="G288" s="3"/>
      <c r="H288" s="14"/>
    </row>
    <row r="289" spans="1:8" ht="40.5" customHeight="1">
      <c r="A289" s="57"/>
      <c r="B289" s="57"/>
      <c r="C289" s="60"/>
      <c r="D289" s="46" t="s">
        <v>102</v>
      </c>
      <c r="E289" s="3"/>
      <c r="F289" s="3"/>
      <c r="G289" s="3"/>
      <c r="H289" s="14"/>
    </row>
    <row r="290" spans="1:8" ht="40.5" customHeight="1">
      <c r="A290" s="57">
        <v>1137</v>
      </c>
      <c r="B290" s="57" t="s">
        <v>30</v>
      </c>
      <c r="C290" s="60" t="s">
        <v>206</v>
      </c>
      <c r="D290" s="46" t="s">
        <v>116</v>
      </c>
      <c r="E290" s="3">
        <v>156477.6</v>
      </c>
      <c r="F290" s="3">
        <v>0</v>
      </c>
      <c r="G290" s="3">
        <v>0</v>
      </c>
      <c r="H290" s="14"/>
    </row>
    <row r="291" spans="1:8" ht="30.75" customHeight="1">
      <c r="A291" s="57"/>
      <c r="B291" s="57"/>
      <c r="C291" s="60"/>
      <c r="D291" s="46" t="s">
        <v>27</v>
      </c>
      <c r="E291" s="3"/>
      <c r="F291" s="3"/>
      <c r="G291" s="3"/>
      <c r="H291" s="14"/>
    </row>
    <row r="292" spans="1:8" ht="86.25" customHeight="1">
      <c r="A292" s="57"/>
      <c r="B292" s="57"/>
      <c r="C292" s="60"/>
      <c r="D292" s="46" t="s">
        <v>117</v>
      </c>
      <c r="E292" s="3"/>
      <c r="F292" s="3"/>
      <c r="G292" s="3"/>
      <c r="H292" s="14"/>
    </row>
    <row r="293" spans="1:8" ht="29.25" customHeight="1">
      <c r="A293" s="57"/>
      <c r="B293" s="57"/>
      <c r="C293" s="60"/>
      <c r="D293" s="46" t="s">
        <v>28</v>
      </c>
      <c r="E293" s="3"/>
      <c r="F293" s="3"/>
      <c r="G293" s="3"/>
      <c r="H293" s="14"/>
    </row>
    <row r="294" spans="1:8" ht="38.25" customHeight="1">
      <c r="A294" s="57"/>
      <c r="B294" s="57"/>
      <c r="C294" s="60"/>
      <c r="D294" s="46" t="s">
        <v>118</v>
      </c>
      <c r="E294" s="3"/>
      <c r="F294" s="3"/>
      <c r="G294" s="3"/>
      <c r="H294" s="14"/>
    </row>
    <row r="295" spans="1:8" ht="39.75" customHeight="1">
      <c r="A295" s="57">
        <v>1137</v>
      </c>
      <c r="B295" s="57" t="s">
        <v>30</v>
      </c>
      <c r="C295" s="60" t="s">
        <v>189</v>
      </c>
      <c r="D295" s="46" t="s">
        <v>103</v>
      </c>
      <c r="E295" s="3">
        <v>50000</v>
      </c>
      <c r="F295" s="3">
        <v>44970</v>
      </c>
      <c r="G295" s="3">
        <v>44970</v>
      </c>
      <c r="H295" s="14">
        <f>G295/F295*100</f>
        <v>100</v>
      </c>
    </row>
    <row r="296" spans="1:8" ht="29.25" customHeight="1">
      <c r="A296" s="57"/>
      <c r="B296" s="57"/>
      <c r="C296" s="60"/>
      <c r="D296" s="46" t="s">
        <v>27</v>
      </c>
      <c r="E296" s="3"/>
      <c r="F296" s="3"/>
      <c r="G296" s="3"/>
      <c r="H296" s="14"/>
    </row>
    <row r="297" spans="1:8" ht="63" customHeight="1">
      <c r="A297" s="57"/>
      <c r="B297" s="57"/>
      <c r="C297" s="60"/>
      <c r="D297" s="46" t="s">
        <v>104</v>
      </c>
      <c r="E297" s="3"/>
      <c r="F297" s="3"/>
      <c r="G297" s="3"/>
      <c r="H297" s="14"/>
    </row>
    <row r="298" spans="1:8" ht="27.75" customHeight="1">
      <c r="A298" s="57"/>
      <c r="B298" s="57"/>
      <c r="C298" s="60"/>
      <c r="D298" s="46" t="s">
        <v>28</v>
      </c>
      <c r="E298" s="3"/>
      <c r="F298" s="3"/>
      <c r="G298" s="3"/>
      <c r="H298" s="14"/>
    </row>
    <row r="299" spans="1:8" ht="48" customHeight="1">
      <c r="A299" s="57"/>
      <c r="B299" s="57"/>
      <c r="C299" s="60"/>
      <c r="D299" s="46" t="s">
        <v>60</v>
      </c>
      <c r="E299" s="3"/>
      <c r="F299" s="3"/>
      <c r="G299" s="3"/>
      <c r="H299" s="14"/>
    </row>
    <row r="300" spans="1:8" ht="42.75" customHeight="1">
      <c r="A300" s="57">
        <v>1137</v>
      </c>
      <c r="B300" s="57" t="s">
        <v>31</v>
      </c>
      <c r="C300" s="60" t="s">
        <v>207</v>
      </c>
      <c r="D300" s="46" t="s">
        <v>105</v>
      </c>
      <c r="E300" s="3">
        <v>31536</v>
      </c>
      <c r="F300" s="3">
        <v>29880</v>
      </c>
      <c r="G300" s="3">
        <v>20425.78</v>
      </c>
      <c r="H300" s="14">
        <f>G300/F300*100</f>
        <v>68.359370816599736</v>
      </c>
    </row>
    <row r="301" spans="1:8" ht="35.25" customHeight="1">
      <c r="A301" s="57"/>
      <c r="B301" s="57"/>
      <c r="C301" s="60"/>
      <c r="D301" s="46" t="s">
        <v>27</v>
      </c>
      <c r="E301" s="3"/>
      <c r="F301" s="3"/>
      <c r="G301" s="3"/>
      <c r="H301" s="14"/>
    </row>
    <row r="302" spans="1:8" ht="96.75" customHeight="1">
      <c r="A302" s="57"/>
      <c r="B302" s="57"/>
      <c r="C302" s="60"/>
      <c r="D302" s="46" t="s">
        <v>101</v>
      </c>
      <c r="E302" s="3"/>
      <c r="F302" s="3"/>
      <c r="G302" s="3"/>
      <c r="H302" s="14"/>
    </row>
    <row r="303" spans="1:8" ht="30.75" customHeight="1">
      <c r="A303" s="57"/>
      <c r="B303" s="57"/>
      <c r="C303" s="60"/>
      <c r="D303" s="46" t="s">
        <v>28</v>
      </c>
      <c r="E303" s="3"/>
      <c r="F303" s="3"/>
      <c r="G303" s="3"/>
      <c r="H303" s="14"/>
    </row>
    <row r="304" spans="1:8" ht="58.5" customHeight="1">
      <c r="A304" s="57"/>
      <c r="B304" s="57"/>
      <c r="C304" s="60"/>
      <c r="D304" s="46" t="s">
        <v>60</v>
      </c>
      <c r="E304" s="3"/>
      <c r="F304" s="3"/>
      <c r="G304" s="3"/>
      <c r="H304" s="14"/>
    </row>
    <row r="307" spans="1:8">
      <c r="A307" s="29"/>
      <c r="B307" s="29"/>
      <c r="E307" s="30"/>
      <c r="F307" s="30"/>
      <c r="H307" s="30"/>
    </row>
    <row r="308" spans="1:8" ht="25.5" customHeight="1"/>
  </sheetData>
  <mergeCells count="153">
    <mergeCell ref="B191:B195"/>
    <mergeCell ref="A7:B7"/>
    <mergeCell ref="C31:C35"/>
    <mergeCell ref="B73:B77"/>
    <mergeCell ref="B93:B97"/>
    <mergeCell ref="C93:C97"/>
    <mergeCell ref="C83:C87"/>
    <mergeCell ref="B68:B72"/>
    <mergeCell ref="B88:B92"/>
    <mergeCell ref="C88:C92"/>
    <mergeCell ref="C78:C82"/>
    <mergeCell ref="B141:B147"/>
    <mergeCell ref="B127:B133"/>
    <mergeCell ref="C120:C126"/>
    <mergeCell ref="C113:C119"/>
    <mergeCell ref="B120:B126"/>
    <mergeCell ref="C134:C140"/>
    <mergeCell ref="B290:B294"/>
    <mergeCell ref="B276:B281"/>
    <mergeCell ref="C276:C281"/>
    <mergeCell ref="C290:C294"/>
    <mergeCell ref="B285:B289"/>
    <mergeCell ref="B238:B240"/>
    <mergeCell ref="C244:C246"/>
    <mergeCell ref="C285:C289"/>
    <mergeCell ref="B197:B201"/>
    <mergeCell ref="B202:B206"/>
    <mergeCell ref="B208:B213"/>
    <mergeCell ref="C241:C243"/>
    <mergeCell ref="C247:C249"/>
    <mergeCell ref="B250:B252"/>
    <mergeCell ref="C238:C240"/>
    <mergeCell ref="B244:B246"/>
    <mergeCell ref="A78:A82"/>
    <mergeCell ref="A31:A35"/>
    <mergeCell ref="B184:B190"/>
    <mergeCell ref="B163:B169"/>
    <mergeCell ref="B170:B176"/>
    <mergeCell ref="B148:B154"/>
    <mergeCell ref="B177:B183"/>
    <mergeCell ref="A93:A97"/>
    <mergeCell ref="A103:A107"/>
    <mergeCell ref="B108:B112"/>
    <mergeCell ref="A4:H4"/>
    <mergeCell ref="A88:A92"/>
    <mergeCell ref="A68:A72"/>
    <mergeCell ref="C68:C72"/>
    <mergeCell ref="C73:C77"/>
    <mergeCell ref="B9:B13"/>
    <mergeCell ref="B25:B29"/>
    <mergeCell ref="B31:B35"/>
    <mergeCell ref="A83:A87"/>
    <mergeCell ref="A108:A112"/>
    <mergeCell ref="A120:A126"/>
    <mergeCell ref="C108:C112"/>
    <mergeCell ref="B78:B82"/>
    <mergeCell ref="A98:A102"/>
    <mergeCell ref="B83:B87"/>
    <mergeCell ref="C103:C107"/>
    <mergeCell ref="B103:B107"/>
    <mergeCell ref="B98:B102"/>
    <mergeCell ref="A155:A158"/>
    <mergeCell ref="B155:B158"/>
    <mergeCell ref="A113:A119"/>
    <mergeCell ref="B113:B119"/>
    <mergeCell ref="A10:A13"/>
    <mergeCell ref="B14:B19"/>
    <mergeCell ref="A25:A29"/>
    <mergeCell ref="A20:A24"/>
    <mergeCell ref="A14:A19"/>
    <mergeCell ref="A73:A77"/>
    <mergeCell ref="A127:A133"/>
    <mergeCell ref="C148:C154"/>
    <mergeCell ref="C141:C147"/>
    <mergeCell ref="A148:A154"/>
    <mergeCell ref="A141:A147"/>
    <mergeCell ref="B134:B140"/>
    <mergeCell ref="A134:A140"/>
    <mergeCell ref="A271:A274"/>
    <mergeCell ref="B257:B265"/>
    <mergeCell ref="C257:C265"/>
    <mergeCell ref="C253:C256"/>
    <mergeCell ref="B253:B256"/>
    <mergeCell ref="A253:A256"/>
    <mergeCell ref="C266:C270"/>
    <mergeCell ref="A250:A252"/>
    <mergeCell ref="A241:A243"/>
    <mergeCell ref="B241:B243"/>
    <mergeCell ref="B300:B304"/>
    <mergeCell ref="A276:A281"/>
    <mergeCell ref="A257:A265"/>
    <mergeCell ref="B266:B270"/>
    <mergeCell ref="B247:B249"/>
    <mergeCell ref="A247:A249"/>
    <mergeCell ref="A244:A246"/>
    <mergeCell ref="C300:C304"/>
    <mergeCell ref="B295:B299"/>
    <mergeCell ref="A282:A284"/>
    <mergeCell ref="B282:B284"/>
    <mergeCell ref="C282:C284"/>
    <mergeCell ref="A300:A304"/>
    <mergeCell ref="A295:A299"/>
    <mergeCell ref="A290:A294"/>
    <mergeCell ref="A285:A289"/>
    <mergeCell ref="C295:C299"/>
    <mergeCell ref="C250:C252"/>
    <mergeCell ref="A238:A240"/>
    <mergeCell ref="B214:B216"/>
    <mergeCell ref="C214:C216"/>
    <mergeCell ref="A214:A216"/>
    <mergeCell ref="A220:A222"/>
    <mergeCell ref="B220:B222"/>
    <mergeCell ref="C220:C222"/>
    <mergeCell ref="B217:B219"/>
    <mergeCell ref="A217:A219"/>
    <mergeCell ref="C231:C237"/>
    <mergeCell ref="C223:C225"/>
    <mergeCell ref="B223:B225"/>
    <mergeCell ref="A223:A225"/>
    <mergeCell ref="A231:A237"/>
    <mergeCell ref="B231:B237"/>
    <mergeCell ref="A226:A230"/>
    <mergeCell ref="C226:C230"/>
    <mergeCell ref="B226:B230"/>
    <mergeCell ref="G1:H1"/>
    <mergeCell ref="G2:H2"/>
    <mergeCell ref="C208:C213"/>
    <mergeCell ref="B159:B162"/>
    <mergeCell ref="C159:C162"/>
    <mergeCell ref="C25:C29"/>
    <mergeCell ref="C9:C13"/>
    <mergeCell ref="B20:B24"/>
    <mergeCell ref="C20:C24"/>
    <mergeCell ref="C98:C102"/>
    <mergeCell ref="C217:C219"/>
    <mergeCell ref="C163:C169"/>
    <mergeCell ref="C170:C176"/>
    <mergeCell ref="C127:C133"/>
    <mergeCell ref="C197:C201"/>
    <mergeCell ref="C202:C206"/>
    <mergeCell ref="C155:C158"/>
    <mergeCell ref="C191:C195"/>
    <mergeCell ref="C177:C183"/>
    <mergeCell ref="C184:C190"/>
    <mergeCell ref="A197:A201"/>
    <mergeCell ref="A202:A206"/>
    <mergeCell ref="A208:A213"/>
    <mergeCell ref="A159:A162"/>
    <mergeCell ref="A191:A195"/>
    <mergeCell ref="A163:A169"/>
    <mergeCell ref="A177:A183"/>
    <mergeCell ref="A170:A176"/>
    <mergeCell ref="A184:A190"/>
  </mergeCells>
  <phoneticPr fontId="7" type="noConversion"/>
  <pageMargins left="0" right="0.25" top="0.41" bottom="0.4" header="0.27" footer="0.19"/>
  <pageSetup paperSize="9" scale="70" firstPageNumber="3189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4</vt:lpstr>
      <vt:lpstr>'Report 4'!Print_Area</vt:lpstr>
      <vt:lpstr>'Report 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Mkhitaryan</dc:creator>
  <cp:lastModifiedBy>Kristina Gevorgyan</cp:lastModifiedBy>
  <cp:lastPrinted>2016-04-19T12:01:46Z</cp:lastPrinted>
  <dcterms:created xsi:type="dcterms:W3CDTF">2007-06-08T11:55:52Z</dcterms:created>
  <dcterms:modified xsi:type="dcterms:W3CDTF">2016-06-23T08:30:30Z</dcterms:modified>
</cp:coreProperties>
</file>