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axyusak 12" sheetId="12" r:id="rId1"/>
  </sheets>
  <definedNames>
    <definedName name="_xlnm.Print_Area" localSheetId="0">'axyusak 12'!$A$1:$H$94</definedName>
    <definedName name="_xlnm.Print_Titles" localSheetId="0">'axyusak 12'!$7:$8</definedName>
  </definedNames>
  <calcPr calcId="145621" fullCalcOnLoad="1"/>
</workbook>
</file>

<file path=xl/calcChain.xml><?xml version="1.0" encoding="utf-8"?>
<calcChain xmlns="http://schemas.openxmlformats.org/spreadsheetml/2006/main">
  <c r="G64" i="12" l="1"/>
  <c r="F64" i="12"/>
  <c r="H64" i="12"/>
  <c r="E64" i="12"/>
  <c r="E44" i="12"/>
  <c r="G44" i="12"/>
  <c r="F44" i="12"/>
  <c r="H44" i="12" s="1"/>
  <c r="H88" i="12"/>
  <c r="H81" i="12"/>
  <c r="H74" i="12"/>
  <c r="H65" i="12"/>
  <c r="H61" i="12"/>
  <c r="G55" i="12"/>
  <c r="F55" i="12"/>
  <c r="H55" i="12"/>
  <c r="E55" i="12"/>
  <c r="G32" i="12"/>
  <c r="F32" i="12"/>
  <c r="H32" i="12" s="1"/>
  <c r="E32" i="12"/>
  <c r="H49" i="12"/>
  <c r="H38" i="12"/>
  <c r="H26" i="12"/>
  <c r="H21" i="12"/>
  <c r="H16" i="12"/>
  <c r="G10" i="12"/>
  <c r="F10" i="12"/>
  <c r="H10" i="12"/>
  <c r="E10" i="12"/>
</calcChain>
</file>

<file path=xl/sharedStrings.xml><?xml version="1.0" encoding="utf-8"?>
<sst xmlns="http://schemas.openxmlformats.org/spreadsheetml/2006/main" count="118" uniqueCount="71">
  <si>
    <t>Ծրագիրը</t>
  </si>
  <si>
    <t>Միջոցառումը</t>
  </si>
  <si>
    <t>ԾՐԱԳԻՐ</t>
  </si>
  <si>
    <t>Ծրագրի   նկարագրությունը</t>
  </si>
  <si>
    <t>Վերջնական արդյունքի  նկարագրությունը</t>
  </si>
  <si>
    <t>Մատուցվող ծառայության նկարագրությունը</t>
  </si>
  <si>
    <t>Ծառայություն  մատուցողի անվանումը</t>
  </si>
  <si>
    <t>Քաղաքականության միջոցառումներ.Ծառայություններ</t>
  </si>
  <si>
    <t>Փաստ</t>
  </si>
  <si>
    <t>Փախստականներին  մատուցվող ծառայություններ և օժանդակություն</t>
  </si>
  <si>
    <t>ԱԾ 01</t>
  </si>
  <si>
    <t>Փախստականների  ինտեգրումը  հասարակության  մեջ</t>
  </si>
  <si>
    <t>Փախստականների կեցության խնդիրների  լուծման միջոցառումներ</t>
  </si>
  <si>
    <t>ԱԾ02</t>
  </si>
  <si>
    <t>Փախստականների և նրանց ընտանիքների վերաբերյալ  տեղեկատվության կուտակում</t>
  </si>
  <si>
    <t>Փախստականների և նրանց ընտանիքների վերաբերյալ  տեղեկատվական  ծառայությունների  հավաքագրում  և տեղեկատվական համակարգի ստեղծում</t>
  </si>
  <si>
    <t>Փախստականների  սոցիալական խնդիրների  լուծման միջոցառումներ</t>
  </si>
  <si>
    <t>Տարածքային կառավարման նախարարության միգրացիոն պետական ծառայության իրավասության շրջանակներում գտնվող ոլորտի քաղաքականության մշակում և  իրականացում</t>
  </si>
  <si>
    <t xml:space="preserve"> ՀՀ տարածքային կառավարման նախարարության միգրացիոն պետական  ծառայության   աշխատակազմ</t>
  </si>
  <si>
    <t>ԱԾ01</t>
  </si>
  <si>
    <t>10.07.01</t>
  </si>
  <si>
    <t>10.09.01</t>
  </si>
  <si>
    <t>Փախստականներին  իրավական , սոցիալական և այլ բնույթի  ծառայությունների  տրամադրում</t>
  </si>
  <si>
    <t>ԱԾ03</t>
  </si>
  <si>
    <t>Ճշտված բյուջե</t>
  </si>
  <si>
    <t>10.09.02</t>
  </si>
  <si>
    <t>Վերջնական արդյունքը</t>
  </si>
  <si>
    <t>ԾՏ50</t>
  </si>
  <si>
    <t>հազար դրամ</t>
  </si>
  <si>
    <t>Ծրագ րային դասիչը</t>
  </si>
  <si>
    <t>Գործա ռական դասիչը</t>
  </si>
  <si>
    <t>Ծրագիր/Քաղաքականության միջոցառում</t>
  </si>
  <si>
    <t>Բյուջե</t>
  </si>
  <si>
    <t>Կատարման %</t>
  </si>
  <si>
    <t>Բաժին/ Խումբ/ Դաս</t>
  </si>
  <si>
    <t>Սոցիալական փաթեթների ապահովման ծրագիր</t>
  </si>
  <si>
    <t>Ծրագրի նկարագրությունը</t>
  </si>
  <si>
    <t>Սոցիալական փաթեթներով ապահովում պետական հիմնարկների և կազմակերպությունների աշխատողներին</t>
  </si>
  <si>
    <t>Վերջնական արդյունքի նկարագրությունը</t>
  </si>
  <si>
    <t>Բնակչության կենսամակարդակի բարձրացում</t>
  </si>
  <si>
    <t>Քաղաքականության միջոցառումներ. Տրանսֆերտներ</t>
  </si>
  <si>
    <t>Պետական հիմնարկների և կազմակերպությունների աշխատողների սոցիալական փաթեթով ապահովում</t>
  </si>
  <si>
    <t>Ֆինանսավորման ծախսի նկարագրությունը</t>
  </si>
  <si>
    <t>Պետական հիմնարկների և կազմակերպությունների աշխատողների առողջապահական փաթեթի, հիփոթեքային վարկի, ուսման վճարի և հանգստի ապահովման գծով ծախսերի փոխհատուցում</t>
  </si>
  <si>
    <t>Միգրացիոն գործընթացների կարգավորման  ոլորտներում պետական քաղաքականության  մշակում և իրականացում</t>
  </si>
  <si>
    <t>Ապաստան հայցողների և  և  նրանց ընտանիքներին ժամանակավոր կացարանի սննդի, իրավաբանական, խորհրդատվական  անվճար ծառայությունների մատուցում</t>
  </si>
  <si>
    <t>ՀՀ ՏԿՆ միգրացիոն պետական ծառայության &lt;&lt;Հատուկ կացարան&gt;&gt; ՊՈԱԿ</t>
  </si>
  <si>
    <t>ՀՀ ՏԿՆ միգրացիոն պետական ծառայության &lt;&lt;Համակարգչային   կենտրոն &gt;&gt; ՊՈԱԿ</t>
  </si>
  <si>
    <t>Միգրացիոն գործընթացների կարգավորման  ոլորտում պետական քաղաքականության  մշակում և իրականացում</t>
  </si>
  <si>
    <t xml:space="preserve"> ՀՀ տարածքային կառավարման և արտակարգ իրավիճակների նախարարության միգրացիոն պետական  ծառայության   աշխատակազմ</t>
  </si>
  <si>
    <t>Միգրացիոն գործընթացների պետական կարգավորման քաղաքականության  մշակում, միգրացիոն գործառույթներ ունեցող մարմինների համակարգումէ միգրացիոն քաղաքականության և դրա կիրառումն ապահովող իրավական ակտերի մշակում:Բռնագաղթված փախստականների և տեղահանված այլ անձանց հասարակության մեջ ինտեգրման քաղաքականությանմշակում:ՀՀ քաղաքացիների ներգաղթը խրախուսող պետական քաղաքականության մշակում:</t>
  </si>
  <si>
    <t>Տարածքային կառավարման  և արտակարգ իրավիճակների  նախարարության միգրացիոն պետական ծառայության իրավասության շրջանակներում գտնվող ոլորտի քաղաքականության մշակում և  իրականացում</t>
  </si>
  <si>
    <t xml:space="preserve"> ՀՀ տարածքային կառավարման  և արտակարգ իրավիճակների նախարարության միգրացիոն պետական  ծառայության   աշխատակազմ</t>
  </si>
  <si>
    <t>Ապաստան հայցողներին և նրանց ընտանիքներին ժամանակավոր կացարանի, սննդի, իրավաբանական, խորհրդատվական  անվճար ծառայությունների մատուցում</t>
  </si>
  <si>
    <t xml:space="preserve"> 01. ՀՀ տարածքային կառավարման և արտակարգ իրավիճակների նախարարության միգրացիոն պետական ծառայության իրավասության շրջանակներում գտնվող ոլորտի քաղաքականության մշակում և  իրականացում</t>
  </si>
  <si>
    <t xml:space="preserve"> 03. &lt;&lt;Փախստականների կեցության խնդիրների  լուծման միջոցառումներ&gt;&gt;</t>
  </si>
  <si>
    <t xml:space="preserve"> 01.&lt;&lt;Փախստականների և նրանց ընտանիքների վերաբերյալ  տեղեկատվության կուտակում&gt;&gt;</t>
  </si>
  <si>
    <t>ՀՀ տարածքային կառավարման նախարարության միգրացիոն պետական ծառայության իրավասության շրջանակներում գտնվող ոլորտի քաղաքականության մշակում և  իրականացում</t>
  </si>
  <si>
    <t>06.&lt;&lt;ՀՀ տարածքային կառավարման և արտակարգ իրավիճակների նախարարության միգրացիոն պետական ծառայության  և Նիդերլանդների   անվտանգության և արդարարադատության   նախարարության   միջև կնքված  համաձայնագրի /նիդերլանդներից  վերադարձող Հայաստանի  քաղաքացիներին վերաինտեգրման օգնության շրջանակներում խորհրդատվության և ուղղորդման ծառայության մատուցման մասին/ դրամաշնորհային ծրագիր&gt;&gt;</t>
  </si>
  <si>
    <t>ՀՀ ՏԿՆ միգրացիոն պետական ծառայության &lt;&lt;Հանրակացարաններ&gt;&gt; ՊՈԱԿ, ՀՏԶՀ-ի &lt;&lt;Նաիրի&gt;&gt; մասնաճյուղ, &lt;&lt;Յունոնա&gt;&gt; ՓԲԸ</t>
  </si>
  <si>
    <t>Կացարաններում  սանիտարահիգիենիկ պայմանների, ընդհանուր օգտագործման  էլեկտրաներգիայի, ջրմուղ,  կույուղու  ծախսերի փոխհատուցում, ինչպես  նաև  այդ  կացարանների  պահպանման աշխատանքների  կազմակերպում</t>
  </si>
  <si>
    <t>Մատուցվող ծառայությունների նկարագրությունը</t>
  </si>
  <si>
    <t>ՀՀ տարածքային կառավարման և արտակարգ իրավիճակների նախարարության միգրացիոն պետական ծառայության &lt;&lt;Հատուկ կացարան&gt;&gt; ՊՈԱԿ</t>
  </si>
  <si>
    <t xml:space="preserve">  Միգրանտների, փախստականների  ՀՀ-ում ապաստան հայցողների, ՀՀ սահմանամերձ շրջանների բնակչության  և այդ շրջանների ներքին տեղահանված անձանց վերաբերյալ տեղեկատվությունների հավաքագրում, մշակում, տեղեկատվական շտեմարանների ստեղծում: Նրանց վերաբերյալ անկետաների և դրանցում պահվող փաստաթղթերի լուսապատճեների սկաներով ստացում և մուտքագրում: Տեղեկատվության տրամադրում:</t>
  </si>
  <si>
    <t>ՀՀ տարածքային կառավարման և արտակարգ իրավիճակների նախարարության միգրացիոն պետական ծառայության &lt;&lt;Համակարգչային  կենտրոն&gt;&gt; ՊՈԱԿ</t>
  </si>
  <si>
    <t>Փախստականների  ինտեգրումը  հասարակության  մեջ,  միգնարտների, փախստականների, ներքին  տեղահանված անձանց  և ՀՀ -ում ապաստան  հայցողների  վերաբերյալ  տեղեկատվության  կուտակում  և  տրամադրում:</t>
  </si>
  <si>
    <t xml:space="preserve"> 02.&lt;&lt;Փախստականների  սոցիալական խնդիրների  լուծման միջոցառումներ&gt;&gt;</t>
  </si>
  <si>
    <t>Փախստականների կարգավիճակ ստացած, սակայն այլ  հնարավորություն չունենալու պատճառով &lt;&lt;Հանրակացարաններ&gt;&gt; ՊՈԱԿ-ում ապրել շարունակող փախստականներին, ինչպես նաև նույն այդ կացարանում  ապրող սիրիահայերի կոմունալ ծախսերի փոխհատուցում: Բացի այդ ՄԱԿ-ի փախստականների գծով գերագույն հանձնակատարի կողմից գումարները տրամադրվում են ՊՈԱԿ-ին` կարողությունների  հզորացմանը  և  ոչ պարենային ապրանքների ձեռքբերման համար:</t>
  </si>
  <si>
    <t>Ծառայության  մատուցողի անվանումը</t>
  </si>
  <si>
    <t>ՀՀ տարածքային կառավարման և արտակարգ իրավիճակների նախարարության միգրացիոն պետական ծառայության &lt;&lt;Հանրակացարաններ&gt;&gt; ՊՈԱԿ</t>
  </si>
  <si>
    <t>Հայաստանի Հանրապետության տարածքային կառավարման և արտակարգ իրավիճակների նախարարության միգրացիոն պետական ծառայություն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</si>
</sst>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97" formatCode="#,##0.0"/>
  </numFmts>
  <fonts count="8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GHEA Grapalat"/>
      <family val="3"/>
    </font>
    <font>
      <sz val="10"/>
      <color indexed="8"/>
      <name val="GHEA Grapalat"/>
      <family val="3"/>
    </font>
    <font>
      <b/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name val="GHEA Grapalat"/>
      <family val="3"/>
    </font>
    <font>
      <u/>
      <sz val="10"/>
      <color indexed="8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right" vertical="center"/>
    </xf>
    <xf numFmtId="0" fontId="2" fillId="0" borderId="0" xfId="0" applyFont="1"/>
    <xf numFmtId="4" fontId="2" fillId="0" borderId="9" xfId="0" applyNumberFormat="1" applyFont="1" applyFill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" fontId="3" fillId="2" borderId="5" xfId="1" applyNumberFormat="1" applyFont="1" applyFill="1" applyBorder="1" applyAlignment="1">
      <alignment horizontal="right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10" fontId="3" fillId="2" borderId="4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49" fontId="3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vertical="center"/>
    </xf>
    <xf numFmtId="10" fontId="5" fillId="2" borderId="4" xfId="1" applyNumberFormat="1" applyFont="1" applyFill="1" applyBorder="1" applyAlignment="1">
      <alignment horizontal="center" vertical="center"/>
    </xf>
    <xf numFmtId="10" fontId="3" fillId="2" borderId="5" xfId="1" applyNumberFormat="1" applyFont="1" applyFill="1" applyBorder="1" applyAlignment="1">
      <alignment horizontal="center" vertical="center"/>
    </xf>
    <xf numFmtId="10" fontId="3" fillId="2" borderId="6" xfId="1" applyNumberFormat="1" applyFont="1" applyFill="1" applyBorder="1" applyAlignment="1">
      <alignment horizontal="center" vertical="center"/>
    </xf>
    <xf numFmtId="10" fontId="3" fillId="3" borderId="5" xfId="1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43" fontId="3" fillId="0" borderId="4" xfId="0" applyNumberFormat="1" applyFont="1" applyFill="1" applyBorder="1" applyAlignment="1">
      <alignment vertical="center"/>
    </xf>
    <xf numFmtId="0" fontId="3" fillId="2" borderId="14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4" fontId="3" fillId="2" borderId="6" xfId="1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4" fontId="3" fillId="3" borderId="5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3" fontId="5" fillId="0" borderId="4" xfId="0" applyNumberFormat="1" applyFont="1" applyFill="1" applyBorder="1" applyAlignment="1">
      <alignment horizontal="center" vertical="center"/>
    </xf>
    <xf numFmtId="43" fontId="3" fillId="0" borderId="4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10" fontId="5" fillId="2" borderId="4" xfId="1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10" fontId="3" fillId="2" borderId="5" xfId="1" applyNumberFormat="1" applyFont="1" applyFill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197" fontId="2" fillId="0" borderId="10" xfId="0" applyNumberFormat="1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197" fontId="2" fillId="0" borderId="11" xfId="0" applyNumberFormat="1" applyFont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5" fillId="3" borderId="4" xfId="0" applyNumberFormat="1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43" fontId="3" fillId="0" borderId="5" xfId="0" applyNumberFormat="1" applyFont="1" applyFill="1" applyBorder="1" applyAlignment="1">
      <alignment horizontal="center" vertical="center"/>
    </xf>
    <xf numFmtId="43" fontId="3" fillId="0" borderId="16" xfId="0" applyNumberFormat="1" applyFont="1" applyFill="1" applyBorder="1" applyAlignment="1">
      <alignment horizontal="center" vertical="center"/>
    </xf>
    <xf numFmtId="10" fontId="3" fillId="2" borderId="17" xfId="1" applyNumberFormat="1" applyFont="1" applyFill="1" applyBorder="1" applyAlignment="1">
      <alignment horizontal="center" vertical="center"/>
    </xf>
    <xf numFmtId="43" fontId="3" fillId="0" borderId="17" xfId="0" applyNumberFormat="1" applyFont="1" applyFill="1" applyBorder="1" applyAlignment="1">
      <alignment horizontal="center" vertical="center"/>
    </xf>
    <xf numFmtId="43" fontId="3" fillId="0" borderId="7" xfId="0" applyNumberFormat="1" applyFont="1" applyFill="1" applyBorder="1" applyAlignment="1">
      <alignment horizontal="center" vertical="center"/>
    </xf>
    <xf numFmtId="10" fontId="5" fillId="3" borderId="4" xfId="1" applyNumberFormat="1" applyFont="1" applyFill="1" applyBorder="1" applyAlignment="1">
      <alignment horizontal="center" vertical="center"/>
    </xf>
    <xf numFmtId="10" fontId="3" fillId="0" borderId="4" xfId="1" applyNumberFormat="1" applyFont="1" applyFill="1" applyBorder="1" applyAlignment="1">
      <alignment horizontal="center" vertical="center"/>
    </xf>
    <xf numFmtId="43" fontId="3" fillId="0" borderId="12" xfId="0" applyNumberFormat="1" applyFont="1" applyFill="1" applyBorder="1" applyAlignment="1">
      <alignment horizontal="center" vertical="center"/>
    </xf>
    <xf numFmtId="10" fontId="3" fillId="2" borderId="18" xfId="1" applyNumberFormat="1" applyFont="1" applyFill="1" applyBorder="1" applyAlignment="1">
      <alignment horizontal="center" vertical="center"/>
    </xf>
    <xf numFmtId="43" fontId="3" fillId="0" borderId="18" xfId="0" applyNumberFormat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Normal_Fin_nax_havelvac_9" xfId="1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zoomScaleNormal="100" zoomScaleSheetLayoutView="100" workbookViewId="0">
      <selection activeCell="G11" sqref="G11"/>
    </sheetView>
  </sheetViews>
  <sheetFormatPr defaultRowHeight="13.5" x14ac:dyDescent="0.25"/>
  <cols>
    <col min="1" max="1" width="7.85546875" style="15" customWidth="1"/>
    <col min="2" max="2" width="7" style="16" customWidth="1"/>
    <col min="3" max="3" width="9.140625" style="16"/>
    <col min="4" max="4" width="54.5703125" style="11" customWidth="1"/>
    <col min="5" max="6" width="11" style="93" customWidth="1"/>
    <col min="7" max="7" width="11.28515625" style="93" customWidth="1"/>
    <col min="8" max="8" width="9.140625" style="93"/>
    <col min="9" max="16384" width="9.140625" style="11"/>
  </cols>
  <sheetData>
    <row r="1" spans="1:8" s="2" customFormat="1" ht="12.75" customHeight="1" x14ac:dyDescent="0.25">
      <c r="A1" s="1"/>
      <c r="B1" s="1"/>
      <c r="C1" s="1"/>
      <c r="D1" s="4"/>
      <c r="E1" s="1"/>
      <c r="F1" s="1"/>
      <c r="G1" s="3"/>
      <c r="H1" s="70"/>
    </row>
    <row r="2" spans="1:8" s="2" customFormat="1" ht="12.75" customHeight="1" x14ac:dyDescent="0.25">
      <c r="A2" s="1"/>
      <c r="B2" s="1"/>
      <c r="C2" s="1"/>
      <c r="D2" s="4"/>
      <c r="E2" s="1"/>
      <c r="F2" s="1"/>
      <c r="G2" s="3"/>
      <c r="H2" s="70"/>
    </row>
    <row r="3" spans="1:8" s="2" customFormat="1" ht="32.25" customHeight="1" x14ac:dyDescent="0.25">
      <c r="A3" s="116" t="s">
        <v>70</v>
      </c>
      <c r="B3" s="116"/>
      <c r="C3" s="116"/>
      <c r="D3" s="116"/>
      <c r="E3" s="116"/>
      <c r="F3" s="116"/>
      <c r="G3" s="116"/>
      <c r="H3" s="116"/>
    </row>
    <row r="4" spans="1:8" s="2" customFormat="1" ht="14.25" customHeight="1" x14ac:dyDescent="0.25">
      <c r="A4" s="3"/>
      <c r="B4" s="3"/>
      <c r="C4" s="3"/>
      <c r="E4" s="3"/>
      <c r="F4" s="3"/>
      <c r="G4" s="3"/>
      <c r="H4" s="3"/>
    </row>
    <row r="5" spans="1:8" s="2" customFormat="1" x14ac:dyDescent="0.25">
      <c r="A5" s="1"/>
      <c r="B5" s="1"/>
      <c r="C5" s="1"/>
      <c r="D5" s="4"/>
      <c r="E5" s="1"/>
      <c r="F5" s="1"/>
      <c r="G5" s="1"/>
      <c r="H5" s="8"/>
    </row>
    <row r="6" spans="1:8" s="2" customFormat="1" x14ac:dyDescent="0.25">
      <c r="A6" s="1"/>
      <c r="B6" s="1"/>
      <c r="C6" s="1"/>
      <c r="D6" s="4"/>
      <c r="E6" s="1"/>
      <c r="F6" s="1"/>
      <c r="G6" s="1" t="s">
        <v>28</v>
      </c>
      <c r="H6" s="8"/>
    </row>
    <row r="7" spans="1:8" s="7" customFormat="1" ht="48" customHeight="1" x14ac:dyDescent="0.25">
      <c r="A7" s="5" t="s">
        <v>29</v>
      </c>
      <c r="B7" s="6"/>
      <c r="C7" s="5" t="s">
        <v>30</v>
      </c>
      <c r="D7" s="5" t="s">
        <v>31</v>
      </c>
      <c r="E7" s="5" t="s">
        <v>32</v>
      </c>
      <c r="F7" s="5" t="s">
        <v>24</v>
      </c>
      <c r="G7" s="5" t="s">
        <v>8</v>
      </c>
      <c r="H7" s="5" t="s">
        <v>33</v>
      </c>
    </row>
    <row r="8" spans="1:8" s="2" customFormat="1" ht="44.25" customHeight="1" x14ac:dyDescent="0.25">
      <c r="A8" s="6" t="s">
        <v>0</v>
      </c>
      <c r="B8" s="6" t="s">
        <v>1</v>
      </c>
      <c r="C8" s="6" t="s">
        <v>34</v>
      </c>
      <c r="D8" s="9"/>
      <c r="E8" s="71"/>
      <c r="F8" s="71"/>
      <c r="G8" s="71"/>
      <c r="H8" s="10"/>
    </row>
    <row r="9" spans="1:8" s="21" customFormat="1" ht="23.25" customHeight="1" x14ac:dyDescent="0.25">
      <c r="A9" s="17">
        <v>1070</v>
      </c>
      <c r="B9" s="18"/>
      <c r="C9" s="19"/>
      <c r="D9" s="20" t="s">
        <v>2</v>
      </c>
      <c r="E9" s="72"/>
      <c r="F9" s="72"/>
      <c r="G9" s="72"/>
      <c r="H9" s="73"/>
    </row>
    <row r="10" spans="1:8" ht="36.75" customHeight="1" x14ac:dyDescent="0.25">
      <c r="A10" s="117"/>
      <c r="B10" s="57"/>
      <c r="C10" s="57"/>
      <c r="D10" s="52" t="s">
        <v>9</v>
      </c>
      <c r="E10" s="74">
        <f>SUM(E16,E21,E26)</f>
        <v>94474.700000000012</v>
      </c>
      <c r="F10" s="74">
        <f>SUM(F16,F21,F26)</f>
        <v>94474.700000000012</v>
      </c>
      <c r="G10" s="74">
        <f>SUM(G16,G21,G26)</f>
        <v>94365.360000000015</v>
      </c>
      <c r="H10" s="58">
        <f>G10/F10</f>
        <v>0.9988426531124206</v>
      </c>
    </row>
    <row r="11" spans="1:8" ht="18" customHeight="1" x14ac:dyDescent="0.25">
      <c r="A11" s="118"/>
      <c r="B11" s="59"/>
      <c r="C11" s="59"/>
      <c r="D11" s="53" t="s">
        <v>3</v>
      </c>
      <c r="E11" s="59"/>
      <c r="F11" s="59"/>
      <c r="G11" s="59"/>
      <c r="H11" s="75"/>
    </row>
    <row r="12" spans="1:8" ht="36.75" customHeight="1" x14ac:dyDescent="0.25">
      <c r="A12" s="118"/>
      <c r="B12" s="59"/>
      <c r="C12" s="59"/>
      <c r="D12" s="54" t="s">
        <v>22</v>
      </c>
      <c r="E12" s="59"/>
      <c r="F12" s="59"/>
      <c r="G12" s="59"/>
      <c r="H12" s="59"/>
    </row>
    <row r="13" spans="1:8" ht="20.25" customHeight="1" x14ac:dyDescent="0.25">
      <c r="A13" s="118"/>
      <c r="B13" s="59"/>
      <c r="C13" s="59"/>
      <c r="D13" s="55" t="s">
        <v>4</v>
      </c>
      <c r="E13" s="59"/>
      <c r="F13" s="59"/>
      <c r="G13" s="59"/>
      <c r="H13" s="59"/>
    </row>
    <row r="14" spans="1:8" ht="22.5" customHeight="1" x14ac:dyDescent="0.25">
      <c r="A14" s="118"/>
      <c r="B14" s="60"/>
      <c r="C14" s="60"/>
      <c r="D14" s="56" t="s">
        <v>11</v>
      </c>
      <c r="E14" s="60"/>
      <c r="F14" s="59"/>
      <c r="G14" s="59"/>
      <c r="H14" s="60"/>
    </row>
    <row r="15" spans="1:8" ht="17.25" customHeight="1" x14ac:dyDescent="0.25">
      <c r="A15" s="119"/>
      <c r="B15" s="48"/>
      <c r="C15" s="48"/>
      <c r="D15" s="39" t="s">
        <v>7</v>
      </c>
      <c r="E15" s="76"/>
      <c r="F15" s="77"/>
      <c r="G15" s="77"/>
      <c r="H15" s="61"/>
    </row>
    <row r="16" spans="1:8" ht="39" customHeight="1" x14ac:dyDescent="0.25">
      <c r="A16" s="118"/>
      <c r="B16" s="62" t="s">
        <v>10</v>
      </c>
      <c r="C16" s="62" t="s">
        <v>20</v>
      </c>
      <c r="D16" s="56" t="s">
        <v>12</v>
      </c>
      <c r="E16" s="62">
        <v>22020.7</v>
      </c>
      <c r="F16" s="62">
        <v>22020.7</v>
      </c>
      <c r="G16" s="62">
        <v>22020.7</v>
      </c>
      <c r="H16" s="49">
        <f>G16/F16</f>
        <v>1</v>
      </c>
    </row>
    <row r="17" spans="1:8" ht="17.25" customHeight="1" x14ac:dyDescent="0.25">
      <c r="A17" s="118"/>
      <c r="B17" s="59"/>
      <c r="C17" s="59"/>
      <c r="D17" s="55" t="s">
        <v>5</v>
      </c>
      <c r="E17" s="59"/>
      <c r="F17" s="59"/>
      <c r="G17" s="59"/>
      <c r="H17" s="59"/>
    </row>
    <row r="18" spans="1:8" ht="51" customHeight="1" x14ac:dyDescent="0.25">
      <c r="A18" s="118"/>
      <c r="B18" s="59"/>
      <c r="C18" s="59"/>
      <c r="D18" s="56" t="s">
        <v>45</v>
      </c>
      <c r="E18" s="59"/>
      <c r="F18" s="59"/>
      <c r="G18" s="59"/>
      <c r="H18" s="59"/>
    </row>
    <row r="19" spans="1:8" ht="19.5" customHeight="1" x14ac:dyDescent="0.25">
      <c r="A19" s="118"/>
      <c r="B19" s="59"/>
      <c r="C19" s="59"/>
      <c r="D19" s="55" t="s">
        <v>6</v>
      </c>
      <c r="E19" s="59"/>
      <c r="F19" s="59"/>
      <c r="G19" s="59"/>
      <c r="H19" s="59"/>
    </row>
    <row r="20" spans="1:8" ht="31.5" customHeight="1" x14ac:dyDescent="0.25">
      <c r="A20" s="118"/>
      <c r="B20" s="60"/>
      <c r="C20" s="60"/>
      <c r="D20" s="56" t="s">
        <v>46</v>
      </c>
      <c r="E20" s="59"/>
      <c r="F20" s="59"/>
      <c r="G20" s="59"/>
      <c r="H20" s="59"/>
    </row>
    <row r="21" spans="1:8" ht="35.25" customHeight="1" x14ac:dyDescent="0.25">
      <c r="A21" s="118"/>
      <c r="B21" s="62" t="s">
        <v>13</v>
      </c>
      <c r="C21" s="62" t="s">
        <v>21</v>
      </c>
      <c r="D21" s="13" t="s">
        <v>14</v>
      </c>
      <c r="E21" s="62">
        <v>38473.599999999999</v>
      </c>
      <c r="F21" s="62">
        <v>38473.599999999999</v>
      </c>
      <c r="G21" s="62">
        <v>38364.26</v>
      </c>
      <c r="H21" s="49">
        <f>G21/F21</f>
        <v>0.99715805123513279</v>
      </c>
    </row>
    <row r="22" spans="1:8" ht="19.5" customHeight="1" x14ac:dyDescent="0.25">
      <c r="A22" s="118"/>
      <c r="B22" s="59"/>
      <c r="C22" s="59"/>
      <c r="D22" s="44" t="s">
        <v>5</v>
      </c>
      <c r="E22" s="59"/>
      <c r="F22" s="59"/>
      <c r="G22" s="59"/>
      <c r="H22" s="59"/>
    </row>
    <row r="23" spans="1:8" ht="46.5" customHeight="1" x14ac:dyDescent="0.25">
      <c r="A23" s="118"/>
      <c r="B23" s="59"/>
      <c r="C23" s="59"/>
      <c r="D23" s="13" t="s">
        <v>15</v>
      </c>
      <c r="E23" s="59"/>
      <c r="F23" s="59"/>
      <c r="G23" s="59"/>
      <c r="H23" s="59"/>
    </row>
    <row r="24" spans="1:8" ht="18.75" customHeight="1" x14ac:dyDescent="0.25">
      <c r="A24" s="118"/>
      <c r="B24" s="59"/>
      <c r="C24" s="59"/>
      <c r="D24" s="44" t="s">
        <v>6</v>
      </c>
      <c r="E24" s="59"/>
      <c r="F24" s="59"/>
      <c r="G24" s="59"/>
      <c r="H24" s="59"/>
    </row>
    <row r="25" spans="1:8" ht="35.25" customHeight="1" x14ac:dyDescent="0.25">
      <c r="A25" s="118"/>
      <c r="B25" s="60"/>
      <c r="C25" s="60"/>
      <c r="D25" s="13" t="s">
        <v>47</v>
      </c>
      <c r="E25" s="59"/>
      <c r="F25" s="59"/>
      <c r="G25" s="59"/>
      <c r="H25" s="59"/>
    </row>
    <row r="26" spans="1:8" ht="34.5" customHeight="1" x14ac:dyDescent="0.25">
      <c r="A26" s="118"/>
      <c r="B26" s="62" t="s">
        <v>23</v>
      </c>
      <c r="C26" s="62" t="s">
        <v>20</v>
      </c>
      <c r="D26" s="56" t="s">
        <v>16</v>
      </c>
      <c r="E26" s="62">
        <v>33980.400000000001</v>
      </c>
      <c r="F26" s="62">
        <v>33980.400000000001</v>
      </c>
      <c r="G26" s="62">
        <v>33980.400000000001</v>
      </c>
      <c r="H26" s="49">
        <f>G26/F26</f>
        <v>1</v>
      </c>
    </row>
    <row r="27" spans="1:8" ht="21" customHeight="1" x14ac:dyDescent="0.25">
      <c r="A27" s="118"/>
      <c r="B27" s="59"/>
      <c r="C27" s="59"/>
      <c r="D27" s="55" t="s">
        <v>5</v>
      </c>
      <c r="E27" s="59"/>
      <c r="F27" s="59"/>
      <c r="G27" s="59"/>
      <c r="H27" s="59"/>
    </row>
    <row r="28" spans="1:8" ht="75" customHeight="1" x14ac:dyDescent="0.25">
      <c r="A28" s="118"/>
      <c r="B28" s="59"/>
      <c r="C28" s="59"/>
      <c r="D28" s="56" t="s">
        <v>60</v>
      </c>
      <c r="E28" s="59"/>
      <c r="F28" s="59"/>
      <c r="G28" s="59"/>
      <c r="H28" s="59"/>
    </row>
    <row r="29" spans="1:8" ht="18.75" customHeight="1" x14ac:dyDescent="0.25">
      <c r="A29" s="118"/>
      <c r="B29" s="59"/>
      <c r="C29" s="59"/>
      <c r="D29" s="55" t="s">
        <v>6</v>
      </c>
      <c r="E29" s="59"/>
      <c r="F29" s="59"/>
      <c r="G29" s="59"/>
      <c r="H29" s="59"/>
    </row>
    <row r="30" spans="1:8" ht="51" customHeight="1" x14ac:dyDescent="0.25">
      <c r="A30" s="120"/>
      <c r="B30" s="60"/>
      <c r="C30" s="60"/>
      <c r="D30" s="56" t="s">
        <v>59</v>
      </c>
      <c r="E30" s="60"/>
      <c r="F30" s="60"/>
      <c r="G30" s="60"/>
      <c r="H30" s="60"/>
    </row>
    <row r="31" spans="1:8" s="21" customFormat="1" ht="23.25" customHeight="1" x14ac:dyDescent="0.25">
      <c r="A31" s="17">
        <v>1106</v>
      </c>
      <c r="B31" s="47"/>
      <c r="C31" s="19"/>
      <c r="D31" s="20" t="s">
        <v>2</v>
      </c>
      <c r="E31" s="78"/>
      <c r="F31" s="72"/>
      <c r="G31" s="72"/>
      <c r="H31" s="19"/>
    </row>
    <row r="32" spans="1:8" ht="66.75" customHeight="1" x14ac:dyDescent="0.25">
      <c r="A32" s="117"/>
      <c r="B32" s="57"/>
      <c r="C32" s="57"/>
      <c r="D32" s="46" t="s">
        <v>17</v>
      </c>
      <c r="E32" s="74">
        <f>E38</f>
        <v>136233.29999999999</v>
      </c>
      <c r="F32" s="74">
        <f>F38</f>
        <v>136233.29999999999</v>
      </c>
      <c r="G32" s="74">
        <f>G38</f>
        <v>133983.9</v>
      </c>
      <c r="H32" s="58">
        <f>G32/F32</f>
        <v>0.98348861842148727</v>
      </c>
    </row>
    <row r="33" spans="1:8" ht="18" customHeight="1" x14ac:dyDescent="0.25">
      <c r="A33" s="118"/>
      <c r="B33" s="59"/>
      <c r="C33" s="59"/>
      <c r="D33" s="44" t="s">
        <v>3</v>
      </c>
      <c r="E33" s="59"/>
      <c r="F33" s="59"/>
      <c r="G33" s="59"/>
      <c r="H33" s="59"/>
    </row>
    <row r="34" spans="1:8" ht="36.75" customHeight="1" x14ac:dyDescent="0.25">
      <c r="A34" s="118"/>
      <c r="B34" s="59"/>
      <c r="C34" s="59"/>
      <c r="D34" s="43" t="s">
        <v>44</v>
      </c>
      <c r="E34" s="59"/>
      <c r="F34" s="59"/>
      <c r="G34" s="59"/>
      <c r="H34" s="59"/>
    </row>
    <row r="35" spans="1:8" ht="20.25" customHeight="1" x14ac:dyDescent="0.25">
      <c r="A35" s="118"/>
      <c r="B35" s="59"/>
      <c r="C35" s="59"/>
      <c r="D35" s="44" t="s">
        <v>4</v>
      </c>
      <c r="E35" s="59"/>
      <c r="F35" s="59"/>
      <c r="G35" s="59"/>
      <c r="H35" s="59"/>
    </row>
    <row r="36" spans="1:8" ht="24" customHeight="1" x14ac:dyDescent="0.25">
      <c r="A36" s="118"/>
      <c r="B36" s="59"/>
      <c r="C36" s="59"/>
      <c r="D36" s="13" t="s">
        <v>11</v>
      </c>
      <c r="E36" s="59"/>
      <c r="F36" s="59"/>
      <c r="G36" s="59"/>
      <c r="H36" s="59"/>
    </row>
    <row r="37" spans="1:8" ht="21" customHeight="1" x14ac:dyDescent="0.25">
      <c r="A37" s="119"/>
      <c r="B37" s="40"/>
      <c r="C37" s="41"/>
      <c r="D37" s="42" t="s">
        <v>7</v>
      </c>
      <c r="E37" s="77"/>
      <c r="F37" s="77"/>
      <c r="G37" s="77"/>
      <c r="H37" s="38"/>
    </row>
    <row r="38" spans="1:8" ht="58.5" customHeight="1" x14ac:dyDescent="0.25">
      <c r="A38" s="118"/>
      <c r="B38" s="62" t="s">
        <v>19</v>
      </c>
      <c r="C38" s="62" t="s">
        <v>21</v>
      </c>
      <c r="D38" s="31" t="s">
        <v>17</v>
      </c>
      <c r="E38" s="62">
        <v>136233.29999999999</v>
      </c>
      <c r="F38" s="62">
        <v>136233.29999999999</v>
      </c>
      <c r="G38" s="62">
        <v>133983.9</v>
      </c>
      <c r="H38" s="49">
        <f>G38/F38</f>
        <v>0.98348861842148727</v>
      </c>
    </row>
    <row r="39" spans="1:8" s="14" customFormat="1" ht="18.75" customHeight="1" x14ac:dyDescent="0.25">
      <c r="A39" s="118"/>
      <c r="B39" s="59"/>
      <c r="C39" s="59"/>
      <c r="D39" s="44" t="s">
        <v>5</v>
      </c>
      <c r="E39" s="59"/>
      <c r="F39" s="59"/>
      <c r="G39" s="59"/>
      <c r="H39" s="59"/>
    </row>
    <row r="40" spans="1:8" s="14" customFormat="1" ht="123" customHeight="1" x14ac:dyDescent="0.25">
      <c r="A40" s="118"/>
      <c r="B40" s="59"/>
      <c r="C40" s="59"/>
      <c r="D40" s="43" t="s">
        <v>50</v>
      </c>
      <c r="E40" s="59"/>
      <c r="F40" s="59"/>
      <c r="G40" s="59"/>
      <c r="H40" s="59"/>
    </row>
    <row r="41" spans="1:8" s="14" customFormat="1" ht="18.75" customHeight="1" x14ac:dyDescent="0.25">
      <c r="A41" s="118"/>
      <c r="B41" s="59"/>
      <c r="C41" s="59"/>
      <c r="D41" s="44" t="s">
        <v>6</v>
      </c>
      <c r="E41" s="59"/>
      <c r="F41" s="59"/>
      <c r="G41" s="59"/>
      <c r="H41" s="59"/>
    </row>
    <row r="42" spans="1:8" ht="40.5" customHeight="1" x14ac:dyDescent="0.25">
      <c r="A42" s="118"/>
      <c r="B42" s="60"/>
      <c r="C42" s="60"/>
      <c r="D42" s="31" t="s">
        <v>18</v>
      </c>
      <c r="E42" s="59"/>
      <c r="F42" s="59"/>
      <c r="G42" s="59"/>
      <c r="H42" s="59"/>
    </row>
    <row r="43" spans="1:8" s="21" customFormat="1" ht="23.25" customHeight="1" x14ac:dyDescent="0.25">
      <c r="A43" s="17">
        <v>1106</v>
      </c>
      <c r="B43" s="50"/>
      <c r="C43" s="51"/>
      <c r="D43" s="20" t="s">
        <v>2</v>
      </c>
      <c r="E43" s="72"/>
      <c r="F43" s="79"/>
      <c r="G43" s="79"/>
      <c r="H43" s="51"/>
    </row>
    <row r="44" spans="1:8" ht="56.25" customHeight="1" x14ac:dyDescent="0.25">
      <c r="A44" s="121"/>
      <c r="B44" s="62"/>
      <c r="C44" s="62"/>
      <c r="D44" s="63" t="s">
        <v>57</v>
      </c>
      <c r="E44" s="80">
        <f>E49</f>
        <v>0</v>
      </c>
      <c r="F44" s="74">
        <f>F49</f>
        <v>57896.3</v>
      </c>
      <c r="G44" s="74">
        <f>G49</f>
        <v>28293.1</v>
      </c>
      <c r="H44" s="58">
        <f>G44/F44</f>
        <v>0.48868580548325191</v>
      </c>
    </row>
    <row r="45" spans="1:8" ht="18" customHeight="1" x14ac:dyDescent="0.25">
      <c r="A45" s="119"/>
      <c r="B45" s="59"/>
      <c r="C45" s="59"/>
      <c r="D45" s="55" t="s">
        <v>3</v>
      </c>
      <c r="E45" s="59"/>
      <c r="F45" s="59"/>
      <c r="G45" s="59"/>
      <c r="H45" s="59"/>
    </row>
    <row r="46" spans="1:8" ht="37.5" customHeight="1" x14ac:dyDescent="0.25">
      <c r="A46" s="119"/>
      <c r="B46" s="59"/>
      <c r="C46" s="59"/>
      <c r="D46" s="63" t="s">
        <v>48</v>
      </c>
      <c r="E46" s="59"/>
      <c r="F46" s="59"/>
      <c r="G46" s="59"/>
      <c r="H46" s="59"/>
    </row>
    <row r="47" spans="1:8" ht="18" customHeight="1" x14ac:dyDescent="0.25">
      <c r="A47" s="119"/>
      <c r="B47" s="59"/>
      <c r="C47" s="59"/>
      <c r="D47" s="55" t="s">
        <v>4</v>
      </c>
      <c r="E47" s="59"/>
      <c r="F47" s="59"/>
      <c r="G47" s="59"/>
      <c r="H47" s="59"/>
    </row>
    <row r="48" spans="1:8" ht="24.75" customHeight="1" x14ac:dyDescent="0.25">
      <c r="A48" s="119"/>
      <c r="B48" s="60"/>
      <c r="C48" s="60"/>
      <c r="D48" s="56" t="s">
        <v>11</v>
      </c>
      <c r="E48" s="60"/>
      <c r="F48" s="60"/>
      <c r="G48" s="60"/>
      <c r="H48" s="60"/>
    </row>
    <row r="49" spans="1:8" ht="132" customHeight="1" x14ac:dyDescent="0.25">
      <c r="A49" s="119"/>
      <c r="B49" s="64" t="s">
        <v>23</v>
      </c>
      <c r="C49" s="64" t="s">
        <v>21</v>
      </c>
      <c r="D49" s="43" t="s">
        <v>58</v>
      </c>
      <c r="E49" s="81">
        <v>0</v>
      </c>
      <c r="F49" s="62">
        <v>57896.3</v>
      </c>
      <c r="G49" s="62">
        <v>28293.1</v>
      </c>
      <c r="H49" s="49">
        <f>G49/F49</f>
        <v>0.48868580548325191</v>
      </c>
    </row>
    <row r="50" spans="1:8" ht="19.5" customHeight="1" x14ac:dyDescent="0.25">
      <c r="A50" s="119"/>
      <c r="B50" s="59"/>
      <c r="C50" s="59"/>
      <c r="D50" s="44" t="s">
        <v>5</v>
      </c>
      <c r="E50" s="59"/>
      <c r="F50" s="59"/>
      <c r="G50" s="59"/>
      <c r="H50" s="59"/>
    </row>
    <row r="51" spans="1:8" ht="36" customHeight="1" x14ac:dyDescent="0.25">
      <c r="A51" s="119"/>
      <c r="B51" s="59"/>
      <c r="C51" s="59"/>
      <c r="D51" s="43" t="s">
        <v>44</v>
      </c>
      <c r="E51" s="59"/>
      <c r="F51" s="59"/>
      <c r="G51" s="59"/>
      <c r="H51" s="59"/>
    </row>
    <row r="52" spans="1:8" ht="19.5" customHeight="1" x14ac:dyDescent="0.25">
      <c r="A52" s="119"/>
      <c r="B52" s="59"/>
      <c r="C52" s="59"/>
      <c r="D52" s="44" t="s">
        <v>6</v>
      </c>
      <c r="E52" s="59"/>
      <c r="F52" s="59"/>
      <c r="G52" s="59"/>
      <c r="H52" s="59"/>
    </row>
    <row r="53" spans="1:8" ht="50.25" customHeight="1" x14ac:dyDescent="0.25">
      <c r="A53" s="122"/>
      <c r="B53" s="60"/>
      <c r="C53" s="60"/>
      <c r="D53" s="43" t="s">
        <v>49</v>
      </c>
      <c r="E53" s="60"/>
      <c r="F53" s="60"/>
      <c r="G53" s="60"/>
      <c r="H53" s="60"/>
    </row>
    <row r="54" spans="1:8" s="21" customFormat="1" ht="22.5" customHeight="1" x14ac:dyDescent="0.25">
      <c r="A54" s="45">
        <v>1015</v>
      </c>
      <c r="B54" s="22"/>
      <c r="C54" s="23"/>
      <c r="D54" s="20" t="s">
        <v>2</v>
      </c>
      <c r="E54" s="79"/>
      <c r="F54" s="79"/>
      <c r="G54" s="79"/>
      <c r="H54" s="51"/>
    </row>
    <row r="55" spans="1:8" s="26" customFormat="1" ht="24.75" customHeight="1" x14ac:dyDescent="0.25">
      <c r="A55" s="113"/>
      <c r="B55" s="25"/>
      <c r="C55" s="25"/>
      <c r="D55" s="24" t="s">
        <v>35</v>
      </c>
      <c r="E55" s="82">
        <f>E61</f>
        <v>2448</v>
      </c>
      <c r="F55" s="82">
        <f>F61</f>
        <v>2448</v>
      </c>
      <c r="G55" s="82">
        <f>G61</f>
        <v>2160</v>
      </c>
      <c r="H55" s="83">
        <f>G55/F55</f>
        <v>0.88235294117647056</v>
      </c>
    </row>
    <row r="56" spans="1:8" s="26" customFormat="1" ht="18" customHeight="1" x14ac:dyDescent="0.25">
      <c r="A56" s="114"/>
      <c r="B56" s="27"/>
      <c r="C56" s="27"/>
      <c r="D56" s="32" t="s">
        <v>36</v>
      </c>
      <c r="E56" s="84"/>
      <c r="F56" s="84"/>
      <c r="G56" s="84"/>
      <c r="H56" s="85"/>
    </row>
    <row r="57" spans="1:8" s="26" customFormat="1" ht="36.75" customHeight="1" x14ac:dyDescent="0.25">
      <c r="A57" s="114"/>
      <c r="B57" s="27"/>
      <c r="C57" s="27"/>
      <c r="D57" s="24" t="s">
        <v>37</v>
      </c>
      <c r="E57" s="84"/>
      <c r="F57" s="84"/>
      <c r="G57" s="84"/>
      <c r="H57" s="85"/>
    </row>
    <row r="58" spans="1:8" s="26" customFormat="1" ht="18" customHeight="1" x14ac:dyDescent="0.25">
      <c r="A58" s="114"/>
      <c r="B58" s="28"/>
      <c r="C58" s="28"/>
      <c r="D58" s="32" t="s">
        <v>38</v>
      </c>
      <c r="E58" s="86"/>
      <c r="F58" s="86"/>
      <c r="G58" s="86"/>
      <c r="H58" s="87"/>
    </row>
    <row r="59" spans="1:8" s="26" customFormat="1" ht="22.5" customHeight="1" x14ac:dyDescent="0.25">
      <c r="A59" s="114"/>
      <c r="B59" s="29"/>
      <c r="C59" s="29"/>
      <c r="D59" s="24" t="s">
        <v>39</v>
      </c>
      <c r="E59" s="88"/>
      <c r="F59" s="88"/>
      <c r="G59" s="88"/>
      <c r="H59" s="89"/>
    </row>
    <row r="60" spans="1:8" s="21" customFormat="1" ht="18" customHeight="1" x14ac:dyDescent="0.25">
      <c r="A60" s="114"/>
      <c r="B60" s="35"/>
      <c r="C60" s="35"/>
      <c r="D60" s="36" t="s">
        <v>40</v>
      </c>
      <c r="E60" s="78"/>
      <c r="F60" s="79"/>
      <c r="G60" s="79"/>
      <c r="H60" s="51"/>
    </row>
    <row r="61" spans="1:8" s="26" customFormat="1" ht="45" customHeight="1" x14ac:dyDescent="0.25">
      <c r="A61" s="114"/>
      <c r="B61" s="62" t="s">
        <v>27</v>
      </c>
      <c r="C61" s="62" t="s">
        <v>25</v>
      </c>
      <c r="D61" s="65" t="s">
        <v>41</v>
      </c>
      <c r="E61" s="62">
        <v>2448</v>
      </c>
      <c r="F61" s="62">
        <v>2448</v>
      </c>
      <c r="G61" s="62">
        <v>2160</v>
      </c>
      <c r="H61" s="49">
        <f>G61/F61</f>
        <v>0.88235294117647056</v>
      </c>
    </row>
    <row r="62" spans="1:8" s="26" customFormat="1" ht="18.75" customHeight="1" x14ac:dyDescent="0.25">
      <c r="A62" s="114"/>
      <c r="B62" s="37"/>
      <c r="C62" s="37"/>
      <c r="D62" s="66" t="s">
        <v>42</v>
      </c>
      <c r="E62" s="90"/>
      <c r="F62" s="90"/>
      <c r="G62" s="90"/>
      <c r="H62" s="90"/>
    </row>
    <row r="63" spans="1:8" s="26" customFormat="1" ht="69.75" customHeight="1" x14ac:dyDescent="0.25">
      <c r="A63" s="115"/>
      <c r="B63" s="67"/>
      <c r="C63" s="67"/>
      <c r="D63" s="65" t="s">
        <v>43</v>
      </c>
      <c r="E63" s="91"/>
      <c r="F63" s="91"/>
      <c r="G63" s="91"/>
      <c r="H63" s="91"/>
    </row>
    <row r="64" spans="1:8" s="21" customFormat="1" ht="22.5" customHeight="1" x14ac:dyDescent="0.25">
      <c r="A64" s="110">
        <v>1106</v>
      </c>
      <c r="B64" s="22"/>
      <c r="C64" s="23"/>
      <c r="D64" s="20" t="s">
        <v>2</v>
      </c>
      <c r="E64" s="96">
        <f>E65+E74+E81+E88</f>
        <v>0</v>
      </c>
      <c r="F64" s="69">
        <f>F65+F74+F81+F88</f>
        <v>20320</v>
      </c>
      <c r="G64" s="69">
        <f>G65+G74+G81+G88</f>
        <v>16867.669999999998</v>
      </c>
      <c r="H64" s="104">
        <f>G64/F64</f>
        <v>0.83010187007874003</v>
      </c>
    </row>
    <row r="65" spans="1:8" s="33" customFormat="1" ht="65.25" customHeight="1" x14ac:dyDescent="0.25">
      <c r="A65" s="68">
        <v>1106</v>
      </c>
      <c r="B65" s="106" t="s">
        <v>13</v>
      </c>
      <c r="C65" s="81" t="s">
        <v>21</v>
      </c>
      <c r="D65" s="34" t="s">
        <v>54</v>
      </c>
      <c r="E65" s="81">
        <v>0</v>
      </c>
      <c r="F65" s="81">
        <v>8290.6</v>
      </c>
      <c r="G65" s="100">
        <v>5849.47</v>
      </c>
      <c r="H65" s="105">
        <f>G65/F65</f>
        <v>0.70555448339082816</v>
      </c>
    </row>
    <row r="66" spans="1:8" ht="18" customHeight="1" x14ac:dyDescent="0.25">
      <c r="A66" s="59"/>
      <c r="B66" s="107"/>
      <c r="C66" s="59"/>
      <c r="D66" s="55" t="s">
        <v>3</v>
      </c>
      <c r="E66" s="59"/>
      <c r="F66" s="59"/>
      <c r="G66" s="101"/>
      <c r="H66" s="59"/>
    </row>
    <row r="67" spans="1:8" ht="37.5" customHeight="1" x14ac:dyDescent="0.25">
      <c r="A67" s="99"/>
      <c r="B67" s="108"/>
      <c r="C67" s="99"/>
      <c r="D67" s="94" t="s">
        <v>48</v>
      </c>
      <c r="E67" s="99"/>
      <c r="F67" s="99"/>
      <c r="G67" s="102"/>
      <c r="H67" s="99"/>
    </row>
    <row r="68" spans="1:8" s="26" customFormat="1" ht="18" customHeight="1" x14ac:dyDescent="0.25">
      <c r="A68" s="59"/>
      <c r="B68" s="107"/>
      <c r="C68" s="59"/>
      <c r="D68" s="66" t="s">
        <v>4</v>
      </c>
      <c r="E68" s="59"/>
      <c r="F68" s="59"/>
      <c r="G68" s="101"/>
      <c r="H68" s="59"/>
    </row>
    <row r="69" spans="1:8" ht="23.25" customHeight="1" x14ac:dyDescent="0.25">
      <c r="A69" s="99"/>
      <c r="B69" s="108"/>
      <c r="C69" s="99"/>
      <c r="D69" s="95" t="s">
        <v>11</v>
      </c>
      <c r="E69" s="99"/>
      <c r="F69" s="99"/>
      <c r="G69" s="102"/>
      <c r="H69" s="99"/>
    </row>
    <row r="70" spans="1:8" s="26" customFormat="1" ht="18" customHeight="1" x14ac:dyDescent="0.25">
      <c r="A70" s="59"/>
      <c r="B70" s="107"/>
      <c r="C70" s="59"/>
      <c r="D70" s="66" t="s">
        <v>5</v>
      </c>
      <c r="E70" s="59"/>
      <c r="F70" s="59"/>
      <c r="G70" s="101"/>
      <c r="H70" s="59"/>
    </row>
    <row r="71" spans="1:8" ht="67.5" customHeight="1" x14ac:dyDescent="0.25">
      <c r="A71" s="99"/>
      <c r="B71" s="108"/>
      <c r="C71" s="99"/>
      <c r="D71" s="63" t="s">
        <v>51</v>
      </c>
      <c r="E71" s="99"/>
      <c r="F71" s="99"/>
      <c r="G71" s="102"/>
      <c r="H71" s="99"/>
    </row>
    <row r="72" spans="1:8" ht="19.5" customHeight="1" x14ac:dyDescent="0.25">
      <c r="A72" s="59"/>
      <c r="B72" s="107"/>
      <c r="C72" s="59"/>
      <c r="D72" s="53" t="s">
        <v>6</v>
      </c>
      <c r="E72" s="59"/>
      <c r="F72" s="59"/>
      <c r="G72" s="101"/>
      <c r="H72" s="59"/>
    </row>
    <row r="73" spans="1:8" ht="51.75" customHeight="1" x14ac:dyDescent="0.25">
      <c r="A73" s="97"/>
      <c r="B73" s="109"/>
      <c r="C73" s="97"/>
      <c r="D73" s="63" t="s">
        <v>52</v>
      </c>
      <c r="E73" s="99"/>
      <c r="F73" s="97"/>
      <c r="G73" s="103"/>
      <c r="H73" s="99"/>
    </row>
    <row r="74" spans="1:8" s="21" customFormat="1" ht="41.25" customHeight="1" x14ac:dyDescent="0.25">
      <c r="A74" s="68">
        <v>1106</v>
      </c>
      <c r="B74" s="68" t="s">
        <v>13</v>
      </c>
      <c r="C74" s="68" t="s">
        <v>21</v>
      </c>
      <c r="D74" s="34" t="s">
        <v>55</v>
      </c>
      <c r="E74" s="81">
        <v>0</v>
      </c>
      <c r="F74" s="81">
        <v>812.8</v>
      </c>
      <c r="G74" s="100">
        <v>812.8</v>
      </c>
      <c r="H74" s="105">
        <f>G74/F74</f>
        <v>1</v>
      </c>
    </row>
    <row r="75" spans="1:8" ht="20.25" customHeight="1" x14ac:dyDescent="0.25">
      <c r="A75" s="59"/>
      <c r="B75" s="59"/>
      <c r="C75" s="59"/>
      <c r="D75" s="55" t="s">
        <v>5</v>
      </c>
      <c r="E75" s="59"/>
      <c r="F75" s="59"/>
      <c r="G75" s="101"/>
      <c r="H75" s="59"/>
    </row>
    <row r="76" spans="1:8" ht="51.75" customHeight="1" x14ac:dyDescent="0.25">
      <c r="A76" s="99"/>
      <c r="B76" s="99"/>
      <c r="C76" s="99"/>
      <c r="D76" s="56" t="s">
        <v>53</v>
      </c>
      <c r="E76" s="99"/>
      <c r="F76" s="99"/>
      <c r="G76" s="102"/>
      <c r="H76" s="99"/>
    </row>
    <row r="77" spans="1:8" ht="17.25" customHeight="1" x14ac:dyDescent="0.25">
      <c r="A77" s="59"/>
      <c r="B77" s="59"/>
      <c r="C77" s="59"/>
      <c r="D77" s="55" t="s">
        <v>68</v>
      </c>
      <c r="E77" s="59"/>
      <c r="F77" s="59"/>
      <c r="G77" s="101"/>
      <c r="H77" s="59"/>
    </row>
    <row r="78" spans="1:8" ht="51.75" customHeight="1" x14ac:dyDescent="0.25">
      <c r="A78" s="99"/>
      <c r="B78" s="99"/>
      <c r="C78" s="99"/>
      <c r="D78" s="56" t="s">
        <v>62</v>
      </c>
      <c r="E78" s="99"/>
      <c r="F78" s="99"/>
      <c r="G78" s="102"/>
      <c r="H78" s="99"/>
    </row>
    <row r="79" spans="1:8" ht="18.75" customHeight="1" x14ac:dyDescent="0.25">
      <c r="A79" s="59"/>
      <c r="B79" s="59"/>
      <c r="C79" s="59"/>
      <c r="D79" s="111" t="s">
        <v>4</v>
      </c>
      <c r="E79" s="59"/>
      <c r="F79" s="59"/>
      <c r="G79" s="101"/>
      <c r="H79" s="59"/>
    </row>
    <row r="80" spans="1:8" ht="23.25" customHeight="1" x14ac:dyDescent="0.25">
      <c r="A80" s="97"/>
      <c r="B80" s="97"/>
      <c r="C80" s="97"/>
      <c r="D80" s="95" t="s">
        <v>11</v>
      </c>
      <c r="E80" s="97"/>
      <c r="F80" s="99"/>
      <c r="G80" s="103"/>
      <c r="H80" s="97"/>
    </row>
    <row r="81" spans="1:8" s="21" customFormat="1" ht="41.25" customHeight="1" x14ac:dyDescent="0.25">
      <c r="A81" s="68">
        <v>1106</v>
      </c>
      <c r="B81" s="68" t="s">
        <v>13</v>
      </c>
      <c r="C81" s="68" t="s">
        <v>21</v>
      </c>
      <c r="D81" s="34" t="s">
        <v>56</v>
      </c>
      <c r="E81" s="81">
        <v>0</v>
      </c>
      <c r="F81" s="81">
        <v>1828.8</v>
      </c>
      <c r="G81" s="81">
        <v>1828.8</v>
      </c>
      <c r="H81" s="105">
        <f>G81/F81</f>
        <v>1</v>
      </c>
    </row>
    <row r="82" spans="1:8" ht="20.25" customHeight="1" x14ac:dyDescent="0.25">
      <c r="A82" s="59"/>
      <c r="B82" s="59"/>
      <c r="C82" s="59"/>
      <c r="D82" s="55" t="s">
        <v>61</v>
      </c>
      <c r="E82" s="59"/>
      <c r="F82" s="59"/>
      <c r="G82" s="59"/>
      <c r="H82" s="59"/>
    </row>
    <row r="83" spans="1:8" ht="129" customHeight="1" x14ac:dyDescent="0.25">
      <c r="A83" s="99"/>
      <c r="B83" s="99"/>
      <c r="C83" s="99"/>
      <c r="D83" s="13" t="s">
        <v>63</v>
      </c>
      <c r="E83" s="59"/>
      <c r="F83" s="59"/>
      <c r="G83" s="59"/>
      <c r="H83" s="59"/>
    </row>
    <row r="84" spans="1:8" ht="18" customHeight="1" x14ac:dyDescent="0.25">
      <c r="A84" s="59"/>
      <c r="B84" s="59"/>
      <c r="C84" s="59"/>
      <c r="D84" s="30" t="s">
        <v>68</v>
      </c>
      <c r="E84" s="59"/>
      <c r="F84" s="59"/>
      <c r="G84" s="59"/>
      <c r="H84" s="59"/>
    </row>
    <row r="85" spans="1:8" ht="56.25" customHeight="1" x14ac:dyDescent="0.25">
      <c r="A85" s="99"/>
      <c r="B85" s="99"/>
      <c r="C85" s="99"/>
      <c r="D85" s="12" t="s">
        <v>64</v>
      </c>
      <c r="E85" s="59"/>
      <c r="F85" s="59"/>
      <c r="G85" s="59"/>
      <c r="H85" s="59"/>
    </row>
    <row r="86" spans="1:8" ht="18" customHeight="1" x14ac:dyDescent="0.25">
      <c r="A86" s="59"/>
      <c r="B86" s="59"/>
      <c r="C86" s="59"/>
      <c r="D86" s="30" t="s">
        <v>26</v>
      </c>
      <c r="E86" s="59"/>
      <c r="F86" s="59"/>
      <c r="G86" s="59"/>
      <c r="H86" s="59"/>
    </row>
    <row r="87" spans="1:8" ht="68.25" customHeight="1" x14ac:dyDescent="0.25">
      <c r="A87" s="99"/>
      <c r="B87" s="97"/>
      <c r="C87" s="97"/>
      <c r="D87" s="12" t="s">
        <v>65</v>
      </c>
      <c r="E87" s="59"/>
      <c r="F87" s="60"/>
      <c r="G87" s="60"/>
      <c r="H87" s="60"/>
    </row>
    <row r="88" spans="1:8" s="21" customFormat="1" ht="36.75" customHeight="1" x14ac:dyDescent="0.25">
      <c r="A88" s="68">
        <v>1106</v>
      </c>
      <c r="B88" s="68" t="s">
        <v>13</v>
      </c>
      <c r="C88" s="68" t="s">
        <v>21</v>
      </c>
      <c r="D88" s="34" t="s">
        <v>66</v>
      </c>
      <c r="E88" s="81">
        <v>0</v>
      </c>
      <c r="F88" s="81">
        <v>9387.7999999999993</v>
      </c>
      <c r="G88" s="81">
        <v>8376.6</v>
      </c>
      <c r="H88" s="105">
        <f>G88/F88</f>
        <v>0.89228573254649668</v>
      </c>
    </row>
    <row r="89" spans="1:8" ht="19.5" customHeight="1" x14ac:dyDescent="0.25">
      <c r="A89" s="59"/>
      <c r="B89" s="59"/>
      <c r="C89" s="59"/>
      <c r="D89" s="55" t="s">
        <v>61</v>
      </c>
      <c r="E89" s="59"/>
      <c r="F89" s="59"/>
      <c r="G89" s="59"/>
      <c r="H89" s="59"/>
    </row>
    <row r="90" spans="1:8" ht="144" customHeight="1" x14ac:dyDescent="0.25">
      <c r="A90" s="59"/>
      <c r="B90" s="59"/>
      <c r="C90" s="59"/>
      <c r="D90" s="56" t="s">
        <v>67</v>
      </c>
      <c r="E90" s="59"/>
      <c r="F90" s="59"/>
      <c r="G90" s="59"/>
      <c r="H90" s="59"/>
    </row>
    <row r="91" spans="1:8" ht="18" customHeight="1" x14ac:dyDescent="0.25">
      <c r="A91" s="99"/>
      <c r="B91" s="99"/>
      <c r="C91" s="99"/>
      <c r="D91" s="55" t="s">
        <v>68</v>
      </c>
      <c r="E91" s="99"/>
      <c r="F91" s="99"/>
      <c r="G91" s="99"/>
      <c r="H91" s="99"/>
    </row>
    <row r="92" spans="1:8" ht="54" customHeight="1" x14ac:dyDescent="0.25">
      <c r="A92" s="59"/>
      <c r="B92" s="59"/>
      <c r="C92" s="59"/>
      <c r="D92" s="56" t="s">
        <v>69</v>
      </c>
      <c r="E92" s="59"/>
      <c r="F92" s="59"/>
      <c r="G92" s="59"/>
      <c r="H92" s="59"/>
    </row>
    <row r="93" spans="1:8" ht="19.5" customHeight="1" x14ac:dyDescent="0.25">
      <c r="A93" s="99"/>
      <c r="B93" s="99"/>
      <c r="C93" s="99"/>
      <c r="D93" s="111" t="s">
        <v>26</v>
      </c>
      <c r="E93" s="99"/>
      <c r="F93" s="99"/>
      <c r="G93" s="99"/>
      <c r="H93" s="99"/>
    </row>
    <row r="94" spans="1:8" ht="24" customHeight="1" x14ac:dyDescent="0.25">
      <c r="A94" s="60"/>
      <c r="B94" s="60"/>
      <c r="C94" s="60"/>
      <c r="D94" s="95" t="s">
        <v>11</v>
      </c>
      <c r="E94" s="60"/>
      <c r="F94" s="60"/>
      <c r="G94" s="60"/>
      <c r="H94" s="60"/>
    </row>
    <row r="95" spans="1:8" x14ac:dyDescent="0.25">
      <c r="A95" s="98"/>
      <c r="E95" s="98"/>
    </row>
    <row r="96" spans="1:8" x14ac:dyDescent="0.25">
      <c r="A96" s="112"/>
      <c r="E96" s="92"/>
      <c r="F96" s="92"/>
      <c r="G96" s="92"/>
    </row>
    <row r="97" spans="1:1" x14ac:dyDescent="0.25">
      <c r="A97" s="112"/>
    </row>
  </sheetData>
  <mergeCells count="5">
    <mergeCell ref="A55:A63"/>
    <mergeCell ref="A3:H3"/>
    <mergeCell ref="A10:A30"/>
    <mergeCell ref="A32:A42"/>
    <mergeCell ref="A44:A53"/>
  </mergeCells>
  <phoneticPr fontId="0" type="noConversion"/>
  <conditionalFormatting sqref="D59 D55:D57">
    <cfRule type="expression" dxfId="0" priority="1" stopIfTrue="1">
      <formula>#REF!=1</formula>
    </cfRule>
  </conditionalFormatting>
  <dataValidations count="1">
    <dataValidation type="decimal" operator="greaterThanOrEqual" allowBlank="1" showInputMessage="1" showErrorMessage="1" sqref="E55:G57 E58:H59">
      <formula1>0</formula1>
    </dataValidation>
  </dataValidations>
  <pageMargins left="0.25" right="0.25" top="0.36" bottom="0.36" header="0.25" footer="0.2"/>
  <pageSetup paperSize="9" scale="80" firstPageNumber="3274" orientation="portrait" useFirstPageNumber="1" r:id="rId1"/>
  <headerFooter>
    <oddFooter xml:space="preserve">&amp;L&amp;"GHEA Grapalat,Regular"&amp;8Հայաստանի Հանրապետության ֆինանսների նախարարություն&amp;R&amp;"GHEA Grapalat,Regular"&amp;9&amp;F  &amp;Pէջ </oddFooter>
  </headerFooter>
  <rowBreaks count="1" manualBreakCount="1">
    <brk id="3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axyusak 12</vt:lpstr>
      <vt:lpstr>'axyusak 12'!Print_Area</vt:lpstr>
      <vt:lpstr>'axyusak 12'!Print_Titles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2016-04-20T05:15:01Z</cp:lastPrinted>
  <dcterms:created xsi:type="dcterms:W3CDTF">2006-09-28T05:33:49Z</dcterms:created>
  <dcterms:modified xsi:type="dcterms:W3CDTF">2016-06-23T11:03:02Z</dcterms:modified>
</cp:coreProperties>
</file>