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12" sheetId="3" r:id="rId1"/>
  </sheets>
  <definedNames>
    <definedName name="_xlnm.Print_Titles" localSheetId="0">'12'!$4:$5</definedName>
  </definedNames>
  <calcPr calcId="145621" fullCalcOnLoad="1"/>
</workbook>
</file>

<file path=xl/calcChain.xml><?xml version="1.0" encoding="utf-8"?>
<calcChain xmlns="http://schemas.openxmlformats.org/spreadsheetml/2006/main">
  <c r="F19" i="3" l="1"/>
  <c r="H19" i="3"/>
  <c r="I19" i="3" s="1"/>
  <c r="E19" i="3"/>
  <c r="F92" i="3"/>
  <c r="E92" i="3"/>
  <c r="G98" i="3"/>
  <c r="G92" i="3"/>
  <c r="G36" i="3"/>
  <c r="I36" i="3" s="1"/>
  <c r="G86" i="3"/>
  <c r="I86" i="3"/>
  <c r="G78" i="3"/>
  <c r="I78" i="3" s="1"/>
  <c r="G71" i="3"/>
  <c r="I71" i="3"/>
  <c r="G64" i="3"/>
  <c r="I64" i="3" s="1"/>
  <c r="G57" i="3"/>
  <c r="I57" i="3"/>
  <c r="G50" i="3"/>
  <c r="I50" i="3" s="1"/>
  <c r="G43" i="3"/>
  <c r="I43" i="3"/>
  <c r="G30" i="3"/>
  <c r="I30" i="3" s="1"/>
  <c r="G25" i="3"/>
  <c r="I25" i="3"/>
  <c r="H13" i="3"/>
  <c r="I13" i="3" s="1"/>
  <c r="G13" i="3"/>
  <c r="G7" i="3"/>
  <c r="I7" i="3"/>
  <c r="G19" i="3"/>
  <c r="I98" i="3"/>
  <c r="H92" i="3"/>
  <c r="I92" i="3" s="1"/>
</calcChain>
</file>

<file path=xl/sharedStrings.xml><?xml version="1.0" encoding="utf-8"?>
<sst xmlns="http://schemas.openxmlformats.org/spreadsheetml/2006/main" count="133" uniqueCount="73">
  <si>
    <t>Ծրագրային դասիչը</t>
  </si>
  <si>
    <t>Հետախուզական, հակահետախուզական, սահմանադրական կարգի պաշտպանության և ահաբեկչության դեմ պայքարի գործունեության կազմակերպում</t>
  </si>
  <si>
    <t>Տրանսպորտային սարքավորումներ</t>
  </si>
  <si>
    <t>Տրանսպորտային սարքավորումների ձեռքբերում</t>
  </si>
  <si>
    <t>Վարչական սարքավորումներ</t>
  </si>
  <si>
    <t>Ոչ նյութական հիմնական միջոցներ</t>
  </si>
  <si>
    <t>Բարձրագույն և հետբուհական մասնագիտական կրթության ծառայությունների մատուցում</t>
  </si>
  <si>
    <t>ՀՀ կառավարական կապի անվտանգության ապահովում</t>
  </si>
  <si>
    <t>Ազգային անվտանգության ապահովմանն ուղղվող հատուկ օպերատիվ միջոցառումներ</t>
  </si>
  <si>
    <t>Շենքերի և շինությունների շինարարություն</t>
  </si>
  <si>
    <t>ՀՀ ԱԱԾ 5070 զորամասի 2-րդ սահմանապահ ուղեկալի սպայական բնակարանների կառուցում</t>
  </si>
  <si>
    <t>Շենքերի և շինությունների կապիտալ վերանորոգում</t>
  </si>
  <si>
    <t>ՀՀ ԱԱԾ 5070 զորամասի 12-րդ սահմանապահ ուղեկալի սպայական բնակարանների վերանորոգում</t>
  </si>
  <si>
    <t>Համակարգչային սարքավ., կենցաղային տեխնիկայի և կահույքի ձեռքբերում</t>
  </si>
  <si>
    <t>Նախագծահետազոտական աշխատանքներ</t>
  </si>
  <si>
    <t>5070զ/մ 12-րդ ուղեկալի սպայական բնակ. կառուցման և նորոգ. համար նախագծանախահաշվային փաստաթղթերի կազմում</t>
  </si>
  <si>
    <t>ՀՀ կառավարությանն առընթեր ազգային անվտանգության ծառայություն</t>
  </si>
  <si>
    <t>ԾՐԱԳԻՐ</t>
  </si>
  <si>
    <t>Բարձրագույն և հետբուհական մասնագիտական կրթության ծրագիր</t>
  </si>
  <si>
    <t>Ծրագրի նկարագրությունը</t>
  </si>
  <si>
    <t>Վերջնական արդյունքի նկարագրությունը</t>
  </si>
  <si>
    <t>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</t>
  </si>
  <si>
    <t>Քաղաքականության միջոցառումներ.. Տրանսֆերտներ</t>
  </si>
  <si>
    <t>ԾՏ08</t>
  </si>
  <si>
    <t>09.04.01</t>
  </si>
  <si>
    <t>Բարձրագույն մասնագիտական կրթություն ստացող ուսանողների կրթաթոշակ (ազգային անվտանգություն)</t>
  </si>
  <si>
    <t>Ֆինանսավորման ծախսի նկարագրությունը</t>
  </si>
  <si>
    <t>Ծառայություն մատուցողի (մատուցողների) անվանումը (անվանումները)</t>
  </si>
  <si>
    <t>Ազգային անվտանգություն</t>
  </si>
  <si>
    <t>Հայաստանի Հանրապետության ազգային անվտանգությունը պետության և հասարակության այնպիսի կացություն է, երբ ապահովված է անձի, հասարակության և պետության անվտանգությունը, երկրի տարածքային ամբողջականությունը, ինքնիշխանությունը, սահմանադրական կարգը, տնտեսության բնականոն զարգացումը, հասարակության նյութական և հոգևոր արժեքների, քաղաքացիների իրավունքների և ազատությունների, շրջակա միջավայրի պաշտպանությունը ներքին և արտաքին սպառնալիքներից</t>
  </si>
  <si>
    <t>Ազգային անվտանգության ապահովում</t>
  </si>
  <si>
    <t>Քաղաքականության միջոցառումներ. Ծառայություններ</t>
  </si>
  <si>
    <t>ԱԾ01</t>
  </si>
  <si>
    <t>03.01.02</t>
  </si>
  <si>
    <t>Մատուցվող ծառայությունների նկարագրությունը</t>
  </si>
  <si>
    <t>ՀՀ անվտանգությանը սպառնացող վտանգի մասին տեղեկատվության ստացում, վերլուծում, վտանգի կանխատեսում; առաջարկությունների մշակում` վտանգի կանխման ու չեզոքացման վերաբերյալ</t>
  </si>
  <si>
    <t xml:space="preserve">Ծառայություն մատուցողի անվանումը </t>
  </si>
  <si>
    <t>ԱԾ02</t>
  </si>
  <si>
    <t>07.01.01</t>
  </si>
  <si>
    <t>Դեղորայքի ձեռքբերում</t>
  </si>
  <si>
    <t>Մատուցվող ծառայության նկարագրությունը</t>
  </si>
  <si>
    <t>Ծառայություն մատուցողի անվանումը</t>
  </si>
  <si>
    <t>ՀՀ Կառավարությանն առնթեր ազգային անվտանգության ծառայություն</t>
  </si>
  <si>
    <t>Կառավարչական հիմնարկի կողմից օգտագործվող ակտիվներ</t>
  </si>
  <si>
    <t>ԿՀ01</t>
  </si>
  <si>
    <t>Ակտիվի նկարագրությունը</t>
  </si>
  <si>
    <t>Ակտիվն օգտագործող կազմակերպության անվանումը</t>
  </si>
  <si>
    <t>Ծրագիրը (ծրագրերը), որին (որոնց) առնչվում է ակտիվը</t>
  </si>
  <si>
    <t>1138 Ազգային անվտանգություն</t>
  </si>
  <si>
    <t>ԿՀ02</t>
  </si>
  <si>
    <t>ԿՀ03</t>
  </si>
  <si>
    <t>ԿՀ04</t>
  </si>
  <si>
    <t>ԿՀ05</t>
  </si>
  <si>
    <t>Այլ մեքենաներ և սարքավորումներ</t>
  </si>
  <si>
    <t>Այլ մեքենաների և սարքավորումների ձեռքբերում</t>
  </si>
  <si>
    <t>ԿՀ06</t>
  </si>
  <si>
    <t>Էլեկտրոնային կառ. տեղեկատվական համակարգի լիցենզիաների ձեռքբերում</t>
  </si>
  <si>
    <t>ԿՀ07</t>
  </si>
  <si>
    <t>ԱԾ03</t>
  </si>
  <si>
    <t>ՀՀ տարածքում երկաթուղով իրականացվող միջպետ. Ռազմական փոխադ., երկաթուղային կայարաններում սպասարկման և մատուցման ծառ. ծախսերի փոխհատուցում</t>
  </si>
  <si>
    <t>Կապի անվատանգության ապահովում</t>
  </si>
  <si>
    <t>Քաղաքականության միջոցառումներ, ծառայություններ</t>
  </si>
  <si>
    <t>04.05.03 (11.01.01)</t>
  </si>
  <si>
    <t>Գործառական դասիչը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</si>
  <si>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</si>
  <si>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</si>
  <si>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</si>
  <si>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</si>
  <si>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</si>
  <si>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Ծրագիրը</t>
  </si>
  <si>
    <t>Միջոցառումը</t>
  </si>
  <si>
    <t>Բաժին/Խումբ/Դաս</t>
  </si>
  <si>
    <t>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</si>
</sst>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0.0%"/>
    <numFmt numFmtId="171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b/>
      <sz val="10"/>
      <color indexed="8"/>
      <name val="GHEA Grapalat"/>
      <family val="3"/>
    </font>
    <font>
      <sz val="10"/>
      <name val="GHEA Grapalat"/>
      <family val="3"/>
    </font>
    <font>
      <sz val="8"/>
      <name val="Calibri"/>
      <family val="2"/>
      <charset val="204"/>
    </font>
    <font>
      <b/>
      <sz val="10"/>
      <name val="GHEA Grapalat"/>
      <family val="3"/>
    </font>
    <font>
      <b/>
      <i/>
      <sz val="10"/>
      <color indexed="8"/>
      <name val="GHEA Grapalat"/>
      <family val="3"/>
    </font>
    <font>
      <sz val="10"/>
      <color indexed="8"/>
      <name val="GHEA Grapalat"/>
      <family val="3"/>
    </font>
    <font>
      <b/>
      <i/>
      <sz val="10"/>
      <name val="GHEA Grapalat"/>
      <family val="3"/>
    </font>
    <font>
      <b/>
      <sz val="12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vertical="top"/>
    </xf>
    <xf numFmtId="0" fontId="4" fillId="0" borderId="0" xfId="0" applyFont="1" applyFill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1" xfId="0" applyFont="1" applyBorder="1" applyAlignment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/>
    </xf>
    <xf numFmtId="4" fontId="8" fillId="2" borderId="1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8" fillId="2" borderId="9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vertical="top"/>
    </xf>
    <xf numFmtId="0" fontId="4" fillId="0" borderId="10" xfId="0" applyFont="1" applyBorder="1" applyAlignment="1">
      <alignment vertical="center" wrapText="1"/>
    </xf>
    <xf numFmtId="171" fontId="6" fillId="0" borderId="0" xfId="0" applyNumberFormat="1" applyFont="1" applyFill="1" applyAlignment="1">
      <alignment vertical="top"/>
    </xf>
    <xf numFmtId="0" fontId="6" fillId="0" borderId="0" xfId="1" applyFont="1" applyFill="1" applyAlignment="1"/>
    <xf numFmtId="0" fontId="7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4" fillId="0" borderId="0" xfId="0" applyFont="1" applyAlignment="1">
      <alignment vertical="justify"/>
    </xf>
    <xf numFmtId="0" fontId="4" fillId="0" borderId="0" xfId="0" applyFont="1" applyAlignment="1">
      <alignment vertical="justify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1" applyFont="1" applyFill="1" applyBorder="1" applyAlignment="1" applyProtection="1">
      <alignment vertical="justify" wrapText="1"/>
      <protection locked="0"/>
    </xf>
    <xf numFmtId="0" fontId="4" fillId="3" borderId="0" xfId="0" applyFont="1" applyFill="1"/>
    <xf numFmtId="4" fontId="4" fillId="0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top" wrapText="1"/>
    </xf>
    <xf numFmtId="4" fontId="8" fillId="0" borderId="17" xfId="0" applyNumberFormat="1" applyFont="1" applyFill="1" applyBorder="1" applyAlignment="1">
      <alignment horizontal="center" vertical="top" wrapText="1"/>
    </xf>
    <xf numFmtId="4" fontId="4" fillId="0" borderId="19" xfId="0" applyNumberFormat="1" applyFont="1" applyFill="1" applyBorder="1" applyAlignment="1">
      <alignment horizontal="center" vertical="top"/>
    </xf>
    <xf numFmtId="4" fontId="4" fillId="0" borderId="1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4" fontId="8" fillId="0" borderId="1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70" fontId="4" fillId="0" borderId="1" xfId="2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170" fontId="4" fillId="0" borderId="2" xfId="2" applyNumberFormat="1" applyFont="1" applyFill="1" applyBorder="1" applyAlignment="1">
      <alignment horizontal="center" vertical="top"/>
    </xf>
    <xf numFmtId="170" fontId="4" fillId="0" borderId="19" xfId="2" applyNumberFormat="1" applyFont="1" applyFill="1" applyBorder="1" applyAlignment="1">
      <alignment horizontal="center" vertical="top"/>
    </xf>
    <xf numFmtId="170" fontId="4" fillId="0" borderId="14" xfId="2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10" fontId="4" fillId="0" borderId="1" xfId="0" applyNumberFormat="1" applyFont="1" applyFill="1" applyBorder="1" applyAlignment="1">
      <alignment horizontal="center" vertical="top"/>
    </xf>
    <xf numFmtId="10" fontId="4" fillId="0" borderId="2" xfId="0" applyNumberFormat="1" applyFont="1" applyFill="1" applyBorder="1" applyAlignment="1">
      <alignment horizontal="center" vertical="top"/>
    </xf>
    <xf numFmtId="10" fontId="4" fillId="0" borderId="19" xfId="0" applyNumberFormat="1" applyFont="1" applyFill="1" applyBorder="1" applyAlignment="1">
      <alignment horizontal="center" vertical="top"/>
    </xf>
    <xf numFmtId="10" fontId="4" fillId="0" borderId="14" xfId="0" applyNumberFormat="1" applyFont="1" applyFill="1" applyBorder="1" applyAlignment="1">
      <alignment horizontal="center" vertical="top"/>
    </xf>
    <xf numFmtId="4" fontId="8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4" fontId="8" fillId="0" borderId="19" xfId="0" applyNumberFormat="1" applyFont="1" applyFill="1" applyBorder="1" applyAlignment="1">
      <alignment horizontal="center" vertical="top" wrapText="1"/>
    </xf>
    <xf numFmtId="4" fontId="8" fillId="0" borderId="14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Normal" xfId="0" builtinId="0"/>
    <cellStyle name="Normal_Hashvetvutjunner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E13" sqref="E13:E17"/>
    </sheetView>
  </sheetViews>
  <sheetFormatPr defaultColWidth="46.5703125" defaultRowHeight="28.15" customHeight="1" x14ac:dyDescent="0.25"/>
  <cols>
    <col min="1" max="1" width="7.28515625" style="53" customWidth="1"/>
    <col min="2" max="2" width="9.140625" style="4" customWidth="1"/>
    <col min="3" max="3" width="9.140625" style="1" customWidth="1"/>
    <col min="4" max="4" width="62.85546875" style="48" customWidth="1"/>
    <col min="5" max="5" width="14" style="1" customWidth="1"/>
    <col min="6" max="6" width="12.28515625" style="1" hidden="1" customWidth="1"/>
    <col min="7" max="7" width="12.85546875" style="1" customWidth="1"/>
    <col min="8" max="8" width="13" style="1" customWidth="1"/>
    <col min="9" max="9" width="9" style="1" customWidth="1"/>
    <col min="10" max="10" width="14.28515625" style="1" customWidth="1"/>
    <col min="11" max="11" width="12.140625" style="1" customWidth="1"/>
    <col min="12" max="16384" width="46.5703125" style="1"/>
  </cols>
  <sheetData>
    <row r="1" spans="1:9" ht="28.15" customHeight="1" x14ac:dyDescent="0.25">
      <c r="A1" s="106" t="s">
        <v>16</v>
      </c>
      <c r="B1" s="106"/>
      <c r="C1" s="106"/>
      <c r="D1" s="106"/>
      <c r="E1" s="106"/>
      <c r="F1" s="106"/>
      <c r="G1" s="106"/>
      <c r="H1" s="106"/>
      <c r="I1" s="106"/>
    </row>
    <row r="2" spans="1:9" ht="28.15" customHeight="1" x14ac:dyDescent="0.25">
      <c r="A2" s="66"/>
      <c r="B2" s="66"/>
      <c r="C2" s="66"/>
      <c r="D2" s="66"/>
      <c r="E2" s="66"/>
    </row>
    <row r="3" spans="1:9" ht="28.15" customHeight="1" x14ac:dyDescent="0.25">
      <c r="H3" s="55" t="s">
        <v>72</v>
      </c>
    </row>
    <row r="4" spans="1:9" ht="42.75" customHeight="1" x14ac:dyDescent="0.25">
      <c r="A4" s="107" t="s">
        <v>0</v>
      </c>
      <c r="B4" s="107"/>
      <c r="C4" s="6" t="s">
        <v>63</v>
      </c>
      <c r="D4" s="108" t="s">
        <v>64</v>
      </c>
      <c r="E4" s="110" t="s">
        <v>65</v>
      </c>
      <c r="F4" s="7"/>
      <c r="G4" s="110" t="s">
        <v>66</v>
      </c>
      <c r="H4" s="110" t="s">
        <v>67</v>
      </c>
      <c r="I4" s="110" t="s">
        <v>68</v>
      </c>
    </row>
    <row r="5" spans="1:9" ht="33" customHeight="1" x14ac:dyDescent="0.25">
      <c r="A5" s="6" t="s">
        <v>69</v>
      </c>
      <c r="B5" s="6" t="s">
        <v>70</v>
      </c>
      <c r="C5" s="6" t="s">
        <v>71</v>
      </c>
      <c r="D5" s="109"/>
      <c r="E5" s="111"/>
      <c r="F5" s="8"/>
      <c r="G5" s="111"/>
      <c r="H5" s="111"/>
      <c r="I5" s="111"/>
    </row>
    <row r="6" spans="1:9" ht="19.5" customHeight="1" x14ac:dyDescent="0.25">
      <c r="A6" s="52">
        <v>1111</v>
      </c>
      <c r="B6" s="9"/>
      <c r="C6" s="10"/>
      <c r="D6" s="28" t="s">
        <v>17</v>
      </c>
      <c r="E6" s="11"/>
      <c r="F6" s="2"/>
      <c r="G6" s="2"/>
      <c r="H6" s="2"/>
      <c r="I6" s="2"/>
    </row>
    <row r="7" spans="1:9" ht="20.25" customHeight="1" x14ac:dyDescent="0.25">
      <c r="A7" s="102"/>
      <c r="B7" s="103"/>
      <c r="C7" s="73"/>
      <c r="D7" s="29" t="s">
        <v>18</v>
      </c>
      <c r="E7" s="63">
        <v>272668.5</v>
      </c>
      <c r="F7" s="56"/>
      <c r="G7" s="56">
        <f>E7+F7</f>
        <v>272668.5</v>
      </c>
      <c r="H7" s="56">
        <v>244414.85</v>
      </c>
      <c r="I7" s="79">
        <f>IF(H7=0," ",H7/G7)</f>
        <v>0.89638095342879731</v>
      </c>
    </row>
    <row r="8" spans="1:9" ht="18.75" customHeight="1" x14ac:dyDescent="0.25">
      <c r="A8" s="102"/>
      <c r="B8" s="104"/>
      <c r="C8" s="74"/>
      <c r="D8" s="30" t="s">
        <v>19</v>
      </c>
      <c r="E8" s="63"/>
      <c r="F8" s="56"/>
      <c r="G8" s="56"/>
      <c r="H8" s="56"/>
      <c r="I8" s="79"/>
    </row>
    <row r="9" spans="1:9" ht="30.75" customHeight="1" x14ac:dyDescent="0.25">
      <c r="A9" s="102"/>
      <c r="B9" s="104"/>
      <c r="C9" s="74"/>
      <c r="D9" s="31" t="s">
        <v>6</v>
      </c>
      <c r="E9" s="63"/>
      <c r="F9" s="56"/>
      <c r="G9" s="56"/>
      <c r="H9" s="56"/>
      <c r="I9" s="79"/>
    </row>
    <row r="10" spans="1:9" ht="19.5" customHeight="1" x14ac:dyDescent="0.25">
      <c r="A10" s="102"/>
      <c r="B10" s="104"/>
      <c r="C10" s="74"/>
      <c r="D10" s="30" t="s">
        <v>20</v>
      </c>
      <c r="E10" s="63"/>
      <c r="F10" s="56"/>
      <c r="G10" s="56"/>
      <c r="H10" s="56"/>
      <c r="I10" s="79"/>
    </row>
    <row r="11" spans="1:9" ht="51.75" customHeight="1" x14ac:dyDescent="0.25">
      <c r="A11" s="102"/>
      <c r="B11" s="105"/>
      <c r="C11" s="75"/>
      <c r="D11" s="31" t="s">
        <v>21</v>
      </c>
      <c r="E11" s="76"/>
      <c r="F11" s="56"/>
      <c r="G11" s="56"/>
      <c r="H11" s="56"/>
      <c r="I11" s="79"/>
    </row>
    <row r="12" spans="1:9" ht="18.75" customHeight="1" x14ac:dyDescent="0.25">
      <c r="A12" s="102"/>
      <c r="B12" s="12"/>
      <c r="C12" s="10"/>
      <c r="D12" s="32" t="s">
        <v>22</v>
      </c>
      <c r="E12" s="13"/>
      <c r="F12" s="14"/>
      <c r="G12" s="14"/>
      <c r="H12" s="14"/>
      <c r="I12" s="3"/>
    </row>
    <row r="13" spans="1:9" ht="33" customHeight="1" x14ac:dyDescent="0.25">
      <c r="A13" s="102"/>
      <c r="B13" s="80" t="s">
        <v>23</v>
      </c>
      <c r="C13" s="80" t="s">
        <v>24</v>
      </c>
      <c r="D13" s="31" t="s">
        <v>25</v>
      </c>
      <c r="E13" s="62">
        <v>272668.5</v>
      </c>
      <c r="F13" s="56"/>
      <c r="G13" s="56">
        <f>E13+F13</f>
        <v>272668.5</v>
      </c>
      <c r="H13" s="56">
        <f>H7</f>
        <v>244414.85</v>
      </c>
      <c r="I13" s="79">
        <f>IF(H13=0," ",H13/G13)</f>
        <v>0.89638095342879731</v>
      </c>
    </row>
    <row r="14" spans="1:9" ht="21.75" customHeight="1" x14ac:dyDescent="0.25">
      <c r="A14" s="102"/>
      <c r="B14" s="81"/>
      <c r="C14" s="81"/>
      <c r="D14" s="30" t="s">
        <v>26</v>
      </c>
      <c r="E14" s="63"/>
      <c r="F14" s="56"/>
      <c r="G14" s="56"/>
      <c r="H14" s="56"/>
      <c r="I14" s="79"/>
    </row>
    <row r="15" spans="1:9" ht="28.15" customHeight="1" x14ac:dyDescent="0.25">
      <c r="A15" s="102"/>
      <c r="B15" s="81"/>
      <c r="C15" s="81"/>
      <c r="D15" s="31" t="s">
        <v>6</v>
      </c>
      <c r="E15" s="63"/>
      <c r="F15" s="56"/>
      <c r="G15" s="56"/>
      <c r="H15" s="56"/>
      <c r="I15" s="79"/>
    </row>
    <row r="16" spans="1:9" ht="28.5" x14ac:dyDescent="0.25">
      <c r="A16" s="102"/>
      <c r="B16" s="81"/>
      <c r="C16" s="81"/>
      <c r="D16" s="30" t="s">
        <v>27</v>
      </c>
      <c r="E16" s="63"/>
      <c r="F16" s="56"/>
      <c r="G16" s="56"/>
      <c r="H16" s="56"/>
      <c r="I16" s="79"/>
    </row>
    <row r="17" spans="1:9" ht="31.5" customHeight="1" x14ac:dyDescent="0.25">
      <c r="A17" s="102"/>
      <c r="B17" s="82"/>
      <c r="C17" s="82"/>
      <c r="D17" s="33" t="s">
        <v>16</v>
      </c>
      <c r="E17" s="63"/>
      <c r="F17" s="58"/>
      <c r="G17" s="58"/>
      <c r="H17" s="58"/>
      <c r="I17" s="79"/>
    </row>
    <row r="18" spans="1:9" ht="23.25" customHeight="1" x14ac:dyDescent="0.25">
      <c r="A18" s="52">
        <v>1138</v>
      </c>
      <c r="B18" s="9"/>
      <c r="C18" s="10"/>
      <c r="D18" s="28" t="s">
        <v>17</v>
      </c>
      <c r="E18" s="15"/>
      <c r="F18" s="14"/>
      <c r="G18" s="14"/>
      <c r="H18" s="14"/>
      <c r="I18" s="3"/>
    </row>
    <row r="19" spans="1:9" ht="19.5" customHeight="1" x14ac:dyDescent="0.25">
      <c r="A19" s="59"/>
      <c r="B19" s="70"/>
      <c r="C19" s="99"/>
      <c r="D19" s="29" t="s">
        <v>28</v>
      </c>
      <c r="E19" s="93">
        <f>E25+E30+E36+E43+E50+E57+E64+E71+E78+E86</f>
        <v>20065250.600000001</v>
      </c>
      <c r="F19" s="93">
        <f>F25+F30+F36+F43+F50+F57+F64+F71+F78+F86</f>
        <v>-2980819.2</v>
      </c>
      <c r="G19" s="93">
        <f>G25+G30+G36+G43+G50+G57+G64+G71+G78+G86</f>
        <v>17084431.400000002</v>
      </c>
      <c r="H19" s="93">
        <f>H25+H30+H36+H43+H50+H57+H64+H71+H78+H86</f>
        <v>16827987.949999999</v>
      </c>
      <c r="I19" s="79">
        <f>IF(H19=0," ",H19/G19)</f>
        <v>0.98498964091950969</v>
      </c>
    </row>
    <row r="20" spans="1:9" ht="27" customHeight="1" x14ac:dyDescent="0.25">
      <c r="A20" s="60"/>
      <c r="B20" s="71"/>
      <c r="C20" s="100"/>
      <c r="D20" s="34" t="s">
        <v>19</v>
      </c>
      <c r="E20" s="97"/>
      <c r="F20" s="97"/>
      <c r="G20" s="97"/>
      <c r="H20" s="97"/>
      <c r="I20" s="79"/>
    </row>
    <row r="21" spans="1:9" ht="129.75" customHeight="1" x14ac:dyDescent="0.25">
      <c r="A21" s="60"/>
      <c r="B21" s="71"/>
      <c r="C21" s="100"/>
      <c r="D21" s="35" t="s">
        <v>29</v>
      </c>
      <c r="E21" s="97"/>
      <c r="F21" s="97"/>
      <c r="G21" s="97"/>
      <c r="H21" s="97"/>
      <c r="I21" s="79"/>
    </row>
    <row r="22" spans="1:9" ht="25.5" customHeight="1" x14ac:dyDescent="0.25">
      <c r="A22" s="60"/>
      <c r="B22" s="71"/>
      <c r="C22" s="100"/>
      <c r="D22" s="34" t="s">
        <v>20</v>
      </c>
      <c r="E22" s="97"/>
      <c r="F22" s="97"/>
      <c r="G22" s="97"/>
      <c r="H22" s="97"/>
      <c r="I22" s="79"/>
    </row>
    <row r="23" spans="1:9" ht="27" customHeight="1" x14ac:dyDescent="0.25">
      <c r="A23" s="60"/>
      <c r="B23" s="72"/>
      <c r="C23" s="101"/>
      <c r="D23" s="29" t="s">
        <v>30</v>
      </c>
      <c r="E23" s="98"/>
      <c r="F23" s="98"/>
      <c r="G23" s="98"/>
      <c r="H23" s="98"/>
      <c r="I23" s="79"/>
    </row>
    <row r="24" spans="1:9" ht="24" customHeight="1" x14ac:dyDescent="0.25">
      <c r="A24" s="60"/>
      <c r="B24" s="16"/>
      <c r="C24" s="17"/>
      <c r="D24" s="36" t="s">
        <v>31</v>
      </c>
      <c r="E24" s="15"/>
      <c r="F24" s="14"/>
      <c r="G24" s="14"/>
      <c r="H24" s="14"/>
      <c r="I24" s="3"/>
    </row>
    <row r="25" spans="1:9" ht="49.5" customHeight="1" x14ac:dyDescent="0.25">
      <c r="A25" s="60"/>
      <c r="B25" s="77" t="s">
        <v>32</v>
      </c>
      <c r="C25" s="78" t="s">
        <v>33</v>
      </c>
      <c r="D25" s="51" t="s">
        <v>1</v>
      </c>
      <c r="E25" s="57">
        <v>19740724.100000001</v>
      </c>
      <c r="F25" s="56">
        <v>-2988600</v>
      </c>
      <c r="G25" s="56">
        <f>E25+F25</f>
        <v>16752124.100000001</v>
      </c>
      <c r="H25" s="56">
        <v>16503645.33</v>
      </c>
      <c r="I25" s="79">
        <f>IF(H25=0," ",H25/G25)</f>
        <v>0.9851673275271402</v>
      </c>
    </row>
    <row r="26" spans="1:9" ht="24.75" customHeight="1" x14ac:dyDescent="0.25">
      <c r="A26" s="60"/>
      <c r="B26" s="77"/>
      <c r="C26" s="78"/>
      <c r="D26" s="37" t="s">
        <v>34</v>
      </c>
      <c r="E26" s="57"/>
      <c r="F26" s="56"/>
      <c r="G26" s="56"/>
      <c r="H26" s="56"/>
      <c r="I26" s="79"/>
    </row>
    <row r="27" spans="1:9" ht="51" customHeight="1" x14ac:dyDescent="0.25">
      <c r="A27" s="60"/>
      <c r="B27" s="77"/>
      <c r="C27" s="78"/>
      <c r="D27" s="31" t="s">
        <v>35</v>
      </c>
      <c r="E27" s="57"/>
      <c r="F27" s="56"/>
      <c r="G27" s="56"/>
      <c r="H27" s="56"/>
      <c r="I27" s="79"/>
    </row>
    <row r="28" spans="1:9" ht="24" customHeight="1" x14ac:dyDescent="0.25">
      <c r="A28" s="60"/>
      <c r="B28" s="77"/>
      <c r="C28" s="78"/>
      <c r="D28" s="38" t="s">
        <v>36</v>
      </c>
      <c r="E28" s="57"/>
      <c r="F28" s="56"/>
      <c r="G28" s="56"/>
      <c r="H28" s="56"/>
      <c r="I28" s="79"/>
    </row>
    <row r="29" spans="1:9" ht="29.25" customHeight="1" x14ac:dyDescent="0.25">
      <c r="A29" s="60"/>
      <c r="B29" s="77"/>
      <c r="C29" s="78"/>
      <c r="D29" s="39" t="s">
        <v>16</v>
      </c>
      <c r="E29" s="57"/>
      <c r="F29" s="56"/>
      <c r="G29" s="56"/>
      <c r="H29" s="56"/>
      <c r="I29" s="79"/>
    </row>
    <row r="30" spans="1:9" ht="21.75" customHeight="1" x14ac:dyDescent="0.25">
      <c r="A30" s="60"/>
      <c r="B30" s="77" t="s">
        <v>37</v>
      </c>
      <c r="C30" s="94" t="s">
        <v>38</v>
      </c>
      <c r="D30" s="40" t="s">
        <v>39</v>
      </c>
      <c r="E30" s="93">
        <v>26800</v>
      </c>
      <c r="F30" s="56"/>
      <c r="G30" s="56">
        <f>E30+F30</f>
        <v>26800</v>
      </c>
      <c r="H30" s="56">
        <v>21232.17</v>
      </c>
      <c r="I30" s="79">
        <f>IF(H30=0," ",H30/G30)</f>
        <v>0.79224514925373124</v>
      </c>
    </row>
    <row r="31" spans="1:9" ht="18.75" customHeight="1" x14ac:dyDescent="0.25">
      <c r="A31" s="60"/>
      <c r="B31" s="77"/>
      <c r="C31" s="95"/>
      <c r="D31" s="41" t="s">
        <v>40</v>
      </c>
      <c r="E31" s="97"/>
      <c r="F31" s="56"/>
      <c r="G31" s="56"/>
      <c r="H31" s="56"/>
      <c r="I31" s="79"/>
    </row>
    <row r="32" spans="1:9" ht="22.5" customHeight="1" x14ac:dyDescent="0.25">
      <c r="A32" s="60"/>
      <c r="B32" s="77"/>
      <c r="C32" s="95"/>
      <c r="D32" s="40" t="s">
        <v>39</v>
      </c>
      <c r="E32" s="97"/>
      <c r="F32" s="56"/>
      <c r="G32" s="56"/>
      <c r="H32" s="56"/>
      <c r="I32" s="79"/>
    </row>
    <row r="33" spans="1:9" ht="18.75" customHeight="1" x14ac:dyDescent="0.25">
      <c r="A33" s="60"/>
      <c r="B33" s="77"/>
      <c r="C33" s="95"/>
      <c r="D33" s="41" t="s">
        <v>41</v>
      </c>
      <c r="E33" s="97"/>
      <c r="F33" s="56"/>
      <c r="G33" s="56"/>
      <c r="H33" s="56"/>
      <c r="I33" s="79"/>
    </row>
    <row r="34" spans="1:9" ht="23.25" customHeight="1" x14ac:dyDescent="0.25">
      <c r="A34" s="60"/>
      <c r="B34" s="77"/>
      <c r="C34" s="96"/>
      <c r="D34" s="40" t="s">
        <v>42</v>
      </c>
      <c r="E34" s="98"/>
      <c r="F34" s="56"/>
      <c r="G34" s="56"/>
      <c r="H34" s="56"/>
      <c r="I34" s="79"/>
    </row>
    <row r="35" spans="1:9" ht="24" customHeight="1" x14ac:dyDescent="0.25">
      <c r="A35" s="60"/>
      <c r="B35" s="18"/>
      <c r="C35" s="19"/>
      <c r="D35" s="42" t="s">
        <v>43</v>
      </c>
      <c r="E35" s="15"/>
      <c r="F35" s="14"/>
      <c r="G35" s="14"/>
      <c r="H35" s="14"/>
      <c r="I35" s="3"/>
    </row>
    <row r="36" spans="1:9" ht="22.5" customHeight="1" x14ac:dyDescent="0.25">
      <c r="A36" s="60"/>
      <c r="B36" s="77" t="s">
        <v>44</v>
      </c>
      <c r="C36" s="78" t="s">
        <v>33</v>
      </c>
      <c r="D36" s="40" t="s">
        <v>9</v>
      </c>
      <c r="E36" s="93">
        <v>65000</v>
      </c>
      <c r="F36" s="58"/>
      <c r="G36" s="56">
        <f>E36+F36</f>
        <v>65000</v>
      </c>
      <c r="H36" s="58">
        <v>64834.879999999997</v>
      </c>
      <c r="I36" s="89">
        <f>IF(H36=0," ",H36/G36)</f>
        <v>0.99745969230769227</v>
      </c>
    </row>
    <row r="37" spans="1:9" ht="18.75" customHeight="1" x14ac:dyDescent="0.25">
      <c r="A37" s="60"/>
      <c r="B37" s="77"/>
      <c r="C37" s="78"/>
      <c r="D37" s="41" t="s">
        <v>45</v>
      </c>
      <c r="E37" s="97"/>
      <c r="F37" s="64"/>
      <c r="G37" s="56"/>
      <c r="H37" s="64"/>
      <c r="I37" s="89"/>
    </row>
    <row r="38" spans="1:9" ht="27" x14ac:dyDescent="0.25">
      <c r="A38" s="60"/>
      <c r="B38" s="77"/>
      <c r="C38" s="78"/>
      <c r="D38" s="20" t="s">
        <v>10</v>
      </c>
      <c r="E38" s="97"/>
      <c r="F38" s="64"/>
      <c r="G38" s="56"/>
      <c r="H38" s="64"/>
      <c r="I38" s="89"/>
    </row>
    <row r="39" spans="1:9" ht="17.25" customHeight="1" x14ac:dyDescent="0.25">
      <c r="A39" s="60"/>
      <c r="B39" s="77"/>
      <c r="C39" s="78"/>
      <c r="D39" s="41" t="s">
        <v>46</v>
      </c>
      <c r="E39" s="97"/>
      <c r="F39" s="64"/>
      <c r="G39" s="56"/>
      <c r="H39" s="64"/>
      <c r="I39" s="89"/>
    </row>
    <row r="40" spans="1:9" ht="27" x14ac:dyDescent="0.25">
      <c r="A40" s="60"/>
      <c r="B40" s="77"/>
      <c r="C40" s="78"/>
      <c r="D40" s="39" t="s">
        <v>16</v>
      </c>
      <c r="E40" s="97"/>
      <c r="F40" s="64"/>
      <c r="G40" s="56"/>
      <c r="H40" s="64"/>
      <c r="I40" s="89"/>
    </row>
    <row r="41" spans="1:9" ht="21.75" customHeight="1" x14ac:dyDescent="0.25">
      <c r="A41" s="60"/>
      <c r="B41" s="77"/>
      <c r="C41" s="78"/>
      <c r="D41" s="41" t="s">
        <v>47</v>
      </c>
      <c r="E41" s="97"/>
      <c r="F41" s="64"/>
      <c r="G41" s="56"/>
      <c r="H41" s="64"/>
      <c r="I41" s="89"/>
    </row>
    <row r="42" spans="1:9" ht="18" customHeight="1" x14ac:dyDescent="0.25">
      <c r="A42" s="60"/>
      <c r="B42" s="77"/>
      <c r="C42" s="78"/>
      <c r="D42" s="40" t="s">
        <v>48</v>
      </c>
      <c r="E42" s="98"/>
      <c r="F42" s="65"/>
      <c r="G42" s="56"/>
      <c r="H42" s="65"/>
      <c r="I42" s="89"/>
    </row>
    <row r="43" spans="1:9" ht="21.75" customHeight="1" x14ac:dyDescent="0.25">
      <c r="A43" s="60"/>
      <c r="B43" s="77" t="s">
        <v>49</v>
      </c>
      <c r="C43" s="78" t="s">
        <v>33</v>
      </c>
      <c r="D43" s="40" t="s">
        <v>11</v>
      </c>
      <c r="E43" s="57">
        <v>48200</v>
      </c>
      <c r="F43" s="56"/>
      <c r="G43" s="56">
        <f>E43+F43</f>
        <v>48200</v>
      </c>
      <c r="H43" s="56">
        <v>48007.72</v>
      </c>
      <c r="I43" s="89">
        <f>IF(H43=0," ",H43/G43)</f>
        <v>0.99601078838174273</v>
      </c>
    </row>
    <row r="44" spans="1:9" ht="14.25" x14ac:dyDescent="0.25">
      <c r="A44" s="60"/>
      <c r="B44" s="77"/>
      <c r="C44" s="78"/>
      <c r="D44" s="41" t="s">
        <v>45</v>
      </c>
      <c r="E44" s="57"/>
      <c r="F44" s="56"/>
      <c r="G44" s="56"/>
      <c r="H44" s="56"/>
      <c r="I44" s="89"/>
    </row>
    <row r="45" spans="1:9" ht="28.15" customHeight="1" x14ac:dyDescent="0.25">
      <c r="A45" s="60"/>
      <c r="B45" s="77"/>
      <c r="C45" s="78"/>
      <c r="D45" s="20" t="s">
        <v>12</v>
      </c>
      <c r="E45" s="57"/>
      <c r="F45" s="56"/>
      <c r="G45" s="56"/>
      <c r="H45" s="56"/>
      <c r="I45" s="89"/>
    </row>
    <row r="46" spans="1:9" ht="14.25" x14ac:dyDescent="0.25">
      <c r="A46" s="60"/>
      <c r="B46" s="77"/>
      <c r="C46" s="78"/>
      <c r="D46" s="41" t="s">
        <v>46</v>
      </c>
      <c r="E46" s="57"/>
      <c r="F46" s="56"/>
      <c r="G46" s="56"/>
      <c r="H46" s="56"/>
      <c r="I46" s="89"/>
    </row>
    <row r="47" spans="1:9" ht="27" x14ac:dyDescent="0.25">
      <c r="A47" s="60"/>
      <c r="B47" s="77"/>
      <c r="C47" s="78"/>
      <c r="D47" s="39" t="s">
        <v>16</v>
      </c>
      <c r="E47" s="57"/>
      <c r="F47" s="56"/>
      <c r="G47" s="56"/>
      <c r="H47" s="56"/>
      <c r="I47" s="89"/>
    </row>
    <row r="48" spans="1:9" ht="14.25" x14ac:dyDescent="0.25">
      <c r="A48" s="60"/>
      <c r="B48" s="77"/>
      <c r="C48" s="78"/>
      <c r="D48" s="41" t="s">
        <v>47</v>
      </c>
      <c r="E48" s="57"/>
      <c r="F48" s="56"/>
      <c r="G48" s="56"/>
      <c r="H48" s="56"/>
      <c r="I48" s="89"/>
    </row>
    <row r="49" spans="1:9" ht="13.5" x14ac:dyDescent="0.25">
      <c r="A49" s="60"/>
      <c r="B49" s="77"/>
      <c r="C49" s="78"/>
      <c r="D49" s="40" t="s">
        <v>48</v>
      </c>
      <c r="E49" s="57"/>
      <c r="F49" s="56"/>
      <c r="G49" s="56"/>
      <c r="H49" s="56"/>
      <c r="I49" s="89"/>
    </row>
    <row r="50" spans="1:9" ht="13.5" x14ac:dyDescent="0.25">
      <c r="A50" s="60"/>
      <c r="B50" s="77" t="s">
        <v>50</v>
      </c>
      <c r="C50" s="78" t="s">
        <v>33</v>
      </c>
      <c r="D50" s="40" t="s">
        <v>2</v>
      </c>
      <c r="E50" s="57">
        <v>104000</v>
      </c>
      <c r="F50" s="56"/>
      <c r="G50" s="56">
        <f>E50+F50</f>
        <v>104000</v>
      </c>
      <c r="H50" s="56">
        <v>103000</v>
      </c>
      <c r="I50" s="89">
        <f>IF(H50=0," ",H50/G50)</f>
        <v>0.99038461538461542</v>
      </c>
    </row>
    <row r="51" spans="1:9" ht="14.25" x14ac:dyDescent="0.25">
      <c r="A51" s="60"/>
      <c r="B51" s="77"/>
      <c r="C51" s="78"/>
      <c r="D51" s="41" t="s">
        <v>45</v>
      </c>
      <c r="E51" s="57"/>
      <c r="F51" s="56"/>
      <c r="G51" s="56"/>
      <c r="H51" s="56"/>
      <c r="I51" s="89"/>
    </row>
    <row r="52" spans="1:9" ht="20.25" customHeight="1" x14ac:dyDescent="0.25">
      <c r="A52" s="60"/>
      <c r="B52" s="77"/>
      <c r="C52" s="78"/>
      <c r="D52" s="40" t="s">
        <v>3</v>
      </c>
      <c r="E52" s="57"/>
      <c r="F52" s="56"/>
      <c r="G52" s="56"/>
      <c r="H52" s="56"/>
      <c r="I52" s="89"/>
    </row>
    <row r="53" spans="1:9" ht="14.25" x14ac:dyDescent="0.25">
      <c r="A53" s="60"/>
      <c r="B53" s="77"/>
      <c r="C53" s="78"/>
      <c r="D53" s="41" t="s">
        <v>46</v>
      </c>
      <c r="E53" s="57"/>
      <c r="F53" s="56"/>
      <c r="G53" s="56"/>
      <c r="H53" s="56"/>
      <c r="I53" s="89"/>
    </row>
    <row r="54" spans="1:9" ht="27" x14ac:dyDescent="0.25">
      <c r="A54" s="60"/>
      <c r="B54" s="77"/>
      <c r="C54" s="78"/>
      <c r="D54" s="39" t="s">
        <v>16</v>
      </c>
      <c r="E54" s="57"/>
      <c r="F54" s="56"/>
      <c r="G54" s="56"/>
      <c r="H54" s="56"/>
      <c r="I54" s="89"/>
    </row>
    <row r="55" spans="1:9" ht="20.25" customHeight="1" x14ac:dyDescent="0.25">
      <c r="A55" s="60"/>
      <c r="B55" s="77"/>
      <c r="C55" s="78"/>
      <c r="D55" s="41" t="s">
        <v>47</v>
      </c>
      <c r="E55" s="57"/>
      <c r="F55" s="56"/>
      <c r="G55" s="56"/>
      <c r="H55" s="56"/>
      <c r="I55" s="89"/>
    </row>
    <row r="56" spans="1:9" ht="22.5" customHeight="1" x14ac:dyDescent="0.25">
      <c r="A56" s="60"/>
      <c r="B56" s="77"/>
      <c r="C56" s="78"/>
      <c r="D56" s="40" t="s">
        <v>48</v>
      </c>
      <c r="E56" s="57"/>
      <c r="F56" s="56"/>
      <c r="G56" s="56"/>
      <c r="H56" s="56"/>
      <c r="I56" s="89"/>
    </row>
    <row r="57" spans="1:9" ht="18" customHeight="1" x14ac:dyDescent="0.25">
      <c r="A57" s="60"/>
      <c r="B57" s="77" t="s">
        <v>51</v>
      </c>
      <c r="C57" s="78" t="s">
        <v>33</v>
      </c>
      <c r="D57" s="29" t="s">
        <v>4</v>
      </c>
      <c r="E57" s="57">
        <v>55326.5</v>
      </c>
      <c r="F57" s="56">
        <v>-9300</v>
      </c>
      <c r="G57" s="56">
        <f>E57+F57</f>
        <v>46026.5</v>
      </c>
      <c r="H57" s="56">
        <v>45962.54</v>
      </c>
      <c r="I57" s="89">
        <f>IF(H57=0," ",H57/G57)</f>
        <v>0.99861036576754703</v>
      </c>
    </row>
    <row r="58" spans="1:9" ht="18.75" customHeight="1" x14ac:dyDescent="0.25">
      <c r="A58" s="60"/>
      <c r="B58" s="77"/>
      <c r="C58" s="78"/>
      <c r="D58" s="41" t="s">
        <v>45</v>
      </c>
      <c r="E58" s="57"/>
      <c r="F58" s="56"/>
      <c r="G58" s="56"/>
      <c r="H58" s="56"/>
      <c r="I58" s="89"/>
    </row>
    <row r="59" spans="1:9" ht="36" customHeight="1" x14ac:dyDescent="0.25">
      <c r="A59" s="60"/>
      <c r="B59" s="77"/>
      <c r="C59" s="78"/>
      <c r="D59" s="20" t="s">
        <v>13</v>
      </c>
      <c r="E59" s="57"/>
      <c r="F59" s="56"/>
      <c r="G59" s="56"/>
      <c r="H59" s="56"/>
      <c r="I59" s="89"/>
    </row>
    <row r="60" spans="1:9" ht="20.25" customHeight="1" x14ac:dyDescent="0.25">
      <c r="A60" s="60"/>
      <c r="B60" s="77"/>
      <c r="C60" s="78"/>
      <c r="D60" s="41" t="s">
        <v>46</v>
      </c>
      <c r="E60" s="57"/>
      <c r="F60" s="56"/>
      <c r="G60" s="56"/>
      <c r="H60" s="56"/>
      <c r="I60" s="89"/>
    </row>
    <row r="61" spans="1:9" ht="30.75" customHeight="1" x14ac:dyDescent="0.25">
      <c r="A61" s="60"/>
      <c r="B61" s="77"/>
      <c r="C61" s="78"/>
      <c r="D61" s="39" t="s">
        <v>16</v>
      </c>
      <c r="E61" s="57"/>
      <c r="F61" s="56"/>
      <c r="G61" s="56"/>
      <c r="H61" s="56"/>
      <c r="I61" s="89"/>
    </row>
    <row r="62" spans="1:9" ht="21.75" customHeight="1" x14ac:dyDescent="0.25">
      <c r="A62" s="60"/>
      <c r="B62" s="77"/>
      <c r="C62" s="78"/>
      <c r="D62" s="41" t="s">
        <v>47</v>
      </c>
      <c r="E62" s="57"/>
      <c r="F62" s="56"/>
      <c r="G62" s="56"/>
      <c r="H62" s="56"/>
      <c r="I62" s="89"/>
    </row>
    <row r="63" spans="1:9" ht="23.25" customHeight="1" x14ac:dyDescent="0.25">
      <c r="A63" s="60"/>
      <c r="B63" s="77"/>
      <c r="C63" s="78"/>
      <c r="D63" s="40" t="s">
        <v>48</v>
      </c>
      <c r="E63" s="57"/>
      <c r="F63" s="56"/>
      <c r="G63" s="56"/>
      <c r="H63" s="56"/>
      <c r="I63" s="89"/>
    </row>
    <row r="64" spans="1:9" ht="21" customHeight="1" x14ac:dyDescent="0.25">
      <c r="A64" s="60"/>
      <c r="B64" s="77" t="s">
        <v>52</v>
      </c>
      <c r="C64" s="78" t="s">
        <v>33</v>
      </c>
      <c r="D64" s="50" t="s">
        <v>53</v>
      </c>
      <c r="E64" s="57">
        <v>15000</v>
      </c>
      <c r="F64" s="56">
        <v>-2300</v>
      </c>
      <c r="G64" s="56">
        <f>E64+F64</f>
        <v>12700</v>
      </c>
      <c r="H64" s="56">
        <v>12664.21</v>
      </c>
      <c r="I64" s="89">
        <f>IF(H64=0," ",H64/G64)</f>
        <v>0.99718188976377942</v>
      </c>
    </row>
    <row r="65" spans="1:9" ht="18" customHeight="1" x14ac:dyDescent="0.25">
      <c r="A65" s="60"/>
      <c r="B65" s="77"/>
      <c r="C65" s="78"/>
      <c r="D65" s="41" t="s">
        <v>45</v>
      </c>
      <c r="E65" s="57"/>
      <c r="F65" s="56"/>
      <c r="G65" s="56"/>
      <c r="H65" s="56"/>
      <c r="I65" s="89"/>
    </row>
    <row r="66" spans="1:9" ht="19.5" customHeight="1" x14ac:dyDescent="0.25">
      <c r="A66" s="60"/>
      <c r="B66" s="77"/>
      <c r="C66" s="78"/>
      <c r="D66" s="29" t="s">
        <v>54</v>
      </c>
      <c r="E66" s="57"/>
      <c r="F66" s="56"/>
      <c r="G66" s="56"/>
      <c r="H66" s="56"/>
      <c r="I66" s="89"/>
    </row>
    <row r="67" spans="1:9" ht="14.25" x14ac:dyDescent="0.25">
      <c r="A67" s="60"/>
      <c r="B67" s="77"/>
      <c r="C67" s="78"/>
      <c r="D67" s="41" t="s">
        <v>46</v>
      </c>
      <c r="E67" s="57"/>
      <c r="F67" s="56"/>
      <c r="G67" s="56"/>
      <c r="H67" s="56"/>
      <c r="I67" s="89"/>
    </row>
    <row r="68" spans="1:9" ht="27" x14ac:dyDescent="0.25">
      <c r="A68" s="60"/>
      <c r="B68" s="77"/>
      <c r="C68" s="78"/>
      <c r="D68" s="39" t="s">
        <v>16</v>
      </c>
      <c r="E68" s="57"/>
      <c r="F68" s="56"/>
      <c r="G68" s="56"/>
      <c r="H68" s="56"/>
      <c r="I68" s="89"/>
    </row>
    <row r="69" spans="1:9" ht="18.600000000000001" customHeight="1" x14ac:dyDescent="0.25">
      <c r="A69" s="60"/>
      <c r="B69" s="77"/>
      <c r="C69" s="78"/>
      <c r="D69" s="41" t="s">
        <v>47</v>
      </c>
      <c r="E69" s="57"/>
      <c r="F69" s="56"/>
      <c r="G69" s="56"/>
      <c r="H69" s="56"/>
      <c r="I69" s="89"/>
    </row>
    <row r="70" spans="1:9" ht="13.5" x14ac:dyDescent="0.25">
      <c r="A70" s="60"/>
      <c r="B70" s="77"/>
      <c r="C70" s="78"/>
      <c r="D70" s="40" t="s">
        <v>48</v>
      </c>
      <c r="E70" s="93"/>
      <c r="F70" s="56"/>
      <c r="G70" s="56"/>
      <c r="H70" s="56"/>
      <c r="I70" s="89"/>
    </row>
    <row r="71" spans="1:9" ht="24" customHeight="1" x14ac:dyDescent="0.25">
      <c r="A71" s="60"/>
      <c r="B71" s="77" t="s">
        <v>55</v>
      </c>
      <c r="C71" s="86" t="s">
        <v>33</v>
      </c>
      <c r="D71" s="20" t="s">
        <v>5</v>
      </c>
      <c r="E71" s="57">
        <v>7500</v>
      </c>
      <c r="F71" s="64"/>
      <c r="G71" s="64">
        <f>E71+F71</f>
        <v>7500</v>
      </c>
      <c r="H71" s="64">
        <v>7400.4</v>
      </c>
      <c r="I71" s="89">
        <f>IF(H71=0," ",H71/G71)</f>
        <v>0.98671999999999993</v>
      </c>
    </row>
    <row r="72" spans="1:9" ht="19.149999999999999" customHeight="1" x14ac:dyDescent="0.25">
      <c r="A72" s="60"/>
      <c r="B72" s="77"/>
      <c r="C72" s="87"/>
      <c r="D72" s="43" t="s">
        <v>45</v>
      </c>
      <c r="E72" s="57"/>
      <c r="F72" s="64"/>
      <c r="G72" s="64"/>
      <c r="H72" s="64"/>
      <c r="I72" s="89"/>
    </row>
    <row r="73" spans="1:9" ht="31.5" customHeight="1" x14ac:dyDescent="0.25">
      <c r="A73" s="60"/>
      <c r="B73" s="77"/>
      <c r="C73" s="87"/>
      <c r="D73" s="20" t="s">
        <v>56</v>
      </c>
      <c r="E73" s="57"/>
      <c r="F73" s="64"/>
      <c r="G73" s="64"/>
      <c r="H73" s="64"/>
      <c r="I73" s="89"/>
    </row>
    <row r="74" spans="1:9" ht="18.600000000000001" customHeight="1" x14ac:dyDescent="0.25">
      <c r="A74" s="60"/>
      <c r="B74" s="77"/>
      <c r="C74" s="87"/>
      <c r="D74" s="44" t="s">
        <v>46</v>
      </c>
      <c r="E74" s="57"/>
      <c r="F74" s="64"/>
      <c r="G74" s="64"/>
      <c r="H74" s="64"/>
      <c r="I74" s="89"/>
    </row>
    <row r="75" spans="1:9" ht="30" customHeight="1" x14ac:dyDescent="0.25">
      <c r="A75" s="60"/>
      <c r="B75" s="77"/>
      <c r="C75" s="87"/>
      <c r="D75" s="45" t="s">
        <v>16</v>
      </c>
      <c r="E75" s="57"/>
      <c r="F75" s="64"/>
      <c r="G75" s="64"/>
      <c r="H75" s="64"/>
      <c r="I75" s="89"/>
    </row>
    <row r="76" spans="1:9" ht="18" customHeight="1" x14ac:dyDescent="0.25">
      <c r="A76" s="60"/>
      <c r="B76" s="77"/>
      <c r="C76" s="87"/>
      <c r="D76" s="44" t="s">
        <v>47</v>
      </c>
      <c r="E76" s="57"/>
      <c r="F76" s="64"/>
      <c r="G76" s="64"/>
      <c r="H76" s="64"/>
      <c r="I76" s="89"/>
    </row>
    <row r="77" spans="1:9" ht="18.600000000000001" customHeight="1" x14ac:dyDescent="0.25">
      <c r="A77" s="60"/>
      <c r="B77" s="77"/>
      <c r="C77" s="88"/>
      <c r="D77" s="46" t="s">
        <v>48</v>
      </c>
      <c r="E77" s="57"/>
      <c r="F77" s="65"/>
      <c r="G77" s="65"/>
      <c r="H77" s="65"/>
      <c r="I77" s="89"/>
    </row>
    <row r="78" spans="1:9" ht="20.25" customHeight="1" x14ac:dyDescent="0.25">
      <c r="A78" s="60"/>
      <c r="B78" s="77" t="s">
        <v>57</v>
      </c>
      <c r="C78" s="86" t="s">
        <v>33</v>
      </c>
      <c r="D78" s="54" t="s">
        <v>14</v>
      </c>
      <c r="E78" s="57">
        <v>2700</v>
      </c>
      <c r="F78" s="64"/>
      <c r="G78" s="64">
        <f>E78+F78</f>
        <v>2700</v>
      </c>
      <c r="H78" s="64">
        <v>1860</v>
      </c>
      <c r="I78" s="90">
        <f>IF(H78=0," ",H78/G78)</f>
        <v>0.68888888888888888</v>
      </c>
    </row>
    <row r="79" spans="1:9" ht="14.25" x14ac:dyDescent="0.25">
      <c r="A79" s="60"/>
      <c r="B79" s="77"/>
      <c r="C79" s="87"/>
      <c r="D79" s="43" t="s">
        <v>45</v>
      </c>
      <c r="E79" s="57"/>
      <c r="F79" s="64"/>
      <c r="G79" s="64"/>
      <c r="H79" s="64"/>
      <c r="I79" s="91"/>
    </row>
    <row r="80" spans="1:9" ht="35.25" customHeight="1" x14ac:dyDescent="0.25">
      <c r="A80" s="60"/>
      <c r="B80" s="77"/>
      <c r="C80" s="87"/>
      <c r="D80" s="20" t="s">
        <v>15</v>
      </c>
      <c r="E80" s="57"/>
      <c r="F80" s="64"/>
      <c r="G80" s="64"/>
      <c r="H80" s="64"/>
      <c r="I80" s="91"/>
    </row>
    <row r="81" spans="1:9" ht="25.5" customHeight="1" x14ac:dyDescent="0.25">
      <c r="A81" s="60"/>
      <c r="B81" s="77"/>
      <c r="C81" s="87"/>
      <c r="D81" s="44" t="s">
        <v>46</v>
      </c>
      <c r="E81" s="57"/>
      <c r="F81" s="64"/>
      <c r="G81" s="64"/>
      <c r="H81" s="64"/>
      <c r="I81" s="91"/>
    </row>
    <row r="82" spans="1:9" ht="31.5" customHeight="1" x14ac:dyDescent="0.25">
      <c r="A82" s="60"/>
      <c r="B82" s="77"/>
      <c r="C82" s="87"/>
      <c r="D82" s="45" t="s">
        <v>16</v>
      </c>
      <c r="E82" s="57"/>
      <c r="F82" s="64"/>
      <c r="G82" s="64"/>
      <c r="H82" s="64"/>
      <c r="I82" s="91"/>
    </row>
    <row r="83" spans="1:9" ht="21" customHeight="1" x14ac:dyDescent="0.25">
      <c r="A83" s="60"/>
      <c r="B83" s="77"/>
      <c r="C83" s="87"/>
      <c r="D83" s="44" t="s">
        <v>47</v>
      </c>
      <c r="E83" s="57"/>
      <c r="F83" s="64"/>
      <c r="G83" s="64"/>
      <c r="H83" s="64"/>
      <c r="I83" s="91"/>
    </row>
    <row r="84" spans="1:9" ht="27" customHeight="1" x14ac:dyDescent="0.25">
      <c r="A84" s="60"/>
      <c r="B84" s="77"/>
      <c r="C84" s="88"/>
      <c r="D84" s="46" t="s">
        <v>48</v>
      </c>
      <c r="E84" s="57"/>
      <c r="F84" s="65"/>
      <c r="G84" s="65"/>
      <c r="H84" s="65"/>
      <c r="I84" s="92"/>
    </row>
    <row r="85" spans="1:9" ht="22.15" customHeight="1" x14ac:dyDescent="0.25">
      <c r="A85" s="60"/>
      <c r="B85" s="16"/>
      <c r="C85" s="17"/>
      <c r="D85" s="36" t="s">
        <v>31</v>
      </c>
      <c r="E85" s="15"/>
      <c r="F85" s="14"/>
      <c r="G85" s="14"/>
      <c r="H85" s="14"/>
      <c r="I85" s="3"/>
    </row>
    <row r="86" spans="1:9" ht="46.5" customHeight="1" x14ac:dyDescent="0.25">
      <c r="A86" s="60"/>
      <c r="B86" s="77" t="s">
        <v>58</v>
      </c>
      <c r="C86" s="78" t="s">
        <v>62</v>
      </c>
      <c r="D86" s="21" t="s">
        <v>59</v>
      </c>
      <c r="E86" s="57"/>
      <c r="F86" s="56">
        <v>19380.8</v>
      </c>
      <c r="G86" s="56">
        <f>E86+F86</f>
        <v>19380.8</v>
      </c>
      <c r="H86" s="58">
        <v>19380.7</v>
      </c>
      <c r="I86" s="83">
        <f>IF(H86=0," ",H86/G86)</f>
        <v>0.99999484025427232</v>
      </c>
    </row>
    <row r="87" spans="1:9" ht="20.45" customHeight="1" x14ac:dyDescent="0.25">
      <c r="A87" s="60"/>
      <c r="B87" s="77"/>
      <c r="C87" s="78"/>
      <c r="D87" s="37" t="s">
        <v>26</v>
      </c>
      <c r="E87" s="57"/>
      <c r="F87" s="56"/>
      <c r="G87" s="56"/>
      <c r="H87" s="64"/>
      <c r="I87" s="84"/>
    </row>
    <row r="88" spans="1:9" ht="47.45" customHeight="1" x14ac:dyDescent="0.25">
      <c r="A88" s="60"/>
      <c r="B88" s="77"/>
      <c r="C88" s="78"/>
      <c r="D88" s="21" t="s">
        <v>59</v>
      </c>
      <c r="E88" s="57"/>
      <c r="F88" s="56"/>
      <c r="G88" s="56"/>
      <c r="H88" s="64"/>
      <c r="I88" s="84"/>
    </row>
    <row r="89" spans="1:9" ht="23.25" customHeight="1" x14ac:dyDescent="0.25">
      <c r="A89" s="60"/>
      <c r="B89" s="77"/>
      <c r="C89" s="78"/>
      <c r="D89" s="38" t="s">
        <v>36</v>
      </c>
      <c r="E89" s="57"/>
      <c r="F89" s="56"/>
      <c r="G89" s="56"/>
      <c r="H89" s="64"/>
      <c r="I89" s="84"/>
    </row>
    <row r="90" spans="1:9" ht="37.5" customHeight="1" x14ac:dyDescent="0.25">
      <c r="A90" s="61"/>
      <c r="B90" s="77"/>
      <c r="C90" s="78"/>
      <c r="D90" s="39" t="s">
        <v>16</v>
      </c>
      <c r="E90" s="57"/>
      <c r="F90" s="56"/>
      <c r="G90" s="56"/>
      <c r="H90" s="65"/>
      <c r="I90" s="85"/>
    </row>
    <row r="91" spans="1:9" ht="25.15" customHeight="1" x14ac:dyDescent="0.25">
      <c r="A91" s="52">
        <v>5001</v>
      </c>
      <c r="B91" s="9"/>
      <c r="C91" s="10"/>
      <c r="D91" s="28" t="s">
        <v>17</v>
      </c>
      <c r="E91" s="11"/>
      <c r="F91" s="2"/>
      <c r="G91" s="2"/>
      <c r="H91" s="2"/>
      <c r="I91" s="2"/>
    </row>
    <row r="92" spans="1:9" ht="24.75" customHeight="1" x14ac:dyDescent="0.25">
      <c r="A92" s="59"/>
      <c r="B92" s="67"/>
      <c r="C92" s="73"/>
      <c r="D92" s="22" t="s">
        <v>7</v>
      </c>
      <c r="E92" s="63">
        <f>E98</f>
        <v>0</v>
      </c>
      <c r="F92" s="63">
        <f>F98</f>
        <v>90830.2</v>
      </c>
      <c r="G92" s="63">
        <f>G98</f>
        <v>90830.2</v>
      </c>
      <c r="H92" s="63">
        <f>H98</f>
        <v>23000</v>
      </c>
      <c r="I92" s="79">
        <f>IF(H92=0," ",H92/G92)</f>
        <v>0.25321974409392473</v>
      </c>
    </row>
    <row r="93" spans="1:9" ht="24" customHeight="1" x14ac:dyDescent="0.25">
      <c r="A93" s="60"/>
      <c r="B93" s="68"/>
      <c r="C93" s="74"/>
      <c r="D93" s="30" t="s">
        <v>19</v>
      </c>
      <c r="E93" s="63"/>
      <c r="F93" s="63"/>
      <c r="G93" s="63"/>
      <c r="H93" s="63"/>
      <c r="I93" s="79"/>
    </row>
    <row r="94" spans="1:9" ht="33.75" customHeight="1" x14ac:dyDescent="0.25">
      <c r="A94" s="60"/>
      <c r="B94" s="68"/>
      <c r="C94" s="74"/>
      <c r="D94" s="22" t="s">
        <v>8</v>
      </c>
      <c r="E94" s="63"/>
      <c r="F94" s="63"/>
      <c r="G94" s="63"/>
      <c r="H94" s="63"/>
      <c r="I94" s="79"/>
    </row>
    <row r="95" spans="1:9" ht="23.25" customHeight="1" x14ac:dyDescent="0.25">
      <c r="A95" s="60"/>
      <c r="B95" s="68"/>
      <c r="C95" s="74"/>
      <c r="D95" s="30" t="s">
        <v>20</v>
      </c>
      <c r="E95" s="63"/>
      <c r="F95" s="63"/>
      <c r="G95" s="63"/>
      <c r="H95" s="63"/>
      <c r="I95" s="79"/>
    </row>
    <row r="96" spans="1:9" ht="23.25" customHeight="1" x14ac:dyDescent="0.25">
      <c r="A96" s="60"/>
      <c r="B96" s="69"/>
      <c r="C96" s="75"/>
      <c r="D96" s="31" t="s">
        <v>60</v>
      </c>
      <c r="E96" s="76"/>
      <c r="F96" s="76"/>
      <c r="G96" s="76"/>
      <c r="H96" s="76"/>
      <c r="I96" s="79"/>
    </row>
    <row r="97" spans="1:9" ht="25.5" customHeight="1" x14ac:dyDescent="0.25">
      <c r="A97" s="60"/>
      <c r="B97" s="9"/>
      <c r="C97" s="10"/>
      <c r="D97" s="32" t="s">
        <v>61</v>
      </c>
      <c r="E97" s="23"/>
      <c r="F97" s="24"/>
      <c r="G97" s="24"/>
      <c r="H97" s="24"/>
      <c r="I97" s="5"/>
    </row>
    <row r="98" spans="1:9" ht="21.75" customHeight="1" x14ac:dyDescent="0.25">
      <c r="A98" s="60"/>
      <c r="B98" s="70" t="s">
        <v>32</v>
      </c>
      <c r="C98" s="80" t="s">
        <v>33</v>
      </c>
      <c r="D98" s="25" t="s">
        <v>7</v>
      </c>
      <c r="E98" s="57"/>
      <c r="F98" s="56">
        <v>90830.2</v>
      </c>
      <c r="G98" s="56">
        <f>E98+F98</f>
        <v>90830.2</v>
      </c>
      <c r="H98" s="56">
        <v>23000</v>
      </c>
      <c r="I98" s="79">
        <f>IF(H98=0," ",H98/G98)</f>
        <v>0.25321974409392473</v>
      </c>
    </row>
    <row r="99" spans="1:9" ht="21" customHeight="1" x14ac:dyDescent="0.25">
      <c r="A99" s="60"/>
      <c r="B99" s="71"/>
      <c r="C99" s="81"/>
      <c r="D99" s="34" t="s">
        <v>40</v>
      </c>
      <c r="E99" s="57"/>
      <c r="F99" s="56"/>
      <c r="G99" s="56"/>
      <c r="H99" s="56"/>
      <c r="I99" s="79"/>
    </row>
    <row r="100" spans="1:9" ht="32.25" customHeight="1" x14ac:dyDescent="0.25">
      <c r="A100" s="60"/>
      <c r="B100" s="71"/>
      <c r="C100" s="81"/>
      <c r="D100" s="25" t="s">
        <v>8</v>
      </c>
      <c r="E100" s="57"/>
      <c r="F100" s="56"/>
      <c r="G100" s="56"/>
      <c r="H100" s="56"/>
      <c r="I100" s="79"/>
    </row>
    <row r="101" spans="1:9" ht="33" customHeight="1" x14ac:dyDescent="0.25">
      <c r="A101" s="60"/>
      <c r="B101" s="71"/>
      <c r="C101" s="81"/>
      <c r="D101" s="34" t="s">
        <v>27</v>
      </c>
      <c r="E101" s="57"/>
      <c r="F101" s="56"/>
      <c r="G101" s="56"/>
      <c r="H101" s="56"/>
      <c r="I101" s="79"/>
    </row>
    <row r="102" spans="1:9" ht="32.25" customHeight="1" x14ac:dyDescent="0.25">
      <c r="A102" s="61"/>
      <c r="B102" s="72"/>
      <c r="C102" s="82"/>
      <c r="D102" s="47" t="s">
        <v>16</v>
      </c>
      <c r="E102" s="57"/>
      <c r="F102" s="56"/>
      <c r="G102" s="56"/>
      <c r="H102" s="56"/>
      <c r="I102" s="79"/>
    </row>
    <row r="103" spans="1:9" ht="14.25" x14ac:dyDescent="0.25"/>
    <row r="104" spans="1:9" ht="14.25" x14ac:dyDescent="0.25"/>
    <row r="105" spans="1:9" ht="18.75" customHeight="1" x14ac:dyDescent="0.25"/>
    <row r="106" spans="1:9" ht="14.25" x14ac:dyDescent="0.25">
      <c r="D106" s="49"/>
      <c r="E106" s="26"/>
    </row>
    <row r="107" spans="1:9" ht="14.25" x14ac:dyDescent="0.25"/>
    <row r="108" spans="1:9" ht="14.25" x14ac:dyDescent="0.25">
      <c r="D108" s="49"/>
      <c r="E108" s="27"/>
    </row>
    <row r="109" spans="1:9" ht="14.25" x14ac:dyDescent="0.25">
      <c r="D109" s="49"/>
      <c r="E109" s="26"/>
    </row>
    <row r="110" spans="1:9" ht="14.25" x14ac:dyDescent="0.25"/>
    <row r="111" spans="1:9" ht="14.25" x14ac:dyDescent="0.25"/>
    <row r="112" spans="1:9" ht="14.25" x14ac:dyDescent="0.25"/>
    <row r="113" ht="14.25" x14ac:dyDescent="0.25"/>
    <row r="114" ht="14.25" x14ac:dyDescent="0.25"/>
  </sheetData>
  <mergeCells count="116">
    <mergeCell ref="A1:I1"/>
    <mergeCell ref="A4:B4"/>
    <mergeCell ref="D4:D5"/>
    <mergeCell ref="E4:E5"/>
    <mergeCell ref="G4:G5"/>
    <mergeCell ref="H4:H5"/>
    <mergeCell ref="I4:I5"/>
    <mergeCell ref="F7:F11"/>
    <mergeCell ref="G7:G11"/>
    <mergeCell ref="H7:H11"/>
    <mergeCell ref="I7:I11"/>
    <mergeCell ref="A7:A17"/>
    <mergeCell ref="B7:B11"/>
    <mergeCell ref="C7:C11"/>
    <mergeCell ref="E7:E11"/>
    <mergeCell ref="B13:B17"/>
    <mergeCell ref="C13:C17"/>
    <mergeCell ref="I13:I17"/>
    <mergeCell ref="I19:I23"/>
    <mergeCell ref="B25:B29"/>
    <mergeCell ref="C25:C29"/>
    <mergeCell ref="E25:E29"/>
    <mergeCell ref="F25:F29"/>
    <mergeCell ref="G25:G29"/>
    <mergeCell ref="H25:H29"/>
    <mergeCell ref="I25:I29"/>
    <mergeCell ref="G19:G23"/>
    <mergeCell ref="I36:I42"/>
    <mergeCell ref="B30:B34"/>
    <mergeCell ref="B19:B23"/>
    <mergeCell ref="C19:C23"/>
    <mergeCell ref="E19:E23"/>
    <mergeCell ref="F19:F23"/>
    <mergeCell ref="B36:B42"/>
    <mergeCell ref="C36:C42"/>
    <mergeCell ref="E36:E42"/>
    <mergeCell ref="F36:F42"/>
    <mergeCell ref="G36:G42"/>
    <mergeCell ref="H36:H42"/>
    <mergeCell ref="C30:C34"/>
    <mergeCell ref="E30:E34"/>
    <mergeCell ref="F30:F34"/>
    <mergeCell ref="G30:G34"/>
    <mergeCell ref="H19:H23"/>
    <mergeCell ref="I30:I34"/>
    <mergeCell ref="H30:H34"/>
    <mergeCell ref="I43:I49"/>
    <mergeCell ref="B50:B56"/>
    <mergeCell ref="C50:C56"/>
    <mergeCell ref="E50:E56"/>
    <mergeCell ref="F50:F56"/>
    <mergeCell ref="G50:G56"/>
    <mergeCell ref="H50:H56"/>
    <mergeCell ref="I50:I56"/>
    <mergeCell ref="B43:B49"/>
    <mergeCell ref="F57:F63"/>
    <mergeCell ref="G57:G63"/>
    <mergeCell ref="H57:H63"/>
    <mergeCell ref="I57:I63"/>
    <mergeCell ref="C43:C49"/>
    <mergeCell ref="E43:E49"/>
    <mergeCell ref="F43:F49"/>
    <mergeCell ref="G43:G49"/>
    <mergeCell ref="C64:C70"/>
    <mergeCell ref="E64:E70"/>
    <mergeCell ref="F64:F70"/>
    <mergeCell ref="G64:G70"/>
    <mergeCell ref="I64:I70"/>
    <mergeCell ref="B64:B70"/>
    <mergeCell ref="C78:C84"/>
    <mergeCell ref="E78:E84"/>
    <mergeCell ref="F78:F84"/>
    <mergeCell ref="G78:G84"/>
    <mergeCell ref="I78:I84"/>
    <mergeCell ref="B71:B77"/>
    <mergeCell ref="H78:H84"/>
    <mergeCell ref="I98:I102"/>
    <mergeCell ref="F92:F96"/>
    <mergeCell ref="G92:G96"/>
    <mergeCell ref="H92:H96"/>
    <mergeCell ref="I86:I90"/>
    <mergeCell ref="C71:C77"/>
    <mergeCell ref="E71:E77"/>
    <mergeCell ref="F71:F77"/>
    <mergeCell ref="G71:G77"/>
    <mergeCell ref="I71:I77"/>
    <mergeCell ref="B86:B90"/>
    <mergeCell ref="C86:C90"/>
    <mergeCell ref="E86:E90"/>
    <mergeCell ref="F86:F90"/>
    <mergeCell ref="I92:I96"/>
    <mergeCell ref="C98:C102"/>
    <mergeCell ref="E98:E102"/>
    <mergeCell ref="F98:F102"/>
    <mergeCell ref="G98:G102"/>
    <mergeCell ref="H98:H102"/>
    <mergeCell ref="G86:G90"/>
    <mergeCell ref="A2:E2"/>
    <mergeCell ref="A92:A102"/>
    <mergeCell ref="B92:B96"/>
    <mergeCell ref="B98:B102"/>
    <mergeCell ref="C92:C96"/>
    <mergeCell ref="E92:E96"/>
    <mergeCell ref="B78:B84"/>
    <mergeCell ref="B57:B63"/>
    <mergeCell ref="C57:C63"/>
    <mergeCell ref="H43:H49"/>
    <mergeCell ref="E57:E63"/>
    <mergeCell ref="H13:H17"/>
    <mergeCell ref="A19:A90"/>
    <mergeCell ref="E13:E17"/>
    <mergeCell ref="F13:F17"/>
    <mergeCell ref="G13:G17"/>
    <mergeCell ref="H86:H90"/>
    <mergeCell ref="H71:H77"/>
    <mergeCell ref="H64:H70"/>
  </mergeCells>
  <phoneticPr fontId="5" type="noConversion"/>
  <pageMargins left="0.2" right="0" top="0.36" bottom="0.39" header="0.57999999999999996" footer="0.2"/>
  <pageSetup paperSize="9" scale="72" firstPageNumber="3258" orientation="portrait" useFirstPageNumber="1" horizontalDpi="180" verticalDpi="18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2016-04-20T05:12:48Z</cp:lastPrinted>
  <dcterms:created xsi:type="dcterms:W3CDTF">2006-09-28T05:33:49Z</dcterms:created>
  <dcterms:modified xsi:type="dcterms:W3CDTF">2016-06-23T10:58:30Z</dcterms:modified>
</cp:coreProperties>
</file>