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480" yWindow="-150" windowWidth="6135" windowHeight="2085" tabRatio="465"/>
  </bookViews>
  <sheets>
    <sheet name="Report" sheetId="6" r:id="rId1"/>
  </sheets>
  <definedNames>
    <definedName name="_xlnm.Print_Area" localSheetId="0">Report!$A$1:$H$253</definedName>
    <definedName name="_xlnm.Print_Titles" localSheetId="0">Report!$A:$D,Report!$6:$7</definedName>
  </definedNames>
  <calcPr calcId="145621" fullCalcOnLoad="1"/>
</workbook>
</file>

<file path=xl/calcChain.xml><?xml version="1.0" encoding="utf-8"?>
<calcChain xmlns="http://schemas.openxmlformats.org/spreadsheetml/2006/main">
  <c r="H136" i="6" l="1"/>
  <c r="H192" i="6"/>
  <c r="H209" i="6"/>
  <c r="G242" i="6"/>
  <c r="F242" i="6"/>
  <c r="H242" i="6"/>
  <c r="E213" i="6"/>
  <c r="F213" i="6"/>
  <c r="G213" i="6"/>
  <c r="F199" i="6"/>
  <c r="G199" i="6"/>
  <c r="F154" i="6"/>
  <c r="G154" i="6"/>
  <c r="F116" i="6"/>
  <c r="G116" i="6"/>
  <c r="H116" i="6" s="1"/>
  <c r="E116" i="6"/>
  <c r="F102" i="6"/>
  <c r="F85" i="6"/>
  <c r="G102" i="6"/>
  <c r="G85" i="6" s="1"/>
  <c r="H85" i="6" s="1"/>
  <c r="E85" i="6"/>
  <c r="E64" i="6"/>
  <c r="G9" i="6"/>
  <c r="F9" i="6"/>
  <c r="H238" i="6"/>
  <c r="H232" i="6"/>
  <c r="H226" i="6"/>
  <c r="H219" i="6"/>
  <c r="H213" i="6"/>
  <c r="H205" i="6"/>
  <c r="H199" i="6"/>
  <c r="G186" i="6"/>
  <c r="F186" i="6"/>
  <c r="H186" i="6"/>
  <c r="H182" i="6"/>
  <c r="H174" i="6"/>
  <c r="H167" i="6"/>
  <c r="H160" i="6"/>
  <c r="H154" i="6"/>
  <c r="H146" i="6"/>
  <c r="G140" i="6"/>
  <c r="F140" i="6"/>
  <c r="H140" i="6"/>
  <c r="G130" i="6"/>
  <c r="F130" i="6"/>
  <c r="H130" i="6"/>
  <c r="H124" i="6"/>
  <c r="H118" i="6"/>
  <c r="H109" i="6"/>
  <c r="H102" i="6"/>
  <c r="H96" i="6"/>
  <c r="H91" i="6"/>
  <c r="H77" i="6"/>
  <c r="H70" i="6"/>
  <c r="H60" i="6"/>
  <c r="H55" i="6"/>
  <c r="H47" i="6"/>
  <c r="H39" i="6"/>
  <c r="H33" i="6"/>
  <c r="H27" i="6"/>
  <c r="H21" i="6"/>
  <c r="H15" i="6"/>
  <c r="E154" i="6"/>
  <c r="E130" i="6"/>
  <c r="E242" i="6"/>
  <c r="H9" i="6"/>
  <c r="F64" i="6"/>
  <c r="G64" i="6"/>
  <c r="H64" i="6"/>
  <c r="E140" i="6"/>
  <c r="F111" i="6"/>
  <c r="E199" i="6"/>
  <c r="E186" i="6"/>
  <c r="E15" i="6"/>
  <c r="E9" i="6" s="1"/>
</calcChain>
</file>

<file path=xl/sharedStrings.xml><?xml version="1.0" encoding="utf-8"?>
<sst xmlns="http://schemas.openxmlformats.org/spreadsheetml/2006/main" count="324" uniqueCount="181">
  <si>
    <t>Ծրագրային դասիչը</t>
  </si>
  <si>
    <t>Քաղաքաշինության բնագավառում կրթական, մարզական, մշակութային կապիտալ ծրագրերի կատարման, գնումների մասին պայմանագրերի կնքման, պետական գնումների իրականացման   ծառայություններ</t>
  </si>
  <si>
    <t>Աջակցություն ՀՀ համայնքներին կրթական հաստատությունների շենքային պայմանների բարելավման համար</t>
  </si>
  <si>
    <t>Պետական հիմնարկների և կազմակերպությունների աշխատողների սոցիալական փաթեթով ապահովում</t>
  </si>
  <si>
    <t>Քաղաքաշինության բնագավառում քաղաքականության մշակման և դրա կատարման համակարգման, պետական ծրագրերի պլանավորման, մշակման, իրականացման և մոնիտորինգի (վերահսկման) ծառայություններ, լիցենզավորում, մոնիտորինգ, հաշվետվական համակարգի կազմակերպում, աուդիտ, կրթական, մարզական, առողջապահական, մշակութային, բնակարանային կապիտալ ծրագրերի կատարման վերաբերյալ գնումների պայմանագրերի կնքում, պետական գնումների իրականացում, բնակչությանն ու քաղաքացիական հասարակության անդամներին ոլորտի ծրագրերի կատարման մասին իրազեկում և տեղեկատվության տրամադրում, քաղաքացիների դիմումների ու բողոքների քննարկում, քաղաքաշինական ՆՏՓ-ների համապատասխանության  տեսչական վերահսկողություն</t>
  </si>
  <si>
    <t>Քաղաքաշինության բնագավառում քաղաքականության մշակման, իրականացման համակարգման, պլանավորման, մոնիտորինգի, կրթական, մարզական,  մշակութային, առողջապահական  կապիտալ  ծրագրերի կատարման,   գնումների պայմանագրերի կնքման, պետական գնումների իրականացման,  տեսչական հսկողության  ծառայություններ</t>
  </si>
  <si>
    <t>Շենքերի և շինությունների կապիտալ վերանորոգում</t>
  </si>
  <si>
    <t>Բնակարանային շինարարություն</t>
  </si>
  <si>
    <t xml:space="preserve">Նախարարության &lt;&lt;Ծրագրերի իրականացման գրասենյակ&gt;&gt; պետական հիմնարկի պահպանում (արտաբյուջետային միջոցների հաշվին) </t>
  </si>
  <si>
    <t>Վարչական սարքավորումների ձեռքբերում</t>
  </si>
  <si>
    <t>Ծրագիրը</t>
  </si>
  <si>
    <t>Միջոցառումը</t>
  </si>
  <si>
    <t>ԱԾ09</t>
  </si>
  <si>
    <t>Վերջնական արդյունքի նկարագրությունը</t>
  </si>
  <si>
    <t>Քաղաքականության մշակման և դրա կատարման համակարգման, պետական ծրագրերի պլանավորման, մշակման, իրականացման և մոնիտորինգի (վերահսկման) ծառայություններ</t>
  </si>
  <si>
    <t>Պետական քաղաքականության մշակման, ծրագրերի  համակարգման  և մոնիտորինգի  ծրագիր</t>
  </si>
  <si>
    <t>Ծրագրի նկարագրությունը</t>
  </si>
  <si>
    <t>Ծրագիրը նպաստում է ՀՀ նախարարությունների կողմից իրականացվող ծրագրերի գծով նախատեսված արդունքների ապահովմանը</t>
  </si>
  <si>
    <t>1001</t>
  </si>
  <si>
    <t>ԾՐԱԳԻՐ</t>
  </si>
  <si>
    <t>Քաղաքականության  միջոցառումներ.Ծառայություններ</t>
  </si>
  <si>
    <t>Մատուցվող ծառայության նկարագրությունը</t>
  </si>
  <si>
    <t>Ծառայություն մատուցողի անվանումը</t>
  </si>
  <si>
    <t>ԱԾ34</t>
  </si>
  <si>
    <t>Քաղաքաշինության բնագավառում  կրթական, մարզական, առողջապահական, մշակութային, բնակարանային կապիտալ ծրագրերի կատարման, համակարգման, պետական ծրագրերի պլանավորման, մշակման, իրականացման և մոնիտորինգի (վերահսկման) ծառայություններ, գնումների պայմանագրերի կնքում, պետական գնումների իրականացում</t>
  </si>
  <si>
    <t>1015</t>
  </si>
  <si>
    <t>Տրանսֆերտի նկարագրությունը</t>
  </si>
  <si>
    <t>Պետական հիմնարկների և կազմակերպությունների աշխատողների առողջապահական փաթեթի« հիպոթեքային վարկի« ուսման վճարի և հանգստի ապահովման գծով ծախսերի փոխհատուցում</t>
  </si>
  <si>
    <t>Քաղաքականության  միջոցառումներ. Տրանսֆերտներ</t>
  </si>
  <si>
    <t>Բնակչության կենսամակարդակի μարձրացում</t>
  </si>
  <si>
    <t>Սոցիալական փաթեթներով ապահովում պետական հիմնարկների և կազմակերպությունների աշխատողներին</t>
  </si>
  <si>
    <t>ԾՏ47</t>
  </si>
  <si>
    <t>Նախնական (արհեստագործական) և միջին մասնագիտական կրթության ծրագիր</t>
  </si>
  <si>
    <t>Նախնական մասնագիտական (արհեստագործական) և միջին մասնագիտական կրթության ծառայությունների մատուցում</t>
  </si>
  <si>
    <t>Աշխատաշուկայի արդի պահանջներին համապատասխան տեխնիկական հմտություններ և կարողություններ, ինչպեսա նաև միջին մասնագիտական  որակավորում ունեցող մասնագետների պատրաստում</t>
  </si>
  <si>
    <t>Այլ կառավարչական հիմնարկի կազմակերպություններում ներդրման պատվեր</t>
  </si>
  <si>
    <t>Ակտիվի նկարագրությունը</t>
  </si>
  <si>
    <t>Ակտիվն օգտագործող կազմակերպության անվանումը</t>
  </si>
  <si>
    <t>Ծրագիրը (ծրագրերը), որին (որոնց) առնչվում է ակտիվը</t>
  </si>
  <si>
    <t>Նախնական մասնագիտական (արհեստագործական) և միջին մասնագիտական ուսումնական հաստատությունների հիմնանորոգում</t>
  </si>
  <si>
    <t>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աշխատանքներ,ջեռուցման համակարգի իրականացում, ներքին հարդարում, տարածքի  բարեկարգում</t>
  </si>
  <si>
    <t>1045 Նախնական արհեստագործական¤ և միջին մասնագիտական կրթության ծրագիր</t>
  </si>
  <si>
    <t>1045</t>
  </si>
  <si>
    <t>ԵՊ03</t>
  </si>
  <si>
    <t>1046</t>
  </si>
  <si>
    <t>Թանգարանային ծրագիր</t>
  </si>
  <si>
    <t>Թանգարանային  առարկանների և  հավաքածուների պահպանություն,համալրում, հրապարակում</t>
  </si>
  <si>
    <t>ՀՀ մշակութային ժառանգության բաղկացուցիչ մաս հանդիսացող թանգարանային հավաքածուների անխաթար պահպանումն ու փոխանցումը սերունդներին: Թանգարանային    հավաքածուներին  հաղորդակցության աճ նպաստելով հանրապետությունում մշակութային զբոսաշրջության խթանմանը, տնտեսական զարգացմանը, ինչպես նաև ԿԶԾ-ի իրագործմանը</t>
  </si>
  <si>
    <t>ՙՃարտարապետության ազգային թանգարան-ինստիտուտ՚ ՊՈԱԿ</t>
  </si>
  <si>
    <t>Թանգարանային ծառայություններ և ցուցահանդեսներ (ճարտարապետության, քաղաքաշինության և շինարվեստի ոլորտ)</t>
  </si>
  <si>
    <t>Ճարտարապետության, քաղաքաշինության և շինարվեստի պատմության,տեսության, գործնականին, անհատ ճարտարապետների տեսության, գործնականին, անհատ ճարտարապետների ստեղծագործություններին, նախագծային արվեստանոցների և ինստիտուտների, ոլորտի գիտա-ուսումնական հիմնարկների, ինչպես նաև արտերկրի և արտերկրի հայ ճարտարապետների գործունեությանը արտերկրի և արտերկրի հայ ճարտարապետների գործունեությանը վերաμերվող տարաμնույթ նյութերի հավաքում, ուսումնասիրում, պահպանում, մասսայականացում և ցուցադրություն</t>
  </si>
  <si>
    <t>ԱԾ 12</t>
  </si>
  <si>
    <t>Թանգարանային ծառայություններ և ցուցահանդեսներ  (Ալ.Թամանյանի ստեղծագործական ժառանգության պահպանում և մասսայականացում)</t>
  </si>
  <si>
    <t>Ալ.Թամանյանի ստեղծագործական ժառանգության պահպանում և մասսայականացում, Ալ.Թամանյանի կյանքին ու գործունեությանը վերաμերվող  արխիվային, այլ նյութերի հավաքում, պահպանում և հաշվառում,լուսանկարչական, գծագրական, անձնական ու ցուցադրական համակարգում,մասայականացում</t>
  </si>
  <si>
    <t>ՙԱլ. Թամանյանի անվան թանգարան-ինստիտուտ՚ ՊՈԱԿ</t>
  </si>
  <si>
    <t>ԱԾ 13</t>
  </si>
  <si>
    <t>1146</t>
  </si>
  <si>
    <t>Հանրակրթության ծրագիր</t>
  </si>
  <si>
    <t>Տարրական, հիմնական և միջնակարգ (լրիվ) ընդհանուր կրթության ծառայությունների մատուցում</t>
  </si>
  <si>
    <t>Հանրակարթական մակարդակում սովորողների ընդգրկվածության, գրագիտության և համակողմանի զարգացման բարձր մակարդակի ապահովում</t>
  </si>
  <si>
    <t xml:space="preserve">Կրթական օբյեկտների հիմնանորոգում  </t>
  </si>
  <si>
    <t xml:space="preserve">Կրթական օբյեկտների շենքերի (մասնաշենքերի) հիմնանորոգում (համաշինարարական աշխատանքներ, ջեռուցման համակարգի իրականացում, ներքին հարդարում, տարածքի բարեկարգում)
</t>
  </si>
  <si>
    <t>Ծրագիրը (ծրագրերը), որին (որոնց),  առնչվում է ակտիվը</t>
  </si>
  <si>
    <t xml:space="preserve">1146 Հանրակրթության  ծրագիր </t>
  </si>
  <si>
    <t>ԵՊ 01</t>
  </si>
  <si>
    <t>Քաղաքականության միջոցառումներ. Տրանսֆերտներ</t>
  </si>
  <si>
    <t>Տրանսֆերտ նկարագրությունը</t>
  </si>
  <si>
    <t xml:space="preserve">Համայնքային ենթակայության մանկապարտեզների և այլ կրթական հաստատությունների վերանորոգում և կառուցում
</t>
  </si>
  <si>
    <t>ԾՏ 36</t>
  </si>
  <si>
    <t>1150</t>
  </si>
  <si>
    <t>Հիվանդացության և մահացության կրճատում</t>
  </si>
  <si>
    <t>Մանկապատանեկան և մասսայական սպորտի ծրագիր</t>
  </si>
  <si>
    <t>Հիվանդանոցային բուժօգնության ծրագիր</t>
  </si>
  <si>
    <t>ԵՊ02</t>
  </si>
  <si>
    <t>Բնակչության առողջության ամրապնդում, անհատի ներդաշնակ զարգացում,առողջ ապրելակերպի ապահովում</t>
  </si>
  <si>
    <t xml:space="preserve"> ԾՐԱԳԻՐ</t>
  </si>
  <si>
    <t>Համայնքային ենթակայության մարզական հաստատությունների վերանորոգում և կառուցում</t>
  </si>
  <si>
    <t xml:space="preserve">ԾՏ02 </t>
  </si>
  <si>
    <t>ԾՏ 01</t>
  </si>
  <si>
    <t xml:space="preserve">Արվեստի պահպանման և զարգացման ծրագիր </t>
  </si>
  <si>
    <t>Թատերարվեստի, երաժշտարվեստի, պարարվեստի, կերպարվեստի,ժողարվեստի ոլորտի ծառայություններ</t>
  </si>
  <si>
    <t>ԵՊ04</t>
  </si>
  <si>
    <t xml:space="preserve"> Ներդրումներ թատրոների շենքերի շինարարության համար </t>
  </si>
  <si>
    <t>1168 Արվեստի պահպանման և զարգացման ծրագիր</t>
  </si>
  <si>
    <t>Աջակցություն համայնքներին մշակութային հաստատությունների շենքային պայմանների բարելավման համար</t>
  </si>
  <si>
    <t>Համայնքային ենթակայության մշակույթի տների, ակումμների և կենտրոնների վերանորոգում և կառուցում</t>
  </si>
  <si>
    <t>Ներդրումներ թանգարանների և պատկերասրահների հիմնանորոգման համար</t>
  </si>
  <si>
    <t>Ծրագիրը (ծրագրերը), որին (որոնց)  առնչվում է ակտիվը</t>
  </si>
  <si>
    <t xml:space="preserve">1046 Թանգարանների ծրագիր </t>
  </si>
  <si>
    <t>Ներդրումներ թանգարանների և պատկերասրահների շինարարության համար</t>
  </si>
  <si>
    <t>ԵՊ 04</t>
  </si>
  <si>
    <t>ԵՊ 05</t>
  </si>
  <si>
    <t>Վարչական սարքավորումներ</t>
  </si>
  <si>
    <t>ՀՀ քաղաքաշինության նախարարության</t>
  </si>
  <si>
    <t xml:space="preserve">1001 Պետական  քաղաքականության մշակման, ծրագրերի համակարգման և մոնիթորինգի ծրագիր </t>
  </si>
  <si>
    <t>Կառավարչական հիմնարկի կողմից օգտագործվող ակտիվներ</t>
  </si>
  <si>
    <t>ԿՀ 01</t>
  </si>
  <si>
    <t>Քաղաքականության միջոցառումներ. ծառայություններ</t>
  </si>
  <si>
    <t>ՀՀ քաղաքաշինության նախարարության «Քաղաքաշինական ծրագրերի իրականացման գրասենյակ»   պետական հիմնարկ</t>
  </si>
  <si>
    <t>Երևան, Վազգեն Սարգսյան 3 հասցեում կառուցվող հասարակական համալիրի կահավորման նախագծման,   կահավորման նկատմամբ հեղինակային հսկողության իրականացում, կահավորում</t>
  </si>
  <si>
    <t>Ծառայությունների, ծրագրերի համակարգում</t>
  </si>
  <si>
    <t>Պետական մարմինների գործունեության արդյունավետության բարձրացում, ՀՀ կառավարության գործունեության ծրագրի արդյունքների ապահովում</t>
  </si>
  <si>
    <t>Ներդրման նկարագրությունը</t>
  </si>
  <si>
    <t>ՀՀ տարածքային կառավարման և արտակարգ իրավիճակների նախարարության նոր համալիրի վերակառուցման աշխատանքներն իրականացնելու համար` նախկին ՀՀ ՏԿՆ, միգրացիոն պետական ծառայության, «Հիդրոմետ» և համակարգում գործող այլ ծառայությունների կենտրոնացված տեղակայումն ապահովելու նպատակով</t>
  </si>
  <si>
    <t>Կազմակերպության անվանումը, որտեղ կատարվում է ներդրումը</t>
  </si>
  <si>
    <t>ՀՀ տարածքային կառավարման և արտակարգ իրավիճակների նախարարություն</t>
  </si>
  <si>
    <t xml:space="preserve">Տվյալ ներդրման հետ կապված ծրագիրը (ծրագրերը)  </t>
  </si>
  <si>
    <t>1136 Ծառայությունների, ծրագրերի համակարգում</t>
  </si>
  <si>
    <t>Աջակցություն ՀՀ կառավարությանը` քաղաքականության և ծրագրերի մշակման և իրականացման գործընթացում, վերահսկողության կատարման գործընթացում</t>
  </si>
  <si>
    <t>Քաղաքականության միջոցառումներ. տրանսֆերտներ</t>
  </si>
  <si>
    <t xml:space="preserve">  Պայմանագրերի նոտարական վավերացման համար համապատաuխան համայնքների բյուջեներ գանձվող պետական տուրքի, նոտարի մատուցած ծառայությունների դիմաց փոխհատուցում  վճարելու և գույքի նկատմամբ իրավունքների պետական գրանցման համար պետական տուրքի,գույքի նկատմամբ իրավունքների պետական գրանցման , գրանցված իրավունքների և սահմանափակումների մասին տեղեկատվության տրամադրման  և չափագրման ծառայություններ</t>
  </si>
  <si>
    <t xml:space="preserve"> Ծրագրի նկարագրությունը</t>
  </si>
  <si>
    <t>Բնակարանային պայմանների բարելավում`  աղետի գոտու  բնակավայրերում  երկրաշարժի  հետևանքով  անօթևան մնացած ընտանիքների բնակարանային խնդիրների լուծման նպատակով, պետական աջակցությամբ իրականացվող  բնակարանային շինարարության  ծրագրի  շրջանակներում կառուցված գույքի ձեռքբերում,ծրագրի  շահառու ճանաչված ընտանիքներին կառուցված բազմաբնակարան շենքերի  բնակարանների (բնակելի տների) հատկացման ու վիճակահանությամբ բաշխման և դրանց  նվիրատվության  պայմանագրերի կնքման գործընթացների իրականացում</t>
  </si>
  <si>
    <t>Ծրագիրը կնպաստի  երկրաշարժի հետևանքով անօթևան մնացած ընտանիքների  բնակարանային խնդիրների լուծմանը</t>
  </si>
  <si>
    <t>1098</t>
  </si>
  <si>
    <t>Շենքերի տեխնիկական ստուգման ծառայություններ</t>
  </si>
  <si>
    <t>ԾՏ 03</t>
  </si>
  <si>
    <t>Ծրագիրը կնպաստի  Հայաստանի Հանրապետությունում կիսակառույցների շինարարության ավարտման և հետագա օգտագործման ծրագրի մշակմանը, ինչն  ակնկալում է`• բնակավայրերի քաղաքաշինական բնութագրերի բարելավմանը,• սոցիալական բնակարանների ապահովմանը:</t>
  </si>
  <si>
    <t xml:space="preserve"> &lt;&lt;Երևանի զարդակիրառական արվեստի արհեստագործական պետական ուսումնարան&gt;&gt; պետական ոչ առևտրային կազմակերպություն </t>
  </si>
  <si>
    <t xml:space="preserve">Նախնական մասնագիտական (արհեստագործական) և միջին մասնագիտական ուսումնական հաստատությունների շենքերի  (մասնաշենքերի) հիմնանորոգում (համաշինարարական աշխատանքներ,ջեռուցման համակարգի իրականացում, ներքին հարդարում, տարածքի  բարեկարգում/ &lt;&lt;Երևանի զարդակիրառական արվեստի արհեստա­գործական պետական ուսումնարան&gt;&gt; պետական ոչ առևտրային կազմակերպության շենքի տանիքի հիմնանորոգման աշխատանքների տեխնիկական և հեղինակային հսկողության իրականացում/  </t>
  </si>
  <si>
    <t>ԵՊ06</t>
  </si>
  <si>
    <t>Պետական կազմակերպություններում ներդրումներ</t>
  </si>
  <si>
    <t>Ներդրումներ «Ապարանի ռազմամարզական վարժարան» պետական ոչ առևտրային կազմակերպությունում</t>
  </si>
  <si>
    <t xml:space="preserve">«Ապարանի ռազմամարզական վարժարան» պետական ոչ առևտրային կազմակերպություն </t>
  </si>
  <si>
    <t>ԵՊ 02</t>
  </si>
  <si>
    <t xml:space="preserve">Կրթական օբյեկտների շենքերի (մասնաշենքերի) հիմնանորոգում (համաշինարարական աշխատանքներ, ջեռուցման համակարգի իրականացում, ներքին հարդարում, տարածքի բարեկարգում) «Ապարանի ռազմամարզական վարժարան» պետական ոչ առևտրային կազմակերպության շենքի էլեկտրամոնտաժային, ջեռուցման, տանիքի, սանհանգույցների և խաղահրապարակի վերանորոգման աշխատանքների տեխնիկական և հեղինակային հսկողության իրականացում և վարժարանի շենքի նորոգման աշխատանքների նախագծման ծառայություների մատուցում 
</t>
  </si>
  <si>
    <t>&lt;&lt;ՀՀ քաղաքաշինության նախարարության աշխատակազմ&gt;&gt; պետական կառավարչական հիմնարկ</t>
  </si>
  <si>
    <t xml:space="preserve"> Բնակարանային շինարարության ծրագրի շրջանակներում ձեռք բերված և 2015 թվականին շահագործման հանձնվող բնակարանների (բնակելի տների) բաշխման և հատկացման, ինչպես նաև 2010-2014 թվականների ընթացքում բաշխված, սակայն դեռևս չմասնավորեցված բնակարանների (բնակելի տների) նվիրատվության պայմանագրերի կնքման գործընթացների  կազմակերպչական ծախսեր</t>
  </si>
  <si>
    <t>ՀՀ քաղաքաշինության նախարարության «Քաղաքաշինական ծրագրերի իրականացման գրասենյակ» պետական հիմնարկի և «ՍԱԼՍԱ ԴԻՎԵԼՈՓՄԵՆԹ» փակ բաժնետրիական ընկերու­թյուն միջև կնքված գործակալական պայմանագրի համաձայն  կիրականացվեն Վազգեն Սարգսյան փող. , 3 շենքի   շինարարության աշխատանքների որակի, ժամկետների և կատարման նկատմամբ հսկողություն, ծրագրի պլանավորման, մշակման, իրականացման և մոնիթորինգի (վերահսկման) ծառայություններ,  գնումների մասին պայմանագրերի կնքում, պետական գնումների իրականացում:</t>
  </si>
  <si>
    <t>Սովորական բաժնետոմսերի ձեռքբերում</t>
  </si>
  <si>
    <t>Կազմակերպության անվանումը, որի բաժնետոմսերը ձեռք են բերվում</t>
  </si>
  <si>
    <t>«Սալսա Դիվելոփմենթ» ՓԲԸ</t>
  </si>
  <si>
    <t xml:space="preserve">Տվյալ ակտիվի հետ կապված ծրագիրը (ծրագրերը)  </t>
  </si>
  <si>
    <t>Բաժնետոմսերի և կապիտալում այլ մասնակցության ձեռքբերում</t>
  </si>
  <si>
    <t>Պետական քաղաքականության մշակման, ծրագրերի համակարգման և մոնիթորինգի ծրագիր</t>
  </si>
  <si>
    <t>Քաղաքաշինության մշակման և դրա կատարման համակարգման, պետական ծրագրերի պլանավորման, մշակման, իրականացման և մոնիթորինգի (վերահսկման) ծառայություններ</t>
  </si>
  <si>
    <t>Ծրագիրը նպաստում է ՀՀ նախարարությունների կողմից իրականացվող  ծրագրերի գծով  նախատեսված արդյունքների ապահովմանը</t>
  </si>
  <si>
    <t>«Սալսա Դիվելոփմենթ» ՓԲԸ-ի կարողությունների զարգացման նպատակով սովորական բաժնետոմսերի ձեռքբերում</t>
  </si>
  <si>
    <t>ԲՏ02</t>
  </si>
  <si>
    <t>Բնակարանային ապահովում</t>
  </si>
  <si>
    <t>Պետական ծառայողներին մատչելի բնակարաններով ապահովում</t>
  </si>
  <si>
    <t>Պետական ծառայողների կյանքի ստանդարտների բարելավում</t>
  </si>
  <si>
    <t>Ֆինանսավորման ծախսի նկարագրությունը</t>
  </si>
  <si>
    <t>ԾՏ 02</t>
  </si>
  <si>
    <t>ԿՀ 02</t>
  </si>
  <si>
    <t>ՀՀ քաղաքաշինության նախարարութուան  ՙՙՔաղաքաշինական ծրագրերի իրականացման գրասենյակ՚՚ պետական հիմնարկ</t>
  </si>
  <si>
    <r>
      <t>«</t>
    </r>
    <r>
      <rPr>
        <sz val="10"/>
        <rFont val="GHEA Grapalat"/>
        <family val="3"/>
      </rPr>
      <t>Երևանի Մարտիրոս Սարյանի տուն թանգարան» ՊՈԱԿ-ի վերակառուցման լրացուցիչ  աշխատանքներ, վերակառուցման նախագծանախահաշվային փաստաթղթերի լրամշակում և &lt;&lt;Հ. Թումանյանի թանգարան&gt;&gt; ՊՈԱԿ-ի շենքի  ջեռուցման նոր համակրգի կառուցում</t>
    </r>
  </si>
  <si>
    <r>
      <t xml:space="preserve">  </t>
    </r>
    <r>
      <rPr>
        <sz val="10"/>
        <color indexed="8"/>
        <rFont val="GHEA Grapalat"/>
        <family val="3"/>
      </rPr>
      <t>«</t>
    </r>
    <r>
      <rPr>
        <sz val="10"/>
        <rFont val="GHEA Grapalat"/>
        <family val="3"/>
      </rPr>
      <t>Հրանտ Մաթևոսյան» մշակութային  կենտրոնի հիմնակմախքի կառուցման շինաշխատանքներ</t>
    </r>
  </si>
  <si>
    <r>
      <t xml:space="preserve">Հայաստանի Հանրապետությունում առկա համայնքային և պետական սեփականություն հանդիսացող </t>
    </r>
    <r>
      <rPr>
        <sz val="10"/>
        <color indexed="10"/>
        <rFont val="GHEA Grapalat"/>
        <family val="3"/>
      </rPr>
      <t xml:space="preserve"> </t>
    </r>
    <r>
      <rPr>
        <sz val="10"/>
        <rFont val="GHEA Grapalat"/>
        <family val="3"/>
      </rPr>
      <t xml:space="preserve">230 կիսակառույց օբյեկտների տեխնիկական վիճակի մասին եզրակացությունների տրամադրման նպատակով միջոցառումների իրականացում </t>
    </r>
  </si>
  <si>
    <t>Աղետի գոտում  բնակավայրերում  երկրաշարժի  հետևան­քով  անօթևան մնացած ընտանիքների բնակարանային խնդիր­ների լուծման նպատակով պետական աջակցու­թյամբ իրականացվող  բնակարանային շինարարության  ծրագրի շահառու ճանաչված ընտանիքներին ծրագրի շրջանակներում կառուցված բազմաբնակարան շենքերի  բնակարանների (բնակելի տների) հատկացման ու վիճակահանությամբ բաշխման , ինչպես նաև  այդ  բնակարանների (բնակելի տների) նվիրատվության պայմանագրերի կնքման գործընթացների իրականացում</t>
  </si>
  <si>
    <t>Գործառական դասիչը</t>
  </si>
  <si>
    <t>Ծրագիր/Քաղաքականության միջոցաոռւմ</t>
  </si>
  <si>
    <t>Փաստ</t>
  </si>
  <si>
    <t>Կատարման %</t>
  </si>
  <si>
    <t>Բաժին/Խումբ/Դաս</t>
  </si>
  <si>
    <t>ՀՀ քաղաքաշինության նախարարություն</t>
  </si>
  <si>
    <t>1045 Նախնական արհեստագործական և միջին մասնագիտական կրթության ծրագիր</t>
  </si>
  <si>
    <t>հազար դրամ</t>
  </si>
  <si>
    <t>01.01.01, 06.06.01</t>
  </si>
  <si>
    <t>11.01.01</t>
  </si>
  <si>
    <t>06.06.01</t>
  </si>
  <si>
    <t>01.01.01</t>
  </si>
  <si>
    <t>10.09.02</t>
  </si>
  <si>
    <t>09.06.01</t>
  </si>
  <si>
    <t>08.02.02</t>
  </si>
  <si>
    <t>06.01.01</t>
  </si>
  <si>
    <t>09.06.01,   09.06.01</t>
  </si>
  <si>
    <t>07.06.01</t>
  </si>
  <si>
    <t>08.02.05</t>
  </si>
  <si>
    <t>08.02.03</t>
  </si>
  <si>
    <t>15.02.02</t>
  </si>
  <si>
    <t>Թատրոնների շենքերի մասնաշենքերի կառուցում համաշինարարական աշխատանքներ« ջեռուցման համակարգի իրականացում« ներքին հարդարում տարածքի բարեկարգում</t>
  </si>
  <si>
    <t>Աջակցություն համայնքներին մարզական հաստատությունների շենքային պայմանների բարելավման համար</t>
  </si>
  <si>
    <t>Քաղաքացիական հասարակության տեղեկացվածության և հաղորդակցման բարձրացում արվեստի ոլորտում</t>
  </si>
  <si>
    <t>1150 Հիվանդանոցային բուժօգնության ծրագիր</t>
  </si>
  <si>
    <t>Առողջապահական օբյեկտների շենքերի (մասնաշենքերի) շինարարություն,(համաշինարարական աշխատանքներ, ջեռուցման համակարգի իրականացում, ներքին հարդարում, տարածքի բարեկարգում)</t>
  </si>
  <si>
    <t xml:space="preserve"> Ներդրումներ առողջապահական օբյեկտների շինարարության նպատակով </t>
  </si>
  <si>
    <t>Սոցիալական նշանակության հիվանդությունների հիվանդանոցային բուժում,հարակից բժշկական և ախտորոշիչ ծառայությունների կարիք և իրավունք ունեցող անձանց հիվանդանոցային բուժում և ախտորոշիչ փորձաքննություն</t>
  </si>
  <si>
    <t>Ֆիզիկական կուլտուրայի և սպորտի քարոզչության և առողջ ապրելապերպի արմատավորմանն ուղղված միջոցառումների իրականացում, հանրապետական մակարդակով  փառատոնների կազմակերպում և անցկացում տարբեր մարզական խաղերի և փառատոնների կազմակերպում և անցկացում</t>
  </si>
  <si>
    <t xml:space="preserve"> Բյուջե</t>
  </si>
  <si>
    <t xml:space="preserve">Ճշտված բյուջե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</si>
</sst>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1" formatCode="_-* #,##0.00_-;\-* #,##0.00_-;_-* &quot;-&quot;??_-;_-@_-"/>
    <numFmt numFmtId="174" formatCode="00"/>
  </numFmts>
  <fonts count="17">
    <font>
      <sz val="10"/>
      <name val="Arial Armenian"/>
    </font>
    <font>
      <sz val="10"/>
      <name val="Arial Armenian"/>
    </font>
    <font>
      <sz val="10"/>
      <name val="Helv"/>
      <charset val="204"/>
    </font>
    <font>
      <sz val="10"/>
      <name val="Arial Armenian"/>
      <family val="2"/>
    </font>
    <font>
      <sz val="10"/>
      <name val="GHEA Grapalat"/>
      <family val="3"/>
    </font>
    <font>
      <sz val="8"/>
      <name val="GHEA Grapalat"/>
      <family val="3"/>
    </font>
    <font>
      <b/>
      <sz val="10"/>
      <name val="GHEA Grapalat"/>
      <family val="3"/>
    </font>
    <font>
      <sz val="9"/>
      <name val="GHEA Grapalat"/>
      <family val="3"/>
    </font>
    <font>
      <b/>
      <sz val="12"/>
      <name val="GHEA Grapalat"/>
      <family val="3"/>
    </font>
    <font>
      <u/>
      <sz val="10"/>
      <name val="GHEA Grapalat"/>
      <family val="3"/>
    </font>
    <font>
      <sz val="10"/>
      <color indexed="8"/>
      <name val="GHEA Grapalat"/>
      <family val="3"/>
    </font>
    <font>
      <sz val="10"/>
      <color indexed="10"/>
      <name val="GHEA Grapalat"/>
      <family val="3"/>
    </font>
    <font>
      <sz val="8"/>
      <color indexed="9"/>
      <name val="GHEA Grapalat"/>
      <family val="3"/>
    </font>
    <font>
      <sz val="9"/>
      <color indexed="9"/>
      <name val="GHEA Grapalat"/>
      <family val="3"/>
    </font>
    <font>
      <sz val="10"/>
      <color indexed="9"/>
      <name val="GHEA Grapalat"/>
      <family val="3"/>
    </font>
    <font>
      <sz val="8"/>
      <name val="Arial Armenian"/>
    </font>
    <font>
      <b/>
      <sz val="11"/>
      <name val="GHEA Grapalat"/>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71" fontId="1" fillId="0" borderId="0" applyFont="0" applyFill="0" applyBorder="0" applyAlignment="0" applyProtection="0"/>
    <xf numFmtId="0" fontId="3" fillId="0" borderId="0"/>
    <xf numFmtId="0" fontId="3" fillId="0" borderId="0"/>
    <xf numFmtId="0" fontId="2" fillId="0" borderId="0"/>
  </cellStyleXfs>
  <cellXfs count="187">
    <xf numFmtId="0" fontId="0" fillId="0" borderId="0" xfId="0"/>
    <xf numFmtId="0" fontId="4" fillId="0" borderId="0" xfId="0" applyFont="1"/>
    <xf numFmtId="4" fontId="5" fillId="0" borderId="0" xfId="3" applyNumberFormat="1" applyFont="1" applyFill="1" applyBorder="1" applyAlignment="1" applyProtection="1">
      <alignment wrapText="1"/>
      <protection locked="0"/>
    </xf>
    <xf numFmtId="0" fontId="12" fillId="0" borderId="0" xfId="3" applyFont="1" applyFill="1" applyBorder="1" applyAlignment="1" applyProtection="1">
      <alignment wrapText="1"/>
      <protection locked="0"/>
    </xf>
    <xf numFmtId="0" fontId="5" fillId="0" borderId="0" xfId="3" applyFont="1" applyFill="1" applyBorder="1" applyAlignment="1" applyProtection="1">
      <alignment wrapText="1"/>
      <protection locked="0"/>
    </xf>
    <xf numFmtId="0" fontId="5" fillId="0" borderId="0" xfId="3" applyFont="1" applyFill="1" applyBorder="1" applyAlignment="1" applyProtection="1">
      <alignment wrapText="1"/>
      <protection hidden="1"/>
    </xf>
    <xf numFmtId="49" fontId="5" fillId="0" borderId="0" xfId="3" applyNumberFormat="1" applyFont="1" applyFill="1" applyBorder="1" applyAlignment="1" applyProtection="1">
      <alignment wrapText="1"/>
      <protection locked="0"/>
    </xf>
    <xf numFmtId="4" fontId="5" fillId="0" borderId="0" xfId="3" applyNumberFormat="1" applyFont="1" applyFill="1" applyBorder="1" applyAlignment="1" applyProtection="1">
      <alignment wrapText="1"/>
    </xf>
    <xf numFmtId="49" fontId="12" fillId="0" borderId="0" xfId="3" applyNumberFormat="1" applyFont="1" applyFill="1" applyBorder="1" applyAlignment="1" applyProtection="1">
      <alignment wrapText="1"/>
      <protection locked="0"/>
    </xf>
    <xf numFmtId="0" fontId="12" fillId="0" borderId="0" xfId="3" applyFont="1" applyFill="1" applyBorder="1" applyAlignment="1" applyProtection="1">
      <alignment wrapText="1"/>
      <protection hidden="1"/>
    </xf>
    <xf numFmtId="0" fontId="4" fillId="2" borderId="1" xfId="0" applyFont="1" applyFill="1" applyBorder="1" applyAlignment="1">
      <alignment horizontal="left" vertical="center"/>
    </xf>
    <xf numFmtId="0" fontId="6" fillId="2" borderId="2" xfId="3" applyFont="1" applyFill="1" applyBorder="1" applyAlignment="1" applyProtection="1">
      <alignment horizontal="center" wrapText="1"/>
      <protection locked="0"/>
    </xf>
    <xf numFmtId="0" fontId="4" fillId="0" borderId="0" xfId="3" applyFont="1" applyFill="1" applyBorder="1" applyAlignment="1" applyProtection="1">
      <alignment wrapText="1"/>
      <protection hidden="1"/>
    </xf>
    <xf numFmtId="49" fontId="6" fillId="3" borderId="3" xfId="3" applyNumberFormat="1" applyFont="1" applyFill="1" applyBorder="1" applyAlignment="1">
      <alignment vertical="center"/>
    </xf>
    <xf numFmtId="0" fontId="4" fillId="3" borderId="0" xfId="3" applyFont="1" applyFill="1" applyBorder="1" applyAlignment="1" applyProtection="1">
      <alignment wrapText="1"/>
      <protection hidden="1"/>
    </xf>
    <xf numFmtId="49" fontId="4" fillId="3" borderId="0" xfId="3" applyNumberFormat="1" applyFont="1" applyFill="1" applyBorder="1" applyAlignment="1">
      <alignment horizontal="center" vertical="center"/>
    </xf>
    <xf numFmtId="49" fontId="6" fillId="2" borderId="4" xfId="3" applyNumberFormat="1" applyFont="1" applyFill="1" applyBorder="1" applyAlignment="1">
      <alignment vertical="center"/>
    </xf>
    <xf numFmtId="49" fontId="6" fillId="2" borderId="5" xfId="3" applyNumberFormat="1" applyFont="1" applyFill="1" applyBorder="1" applyAlignment="1">
      <alignment vertical="center"/>
    </xf>
    <xf numFmtId="49" fontId="4" fillId="3" borderId="3" xfId="3" applyNumberFormat="1" applyFont="1" applyFill="1" applyBorder="1" applyAlignment="1">
      <alignment horizontal="center" vertical="center"/>
    </xf>
    <xf numFmtId="49" fontId="6" fillId="2" borderId="6" xfId="3" applyNumberFormat="1" applyFont="1" applyFill="1" applyBorder="1" applyAlignment="1">
      <alignment vertical="center"/>
    </xf>
    <xf numFmtId="49" fontId="6" fillId="2" borderId="7" xfId="3" applyNumberFormat="1" applyFont="1" applyFill="1" applyBorder="1" applyAlignment="1">
      <alignment vertical="center"/>
    </xf>
    <xf numFmtId="0" fontId="4" fillId="3" borderId="0" xfId="0" applyFont="1" applyFill="1" applyProtection="1">
      <protection hidden="1"/>
    </xf>
    <xf numFmtId="49" fontId="6" fillId="2" borderId="3" xfId="3" applyNumberFormat="1" applyFont="1" applyFill="1" applyBorder="1" applyAlignment="1">
      <alignment vertical="center"/>
    </xf>
    <xf numFmtId="49" fontId="4" fillId="0" borderId="3" xfId="3" applyNumberFormat="1" applyFont="1" applyFill="1" applyBorder="1" applyAlignment="1">
      <alignment horizontal="center" vertical="center"/>
    </xf>
    <xf numFmtId="49" fontId="4" fillId="2" borderId="3" xfId="3" applyNumberFormat="1" applyFont="1" applyFill="1" applyBorder="1" applyAlignment="1">
      <alignment vertical="center"/>
    </xf>
    <xf numFmtId="49" fontId="4" fillId="2" borderId="7" xfId="3" applyNumberFormat="1" applyFont="1" applyFill="1" applyBorder="1" applyAlignment="1">
      <alignment vertical="center"/>
    </xf>
    <xf numFmtId="49" fontId="4" fillId="2" borderId="1" xfId="3" applyNumberFormat="1" applyFont="1" applyFill="1" applyBorder="1" applyAlignment="1">
      <alignment vertical="center"/>
    </xf>
    <xf numFmtId="49" fontId="6" fillId="2" borderId="1" xfId="3" applyNumberFormat="1" applyFont="1" applyFill="1" applyBorder="1" applyAlignment="1">
      <alignment vertical="center"/>
    </xf>
    <xf numFmtId="0" fontId="14" fillId="0" borderId="0" xfId="3" applyFont="1" applyFill="1" applyBorder="1" applyAlignment="1" applyProtection="1">
      <alignment wrapText="1"/>
      <protection hidden="1"/>
    </xf>
    <xf numFmtId="49" fontId="6" fillId="3" borderId="1" xfId="3" applyNumberFormat="1" applyFont="1" applyFill="1" applyBorder="1" applyAlignment="1">
      <alignment vertical="center"/>
    </xf>
    <xf numFmtId="0" fontId="4" fillId="2" borderId="3" xfId="0" applyFont="1" applyFill="1" applyBorder="1" applyAlignment="1">
      <alignment wrapText="1"/>
    </xf>
    <xf numFmtId="0" fontId="6" fillId="3" borderId="8" xfId="0" applyFont="1" applyFill="1" applyBorder="1" applyAlignment="1">
      <alignment horizontal="center" vertical="top"/>
    </xf>
    <xf numFmtId="0" fontId="4" fillId="2" borderId="3" xfId="0" applyFont="1" applyFill="1" applyBorder="1"/>
    <xf numFmtId="2" fontId="4" fillId="3" borderId="3" xfId="3" applyNumberFormat="1" applyFont="1" applyFill="1" applyBorder="1" applyAlignment="1" applyProtection="1">
      <alignment vertical="top" wrapText="1"/>
      <protection hidden="1"/>
    </xf>
    <xf numFmtId="171" fontId="6" fillId="2" borderId="3" xfId="1" applyFont="1" applyFill="1" applyBorder="1" applyAlignment="1">
      <alignment vertical="center"/>
    </xf>
    <xf numFmtId="171" fontId="4" fillId="2" borderId="3" xfId="1" applyFont="1" applyFill="1" applyBorder="1" applyAlignment="1">
      <alignment vertical="center"/>
    </xf>
    <xf numFmtId="171" fontId="6" fillId="2" borderId="3" xfId="1" applyFont="1" applyFill="1" applyBorder="1" applyAlignment="1" applyProtection="1">
      <alignment horizontal="center" wrapText="1"/>
      <protection locked="0"/>
    </xf>
    <xf numFmtId="171" fontId="4" fillId="2" borderId="3" xfId="1" applyFont="1" applyFill="1" applyBorder="1" applyAlignment="1">
      <alignment horizontal="left" vertical="center"/>
    </xf>
    <xf numFmtId="171" fontId="4" fillId="2" borderId="3" xfId="1" applyFont="1" applyFill="1" applyBorder="1" applyAlignment="1">
      <alignment wrapText="1"/>
    </xf>
    <xf numFmtId="171" fontId="4" fillId="2" borderId="3" xfId="1" applyFont="1" applyFill="1" applyBorder="1"/>
    <xf numFmtId="0" fontId="4" fillId="0" borderId="3" xfId="0" applyFont="1" applyFill="1" applyBorder="1" applyAlignment="1">
      <alignment horizontal="center" vertical="center" wrapText="1"/>
    </xf>
    <xf numFmtId="0" fontId="16" fillId="0" borderId="0" xfId="0" applyFont="1" applyAlignment="1"/>
    <xf numFmtId="0" fontId="16" fillId="0" borderId="0" xfId="0" applyFont="1" applyBorder="1" applyAlignment="1"/>
    <xf numFmtId="4" fontId="4" fillId="2" borderId="3" xfId="3" applyNumberFormat="1" applyFont="1" applyFill="1" applyBorder="1" applyAlignment="1">
      <alignment horizontal="center" vertical="center"/>
    </xf>
    <xf numFmtId="0" fontId="4" fillId="2" borderId="3" xfId="0" applyFont="1" applyFill="1" applyBorder="1" applyAlignment="1">
      <alignment horizontal="left" vertical="center"/>
    </xf>
    <xf numFmtId="0" fontId="6" fillId="3" borderId="8" xfId="0" applyFont="1" applyFill="1" applyBorder="1" applyAlignment="1">
      <alignment horizontal="center"/>
    </xf>
    <xf numFmtId="4" fontId="4" fillId="3" borderId="9" xfId="3" applyNumberFormat="1" applyFont="1" applyFill="1" applyBorder="1" applyAlignment="1" applyProtection="1">
      <alignment vertical="top" wrapText="1"/>
      <protection locked="0"/>
    </xf>
    <xf numFmtId="0" fontId="6" fillId="2" borderId="10" xfId="3" applyFont="1" applyFill="1" applyBorder="1" applyAlignment="1" applyProtection="1">
      <alignment horizontal="center" wrapText="1"/>
      <protection locked="0"/>
    </xf>
    <xf numFmtId="0" fontId="4" fillId="3" borderId="11" xfId="0" applyFont="1" applyFill="1" applyBorder="1" applyAlignment="1" applyProtection="1">
      <alignment horizontal="center" vertical="top"/>
      <protection hidden="1"/>
    </xf>
    <xf numFmtId="0" fontId="4" fillId="2" borderId="1" xfId="0" applyFont="1" applyFill="1" applyBorder="1" applyAlignment="1">
      <alignment wrapText="1"/>
    </xf>
    <xf numFmtId="0" fontId="4" fillId="2" borderId="1" xfId="0" applyFont="1" applyFill="1" applyBorder="1"/>
    <xf numFmtId="0" fontId="4" fillId="0" borderId="0" xfId="0" applyFont="1" applyBorder="1"/>
    <xf numFmtId="0" fontId="5" fillId="0" borderId="0" xfId="0" applyFont="1" applyBorder="1"/>
    <xf numFmtId="171" fontId="4" fillId="2" borderId="3" xfId="1" applyFont="1" applyFill="1" applyBorder="1" applyAlignment="1">
      <alignment horizontal="center" vertical="center"/>
    </xf>
    <xf numFmtId="49" fontId="9" fillId="0" borderId="3" xfId="3" applyNumberFormat="1" applyFont="1" applyFill="1" applyBorder="1" applyAlignment="1">
      <alignment vertical="center"/>
    </xf>
    <xf numFmtId="171" fontId="4" fillId="3" borderId="3" xfId="1" applyFont="1" applyFill="1" applyBorder="1" applyAlignment="1" applyProtection="1">
      <alignment horizontal="center" vertical="top" wrapText="1"/>
      <protection locked="0"/>
    </xf>
    <xf numFmtId="49" fontId="4" fillId="0" borderId="3" xfId="3" applyNumberFormat="1" applyFont="1" applyFill="1" applyBorder="1" applyAlignment="1">
      <alignment vertical="center"/>
    </xf>
    <xf numFmtId="0" fontId="6" fillId="2" borderId="3" xfId="3" applyFont="1" applyFill="1" applyBorder="1" applyAlignment="1" applyProtection="1">
      <alignment horizontal="center" wrapText="1"/>
      <protection locked="0"/>
    </xf>
    <xf numFmtId="49" fontId="6" fillId="2" borderId="3" xfId="3" applyNumberFormat="1" applyFont="1" applyFill="1" applyBorder="1" applyAlignment="1">
      <alignment horizontal="left" vertical="center"/>
    </xf>
    <xf numFmtId="0" fontId="4" fillId="0" borderId="3" xfId="0" applyFont="1" applyBorder="1" applyAlignment="1">
      <alignment vertical="center" wrapText="1"/>
    </xf>
    <xf numFmtId="49" fontId="4" fillId="2" borderId="3" xfId="3" applyNumberFormat="1" applyFont="1" applyFill="1" applyBorder="1" applyAlignment="1">
      <alignment vertical="center" wrapText="1"/>
    </xf>
    <xf numFmtId="0" fontId="6" fillId="3" borderId="0" xfId="0" applyFont="1" applyFill="1" applyBorder="1"/>
    <xf numFmtId="0" fontId="4" fillId="0" borderId="11" xfId="3" applyFont="1" applyFill="1" applyBorder="1" applyAlignment="1" applyProtection="1">
      <alignment wrapText="1"/>
      <protection locked="0"/>
    </xf>
    <xf numFmtId="0" fontId="6" fillId="3" borderId="5" xfId="0" applyFont="1" applyFill="1" applyBorder="1" applyAlignment="1">
      <alignment horizontal="center" vertical="top"/>
    </xf>
    <xf numFmtId="0" fontId="4" fillId="3" borderId="7" xfId="0" applyFont="1" applyFill="1" applyBorder="1" applyAlignment="1" applyProtection="1">
      <alignment horizontal="center" vertical="top"/>
      <protection hidden="1"/>
    </xf>
    <xf numFmtId="0" fontId="4" fillId="3" borderId="0" xfId="0" applyFont="1" applyFill="1" applyBorder="1" applyAlignment="1">
      <alignment horizontal="center" vertical="top"/>
    </xf>
    <xf numFmtId="0" fontId="4" fillId="3" borderId="0" xfId="0" applyFont="1" applyFill="1" applyBorder="1" applyAlignment="1" applyProtection="1">
      <alignment horizontal="center" vertical="top"/>
      <protection hidden="1"/>
    </xf>
    <xf numFmtId="171" fontId="4" fillId="3" borderId="0" xfId="1" applyFont="1" applyFill="1" applyBorder="1" applyAlignment="1" applyProtection="1">
      <alignment horizontal="center" vertical="top" wrapText="1"/>
      <protection locked="0"/>
    </xf>
    <xf numFmtId="4" fontId="4" fillId="0" borderId="0" xfId="3" applyNumberFormat="1" applyFont="1" applyFill="1" applyBorder="1" applyAlignment="1" applyProtection="1">
      <alignment horizontal="center" vertical="top" wrapText="1"/>
      <protection locked="0"/>
    </xf>
    <xf numFmtId="0" fontId="4" fillId="0" borderId="3" xfId="3" applyNumberFormat="1" applyFont="1" applyFill="1" applyBorder="1" applyAlignment="1">
      <alignment vertical="center" wrapText="1"/>
    </xf>
    <xf numFmtId="0" fontId="4" fillId="0" borderId="0" xfId="0" applyFont="1" applyAlignment="1">
      <alignment vertical="center"/>
    </xf>
    <xf numFmtId="0" fontId="16" fillId="0" borderId="0" xfId="0" applyFont="1" applyAlignment="1">
      <alignment vertical="center"/>
    </xf>
    <xf numFmtId="0" fontId="6" fillId="2" borderId="3" xfId="3" applyFont="1" applyFill="1" applyBorder="1" applyAlignment="1" applyProtection="1">
      <alignment vertical="center" wrapText="1"/>
      <protection locked="0"/>
    </xf>
    <xf numFmtId="0" fontId="4" fillId="3" borderId="3" xfId="3" applyFont="1" applyFill="1" applyBorder="1" applyAlignment="1" applyProtection="1">
      <alignment vertical="center" wrapText="1"/>
      <protection hidden="1"/>
    </xf>
    <xf numFmtId="0" fontId="9" fillId="3" borderId="3" xfId="3" applyFont="1" applyFill="1" applyBorder="1" applyAlignment="1" applyProtection="1">
      <alignment vertical="center" wrapText="1"/>
      <protection hidden="1"/>
    </xf>
    <xf numFmtId="0" fontId="9" fillId="0" borderId="3" xfId="3" applyFont="1" applyFill="1" applyBorder="1" applyAlignment="1" applyProtection="1">
      <alignment vertical="center" wrapText="1"/>
      <protection locked="0"/>
    </xf>
    <xf numFmtId="0" fontId="4" fillId="3" borderId="3" xfId="3" applyNumberFormat="1" applyFont="1" applyFill="1" applyBorder="1" applyAlignment="1" applyProtection="1">
      <alignment vertical="center" wrapText="1"/>
      <protection locked="0"/>
    </xf>
    <xf numFmtId="0" fontId="9" fillId="3" borderId="3" xfId="3" applyNumberFormat="1" applyFont="1" applyFill="1" applyBorder="1" applyAlignment="1" applyProtection="1">
      <alignment vertical="center" wrapText="1"/>
      <protection locked="0"/>
    </xf>
    <xf numFmtId="0" fontId="4" fillId="3" borderId="3" xfId="3" applyNumberFormat="1" applyFont="1" applyFill="1" applyBorder="1" applyAlignment="1" applyProtection="1">
      <alignment horizontal="left" vertical="center" wrapText="1"/>
      <protection locked="0"/>
    </xf>
    <xf numFmtId="0" fontId="4" fillId="3" borderId="3" xfId="0" applyFont="1" applyFill="1" applyBorder="1" applyAlignment="1">
      <alignment vertical="center" wrapText="1"/>
    </xf>
    <xf numFmtId="0" fontId="4" fillId="3" borderId="3" xfId="3" applyFont="1" applyFill="1" applyBorder="1" applyAlignment="1" applyProtection="1">
      <alignment vertical="center" wrapText="1"/>
      <protection locked="0"/>
    </xf>
    <xf numFmtId="0" fontId="9" fillId="3" borderId="3" xfId="0" applyFont="1" applyFill="1" applyBorder="1" applyAlignment="1">
      <alignment horizontal="left" vertical="center" wrapText="1"/>
    </xf>
    <xf numFmtId="0" fontId="6" fillId="2" borderId="3" xfId="0" applyFont="1" applyFill="1" applyBorder="1" applyAlignment="1">
      <alignment vertical="center" wrapText="1"/>
    </xf>
    <xf numFmtId="0" fontId="9" fillId="0" borderId="3" xfId="3" applyFont="1" applyFill="1" applyBorder="1" applyAlignment="1" applyProtection="1">
      <alignment vertical="center" wrapText="1"/>
      <protection hidden="1"/>
    </xf>
    <xf numFmtId="0" fontId="4" fillId="0" borderId="3" xfId="3" applyFont="1" applyFill="1" applyBorder="1" applyAlignment="1" applyProtection="1">
      <alignment vertical="center" wrapText="1"/>
      <protection locked="0"/>
    </xf>
    <xf numFmtId="0" fontId="9" fillId="3" borderId="3" xfId="0" applyFont="1" applyFill="1" applyBorder="1" applyAlignment="1" applyProtection="1">
      <alignment vertical="center"/>
      <protection hidden="1"/>
    </xf>
    <xf numFmtId="0" fontId="9" fillId="3" borderId="3" xfId="3" applyFont="1" applyFill="1" applyBorder="1" applyAlignment="1" applyProtection="1">
      <alignment vertical="center" wrapText="1"/>
      <protection locked="0"/>
    </xf>
    <xf numFmtId="0" fontId="4" fillId="3" borderId="3" xfId="3" applyFont="1" applyFill="1" applyBorder="1" applyAlignment="1" applyProtection="1">
      <alignment vertical="center" wrapText="1"/>
      <protection locked="0"/>
    </xf>
    <xf numFmtId="4" fontId="9" fillId="3" borderId="3" xfId="3" applyNumberFormat="1" applyFont="1" applyFill="1" applyBorder="1" applyAlignment="1" applyProtection="1">
      <alignment vertical="center" wrapText="1"/>
      <protection locked="0"/>
    </xf>
    <xf numFmtId="0" fontId="10" fillId="3" borderId="3" xfId="0" applyFont="1" applyFill="1" applyBorder="1" applyAlignment="1">
      <alignment vertical="center" wrapText="1"/>
    </xf>
    <xf numFmtId="0" fontId="4" fillId="3" borderId="3" xfId="0" applyFont="1" applyFill="1" applyBorder="1" applyAlignment="1">
      <alignment vertical="center" wrapText="1"/>
    </xf>
    <xf numFmtId="0" fontId="9" fillId="3" borderId="3" xfId="0" applyFont="1" applyFill="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6" fillId="2" borderId="3" xfId="3" applyFont="1" applyFill="1" applyBorder="1" applyAlignment="1" applyProtection="1">
      <alignment horizontal="left" vertical="center" wrapText="1"/>
      <protection locked="0"/>
    </xf>
    <xf numFmtId="0" fontId="4" fillId="0" borderId="3" xfId="0" applyFont="1" applyBorder="1" applyAlignment="1">
      <alignment horizontal="left" vertical="center" wrapText="1"/>
    </xf>
    <xf numFmtId="0" fontId="4" fillId="3" borderId="3" xfId="0" applyNumberFormat="1" applyFont="1" applyFill="1" applyBorder="1" applyAlignment="1">
      <alignment vertical="center" wrapText="1"/>
    </xf>
    <xf numFmtId="2" fontId="4" fillId="3" borderId="3" xfId="0" applyNumberFormat="1" applyFont="1" applyFill="1" applyBorder="1" applyAlignment="1">
      <alignment vertical="center" wrapText="1"/>
    </xf>
    <xf numFmtId="0" fontId="4" fillId="0" borderId="0" xfId="0" applyFont="1" applyBorder="1" applyAlignment="1">
      <alignment vertical="center" wrapText="1"/>
    </xf>
    <xf numFmtId="0" fontId="13" fillId="0" borderId="0" xfId="3" applyFont="1" applyFill="1" applyBorder="1" applyAlignment="1" applyProtection="1">
      <alignment vertical="center" wrapText="1"/>
      <protection locked="0"/>
    </xf>
    <xf numFmtId="0" fontId="7" fillId="0" borderId="0" xfId="3" applyFont="1" applyFill="1" applyBorder="1" applyAlignment="1" applyProtection="1">
      <alignment vertical="center" wrapText="1"/>
      <protection locked="0"/>
    </xf>
    <xf numFmtId="0" fontId="4" fillId="3" borderId="3" xfId="3" applyNumberFormat="1" applyFont="1" applyFill="1" applyBorder="1" applyAlignment="1" applyProtection="1">
      <alignment vertical="justify" wrapText="1"/>
      <protection locked="0"/>
    </xf>
    <xf numFmtId="0" fontId="8" fillId="0" borderId="0" xfId="0" applyFont="1" applyAlignment="1">
      <alignment horizontal="center"/>
    </xf>
    <xf numFmtId="4" fontId="4" fillId="0" borderId="3" xfId="3" applyNumberFormat="1" applyFont="1" applyFill="1" applyBorder="1" applyAlignment="1" applyProtection="1">
      <alignment horizontal="center" vertical="top" wrapText="1"/>
      <protection locked="0"/>
    </xf>
    <xf numFmtId="2" fontId="4" fillId="3" borderId="3" xfId="3" applyNumberFormat="1" applyFont="1" applyFill="1" applyBorder="1" applyAlignment="1" applyProtection="1">
      <alignment horizontal="center" vertical="top" wrapText="1"/>
      <protection hidden="1"/>
    </xf>
    <xf numFmtId="4" fontId="4" fillId="3" borderId="3" xfId="1" applyNumberFormat="1" applyFont="1" applyFill="1" applyBorder="1" applyAlignment="1" applyProtection="1">
      <alignment horizontal="center" vertical="top" wrapText="1"/>
      <protection locked="0"/>
    </xf>
    <xf numFmtId="4" fontId="4" fillId="3" borderId="3" xfId="3" applyNumberFormat="1" applyFont="1" applyFill="1" applyBorder="1" applyAlignment="1" applyProtection="1">
      <alignment horizontal="center" vertical="top" wrapText="1"/>
      <protection locked="0"/>
    </xf>
    <xf numFmtId="171" fontId="4" fillId="3" borderId="3" xfId="1" applyFont="1" applyFill="1" applyBorder="1" applyAlignment="1" applyProtection="1">
      <alignment horizontal="center" vertical="top" wrapText="1"/>
      <protection locked="0"/>
    </xf>
    <xf numFmtId="171" fontId="4" fillId="3" borderId="3" xfId="1" applyFont="1" applyFill="1" applyBorder="1" applyAlignment="1" applyProtection="1">
      <alignment horizontal="center" vertical="top" wrapText="1"/>
    </xf>
    <xf numFmtId="171" fontId="4" fillId="0" borderId="3" xfId="1" applyFont="1" applyFill="1" applyBorder="1" applyAlignment="1" applyProtection="1">
      <alignment horizontal="center" vertical="top" wrapText="1"/>
      <protection locked="0"/>
    </xf>
    <xf numFmtId="171" fontId="4" fillId="0" borderId="3" xfId="1" applyFont="1" applyBorder="1"/>
    <xf numFmtId="4" fontId="4" fillId="3" borderId="3" xfId="3" applyNumberFormat="1" applyFont="1" applyFill="1" applyBorder="1" applyAlignment="1">
      <alignment horizontal="center" vertical="top"/>
    </xf>
    <xf numFmtId="4" fontId="4" fillId="0" borderId="3" xfId="1" applyNumberFormat="1" applyFont="1" applyFill="1" applyBorder="1" applyAlignment="1" applyProtection="1">
      <alignment horizontal="center" vertical="top" wrapText="1"/>
      <protection locked="0"/>
    </xf>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12" xfId="0" applyFont="1" applyFill="1" applyBorder="1" applyAlignment="1">
      <alignment horizontal="center"/>
    </xf>
    <xf numFmtId="0" fontId="4" fillId="3" borderId="7" xfId="0" applyFont="1" applyFill="1" applyBorder="1" applyAlignment="1">
      <alignment horizontal="center" vertical="top"/>
    </xf>
    <xf numFmtId="0" fontId="4" fillId="3" borderId="11"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top"/>
    </xf>
    <xf numFmtId="0" fontId="4" fillId="3" borderId="8" xfId="0" applyFont="1" applyFill="1" applyBorder="1" applyAlignment="1">
      <alignment horizontal="center" vertical="top"/>
    </xf>
    <xf numFmtId="0" fontId="4" fillId="3" borderId="7" xfId="0" applyNumberFormat="1" applyFont="1" applyFill="1" applyBorder="1" applyAlignment="1" applyProtection="1">
      <alignment horizontal="center" vertical="top"/>
      <protection hidden="1"/>
    </xf>
    <xf numFmtId="0" fontId="4" fillId="3" borderId="11" xfId="0" applyNumberFormat="1" applyFont="1" applyFill="1" applyBorder="1" applyAlignment="1" applyProtection="1">
      <alignment horizontal="center" vertical="top"/>
      <protection hidden="1"/>
    </xf>
    <xf numFmtId="0" fontId="4" fillId="3" borderId="9" xfId="0" applyNumberFormat="1" applyFont="1" applyFill="1" applyBorder="1" applyAlignment="1" applyProtection="1">
      <alignment horizontal="center" vertical="top"/>
      <protection hidden="1"/>
    </xf>
    <xf numFmtId="0" fontId="4" fillId="3" borderId="12" xfId="0" applyFont="1" applyFill="1" applyBorder="1" applyAlignment="1">
      <alignment horizontal="center" vertical="top"/>
    </xf>
    <xf numFmtId="4" fontId="4" fillId="0" borderId="7" xfId="3" applyNumberFormat="1" applyFont="1" applyFill="1" applyBorder="1" applyAlignment="1" applyProtection="1">
      <alignment horizontal="center" vertical="top" wrapText="1"/>
      <protection locked="0"/>
    </xf>
    <xf numFmtId="4" fontId="4" fillId="0" borderId="11" xfId="3" applyNumberFormat="1" applyFont="1" applyFill="1" applyBorder="1" applyAlignment="1" applyProtection="1">
      <alignment horizontal="center" vertical="top" wrapText="1"/>
      <protection locked="0"/>
    </xf>
    <xf numFmtId="4" fontId="4" fillId="0" borderId="9" xfId="3" applyNumberFormat="1" applyFont="1" applyFill="1" applyBorder="1" applyAlignment="1" applyProtection="1">
      <alignment horizontal="center" vertical="top" wrapText="1"/>
      <protection locked="0"/>
    </xf>
    <xf numFmtId="4" fontId="4" fillId="3" borderId="5" xfId="3" applyNumberFormat="1" applyFont="1" applyFill="1" applyBorder="1" applyAlignment="1" applyProtection="1">
      <alignment horizontal="center" vertical="top" wrapText="1"/>
      <protection locked="0"/>
    </xf>
    <xf numFmtId="4" fontId="4" fillId="3" borderId="8" xfId="3" applyNumberFormat="1" applyFont="1" applyFill="1" applyBorder="1" applyAlignment="1" applyProtection="1">
      <alignment horizontal="center" vertical="top" wrapText="1"/>
      <protection locked="0"/>
    </xf>
    <xf numFmtId="4" fontId="4" fillId="3" borderId="7" xfId="3" applyNumberFormat="1" applyFont="1" applyFill="1" applyBorder="1" applyAlignment="1" applyProtection="1">
      <alignment horizontal="center" vertical="top" wrapText="1"/>
      <protection locked="0"/>
    </xf>
    <xf numFmtId="4" fontId="4" fillId="3" borderId="11" xfId="3" applyNumberFormat="1" applyFont="1" applyFill="1" applyBorder="1" applyAlignment="1" applyProtection="1">
      <alignment horizontal="center" vertical="top" wrapText="1"/>
      <protection locked="0"/>
    </xf>
    <xf numFmtId="0" fontId="4" fillId="3" borderId="7" xfId="3" applyFont="1" applyFill="1" applyBorder="1" applyAlignment="1" applyProtection="1">
      <alignment horizontal="center" wrapText="1"/>
      <protection hidden="1"/>
    </xf>
    <xf numFmtId="0" fontId="4" fillId="3" borderId="11" xfId="3" applyFont="1" applyFill="1" applyBorder="1" applyAlignment="1" applyProtection="1">
      <alignment horizontal="center" wrapText="1"/>
      <protection hidden="1"/>
    </xf>
    <xf numFmtId="0" fontId="4" fillId="3" borderId="9" xfId="3" applyFont="1" applyFill="1" applyBorder="1" applyAlignment="1" applyProtection="1">
      <alignment horizontal="center" wrapText="1"/>
      <protection hidden="1"/>
    </xf>
    <xf numFmtId="4" fontId="4" fillId="3" borderId="5" xfId="3" applyNumberFormat="1" applyFont="1" applyFill="1" applyBorder="1" applyAlignment="1" applyProtection="1">
      <alignment horizontal="center" vertical="top" wrapText="1"/>
    </xf>
    <xf numFmtId="4" fontId="4" fillId="3" borderId="8" xfId="3" applyNumberFormat="1" applyFont="1" applyFill="1" applyBorder="1" applyAlignment="1" applyProtection="1">
      <alignment horizontal="center" vertical="top" wrapText="1"/>
    </xf>
    <xf numFmtId="4" fontId="4" fillId="3" borderId="12" xfId="3" applyNumberFormat="1" applyFont="1" applyFill="1" applyBorder="1" applyAlignment="1" applyProtection="1">
      <alignment horizontal="center" vertical="top" wrapText="1"/>
    </xf>
    <xf numFmtId="4" fontId="4" fillId="3" borderId="7" xfId="3" applyNumberFormat="1" applyFont="1" applyFill="1" applyBorder="1" applyAlignment="1" applyProtection="1">
      <alignment horizontal="center" vertical="top" wrapText="1"/>
    </xf>
    <xf numFmtId="4" fontId="4" fillId="3" borderId="11" xfId="3" applyNumberFormat="1" applyFont="1" applyFill="1" applyBorder="1" applyAlignment="1" applyProtection="1">
      <alignment horizontal="center" vertical="top" wrapText="1"/>
    </xf>
    <xf numFmtId="4" fontId="4" fillId="3" borderId="9" xfId="3" applyNumberFormat="1" applyFont="1" applyFill="1" applyBorder="1" applyAlignment="1" applyProtection="1">
      <alignment horizontal="center" vertical="top" wrapText="1"/>
    </xf>
    <xf numFmtId="0" fontId="4" fillId="3" borderId="11" xfId="3" applyFont="1" applyFill="1" applyBorder="1" applyAlignment="1" applyProtection="1">
      <alignment horizontal="center" wrapText="1"/>
      <protection locked="0"/>
    </xf>
    <xf numFmtId="0" fontId="4" fillId="3" borderId="9" xfId="3" applyFont="1" applyFill="1" applyBorder="1" applyAlignment="1" applyProtection="1">
      <alignment horizontal="center" wrapText="1"/>
      <protection locked="0"/>
    </xf>
    <xf numFmtId="0" fontId="4" fillId="3" borderId="8" xfId="3" applyFont="1" applyFill="1" applyBorder="1" applyAlignment="1" applyProtection="1">
      <alignment horizontal="center" wrapText="1"/>
      <protection locked="0"/>
    </xf>
    <xf numFmtId="0" fontId="4" fillId="3" borderId="12" xfId="3" applyFont="1" applyFill="1" applyBorder="1" applyAlignment="1" applyProtection="1">
      <alignment horizontal="center" wrapText="1"/>
      <protection locked="0"/>
    </xf>
    <xf numFmtId="49" fontId="6" fillId="3" borderId="7" xfId="3" applyNumberFormat="1" applyFont="1" applyFill="1" applyBorder="1" applyAlignment="1">
      <alignment horizontal="center" vertical="center"/>
    </xf>
    <xf numFmtId="49" fontId="6" fillId="3" borderId="11" xfId="3" applyNumberFormat="1" applyFont="1" applyFill="1" applyBorder="1" applyAlignment="1">
      <alignment horizontal="center" vertical="center"/>
    </xf>
    <xf numFmtId="49" fontId="6" fillId="3" borderId="9" xfId="3" applyNumberFormat="1" applyFont="1" applyFill="1" applyBorder="1" applyAlignment="1">
      <alignment horizontal="center" vertical="center"/>
    </xf>
    <xf numFmtId="49" fontId="4" fillId="3" borderId="11" xfId="3" applyNumberFormat="1" applyFont="1" applyFill="1" applyBorder="1" applyAlignment="1" applyProtection="1">
      <alignment horizontal="center" wrapText="1"/>
      <protection locked="0"/>
    </xf>
    <xf numFmtId="49" fontId="4" fillId="3" borderId="9" xfId="3" applyNumberFormat="1" applyFont="1" applyFill="1" applyBorder="1" applyAlignment="1" applyProtection="1">
      <alignment horizontal="center" wrapText="1"/>
      <protection locked="0"/>
    </xf>
    <xf numFmtId="171" fontId="4" fillId="3" borderId="3" xfId="1" applyFont="1" applyFill="1" applyBorder="1" applyAlignment="1">
      <alignment horizontal="center" vertical="top"/>
    </xf>
    <xf numFmtId="49" fontId="6" fillId="3" borderId="6" xfId="3" applyNumberFormat="1" applyFont="1" applyFill="1" applyBorder="1" applyAlignment="1">
      <alignment horizontal="center" vertical="center"/>
    </xf>
    <xf numFmtId="49" fontId="6" fillId="3" borderId="13" xfId="3" applyNumberFormat="1" applyFont="1" applyFill="1" applyBorder="1" applyAlignment="1">
      <alignment horizontal="center" vertical="center"/>
    </xf>
    <xf numFmtId="49" fontId="6" fillId="3" borderId="14" xfId="3" applyNumberFormat="1" applyFont="1" applyFill="1" applyBorder="1" applyAlignment="1">
      <alignment horizontal="center" vertical="center"/>
    </xf>
    <xf numFmtId="4" fontId="4" fillId="3" borderId="12" xfId="3" applyNumberFormat="1" applyFont="1" applyFill="1" applyBorder="1" applyAlignment="1" applyProtection="1">
      <alignment horizontal="center" vertical="top" wrapText="1"/>
      <protection locked="0"/>
    </xf>
    <xf numFmtId="4" fontId="4" fillId="3" borderId="9" xfId="3" applyNumberFormat="1" applyFont="1" applyFill="1" applyBorder="1" applyAlignment="1" applyProtection="1">
      <alignment horizontal="center" vertical="top" wrapText="1"/>
      <protection locked="0"/>
    </xf>
    <xf numFmtId="0" fontId="4" fillId="3" borderId="5" xfId="3" applyFont="1" applyFill="1" applyBorder="1" applyAlignment="1" applyProtection="1">
      <alignment horizontal="center" wrapText="1"/>
      <protection hidden="1"/>
    </xf>
    <xf numFmtId="0" fontId="4" fillId="3" borderId="8" xfId="3" applyFont="1" applyFill="1" applyBorder="1" applyAlignment="1" applyProtection="1">
      <alignment horizontal="center" wrapText="1"/>
      <protection hidden="1"/>
    </xf>
    <xf numFmtId="0" fontId="4" fillId="3" borderId="12" xfId="3" applyFont="1" applyFill="1" applyBorder="1" applyAlignment="1" applyProtection="1">
      <alignment horizontal="center" wrapText="1"/>
      <protection hidden="1"/>
    </xf>
    <xf numFmtId="4" fontId="4" fillId="0" borderId="5" xfId="3" applyNumberFormat="1" applyFont="1" applyFill="1" applyBorder="1" applyAlignment="1" applyProtection="1">
      <alignment horizontal="center" vertical="top" wrapText="1"/>
      <protection locked="0"/>
    </xf>
    <xf numFmtId="4" fontId="4" fillId="0" borderId="8" xfId="3" applyNumberFormat="1" applyFont="1" applyFill="1" applyBorder="1" applyAlignment="1" applyProtection="1">
      <alignment horizontal="center" vertical="top" wrapText="1"/>
      <protection locked="0"/>
    </xf>
    <xf numFmtId="4" fontId="4" fillId="0" borderId="12" xfId="3" applyNumberFormat="1" applyFont="1" applyFill="1" applyBorder="1" applyAlignment="1" applyProtection="1">
      <alignment horizontal="center" vertical="top" wrapText="1"/>
      <protection locked="0"/>
    </xf>
    <xf numFmtId="49" fontId="6" fillId="3" borderId="5" xfId="3" applyNumberFormat="1" applyFont="1" applyFill="1" applyBorder="1" applyAlignment="1">
      <alignment horizontal="center" vertical="center"/>
    </xf>
    <xf numFmtId="49" fontId="6" fillId="3" borderId="8" xfId="3" applyNumberFormat="1" applyFont="1" applyFill="1" applyBorder="1" applyAlignment="1">
      <alignment horizontal="center" vertical="center"/>
    </xf>
    <xf numFmtId="49" fontId="6" fillId="3" borderId="12" xfId="3" applyNumberFormat="1" applyFont="1" applyFill="1" applyBorder="1" applyAlignment="1">
      <alignment horizontal="center" vertical="center"/>
    </xf>
    <xf numFmtId="174" fontId="6" fillId="3" borderId="7" xfId="0" applyNumberFormat="1" applyFont="1" applyFill="1" applyBorder="1" applyAlignment="1">
      <alignment horizontal="center"/>
    </xf>
    <xf numFmtId="174" fontId="6" fillId="3" borderId="11" xfId="0" applyNumberFormat="1" applyFont="1" applyFill="1" applyBorder="1" applyAlignment="1">
      <alignment horizontal="center"/>
    </xf>
    <xf numFmtId="174" fontId="6" fillId="3" borderId="9" xfId="0" applyNumberFormat="1" applyFont="1" applyFill="1" applyBorder="1" applyAlignment="1">
      <alignment horizontal="center"/>
    </xf>
    <xf numFmtId="0" fontId="4" fillId="3" borderId="5" xfId="0" applyFont="1" applyFill="1" applyBorder="1" applyAlignment="1" applyProtection="1">
      <alignment horizontal="center" vertical="top"/>
      <protection hidden="1"/>
    </xf>
    <xf numFmtId="0" fontId="4" fillId="3" borderId="8" xfId="0" applyFont="1" applyFill="1" applyBorder="1" applyAlignment="1" applyProtection="1">
      <alignment horizontal="center" vertical="top"/>
      <protection hidden="1"/>
    </xf>
    <xf numFmtId="0" fontId="4" fillId="3" borderId="12" xfId="0" applyFont="1" applyFill="1" applyBorder="1" applyAlignment="1" applyProtection="1">
      <alignment horizontal="center" vertical="top"/>
      <protection hidden="1"/>
    </xf>
    <xf numFmtId="0" fontId="4" fillId="3" borderId="7" xfId="0" applyFont="1" applyFill="1" applyBorder="1" applyAlignment="1" applyProtection="1">
      <alignment horizontal="center" vertical="top"/>
      <protection hidden="1"/>
    </xf>
    <xf numFmtId="0" fontId="4" fillId="3" borderId="11" xfId="0" applyFont="1" applyFill="1" applyBorder="1" applyAlignment="1" applyProtection="1">
      <alignment horizontal="center" vertical="top"/>
      <protection hidden="1"/>
    </xf>
    <xf numFmtId="0" fontId="4" fillId="3" borderId="9" xfId="0" applyFont="1" applyFill="1" applyBorder="1" applyAlignment="1" applyProtection="1">
      <alignment horizontal="center" vertical="top"/>
      <protection hidden="1"/>
    </xf>
    <xf numFmtId="0" fontId="6" fillId="3" borderId="7" xfId="0" applyFont="1" applyFill="1" applyBorder="1" applyAlignment="1">
      <alignment horizontal="center"/>
    </xf>
    <xf numFmtId="0" fontId="6" fillId="3" borderId="11" xfId="0" applyFont="1" applyFill="1" applyBorder="1" applyAlignment="1">
      <alignment horizontal="center"/>
    </xf>
    <xf numFmtId="0" fontId="6" fillId="3" borderId="9" xfId="0" applyFont="1" applyFill="1" applyBorder="1" applyAlignment="1">
      <alignment horizontal="center"/>
    </xf>
    <xf numFmtId="174" fontId="6" fillId="3" borderId="5" xfId="0" applyNumberFormat="1" applyFont="1" applyFill="1" applyBorder="1" applyAlignment="1">
      <alignment horizontal="center"/>
    </xf>
    <xf numFmtId="174" fontId="6" fillId="3" borderId="8" xfId="0" applyNumberFormat="1" applyFont="1" applyFill="1" applyBorder="1" applyAlignment="1">
      <alignment horizontal="center"/>
    </xf>
    <xf numFmtId="174" fontId="6" fillId="3" borderId="12" xfId="0" applyNumberFormat="1" applyFont="1" applyFill="1" applyBorder="1" applyAlignment="1">
      <alignment horizontal="center"/>
    </xf>
    <xf numFmtId="0" fontId="4" fillId="3" borderId="1" xfId="0" applyFont="1" applyFill="1" applyBorder="1" applyAlignment="1" applyProtection="1">
      <alignment horizontal="center" vertical="top"/>
      <protection hidden="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Border="1" applyAlignment="1">
      <alignment horizontal="right"/>
    </xf>
    <xf numFmtId="0" fontId="6" fillId="3" borderId="5" xfId="3" applyFont="1" applyFill="1" applyBorder="1" applyAlignment="1" applyProtection="1">
      <alignment horizontal="center" vertical="center" wrapText="1"/>
      <protection locked="0"/>
    </xf>
    <xf numFmtId="0" fontId="6" fillId="3" borderId="8" xfId="3" applyFont="1" applyFill="1" applyBorder="1" applyAlignment="1" applyProtection="1">
      <alignment horizontal="center" vertical="center" wrapText="1"/>
      <protection locked="0"/>
    </xf>
    <xf numFmtId="0" fontId="6" fillId="3" borderId="12" xfId="3" applyFont="1" applyFill="1" applyBorder="1" applyAlignment="1" applyProtection="1">
      <alignment horizontal="center" vertical="center" wrapText="1"/>
      <protection locked="0"/>
    </xf>
  </cellXfs>
  <cellStyles count="5">
    <cellStyle name="Comma" xfId="1" builtinId="3"/>
    <cellStyle name="Normal" xfId="0" builtinId="0"/>
    <cellStyle name="Normal 4" xfId="2"/>
    <cellStyle name="Normal_Hashvetvutjunner" xfId="3"/>
    <cellStyle name="Style 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T283"/>
  <sheetViews>
    <sheetView tabSelected="1" view="pageBreakPreview" zoomScaleNormal="100" zoomScaleSheetLayoutView="100" workbookViewId="0">
      <selection activeCell="D11" sqref="D11"/>
    </sheetView>
  </sheetViews>
  <sheetFormatPr defaultRowHeight="13.5"/>
  <cols>
    <col min="1" max="1" width="11" style="4" customWidth="1"/>
    <col min="2" max="2" width="12.140625" style="4" customWidth="1"/>
    <col min="3" max="3" width="13.28515625" style="6" customWidth="1"/>
    <col min="4" max="4" width="58.7109375" style="100" customWidth="1"/>
    <col min="5" max="5" width="15.42578125" style="2" customWidth="1"/>
    <col min="6" max="6" width="14.7109375" style="7" customWidth="1"/>
    <col min="7" max="7" width="18.5703125" style="2" customWidth="1"/>
    <col min="8" max="8" width="11.7109375" style="5" customWidth="1"/>
    <col min="9" max="16384" width="9.140625" style="5"/>
  </cols>
  <sheetData>
    <row r="1" spans="1:202" s="1" customFormat="1">
      <c r="D1" s="70"/>
      <c r="F1" s="183"/>
      <c r="G1" s="183"/>
      <c r="H1" s="183"/>
    </row>
    <row r="2" spans="1:202" s="1" customFormat="1">
      <c r="D2" s="70"/>
      <c r="F2" s="183"/>
      <c r="G2" s="183"/>
      <c r="H2" s="183"/>
    </row>
    <row r="3" spans="1:202" s="1" customFormat="1" ht="18" customHeight="1">
      <c r="A3" s="102" t="s">
        <v>155</v>
      </c>
      <c r="B3" s="102"/>
      <c r="C3" s="102"/>
      <c r="D3" s="102"/>
      <c r="E3" s="102"/>
      <c r="F3" s="102"/>
      <c r="G3" s="102"/>
      <c r="H3" s="102"/>
    </row>
    <row r="4" spans="1:202" s="1" customFormat="1" ht="16.5">
      <c r="A4" s="41"/>
      <c r="B4" s="41"/>
      <c r="C4" s="41"/>
      <c r="D4" s="71"/>
      <c r="E4" s="41"/>
      <c r="F4" s="42"/>
      <c r="G4" s="42"/>
      <c r="H4" s="42"/>
    </row>
    <row r="5" spans="1:202" s="1" customFormat="1" ht="16.5" customHeight="1">
      <c r="D5" s="70"/>
      <c r="F5" s="51"/>
      <c r="G5" s="52" t="s">
        <v>157</v>
      </c>
      <c r="H5" s="51"/>
    </row>
    <row r="6" spans="1:202" s="1" customFormat="1" ht="36.75" customHeight="1">
      <c r="A6" s="181" t="s">
        <v>0</v>
      </c>
      <c r="B6" s="182"/>
      <c r="C6" s="40" t="s">
        <v>150</v>
      </c>
      <c r="D6" s="40" t="s">
        <v>151</v>
      </c>
      <c r="E6" s="40" t="s">
        <v>179</v>
      </c>
      <c r="F6" s="40" t="s">
        <v>180</v>
      </c>
      <c r="G6" s="40" t="s">
        <v>152</v>
      </c>
      <c r="H6" s="40" t="s">
        <v>153</v>
      </c>
    </row>
    <row r="7" spans="1:202" s="1" customFormat="1" ht="36.75" customHeight="1">
      <c r="A7" s="40" t="s">
        <v>10</v>
      </c>
      <c r="B7" s="40" t="s">
        <v>11</v>
      </c>
      <c r="C7" s="40" t="s">
        <v>154</v>
      </c>
      <c r="D7" s="40"/>
      <c r="E7" s="40"/>
      <c r="F7" s="40"/>
      <c r="G7" s="40"/>
      <c r="H7" s="40"/>
    </row>
    <row r="8" spans="1:202" s="14" customFormat="1" ht="26.25" customHeight="1">
      <c r="A8" s="20" t="s">
        <v>18</v>
      </c>
      <c r="B8" s="17"/>
      <c r="C8" s="20"/>
      <c r="D8" s="72" t="s">
        <v>19</v>
      </c>
      <c r="E8" s="34"/>
      <c r="F8" s="53"/>
      <c r="G8" s="53"/>
      <c r="H8" s="43"/>
      <c r="GT8" s="15"/>
    </row>
    <row r="9" spans="1:202" s="14" customFormat="1" ht="41.25" customHeight="1">
      <c r="A9" s="184"/>
      <c r="B9" s="151"/>
      <c r="C9" s="145"/>
      <c r="D9" s="73" t="s">
        <v>15</v>
      </c>
      <c r="E9" s="150">
        <f>E15+E21+E27+E33+E39+E47</f>
        <v>1007505.1</v>
      </c>
      <c r="F9" s="150">
        <f>F15+F21+F27+F33+F39+F47</f>
        <v>1816051.1</v>
      </c>
      <c r="G9" s="150">
        <f>G15+G21+G27+G33+G39+G47</f>
        <v>1782847.2859999998</v>
      </c>
      <c r="H9" s="111">
        <f>G9/F9*100</f>
        <v>98.171647592955935</v>
      </c>
      <c r="GT9" s="15"/>
    </row>
    <row r="10" spans="1:202" s="14" customFormat="1" ht="27" customHeight="1">
      <c r="A10" s="185"/>
      <c r="B10" s="152"/>
      <c r="C10" s="146"/>
      <c r="D10" s="74" t="s">
        <v>16</v>
      </c>
      <c r="E10" s="150"/>
      <c r="F10" s="150"/>
      <c r="G10" s="150"/>
      <c r="H10" s="111"/>
      <c r="GT10" s="15"/>
    </row>
    <row r="11" spans="1:202" s="14" customFormat="1" ht="57" customHeight="1">
      <c r="A11" s="185"/>
      <c r="B11" s="152"/>
      <c r="C11" s="146"/>
      <c r="D11" s="73" t="s">
        <v>14</v>
      </c>
      <c r="E11" s="150"/>
      <c r="F11" s="150"/>
      <c r="G11" s="150"/>
      <c r="H11" s="111"/>
      <c r="GT11" s="18"/>
    </row>
    <row r="12" spans="1:202" s="14" customFormat="1" ht="22.5" customHeight="1">
      <c r="A12" s="185"/>
      <c r="B12" s="152"/>
      <c r="C12" s="146"/>
      <c r="D12" s="75" t="s">
        <v>13</v>
      </c>
      <c r="E12" s="150"/>
      <c r="F12" s="150"/>
      <c r="G12" s="150"/>
      <c r="H12" s="111"/>
      <c r="GT12" s="18"/>
    </row>
    <row r="13" spans="1:202" s="14" customFormat="1" ht="51" customHeight="1">
      <c r="A13" s="185"/>
      <c r="B13" s="153"/>
      <c r="C13" s="147"/>
      <c r="D13" s="73" t="s">
        <v>17</v>
      </c>
      <c r="E13" s="150"/>
      <c r="F13" s="150"/>
      <c r="G13" s="150"/>
      <c r="H13" s="111"/>
      <c r="GT13" s="18"/>
    </row>
    <row r="14" spans="1:202" s="14" customFormat="1" ht="35.25" customHeight="1">
      <c r="A14" s="185"/>
      <c r="B14" s="19"/>
      <c r="C14" s="20"/>
      <c r="D14" s="22" t="s">
        <v>20</v>
      </c>
      <c r="E14" s="34"/>
      <c r="F14" s="34"/>
      <c r="G14" s="34"/>
      <c r="H14" s="22"/>
      <c r="GT14" s="15"/>
    </row>
    <row r="15" spans="1:202" s="14" customFormat="1" ht="94.5" customHeight="1">
      <c r="A15" s="185"/>
      <c r="B15" s="135" t="s">
        <v>12</v>
      </c>
      <c r="C15" s="138" t="s">
        <v>158</v>
      </c>
      <c r="D15" s="76" t="s">
        <v>5</v>
      </c>
      <c r="E15" s="108">
        <f>745676.5+102871.7</f>
        <v>848548.2</v>
      </c>
      <c r="F15" s="108">
        <v>846748.2</v>
      </c>
      <c r="G15" s="108">
        <v>836491.96</v>
      </c>
      <c r="H15" s="111">
        <f>G15/F15*100</f>
        <v>98.788749713314999</v>
      </c>
      <c r="GT15" s="15"/>
    </row>
    <row r="16" spans="1:202" s="21" customFormat="1" ht="24.75" customHeight="1">
      <c r="A16" s="185"/>
      <c r="B16" s="136"/>
      <c r="C16" s="139"/>
      <c r="D16" s="77" t="s">
        <v>21</v>
      </c>
      <c r="E16" s="108"/>
      <c r="F16" s="108"/>
      <c r="G16" s="108"/>
      <c r="H16" s="111"/>
    </row>
    <row r="17" spans="1:202" s="21" customFormat="1" ht="202.5" customHeight="1">
      <c r="A17" s="185"/>
      <c r="B17" s="136"/>
      <c r="C17" s="139"/>
      <c r="D17" s="78" t="s">
        <v>4</v>
      </c>
      <c r="E17" s="108"/>
      <c r="F17" s="108"/>
      <c r="G17" s="108"/>
      <c r="H17" s="111"/>
    </row>
    <row r="18" spans="1:202" s="21" customFormat="1" ht="35.25" customHeight="1">
      <c r="A18" s="185"/>
      <c r="B18" s="136"/>
      <c r="C18" s="139"/>
      <c r="D18" s="54" t="s">
        <v>22</v>
      </c>
      <c r="E18" s="108"/>
      <c r="F18" s="108"/>
      <c r="G18" s="108"/>
      <c r="H18" s="111"/>
    </row>
    <row r="19" spans="1:202" s="21" customFormat="1" ht="35.25" customHeight="1">
      <c r="A19" s="185"/>
      <c r="B19" s="136"/>
      <c r="C19" s="139"/>
      <c r="D19" s="79" t="s">
        <v>126</v>
      </c>
      <c r="E19" s="108"/>
      <c r="F19" s="108"/>
      <c r="G19" s="108"/>
      <c r="H19" s="111"/>
    </row>
    <row r="20" spans="1:202" s="14" customFormat="1" ht="38.25" customHeight="1">
      <c r="A20" s="185"/>
      <c r="B20" s="19"/>
      <c r="C20" s="20"/>
      <c r="D20" s="22" t="s">
        <v>20</v>
      </c>
      <c r="E20" s="34"/>
      <c r="F20" s="34"/>
      <c r="G20" s="34"/>
      <c r="H20" s="22"/>
      <c r="GT20" s="15"/>
    </row>
    <row r="21" spans="1:202" s="14" customFormat="1" ht="116.25" customHeight="1">
      <c r="A21" s="185"/>
      <c r="B21" s="135" t="s">
        <v>12</v>
      </c>
      <c r="C21" s="138" t="s">
        <v>159</v>
      </c>
      <c r="D21" s="101" t="s">
        <v>127</v>
      </c>
      <c r="E21" s="108">
        <v>0</v>
      </c>
      <c r="F21" s="108">
        <v>10746</v>
      </c>
      <c r="G21" s="108">
        <v>8461.5769999999993</v>
      </c>
      <c r="H21" s="111">
        <f>G21/F21*100</f>
        <v>78.741643402196161</v>
      </c>
      <c r="GT21" s="15"/>
    </row>
    <row r="22" spans="1:202" s="21" customFormat="1" ht="24" customHeight="1">
      <c r="A22" s="185"/>
      <c r="B22" s="136"/>
      <c r="C22" s="139"/>
      <c r="D22" s="77" t="s">
        <v>21</v>
      </c>
      <c r="E22" s="108"/>
      <c r="F22" s="108"/>
      <c r="G22" s="108"/>
      <c r="H22" s="111"/>
    </row>
    <row r="23" spans="1:202" s="21" customFormat="1" ht="165.75" customHeight="1">
      <c r="A23" s="185"/>
      <c r="B23" s="136"/>
      <c r="C23" s="139"/>
      <c r="D23" s="69" t="s">
        <v>149</v>
      </c>
      <c r="E23" s="108"/>
      <c r="F23" s="108"/>
      <c r="G23" s="108"/>
      <c r="H23" s="111"/>
    </row>
    <row r="24" spans="1:202" s="21" customFormat="1" ht="35.25" customHeight="1">
      <c r="A24" s="185"/>
      <c r="B24" s="136"/>
      <c r="C24" s="139"/>
      <c r="D24" s="54" t="s">
        <v>22</v>
      </c>
      <c r="E24" s="108"/>
      <c r="F24" s="108"/>
      <c r="G24" s="108"/>
      <c r="H24" s="111"/>
    </row>
    <row r="25" spans="1:202" s="21" customFormat="1" ht="39.75" customHeight="1">
      <c r="A25" s="185"/>
      <c r="B25" s="136"/>
      <c r="C25" s="139"/>
      <c r="D25" s="79" t="s">
        <v>126</v>
      </c>
      <c r="E25" s="108"/>
      <c r="F25" s="108"/>
      <c r="G25" s="108"/>
      <c r="H25" s="111"/>
    </row>
    <row r="26" spans="1:202" s="14" customFormat="1" ht="38.25" customHeight="1">
      <c r="A26" s="185"/>
      <c r="B26" s="19"/>
      <c r="C26" s="20"/>
      <c r="D26" s="22" t="s">
        <v>20</v>
      </c>
      <c r="E26" s="34"/>
      <c r="F26" s="34"/>
      <c r="G26" s="34"/>
      <c r="H26" s="22"/>
      <c r="GT26" s="15"/>
    </row>
    <row r="27" spans="1:202" s="12" customFormat="1" ht="67.5" customHeight="1">
      <c r="A27" s="185"/>
      <c r="B27" s="135" t="s">
        <v>23</v>
      </c>
      <c r="C27" s="138" t="s">
        <v>160</v>
      </c>
      <c r="D27" s="80" t="s">
        <v>1</v>
      </c>
      <c r="E27" s="109">
        <v>158956.9</v>
      </c>
      <c r="F27" s="109">
        <v>158956.9</v>
      </c>
      <c r="G27" s="109">
        <v>152485.19</v>
      </c>
      <c r="H27" s="111">
        <f>G27/F27*100</f>
        <v>95.928638517736573</v>
      </c>
    </row>
    <row r="28" spans="1:202" s="12" customFormat="1" ht="26.25" customHeight="1">
      <c r="A28" s="185"/>
      <c r="B28" s="136"/>
      <c r="C28" s="139"/>
      <c r="D28" s="77" t="s">
        <v>21</v>
      </c>
      <c r="E28" s="109"/>
      <c r="F28" s="109"/>
      <c r="G28" s="109"/>
      <c r="H28" s="111"/>
    </row>
    <row r="29" spans="1:202" s="12" customFormat="1" ht="104.25" customHeight="1">
      <c r="A29" s="185"/>
      <c r="B29" s="136"/>
      <c r="C29" s="139"/>
      <c r="D29" s="76" t="s">
        <v>24</v>
      </c>
      <c r="E29" s="109"/>
      <c r="F29" s="109"/>
      <c r="G29" s="109"/>
      <c r="H29" s="111"/>
    </row>
    <row r="30" spans="1:202" s="12" customFormat="1" ht="21" customHeight="1">
      <c r="A30" s="185"/>
      <c r="B30" s="136"/>
      <c r="C30" s="139"/>
      <c r="D30" s="54" t="s">
        <v>22</v>
      </c>
      <c r="E30" s="109"/>
      <c r="F30" s="109"/>
      <c r="G30" s="109"/>
      <c r="H30" s="111"/>
    </row>
    <row r="31" spans="1:202" s="12" customFormat="1" ht="57" customHeight="1">
      <c r="A31" s="185"/>
      <c r="B31" s="136"/>
      <c r="C31" s="139"/>
      <c r="D31" s="76" t="s">
        <v>145</v>
      </c>
      <c r="E31" s="109"/>
      <c r="F31" s="109"/>
      <c r="G31" s="109"/>
      <c r="H31" s="111"/>
    </row>
    <row r="32" spans="1:202" s="14" customFormat="1" ht="45.75" customHeight="1">
      <c r="A32" s="185"/>
      <c r="B32" s="19"/>
      <c r="C32" s="16"/>
      <c r="D32" s="22" t="s">
        <v>97</v>
      </c>
      <c r="E32" s="34"/>
      <c r="F32" s="34"/>
      <c r="G32" s="34"/>
      <c r="H32" s="22"/>
    </row>
    <row r="33" spans="1:8" s="14" customFormat="1" ht="57.75" customHeight="1">
      <c r="A33" s="185"/>
      <c r="B33" s="135" t="s">
        <v>23</v>
      </c>
      <c r="C33" s="138" t="s">
        <v>160</v>
      </c>
      <c r="D33" s="80" t="s">
        <v>8</v>
      </c>
      <c r="E33" s="107">
        <v>0</v>
      </c>
      <c r="F33" s="107">
        <v>26000</v>
      </c>
      <c r="G33" s="107">
        <v>25692.959999999999</v>
      </c>
      <c r="H33" s="111">
        <f>G33/F33*100</f>
        <v>98.819076923076921</v>
      </c>
    </row>
    <row r="34" spans="1:8" s="14" customFormat="1" ht="22.5" customHeight="1">
      <c r="A34" s="185"/>
      <c r="B34" s="136"/>
      <c r="C34" s="139"/>
      <c r="D34" s="81" t="s">
        <v>21</v>
      </c>
      <c r="E34" s="107"/>
      <c r="F34" s="107"/>
      <c r="G34" s="107"/>
      <c r="H34" s="111"/>
    </row>
    <row r="35" spans="1:8" s="14" customFormat="1" ht="161.25" customHeight="1">
      <c r="A35" s="185"/>
      <c r="B35" s="136"/>
      <c r="C35" s="139"/>
      <c r="D35" s="79" t="s">
        <v>128</v>
      </c>
      <c r="E35" s="107"/>
      <c r="F35" s="107"/>
      <c r="G35" s="107"/>
      <c r="H35" s="111"/>
    </row>
    <row r="36" spans="1:8" s="14" customFormat="1" ht="23.25" customHeight="1">
      <c r="A36" s="185"/>
      <c r="B36" s="136"/>
      <c r="C36" s="139"/>
      <c r="D36" s="81" t="s">
        <v>22</v>
      </c>
      <c r="E36" s="107"/>
      <c r="F36" s="107"/>
      <c r="G36" s="107"/>
      <c r="H36" s="111"/>
    </row>
    <row r="37" spans="1:8" s="14" customFormat="1" ht="45" customHeight="1">
      <c r="A37" s="185"/>
      <c r="B37" s="136"/>
      <c r="C37" s="139"/>
      <c r="D37" s="59" t="s">
        <v>98</v>
      </c>
      <c r="E37" s="107"/>
      <c r="F37" s="107"/>
      <c r="G37" s="107"/>
      <c r="H37" s="111"/>
    </row>
    <row r="38" spans="1:8" s="14" customFormat="1" ht="45.75" customHeight="1">
      <c r="A38" s="185"/>
      <c r="B38" s="19"/>
      <c r="C38" s="16"/>
      <c r="D38" s="82" t="s">
        <v>95</v>
      </c>
      <c r="E38" s="34"/>
      <c r="F38" s="34"/>
      <c r="G38" s="34"/>
      <c r="H38" s="22"/>
    </row>
    <row r="39" spans="1:8" s="14" customFormat="1" ht="26.25" customHeight="1">
      <c r="A39" s="185"/>
      <c r="B39" s="135" t="s">
        <v>96</v>
      </c>
      <c r="C39" s="138" t="s">
        <v>161</v>
      </c>
      <c r="D39" s="76" t="s">
        <v>92</v>
      </c>
      <c r="E39" s="107">
        <v>0</v>
      </c>
      <c r="F39" s="109">
        <v>600</v>
      </c>
      <c r="G39" s="109">
        <v>595</v>
      </c>
      <c r="H39" s="112">
        <f>G39/F39*100</f>
        <v>99.166666666666671</v>
      </c>
    </row>
    <row r="40" spans="1:8" s="14" customFormat="1" ht="21.75" customHeight="1">
      <c r="A40" s="185"/>
      <c r="B40" s="136"/>
      <c r="C40" s="139"/>
      <c r="D40" s="77" t="s">
        <v>36</v>
      </c>
      <c r="E40" s="107"/>
      <c r="F40" s="109"/>
      <c r="G40" s="109"/>
      <c r="H40" s="112"/>
    </row>
    <row r="41" spans="1:8" s="14" customFormat="1" ht="28.5" customHeight="1">
      <c r="A41" s="185"/>
      <c r="B41" s="136"/>
      <c r="C41" s="139"/>
      <c r="D41" s="76" t="s">
        <v>9</v>
      </c>
      <c r="E41" s="107"/>
      <c r="F41" s="109"/>
      <c r="G41" s="109"/>
      <c r="H41" s="112"/>
    </row>
    <row r="42" spans="1:8" s="14" customFormat="1" ht="24.75" customHeight="1">
      <c r="A42" s="185"/>
      <c r="B42" s="136"/>
      <c r="C42" s="139"/>
      <c r="D42" s="77" t="s">
        <v>37</v>
      </c>
      <c r="E42" s="107"/>
      <c r="F42" s="109"/>
      <c r="G42" s="109"/>
      <c r="H42" s="112"/>
    </row>
    <row r="43" spans="1:8" s="14" customFormat="1" ht="23.25" customHeight="1">
      <c r="A43" s="185"/>
      <c r="B43" s="136"/>
      <c r="C43" s="139"/>
      <c r="D43" s="76" t="s">
        <v>93</v>
      </c>
      <c r="E43" s="107"/>
      <c r="F43" s="109"/>
      <c r="G43" s="109"/>
      <c r="H43" s="112"/>
    </row>
    <row r="44" spans="1:8" s="14" customFormat="1" ht="21.75" customHeight="1">
      <c r="A44" s="185"/>
      <c r="B44" s="136"/>
      <c r="C44" s="139"/>
      <c r="D44" s="77" t="s">
        <v>87</v>
      </c>
      <c r="E44" s="107"/>
      <c r="F44" s="109"/>
      <c r="G44" s="109"/>
      <c r="H44" s="112"/>
    </row>
    <row r="45" spans="1:8" s="14" customFormat="1" ht="50.25" customHeight="1">
      <c r="A45" s="185"/>
      <c r="B45" s="137"/>
      <c r="C45" s="140"/>
      <c r="D45" s="76" t="s">
        <v>94</v>
      </c>
      <c r="E45" s="107"/>
      <c r="F45" s="109"/>
      <c r="G45" s="109"/>
      <c r="H45" s="112"/>
    </row>
    <row r="46" spans="1:8" s="14" customFormat="1" ht="26.25" customHeight="1">
      <c r="A46" s="185"/>
      <c r="B46" s="19"/>
      <c r="C46" s="16"/>
      <c r="D46" s="22" t="s">
        <v>95</v>
      </c>
      <c r="E46" s="34"/>
      <c r="F46" s="34"/>
      <c r="G46" s="34"/>
      <c r="H46" s="22"/>
    </row>
    <row r="47" spans="1:8" s="14" customFormat="1" ht="26.25" customHeight="1">
      <c r="A47" s="185"/>
      <c r="B47" s="135" t="s">
        <v>96</v>
      </c>
      <c r="C47" s="138" t="s">
        <v>159</v>
      </c>
      <c r="D47" s="76" t="s">
        <v>92</v>
      </c>
      <c r="E47" s="107">
        <v>0</v>
      </c>
      <c r="F47" s="107">
        <v>773000</v>
      </c>
      <c r="G47" s="107">
        <v>759120.59900000005</v>
      </c>
      <c r="H47" s="112">
        <f>G47/F47*100</f>
        <v>98.204475937904277</v>
      </c>
    </row>
    <row r="48" spans="1:8" s="14" customFormat="1" ht="21" customHeight="1">
      <c r="A48" s="185"/>
      <c r="B48" s="136"/>
      <c r="C48" s="139"/>
      <c r="D48" s="77" t="s">
        <v>36</v>
      </c>
      <c r="E48" s="107"/>
      <c r="F48" s="107"/>
      <c r="G48" s="107"/>
      <c r="H48" s="112"/>
    </row>
    <row r="49" spans="1:202" s="14" customFormat="1" ht="72" customHeight="1">
      <c r="A49" s="185"/>
      <c r="B49" s="136"/>
      <c r="C49" s="139"/>
      <c r="D49" s="76" t="s">
        <v>99</v>
      </c>
      <c r="E49" s="107"/>
      <c r="F49" s="107"/>
      <c r="G49" s="107"/>
      <c r="H49" s="112"/>
    </row>
    <row r="50" spans="1:202" s="14" customFormat="1" ht="24.75" customHeight="1">
      <c r="A50" s="185"/>
      <c r="B50" s="136"/>
      <c r="C50" s="139"/>
      <c r="D50" s="77" t="s">
        <v>37</v>
      </c>
      <c r="E50" s="107"/>
      <c r="F50" s="107"/>
      <c r="G50" s="107"/>
      <c r="H50" s="112"/>
    </row>
    <row r="51" spans="1:202" s="14" customFormat="1" ht="18.75" customHeight="1">
      <c r="A51" s="185"/>
      <c r="B51" s="136"/>
      <c r="C51" s="139"/>
      <c r="D51" s="76" t="s">
        <v>93</v>
      </c>
      <c r="E51" s="107"/>
      <c r="F51" s="107"/>
      <c r="G51" s="107"/>
      <c r="H51" s="112"/>
    </row>
    <row r="52" spans="1:202" s="14" customFormat="1" ht="22.5" customHeight="1">
      <c r="A52" s="185"/>
      <c r="B52" s="136"/>
      <c r="C52" s="139"/>
      <c r="D52" s="77" t="s">
        <v>87</v>
      </c>
      <c r="E52" s="107"/>
      <c r="F52" s="107"/>
      <c r="G52" s="107"/>
      <c r="H52" s="112"/>
    </row>
    <row r="53" spans="1:202" s="14" customFormat="1" ht="49.5" customHeight="1">
      <c r="A53" s="186"/>
      <c r="B53" s="137"/>
      <c r="C53" s="140"/>
      <c r="D53" s="76" t="s">
        <v>94</v>
      </c>
      <c r="E53" s="107"/>
      <c r="F53" s="107"/>
      <c r="G53" s="107"/>
      <c r="H53" s="112"/>
    </row>
    <row r="54" spans="1:202" s="14" customFormat="1" ht="30.75" customHeight="1">
      <c r="A54" s="22" t="s">
        <v>25</v>
      </c>
      <c r="B54" s="22"/>
      <c r="C54" s="27"/>
      <c r="D54" s="72" t="s">
        <v>19</v>
      </c>
      <c r="E54" s="34"/>
      <c r="F54" s="34"/>
      <c r="G54" s="34"/>
      <c r="H54" s="22"/>
    </row>
    <row r="55" spans="1:202" s="14" customFormat="1" ht="33" customHeight="1">
      <c r="A55" s="141"/>
      <c r="B55" s="143"/>
      <c r="C55" s="148"/>
      <c r="D55" s="83" t="s">
        <v>16</v>
      </c>
      <c r="E55" s="107">
        <v>17352</v>
      </c>
      <c r="F55" s="107">
        <v>14752</v>
      </c>
      <c r="G55" s="107">
        <v>14667</v>
      </c>
      <c r="H55" s="106">
        <f>G55/F55*100</f>
        <v>99.423806941431664</v>
      </c>
    </row>
    <row r="56" spans="1:202" s="12" customFormat="1" ht="46.5" customHeight="1">
      <c r="A56" s="141"/>
      <c r="B56" s="143"/>
      <c r="C56" s="148"/>
      <c r="D56" s="84" t="s">
        <v>30</v>
      </c>
      <c r="E56" s="107"/>
      <c r="F56" s="107"/>
      <c r="G56" s="107"/>
      <c r="H56" s="106"/>
    </row>
    <row r="57" spans="1:202" s="12" customFormat="1" ht="27" customHeight="1">
      <c r="A57" s="141"/>
      <c r="B57" s="143"/>
      <c r="C57" s="148"/>
      <c r="D57" s="85" t="s">
        <v>13</v>
      </c>
      <c r="E57" s="107"/>
      <c r="F57" s="107"/>
      <c r="G57" s="107"/>
      <c r="H57" s="106"/>
      <c r="GT57" s="23"/>
    </row>
    <row r="58" spans="1:202" s="12" customFormat="1" ht="22.5" customHeight="1">
      <c r="A58" s="141"/>
      <c r="B58" s="144"/>
      <c r="C58" s="149"/>
      <c r="D58" s="56" t="s">
        <v>29</v>
      </c>
      <c r="E58" s="107"/>
      <c r="F58" s="107"/>
      <c r="G58" s="107"/>
      <c r="H58" s="106"/>
      <c r="GT58" s="23"/>
    </row>
    <row r="59" spans="1:202" s="14" customFormat="1" ht="38.25" customHeight="1">
      <c r="A59" s="141"/>
      <c r="B59" s="24"/>
      <c r="C59" s="25"/>
      <c r="D59" s="24" t="s">
        <v>28</v>
      </c>
      <c r="E59" s="35"/>
      <c r="F59" s="35"/>
      <c r="G59" s="35"/>
      <c r="H59" s="24"/>
      <c r="GT59" s="15"/>
    </row>
    <row r="60" spans="1:202" s="21" customFormat="1" ht="42" customHeight="1">
      <c r="A60" s="141"/>
      <c r="B60" s="135" t="s">
        <v>31</v>
      </c>
      <c r="C60" s="138" t="s">
        <v>162</v>
      </c>
      <c r="D60" s="80" t="s">
        <v>3</v>
      </c>
      <c r="E60" s="107">
        <v>17352</v>
      </c>
      <c r="F60" s="107">
        <v>14752</v>
      </c>
      <c r="G60" s="107">
        <v>14667</v>
      </c>
      <c r="H60" s="106">
        <f>G60/F60*100</f>
        <v>99.423806941431664</v>
      </c>
    </row>
    <row r="61" spans="1:202" s="21" customFormat="1" ht="24" customHeight="1">
      <c r="A61" s="141"/>
      <c r="B61" s="136"/>
      <c r="C61" s="139"/>
      <c r="D61" s="80" t="s">
        <v>26</v>
      </c>
      <c r="E61" s="110"/>
      <c r="F61" s="107"/>
      <c r="G61" s="107"/>
      <c r="H61" s="106"/>
    </row>
    <row r="62" spans="1:202" s="21" customFormat="1" ht="66.75" customHeight="1">
      <c r="A62" s="142"/>
      <c r="B62" s="136"/>
      <c r="C62" s="139"/>
      <c r="D62" s="80" t="s">
        <v>27</v>
      </c>
      <c r="E62" s="110"/>
      <c r="F62" s="107"/>
      <c r="G62" s="107"/>
      <c r="H62" s="106"/>
    </row>
    <row r="63" spans="1:202" s="14" customFormat="1" ht="31.5" customHeight="1">
      <c r="A63" s="22" t="s">
        <v>42</v>
      </c>
      <c r="B63" s="22"/>
      <c r="C63" s="27"/>
      <c r="D63" s="72" t="s">
        <v>19</v>
      </c>
      <c r="E63" s="34"/>
      <c r="F63" s="34"/>
      <c r="G63" s="34"/>
      <c r="H63" s="22"/>
    </row>
    <row r="64" spans="1:202" s="14" customFormat="1" ht="33" customHeight="1">
      <c r="A64" s="184"/>
      <c r="B64" s="132"/>
      <c r="C64" s="132"/>
      <c r="D64" s="80" t="s">
        <v>32</v>
      </c>
      <c r="E64" s="107">
        <f>E70+E77</f>
        <v>261057.1</v>
      </c>
      <c r="F64" s="107">
        <f>F70+F77</f>
        <v>275611.59999999998</v>
      </c>
      <c r="G64" s="107">
        <f>G70+G77</f>
        <v>275594</v>
      </c>
      <c r="H64" s="105">
        <f>G64/F64*100</f>
        <v>99.993614202014726</v>
      </c>
    </row>
    <row r="65" spans="1:202" s="14" customFormat="1" ht="24" customHeight="1">
      <c r="A65" s="185"/>
      <c r="B65" s="133"/>
      <c r="C65" s="133"/>
      <c r="D65" s="86" t="s">
        <v>16</v>
      </c>
      <c r="E65" s="107"/>
      <c r="F65" s="107"/>
      <c r="G65" s="107"/>
      <c r="H65" s="105"/>
    </row>
    <row r="66" spans="1:202" s="14" customFormat="1" ht="45.75" customHeight="1">
      <c r="A66" s="185"/>
      <c r="B66" s="133"/>
      <c r="C66" s="133"/>
      <c r="D66" s="87" t="s">
        <v>33</v>
      </c>
      <c r="E66" s="107"/>
      <c r="F66" s="107"/>
      <c r="G66" s="107"/>
      <c r="H66" s="105"/>
    </row>
    <row r="67" spans="1:202" s="14" customFormat="1" ht="26.25" customHeight="1">
      <c r="A67" s="185"/>
      <c r="B67" s="133"/>
      <c r="C67" s="133"/>
      <c r="D67" s="86" t="s">
        <v>13</v>
      </c>
      <c r="E67" s="107"/>
      <c r="F67" s="107"/>
      <c r="G67" s="107"/>
      <c r="H67" s="105"/>
    </row>
    <row r="68" spans="1:202" s="14" customFormat="1" ht="70.5" customHeight="1">
      <c r="A68" s="185"/>
      <c r="B68" s="134"/>
      <c r="C68" s="134"/>
      <c r="D68" s="80" t="s">
        <v>34</v>
      </c>
      <c r="E68" s="107"/>
      <c r="F68" s="107"/>
      <c r="G68" s="107"/>
      <c r="H68" s="105"/>
    </row>
    <row r="69" spans="1:202" s="14" customFormat="1" ht="39" customHeight="1">
      <c r="A69" s="185"/>
      <c r="B69" s="24"/>
      <c r="C69" s="26"/>
      <c r="D69" s="60" t="s">
        <v>35</v>
      </c>
      <c r="E69" s="35"/>
      <c r="F69" s="35"/>
      <c r="G69" s="35"/>
      <c r="H69" s="24"/>
    </row>
    <row r="70" spans="1:202" s="14" customFormat="1" ht="59.25" customHeight="1">
      <c r="A70" s="185"/>
      <c r="B70" s="135" t="s">
        <v>43</v>
      </c>
      <c r="C70" s="138" t="s">
        <v>163</v>
      </c>
      <c r="D70" s="80" t="s">
        <v>39</v>
      </c>
      <c r="E70" s="107">
        <v>261057.1</v>
      </c>
      <c r="F70" s="107">
        <v>274873.8</v>
      </c>
      <c r="G70" s="107">
        <v>274873.7</v>
      </c>
      <c r="H70" s="106">
        <f>G70/F70*100</f>
        <v>99.999963619668378</v>
      </c>
    </row>
    <row r="71" spans="1:202" s="14" customFormat="1" ht="21.75" customHeight="1">
      <c r="A71" s="185"/>
      <c r="B71" s="136"/>
      <c r="C71" s="139"/>
      <c r="D71" s="86" t="s">
        <v>36</v>
      </c>
      <c r="E71" s="107"/>
      <c r="F71" s="107"/>
      <c r="G71" s="107"/>
      <c r="H71" s="106"/>
    </row>
    <row r="72" spans="1:202" s="14" customFormat="1" ht="89.25" customHeight="1">
      <c r="A72" s="185"/>
      <c r="B72" s="136"/>
      <c r="C72" s="139"/>
      <c r="D72" s="87" t="s">
        <v>40</v>
      </c>
      <c r="E72" s="107"/>
      <c r="F72" s="107"/>
      <c r="G72" s="107"/>
      <c r="H72" s="106"/>
      <c r="GT72" s="18"/>
    </row>
    <row r="73" spans="1:202" s="14" customFormat="1" ht="22.5" customHeight="1">
      <c r="A73" s="185"/>
      <c r="B73" s="136"/>
      <c r="C73" s="139"/>
      <c r="D73" s="80" t="s">
        <v>37</v>
      </c>
      <c r="E73" s="107"/>
      <c r="F73" s="107"/>
      <c r="G73" s="107"/>
      <c r="H73" s="106"/>
      <c r="GT73" s="15"/>
    </row>
    <row r="74" spans="1:202" s="21" customFormat="1" ht="23.25" customHeight="1">
      <c r="A74" s="185"/>
      <c r="B74" s="136"/>
      <c r="C74" s="139"/>
      <c r="D74" s="86" t="s">
        <v>38</v>
      </c>
      <c r="E74" s="107"/>
      <c r="F74" s="107"/>
      <c r="G74" s="107"/>
      <c r="H74" s="106"/>
    </row>
    <row r="75" spans="1:202" s="21" customFormat="1" ht="46.5" customHeight="1">
      <c r="A75" s="185"/>
      <c r="B75" s="137"/>
      <c r="C75" s="140"/>
      <c r="D75" s="80" t="s">
        <v>41</v>
      </c>
      <c r="E75" s="107"/>
      <c r="F75" s="107"/>
      <c r="G75" s="107"/>
      <c r="H75" s="106"/>
    </row>
    <row r="76" spans="1:202" s="14" customFormat="1" ht="42.75" customHeight="1">
      <c r="A76" s="185"/>
      <c r="B76" s="24"/>
      <c r="C76" s="26"/>
      <c r="D76" s="60" t="s">
        <v>35</v>
      </c>
      <c r="E76" s="35"/>
      <c r="F76" s="35"/>
      <c r="G76" s="35"/>
      <c r="H76" s="24"/>
    </row>
    <row r="77" spans="1:202" s="14" customFormat="1" ht="56.25" customHeight="1">
      <c r="A77" s="185"/>
      <c r="B77" s="135" t="s">
        <v>120</v>
      </c>
      <c r="C77" s="138" t="s">
        <v>159</v>
      </c>
      <c r="D77" s="80" t="s">
        <v>39</v>
      </c>
      <c r="E77" s="107">
        <v>0</v>
      </c>
      <c r="F77" s="107">
        <v>737.8</v>
      </c>
      <c r="G77" s="107">
        <v>720.3</v>
      </c>
      <c r="H77" s="105">
        <f>G77/F77*100</f>
        <v>97.628083491461098</v>
      </c>
    </row>
    <row r="78" spans="1:202" s="14" customFormat="1" ht="22.5" customHeight="1">
      <c r="A78" s="185"/>
      <c r="B78" s="136"/>
      <c r="C78" s="139"/>
      <c r="D78" s="86" t="s">
        <v>36</v>
      </c>
      <c r="E78" s="107"/>
      <c r="F78" s="107">
        <v>737.8</v>
      </c>
      <c r="G78" s="107">
        <v>720.3</v>
      </c>
      <c r="H78" s="105"/>
    </row>
    <row r="79" spans="1:202" s="14" customFormat="1" ht="151.5" customHeight="1">
      <c r="A79" s="185"/>
      <c r="B79" s="136"/>
      <c r="C79" s="139"/>
      <c r="D79" s="87" t="s">
        <v>119</v>
      </c>
      <c r="E79" s="107"/>
      <c r="F79" s="107">
        <v>737.8</v>
      </c>
      <c r="G79" s="107">
        <v>720.3</v>
      </c>
      <c r="H79" s="105"/>
      <c r="GT79" s="18"/>
    </row>
    <row r="80" spans="1:202" s="14" customFormat="1" ht="27.75" customHeight="1">
      <c r="A80" s="185"/>
      <c r="B80" s="136"/>
      <c r="C80" s="139"/>
      <c r="D80" s="86" t="s">
        <v>37</v>
      </c>
      <c r="E80" s="107"/>
      <c r="F80" s="107">
        <v>737.8</v>
      </c>
      <c r="G80" s="107">
        <v>720.3</v>
      </c>
      <c r="H80" s="105"/>
      <c r="GT80" s="15"/>
    </row>
    <row r="81" spans="1:202" s="14" customFormat="1" ht="55.5" customHeight="1">
      <c r="A81" s="185"/>
      <c r="B81" s="136"/>
      <c r="C81" s="139"/>
      <c r="D81" s="87" t="s">
        <v>118</v>
      </c>
      <c r="E81" s="107"/>
      <c r="F81" s="107">
        <v>737.8</v>
      </c>
      <c r="G81" s="107">
        <v>720.3</v>
      </c>
      <c r="H81" s="105"/>
      <c r="GT81" s="15"/>
    </row>
    <row r="82" spans="1:202" s="21" customFormat="1" ht="23.25" customHeight="1">
      <c r="A82" s="185"/>
      <c r="B82" s="136"/>
      <c r="C82" s="139"/>
      <c r="D82" s="86" t="s">
        <v>38</v>
      </c>
      <c r="E82" s="107"/>
      <c r="F82" s="107">
        <v>737.8</v>
      </c>
      <c r="G82" s="107">
        <v>720.3</v>
      </c>
      <c r="H82" s="105"/>
    </row>
    <row r="83" spans="1:202" s="21" customFormat="1" ht="50.25" customHeight="1">
      <c r="A83" s="186"/>
      <c r="B83" s="137"/>
      <c r="C83" s="140"/>
      <c r="D83" s="80" t="s">
        <v>156</v>
      </c>
      <c r="E83" s="107"/>
      <c r="F83" s="107">
        <v>737.8</v>
      </c>
      <c r="G83" s="107">
        <v>720.3</v>
      </c>
      <c r="H83" s="105"/>
    </row>
    <row r="84" spans="1:202" s="14" customFormat="1" ht="26.25" customHeight="1">
      <c r="A84" s="22" t="s">
        <v>44</v>
      </c>
      <c r="B84" s="22"/>
      <c r="C84" s="27"/>
      <c r="D84" s="72" t="s">
        <v>19</v>
      </c>
      <c r="E84" s="34"/>
      <c r="F84" s="34"/>
      <c r="G84" s="34"/>
      <c r="H84" s="22"/>
    </row>
    <row r="85" spans="1:202" s="21" customFormat="1" ht="28.5" customHeight="1">
      <c r="A85" s="113"/>
      <c r="B85" s="113"/>
      <c r="C85" s="61"/>
      <c r="D85" s="80" t="s">
        <v>45</v>
      </c>
      <c r="E85" s="107">
        <f>E91+E96+E102+E109</f>
        <v>50576.6</v>
      </c>
      <c r="F85" s="107">
        <f>F91+F96+F102+F109</f>
        <v>167359.6</v>
      </c>
      <c r="G85" s="107">
        <f>G91+G96+G102+G109</f>
        <v>166237.266</v>
      </c>
      <c r="H85" s="106">
        <f>G85/F85*100</f>
        <v>99.32938773754239</v>
      </c>
    </row>
    <row r="86" spans="1:202" s="14" customFormat="1" ht="30" customHeight="1">
      <c r="A86" s="114"/>
      <c r="B86" s="114"/>
      <c r="C86" s="61"/>
      <c r="D86" s="86" t="s">
        <v>16</v>
      </c>
      <c r="E86" s="107"/>
      <c r="F86" s="107"/>
      <c r="G86" s="107"/>
      <c r="H86" s="106"/>
    </row>
    <row r="87" spans="1:202" s="14" customFormat="1" ht="39" customHeight="1">
      <c r="A87" s="114"/>
      <c r="B87" s="114"/>
      <c r="C87" s="61"/>
      <c r="D87" s="87" t="s">
        <v>46</v>
      </c>
      <c r="E87" s="107"/>
      <c r="F87" s="107"/>
      <c r="G87" s="107"/>
      <c r="H87" s="106"/>
    </row>
    <row r="88" spans="1:202" s="14" customFormat="1" ht="19.5" customHeight="1">
      <c r="A88" s="114"/>
      <c r="B88" s="114"/>
      <c r="C88" s="61"/>
      <c r="D88" s="86" t="s">
        <v>13</v>
      </c>
      <c r="E88" s="107"/>
      <c r="F88" s="107"/>
      <c r="G88" s="107"/>
      <c r="H88" s="106"/>
    </row>
    <row r="89" spans="1:202" s="14" customFormat="1" ht="102.75" customHeight="1">
      <c r="A89" s="114"/>
      <c r="B89" s="115"/>
      <c r="C89" s="61"/>
      <c r="D89" s="80" t="s">
        <v>47</v>
      </c>
      <c r="E89" s="107"/>
      <c r="F89" s="107"/>
      <c r="G89" s="107"/>
      <c r="H89" s="106"/>
    </row>
    <row r="90" spans="1:202" s="14" customFormat="1" ht="29.25" customHeight="1">
      <c r="A90" s="114"/>
      <c r="B90" s="20"/>
      <c r="C90" s="20"/>
      <c r="D90" s="22" t="s">
        <v>20</v>
      </c>
      <c r="E90" s="34"/>
      <c r="F90" s="34"/>
      <c r="G90" s="34"/>
      <c r="H90" s="22"/>
    </row>
    <row r="91" spans="1:202" s="14" customFormat="1" ht="48" customHeight="1">
      <c r="A91" s="114"/>
      <c r="B91" s="128" t="s">
        <v>51</v>
      </c>
      <c r="C91" s="130" t="s">
        <v>164</v>
      </c>
      <c r="D91" s="86" t="s">
        <v>49</v>
      </c>
      <c r="E91" s="107">
        <v>37525.199999999997</v>
      </c>
      <c r="F91" s="107">
        <v>37525.199999999997</v>
      </c>
      <c r="G91" s="107">
        <v>37525.1</v>
      </c>
      <c r="H91" s="106">
        <f>G91/F91*100</f>
        <v>99.999733512412988</v>
      </c>
    </row>
    <row r="92" spans="1:202" s="14" customFormat="1" ht="29.25" customHeight="1">
      <c r="A92" s="114"/>
      <c r="B92" s="129"/>
      <c r="C92" s="131"/>
      <c r="D92" s="86" t="s">
        <v>21</v>
      </c>
      <c r="E92" s="107"/>
      <c r="F92" s="107"/>
      <c r="G92" s="107"/>
      <c r="H92" s="106"/>
    </row>
    <row r="93" spans="1:202" s="14" customFormat="1" ht="157.5" customHeight="1">
      <c r="A93" s="114"/>
      <c r="B93" s="129"/>
      <c r="C93" s="131"/>
      <c r="D93" s="87" t="s">
        <v>50</v>
      </c>
      <c r="E93" s="107"/>
      <c r="F93" s="107"/>
      <c r="G93" s="107"/>
      <c r="H93" s="106"/>
    </row>
    <row r="94" spans="1:202" s="14" customFormat="1" ht="22.5" customHeight="1">
      <c r="A94" s="114"/>
      <c r="B94" s="129"/>
      <c r="C94" s="131"/>
      <c r="D94" s="86" t="s">
        <v>22</v>
      </c>
      <c r="E94" s="107"/>
      <c r="F94" s="107"/>
      <c r="G94" s="107"/>
      <c r="H94" s="106"/>
    </row>
    <row r="95" spans="1:202" s="14" customFormat="1" ht="32.25" customHeight="1">
      <c r="A95" s="114"/>
      <c r="B95" s="154"/>
      <c r="C95" s="155"/>
      <c r="D95" s="86" t="s">
        <v>48</v>
      </c>
      <c r="E95" s="107"/>
      <c r="F95" s="107"/>
      <c r="G95" s="107"/>
      <c r="H95" s="106"/>
    </row>
    <row r="96" spans="1:202" s="14" customFormat="1" ht="56.25" customHeight="1">
      <c r="A96" s="114"/>
      <c r="B96" s="128" t="s">
        <v>55</v>
      </c>
      <c r="C96" s="130" t="s">
        <v>164</v>
      </c>
      <c r="D96" s="86" t="s">
        <v>52</v>
      </c>
      <c r="E96" s="107">
        <v>13051.4</v>
      </c>
      <c r="F96" s="107">
        <v>13051.4</v>
      </c>
      <c r="G96" s="107">
        <v>13051.4</v>
      </c>
      <c r="H96" s="106">
        <f>G96/F96*100</f>
        <v>100</v>
      </c>
    </row>
    <row r="97" spans="1:8" s="14" customFormat="1" ht="24" customHeight="1">
      <c r="A97" s="114"/>
      <c r="B97" s="129"/>
      <c r="C97" s="131"/>
      <c r="D97" s="86" t="s">
        <v>21</v>
      </c>
      <c r="E97" s="107"/>
      <c r="F97" s="107"/>
      <c r="G97" s="107"/>
      <c r="H97" s="106"/>
    </row>
    <row r="98" spans="1:8" s="14" customFormat="1" ht="91.5" customHeight="1">
      <c r="A98" s="114"/>
      <c r="B98" s="129"/>
      <c r="C98" s="131"/>
      <c r="D98" s="87" t="s">
        <v>53</v>
      </c>
      <c r="E98" s="107"/>
      <c r="F98" s="107"/>
      <c r="G98" s="107"/>
      <c r="H98" s="106"/>
    </row>
    <row r="99" spans="1:8" s="14" customFormat="1" ht="29.25" customHeight="1">
      <c r="A99" s="114"/>
      <c r="B99" s="129"/>
      <c r="C99" s="131"/>
      <c r="D99" s="88" t="s">
        <v>22</v>
      </c>
      <c r="E99" s="107"/>
      <c r="F99" s="107"/>
      <c r="G99" s="107"/>
      <c r="H99" s="106"/>
    </row>
    <row r="100" spans="1:8" s="14" customFormat="1" ht="26.25" customHeight="1">
      <c r="A100" s="114"/>
      <c r="B100" s="154"/>
      <c r="C100" s="155"/>
      <c r="D100" s="86" t="s">
        <v>54</v>
      </c>
      <c r="E100" s="107"/>
      <c r="F100" s="107"/>
      <c r="G100" s="107"/>
      <c r="H100" s="106"/>
    </row>
    <row r="101" spans="1:8" s="28" customFormat="1" ht="36" customHeight="1">
      <c r="A101" s="114"/>
      <c r="B101" s="22"/>
      <c r="C101" s="27"/>
      <c r="D101" s="60" t="s">
        <v>35</v>
      </c>
      <c r="E101" s="34"/>
      <c r="F101" s="34"/>
      <c r="G101" s="34"/>
      <c r="H101" s="22"/>
    </row>
    <row r="102" spans="1:8" s="28" customFormat="1" ht="36.75" customHeight="1">
      <c r="A102" s="114"/>
      <c r="B102" s="128" t="s">
        <v>64</v>
      </c>
      <c r="C102" s="130" t="s">
        <v>159</v>
      </c>
      <c r="D102" s="59" t="s">
        <v>86</v>
      </c>
      <c r="E102" s="109"/>
      <c r="F102" s="109">
        <f>53989+12794</f>
        <v>66783</v>
      </c>
      <c r="G102" s="109">
        <f>53740.266+11920.5</f>
        <v>65660.766000000003</v>
      </c>
      <c r="H102" s="106">
        <f>G102/F102*100</f>
        <v>98.319581330578146</v>
      </c>
    </row>
    <row r="103" spans="1:8" s="28" customFormat="1" ht="19.5" customHeight="1">
      <c r="A103" s="114"/>
      <c r="B103" s="129"/>
      <c r="C103" s="131"/>
      <c r="D103" s="81" t="s">
        <v>36</v>
      </c>
      <c r="E103" s="109"/>
      <c r="F103" s="109"/>
      <c r="G103" s="109"/>
      <c r="H103" s="106"/>
    </row>
    <row r="104" spans="1:8" s="28" customFormat="1" ht="81.75" customHeight="1">
      <c r="A104" s="114"/>
      <c r="B104" s="129"/>
      <c r="C104" s="131"/>
      <c r="D104" s="89" t="s">
        <v>146</v>
      </c>
      <c r="E104" s="109"/>
      <c r="F104" s="109"/>
      <c r="G104" s="109"/>
      <c r="H104" s="106"/>
    </row>
    <row r="105" spans="1:8" s="28" customFormat="1" ht="18.75" customHeight="1">
      <c r="A105" s="114"/>
      <c r="B105" s="129"/>
      <c r="C105" s="131"/>
      <c r="D105" s="81" t="s">
        <v>37</v>
      </c>
      <c r="E105" s="109"/>
      <c r="F105" s="109"/>
      <c r="G105" s="109"/>
      <c r="H105" s="106"/>
    </row>
    <row r="106" spans="1:8" s="28" customFormat="1" ht="18.75" customHeight="1">
      <c r="A106" s="114"/>
      <c r="B106" s="129"/>
      <c r="C106" s="131"/>
      <c r="D106" s="81" t="s">
        <v>87</v>
      </c>
      <c r="E106" s="109"/>
      <c r="F106" s="109"/>
      <c r="G106" s="109"/>
      <c r="H106" s="106"/>
    </row>
    <row r="107" spans="1:8" s="28" customFormat="1" ht="23.25" customHeight="1">
      <c r="A107" s="114"/>
      <c r="B107" s="154"/>
      <c r="C107" s="46"/>
      <c r="D107" s="59" t="s">
        <v>88</v>
      </c>
      <c r="E107" s="109"/>
      <c r="F107" s="109"/>
      <c r="G107" s="109"/>
      <c r="H107" s="106"/>
    </row>
    <row r="108" spans="1:8" s="28" customFormat="1" ht="34.5" customHeight="1">
      <c r="A108" s="114"/>
      <c r="B108" s="22"/>
      <c r="C108" s="27"/>
      <c r="D108" s="60" t="s">
        <v>35</v>
      </c>
      <c r="E108" s="34"/>
      <c r="F108" s="34"/>
      <c r="G108" s="34"/>
      <c r="H108" s="22"/>
    </row>
    <row r="109" spans="1:8" s="28" customFormat="1" ht="42" customHeight="1">
      <c r="A109" s="114"/>
      <c r="B109" s="128" t="s">
        <v>90</v>
      </c>
      <c r="C109" s="130" t="s">
        <v>159</v>
      </c>
      <c r="D109" s="59" t="s">
        <v>89</v>
      </c>
      <c r="E109" s="109"/>
      <c r="F109" s="109">
        <v>50000</v>
      </c>
      <c r="G109" s="109">
        <v>50000</v>
      </c>
      <c r="H109" s="106">
        <f>G109/F109*100</f>
        <v>100</v>
      </c>
    </row>
    <row r="110" spans="1:8" s="28" customFormat="1" ht="21.75" customHeight="1">
      <c r="A110" s="114"/>
      <c r="B110" s="129"/>
      <c r="C110" s="131"/>
      <c r="D110" s="84" t="s">
        <v>36</v>
      </c>
      <c r="E110" s="109"/>
      <c r="F110" s="109"/>
      <c r="G110" s="109"/>
      <c r="H110" s="106"/>
    </row>
    <row r="111" spans="1:8" s="28" customFormat="1" ht="43.5" customHeight="1">
      <c r="A111" s="114"/>
      <c r="B111" s="129"/>
      <c r="C111" s="131"/>
      <c r="D111" s="90" t="s">
        <v>147</v>
      </c>
      <c r="E111" s="109"/>
      <c r="F111" s="109">
        <f>SUM(D111:E111)</f>
        <v>0</v>
      </c>
      <c r="G111" s="109"/>
      <c r="H111" s="106"/>
    </row>
    <row r="112" spans="1:8" s="28" customFormat="1" ht="16.5" customHeight="1">
      <c r="A112" s="114"/>
      <c r="B112" s="129"/>
      <c r="C112" s="131"/>
      <c r="D112" s="81" t="s">
        <v>37</v>
      </c>
      <c r="E112" s="109"/>
      <c r="F112" s="109"/>
      <c r="G112" s="109"/>
      <c r="H112" s="106"/>
    </row>
    <row r="113" spans="1:8" s="28" customFormat="1" ht="24" customHeight="1">
      <c r="A113" s="114"/>
      <c r="B113" s="129"/>
      <c r="C113" s="131"/>
      <c r="D113" s="81" t="s">
        <v>87</v>
      </c>
      <c r="E113" s="109"/>
      <c r="F113" s="109"/>
      <c r="G113" s="109"/>
      <c r="H113" s="106"/>
    </row>
    <row r="114" spans="1:8" s="28" customFormat="1" ht="28.5" customHeight="1">
      <c r="A114" s="115"/>
      <c r="B114" s="154"/>
      <c r="C114" s="155"/>
      <c r="D114" s="59" t="s">
        <v>88</v>
      </c>
      <c r="E114" s="109"/>
      <c r="F114" s="109"/>
      <c r="G114" s="109"/>
      <c r="H114" s="106"/>
    </row>
    <row r="115" spans="1:8" s="14" customFormat="1" ht="26.25" customHeight="1">
      <c r="A115" s="22" t="s">
        <v>114</v>
      </c>
      <c r="B115" s="22"/>
      <c r="C115" s="27"/>
      <c r="D115" s="72" t="s">
        <v>19</v>
      </c>
      <c r="E115" s="34"/>
      <c r="F115" s="34"/>
      <c r="G115" s="34"/>
      <c r="H115" s="22"/>
    </row>
    <row r="116" spans="1:8" s="14" customFormat="1" ht="26.25" customHeight="1">
      <c r="A116" s="162"/>
      <c r="B116" s="13"/>
      <c r="C116" s="29"/>
      <c r="D116" s="13" t="s">
        <v>139</v>
      </c>
      <c r="E116" s="55">
        <f>E118+E124</f>
        <v>0</v>
      </c>
      <c r="F116" s="55">
        <f>F118+F124</f>
        <v>105002</v>
      </c>
      <c r="G116" s="55">
        <f>G118+G124</f>
        <v>64775.955999999998</v>
      </c>
      <c r="H116" s="33">
        <f>G116/F116*100</f>
        <v>61.690211615016857</v>
      </c>
    </row>
    <row r="117" spans="1:8" s="28" customFormat="1" ht="31.5" customHeight="1">
      <c r="A117" s="163"/>
      <c r="B117" s="22"/>
      <c r="C117" s="27"/>
      <c r="D117" s="22" t="s">
        <v>109</v>
      </c>
      <c r="E117" s="34"/>
      <c r="F117" s="34"/>
      <c r="G117" s="34"/>
      <c r="H117" s="22"/>
    </row>
    <row r="118" spans="1:8" s="28" customFormat="1" ht="132.75" customHeight="1">
      <c r="A118" s="163"/>
      <c r="B118" s="128" t="s">
        <v>78</v>
      </c>
      <c r="C118" s="130" t="s">
        <v>159</v>
      </c>
      <c r="D118" s="79" t="s">
        <v>110</v>
      </c>
      <c r="E118" s="107">
        <v>0</v>
      </c>
      <c r="F118" s="107">
        <v>93002</v>
      </c>
      <c r="G118" s="107">
        <v>52775.968000000001</v>
      </c>
      <c r="H118" s="104">
        <f>G118/F118*100</f>
        <v>56.747132319735059</v>
      </c>
    </row>
    <row r="119" spans="1:8" s="28" customFormat="1" ht="30.75" customHeight="1">
      <c r="A119" s="163"/>
      <c r="B119" s="129"/>
      <c r="C119" s="131"/>
      <c r="D119" s="91" t="s">
        <v>111</v>
      </c>
      <c r="E119" s="107"/>
      <c r="F119" s="107"/>
      <c r="G119" s="107"/>
      <c r="H119" s="104"/>
    </row>
    <row r="120" spans="1:8" s="28" customFormat="1" ht="155.25" customHeight="1">
      <c r="A120" s="163"/>
      <c r="B120" s="129"/>
      <c r="C120" s="131"/>
      <c r="D120" s="79" t="s">
        <v>112</v>
      </c>
      <c r="E120" s="107"/>
      <c r="F120" s="107"/>
      <c r="G120" s="107"/>
      <c r="H120" s="104"/>
    </row>
    <row r="121" spans="1:8" s="28" customFormat="1" ht="31.5" customHeight="1">
      <c r="A121" s="163"/>
      <c r="B121" s="129"/>
      <c r="C121" s="131"/>
      <c r="D121" s="91" t="s">
        <v>13</v>
      </c>
      <c r="E121" s="107"/>
      <c r="F121" s="107"/>
      <c r="G121" s="107"/>
      <c r="H121" s="104"/>
    </row>
    <row r="122" spans="1:8" s="28" customFormat="1" ht="49.5" customHeight="1">
      <c r="A122" s="163"/>
      <c r="B122" s="129"/>
      <c r="C122" s="131"/>
      <c r="D122" s="59" t="s">
        <v>113</v>
      </c>
      <c r="E122" s="107"/>
      <c r="F122" s="107"/>
      <c r="G122" s="107"/>
      <c r="H122" s="104"/>
    </row>
    <row r="123" spans="1:8" s="28" customFormat="1" ht="31.5" customHeight="1">
      <c r="A123" s="163"/>
      <c r="B123" s="22"/>
      <c r="C123" s="27"/>
      <c r="D123" s="22" t="s">
        <v>109</v>
      </c>
      <c r="E123" s="34"/>
      <c r="F123" s="34"/>
      <c r="G123" s="34"/>
      <c r="H123" s="22"/>
    </row>
    <row r="124" spans="1:8" s="28" customFormat="1" ht="31.5" customHeight="1">
      <c r="A124" s="163"/>
      <c r="B124" s="128" t="s">
        <v>116</v>
      </c>
      <c r="C124" s="130" t="s">
        <v>159</v>
      </c>
      <c r="D124" s="59" t="s">
        <v>115</v>
      </c>
      <c r="E124" s="109">
        <v>0</v>
      </c>
      <c r="F124" s="109">
        <v>12000</v>
      </c>
      <c r="G124" s="109">
        <v>11999.987999999999</v>
      </c>
      <c r="H124" s="104">
        <f>G124/F124*100</f>
        <v>99.999899999999997</v>
      </c>
    </row>
    <row r="125" spans="1:8" s="28" customFormat="1" ht="20.25" customHeight="1">
      <c r="A125" s="163"/>
      <c r="B125" s="129"/>
      <c r="C125" s="131"/>
      <c r="D125" s="92" t="s">
        <v>111</v>
      </c>
      <c r="E125" s="109"/>
      <c r="F125" s="109"/>
      <c r="G125" s="109"/>
      <c r="H125" s="104"/>
    </row>
    <row r="126" spans="1:8" s="28" customFormat="1" ht="77.25" customHeight="1">
      <c r="A126" s="163"/>
      <c r="B126" s="129"/>
      <c r="C126" s="131"/>
      <c r="D126" s="59" t="s">
        <v>148</v>
      </c>
      <c r="E126" s="109"/>
      <c r="F126" s="109"/>
      <c r="G126" s="109"/>
      <c r="H126" s="104"/>
    </row>
    <row r="127" spans="1:8" s="28" customFormat="1" ht="24.75" customHeight="1">
      <c r="A127" s="163"/>
      <c r="B127" s="129"/>
      <c r="C127" s="131"/>
      <c r="D127" s="92" t="s">
        <v>13</v>
      </c>
      <c r="E127" s="109"/>
      <c r="F127" s="109"/>
      <c r="G127" s="109"/>
      <c r="H127" s="104"/>
    </row>
    <row r="128" spans="1:8" s="28" customFormat="1" ht="95.25" customHeight="1">
      <c r="A128" s="164"/>
      <c r="B128" s="129"/>
      <c r="C128" s="131"/>
      <c r="D128" s="59" t="s">
        <v>117</v>
      </c>
      <c r="E128" s="109"/>
      <c r="F128" s="109"/>
      <c r="G128" s="109"/>
      <c r="H128" s="104"/>
    </row>
    <row r="129" spans="1:8" s="14" customFormat="1" ht="26.25" customHeight="1">
      <c r="A129" s="22" t="s">
        <v>114</v>
      </c>
      <c r="B129" s="22"/>
      <c r="C129" s="27"/>
      <c r="D129" s="72" t="s">
        <v>19</v>
      </c>
      <c r="E129" s="34"/>
      <c r="F129" s="34"/>
      <c r="G129" s="34"/>
      <c r="H129" s="22"/>
    </row>
    <row r="130" spans="1:8" s="28" customFormat="1" ht="24" customHeight="1">
      <c r="A130" s="45"/>
      <c r="B130" s="156"/>
      <c r="C130" s="132"/>
      <c r="D130" s="59" t="s">
        <v>139</v>
      </c>
      <c r="E130" s="107">
        <f>E136</f>
        <v>0</v>
      </c>
      <c r="F130" s="107">
        <f>F136</f>
        <v>4609194.3</v>
      </c>
      <c r="G130" s="107">
        <f>G136</f>
        <v>4609194.24</v>
      </c>
      <c r="H130" s="104">
        <f>G130/F130*100</f>
        <v>99.999998698254061</v>
      </c>
    </row>
    <row r="131" spans="1:8" s="28" customFormat="1" ht="31.5" customHeight="1">
      <c r="A131" s="45"/>
      <c r="B131" s="157"/>
      <c r="C131" s="133"/>
      <c r="D131" s="93" t="s">
        <v>16</v>
      </c>
      <c r="E131" s="107"/>
      <c r="F131" s="107"/>
      <c r="G131" s="107"/>
      <c r="H131" s="104"/>
    </row>
    <row r="132" spans="1:8" s="28" customFormat="1" ht="30" customHeight="1">
      <c r="A132" s="45"/>
      <c r="B132" s="157"/>
      <c r="C132" s="133"/>
      <c r="D132" s="59" t="s">
        <v>140</v>
      </c>
      <c r="E132" s="107"/>
      <c r="F132" s="107"/>
      <c r="G132" s="107"/>
      <c r="H132" s="104"/>
    </row>
    <row r="133" spans="1:8" s="28" customFormat="1" ht="24" customHeight="1">
      <c r="A133" s="45"/>
      <c r="B133" s="157"/>
      <c r="C133" s="133"/>
      <c r="D133" s="93" t="s">
        <v>13</v>
      </c>
      <c r="E133" s="107"/>
      <c r="F133" s="107"/>
      <c r="G133" s="107"/>
      <c r="H133" s="104"/>
    </row>
    <row r="134" spans="1:8" s="28" customFormat="1" ht="31.5" customHeight="1">
      <c r="A134" s="45"/>
      <c r="B134" s="158"/>
      <c r="C134" s="134"/>
      <c r="D134" s="59" t="s">
        <v>141</v>
      </c>
      <c r="E134" s="107"/>
      <c r="F134" s="107"/>
      <c r="G134" s="107"/>
      <c r="H134" s="104"/>
    </row>
    <row r="135" spans="1:8" s="28" customFormat="1" ht="31.5" customHeight="1">
      <c r="A135" s="62"/>
      <c r="B135" s="22"/>
      <c r="C135" s="27"/>
      <c r="D135" s="22" t="s">
        <v>109</v>
      </c>
      <c r="E135" s="34"/>
      <c r="F135" s="34"/>
      <c r="G135" s="34"/>
      <c r="H135" s="22"/>
    </row>
    <row r="136" spans="1:8" s="28" customFormat="1" ht="31.5" customHeight="1">
      <c r="A136" s="45"/>
      <c r="B136" s="159" t="s">
        <v>143</v>
      </c>
      <c r="C136" s="125" t="s">
        <v>165</v>
      </c>
      <c r="D136" s="59" t="s">
        <v>7</v>
      </c>
      <c r="E136" s="107"/>
      <c r="F136" s="109">
        <v>4609194.3</v>
      </c>
      <c r="G136" s="109">
        <v>4609194.24</v>
      </c>
      <c r="H136" s="104">
        <f>G136/F136%</f>
        <v>99.999998698254061</v>
      </c>
    </row>
    <row r="137" spans="1:8" s="28" customFormat="1" ht="31.5" customHeight="1">
      <c r="A137" s="45"/>
      <c r="B137" s="160"/>
      <c r="C137" s="126"/>
      <c r="D137" s="93" t="s">
        <v>142</v>
      </c>
      <c r="E137" s="107"/>
      <c r="F137" s="109"/>
      <c r="G137" s="109"/>
      <c r="H137" s="104"/>
    </row>
    <row r="138" spans="1:8" s="28" customFormat="1" ht="31.5" customHeight="1">
      <c r="A138" s="45"/>
      <c r="B138" s="160"/>
      <c r="C138" s="126"/>
      <c r="D138" s="59" t="s">
        <v>140</v>
      </c>
      <c r="E138" s="107"/>
      <c r="F138" s="109"/>
      <c r="G138" s="109"/>
      <c r="H138" s="104"/>
    </row>
    <row r="139" spans="1:8" s="28" customFormat="1" ht="23.25" customHeight="1">
      <c r="A139" s="57">
        <v>1136</v>
      </c>
      <c r="B139" s="11"/>
      <c r="C139" s="47"/>
      <c r="D139" s="94" t="s">
        <v>19</v>
      </c>
      <c r="E139" s="36"/>
      <c r="F139" s="36"/>
      <c r="G139" s="36"/>
      <c r="H139" s="57"/>
    </row>
    <row r="140" spans="1:8" s="28" customFormat="1" ht="30.75" customHeight="1">
      <c r="A140" s="113"/>
      <c r="B140" s="156"/>
      <c r="C140" s="132"/>
      <c r="D140" s="95" t="s">
        <v>100</v>
      </c>
      <c r="E140" s="109">
        <f>E146</f>
        <v>0</v>
      </c>
      <c r="F140" s="109">
        <f>F146</f>
        <v>386233.59999999998</v>
      </c>
      <c r="G140" s="109">
        <f>G146</f>
        <v>376623.87</v>
      </c>
      <c r="H140" s="104">
        <f>G140/F140*100</f>
        <v>97.511938370975486</v>
      </c>
    </row>
    <row r="141" spans="1:8" s="28" customFormat="1" ht="21.75" customHeight="1">
      <c r="A141" s="114"/>
      <c r="B141" s="157"/>
      <c r="C141" s="133"/>
      <c r="D141" s="93" t="s">
        <v>16</v>
      </c>
      <c r="E141" s="109"/>
      <c r="F141" s="109"/>
      <c r="G141" s="109"/>
      <c r="H141" s="104"/>
    </row>
    <row r="142" spans="1:8" s="28" customFormat="1" ht="55.5" customHeight="1">
      <c r="A142" s="114"/>
      <c r="B142" s="157"/>
      <c r="C142" s="133"/>
      <c r="D142" s="95" t="s">
        <v>108</v>
      </c>
      <c r="E142" s="109"/>
      <c r="F142" s="109"/>
      <c r="G142" s="109"/>
      <c r="H142" s="104"/>
    </row>
    <row r="143" spans="1:8" s="28" customFormat="1" ht="30" customHeight="1">
      <c r="A143" s="114"/>
      <c r="B143" s="157"/>
      <c r="C143" s="133"/>
      <c r="D143" s="93" t="s">
        <v>13</v>
      </c>
      <c r="E143" s="109"/>
      <c r="F143" s="109"/>
      <c r="G143" s="109"/>
      <c r="H143" s="104"/>
    </row>
    <row r="144" spans="1:8" s="28" customFormat="1" ht="54" customHeight="1">
      <c r="A144" s="114"/>
      <c r="B144" s="158"/>
      <c r="C144" s="134"/>
      <c r="D144" s="95" t="s">
        <v>101</v>
      </c>
      <c r="E144" s="109"/>
      <c r="F144" s="109"/>
      <c r="G144" s="109"/>
      <c r="H144" s="104"/>
    </row>
    <row r="145" spans="1:8" s="28" customFormat="1" ht="33" customHeight="1">
      <c r="A145" s="114"/>
      <c r="B145" s="22"/>
      <c r="C145" s="27"/>
      <c r="D145" s="58" t="s">
        <v>95</v>
      </c>
      <c r="E145" s="34"/>
      <c r="F145" s="34"/>
      <c r="G145" s="34"/>
      <c r="H145" s="22"/>
    </row>
    <row r="146" spans="1:8" s="28" customFormat="1" ht="29.25" customHeight="1">
      <c r="A146" s="114"/>
      <c r="B146" s="159" t="s">
        <v>144</v>
      </c>
      <c r="C146" s="125" t="s">
        <v>161</v>
      </c>
      <c r="D146" s="95" t="s">
        <v>6</v>
      </c>
      <c r="E146" s="109">
        <v>0</v>
      </c>
      <c r="F146" s="109">
        <v>386233.59999999998</v>
      </c>
      <c r="G146" s="109">
        <v>376623.87</v>
      </c>
      <c r="H146" s="104">
        <f>G146/F146*100</f>
        <v>97.511938370975486</v>
      </c>
    </row>
    <row r="147" spans="1:8" s="28" customFormat="1" ht="24" customHeight="1">
      <c r="A147" s="114"/>
      <c r="B147" s="160"/>
      <c r="C147" s="126"/>
      <c r="D147" s="93" t="s">
        <v>102</v>
      </c>
      <c r="E147" s="109"/>
      <c r="F147" s="109"/>
      <c r="G147" s="109"/>
      <c r="H147" s="104"/>
    </row>
    <row r="148" spans="1:8" s="28" customFormat="1" ht="96.75" customHeight="1">
      <c r="A148" s="114"/>
      <c r="B148" s="160"/>
      <c r="C148" s="126"/>
      <c r="D148" s="95" t="s">
        <v>103</v>
      </c>
      <c r="E148" s="109"/>
      <c r="F148" s="109"/>
      <c r="G148" s="109"/>
      <c r="H148" s="104"/>
    </row>
    <row r="149" spans="1:8" s="28" customFormat="1" ht="39" customHeight="1">
      <c r="A149" s="114"/>
      <c r="B149" s="160"/>
      <c r="C149" s="126"/>
      <c r="D149" s="93" t="s">
        <v>104</v>
      </c>
      <c r="E149" s="109"/>
      <c r="F149" s="109"/>
      <c r="G149" s="109"/>
      <c r="H149" s="104"/>
    </row>
    <row r="150" spans="1:8" s="28" customFormat="1" ht="38.25" customHeight="1">
      <c r="A150" s="114"/>
      <c r="B150" s="160"/>
      <c r="C150" s="126"/>
      <c r="D150" s="95" t="s">
        <v>105</v>
      </c>
      <c r="E150" s="109"/>
      <c r="F150" s="109"/>
      <c r="G150" s="109"/>
      <c r="H150" s="104"/>
    </row>
    <row r="151" spans="1:8" s="28" customFormat="1" ht="24" customHeight="1">
      <c r="A151" s="114"/>
      <c r="B151" s="160"/>
      <c r="C151" s="126"/>
      <c r="D151" s="93" t="s">
        <v>106</v>
      </c>
      <c r="E151" s="109"/>
      <c r="F151" s="109"/>
      <c r="G151" s="109"/>
      <c r="H151" s="104"/>
    </row>
    <row r="152" spans="1:8" s="28" customFormat="1" ht="29.25" customHeight="1">
      <c r="A152" s="114"/>
      <c r="B152" s="161"/>
      <c r="C152" s="127"/>
      <c r="D152" s="95" t="s">
        <v>107</v>
      </c>
      <c r="E152" s="109"/>
      <c r="F152" s="109"/>
      <c r="G152" s="109"/>
      <c r="H152" s="104"/>
    </row>
    <row r="153" spans="1:8" s="14" customFormat="1" ht="26.25" customHeight="1">
      <c r="A153" s="22" t="s">
        <v>56</v>
      </c>
      <c r="B153" s="22"/>
      <c r="C153" s="27"/>
      <c r="D153" s="72" t="s">
        <v>19</v>
      </c>
      <c r="E153" s="34"/>
      <c r="F153" s="34"/>
      <c r="G153" s="34"/>
      <c r="H153" s="22"/>
    </row>
    <row r="154" spans="1:8" s="14" customFormat="1" ht="29.25" customHeight="1">
      <c r="A154" s="113"/>
      <c r="B154" s="113"/>
      <c r="C154" s="61"/>
      <c r="D154" s="59" t="s">
        <v>57</v>
      </c>
      <c r="E154" s="109">
        <f>E160+E167+E174+E182</f>
        <v>2737272.6</v>
      </c>
      <c r="F154" s="109">
        <f>F160+F167+F174+F182</f>
        <v>2412583.5</v>
      </c>
      <c r="G154" s="109">
        <f>G160+G167+G174+G182</f>
        <v>2212199.523</v>
      </c>
      <c r="H154" s="103">
        <f>G154/F154*100</f>
        <v>91.694215889315331</v>
      </c>
    </row>
    <row r="155" spans="1:8" s="14" customFormat="1" ht="29.25" customHeight="1">
      <c r="A155" s="114"/>
      <c r="B155" s="114"/>
      <c r="C155" s="61"/>
      <c r="D155" s="81" t="s">
        <v>16</v>
      </c>
      <c r="E155" s="109"/>
      <c r="F155" s="109"/>
      <c r="G155" s="109"/>
      <c r="H155" s="103"/>
    </row>
    <row r="156" spans="1:8" s="14" customFormat="1" ht="39.75" customHeight="1">
      <c r="A156" s="114"/>
      <c r="B156" s="114"/>
      <c r="C156" s="61"/>
      <c r="D156" s="96" t="s">
        <v>58</v>
      </c>
      <c r="E156" s="109"/>
      <c r="F156" s="109"/>
      <c r="G156" s="109"/>
      <c r="H156" s="103"/>
    </row>
    <row r="157" spans="1:8" s="14" customFormat="1" ht="29.25" customHeight="1">
      <c r="A157" s="114"/>
      <c r="B157" s="114"/>
      <c r="C157" s="61"/>
      <c r="D157" s="81" t="s">
        <v>13</v>
      </c>
      <c r="E157" s="109"/>
      <c r="F157" s="109"/>
      <c r="G157" s="109"/>
      <c r="H157" s="103"/>
    </row>
    <row r="158" spans="1:8" s="14" customFormat="1" ht="54.75" customHeight="1">
      <c r="A158" s="114"/>
      <c r="B158" s="115"/>
      <c r="C158" s="61"/>
      <c r="D158" s="59" t="s">
        <v>59</v>
      </c>
      <c r="E158" s="109"/>
      <c r="F158" s="109"/>
      <c r="G158" s="109"/>
      <c r="H158" s="103"/>
    </row>
    <row r="159" spans="1:8" s="14" customFormat="1" ht="44.25" customHeight="1">
      <c r="A159" s="114"/>
      <c r="B159" s="10"/>
      <c r="C159" s="10"/>
      <c r="D159" s="60" t="s">
        <v>35</v>
      </c>
      <c r="E159" s="37"/>
      <c r="F159" s="37"/>
      <c r="G159" s="37"/>
      <c r="H159" s="44"/>
    </row>
    <row r="160" spans="1:8" s="14" customFormat="1" ht="29.25" customHeight="1">
      <c r="A160" s="114"/>
      <c r="B160" s="159" t="s">
        <v>64</v>
      </c>
      <c r="C160" s="125" t="s">
        <v>163</v>
      </c>
      <c r="D160" s="59" t="s">
        <v>60</v>
      </c>
      <c r="E160" s="107">
        <v>2487459.7000000002</v>
      </c>
      <c r="F160" s="107">
        <v>2154786</v>
      </c>
      <c r="G160" s="107">
        <v>1982769.8</v>
      </c>
      <c r="H160" s="103">
        <f>G160/F160*100</f>
        <v>92.017017003080582</v>
      </c>
    </row>
    <row r="161" spans="1:8" s="14" customFormat="1" ht="29.25" customHeight="1">
      <c r="A161" s="114"/>
      <c r="B161" s="160"/>
      <c r="C161" s="126"/>
      <c r="D161" s="81" t="s">
        <v>36</v>
      </c>
      <c r="E161" s="107"/>
      <c r="F161" s="107"/>
      <c r="G161" s="107"/>
      <c r="H161" s="103"/>
    </row>
    <row r="162" spans="1:8" s="14" customFormat="1" ht="72.75" customHeight="1">
      <c r="A162" s="114"/>
      <c r="B162" s="160"/>
      <c r="C162" s="126"/>
      <c r="D162" s="97" t="s">
        <v>61</v>
      </c>
      <c r="E162" s="107"/>
      <c r="F162" s="107"/>
      <c r="G162" s="107"/>
      <c r="H162" s="103"/>
    </row>
    <row r="163" spans="1:8" s="14" customFormat="1" ht="29.25" customHeight="1">
      <c r="A163" s="114"/>
      <c r="B163" s="160"/>
      <c r="C163" s="126"/>
      <c r="D163" s="81" t="s">
        <v>37</v>
      </c>
      <c r="E163" s="107"/>
      <c r="F163" s="107"/>
      <c r="G163" s="107"/>
      <c r="H163" s="103"/>
    </row>
    <row r="164" spans="1:8" s="14" customFormat="1" ht="29.25" customHeight="1">
      <c r="A164" s="114"/>
      <c r="B164" s="160"/>
      <c r="C164" s="126"/>
      <c r="D164" s="81" t="s">
        <v>62</v>
      </c>
      <c r="E164" s="107"/>
      <c r="F164" s="107"/>
      <c r="G164" s="107"/>
      <c r="H164" s="103"/>
    </row>
    <row r="165" spans="1:8" s="14" customFormat="1" ht="29.25" customHeight="1">
      <c r="A165" s="114"/>
      <c r="B165" s="161"/>
      <c r="C165" s="127"/>
      <c r="D165" s="59" t="s">
        <v>63</v>
      </c>
      <c r="E165" s="107"/>
      <c r="F165" s="107"/>
      <c r="G165" s="107"/>
      <c r="H165" s="103"/>
    </row>
    <row r="166" spans="1:8" s="14" customFormat="1" ht="43.5" customHeight="1">
      <c r="A166" s="114"/>
      <c r="B166" s="10"/>
      <c r="C166" s="10"/>
      <c r="D166" s="60" t="s">
        <v>35</v>
      </c>
      <c r="E166" s="37"/>
      <c r="F166" s="37"/>
      <c r="G166" s="37"/>
      <c r="H166" s="44"/>
    </row>
    <row r="167" spans="1:8" s="14" customFormat="1" ht="29.25" customHeight="1">
      <c r="A167" s="114"/>
      <c r="B167" s="159" t="s">
        <v>64</v>
      </c>
      <c r="C167" s="125" t="s">
        <v>159</v>
      </c>
      <c r="D167" s="59" t="s">
        <v>60</v>
      </c>
      <c r="E167" s="107">
        <v>0</v>
      </c>
      <c r="F167" s="107">
        <v>23102</v>
      </c>
      <c r="G167" s="107">
        <v>22952.07</v>
      </c>
      <c r="H167" s="103">
        <f>G167/F167*100</f>
        <v>99.351008570686517</v>
      </c>
    </row>
    <row r="168" spans="1:8" s="14" customFormat="1" ht="29.25" customHeight="1">
      <c r="A168" s="114"/>
      <c r="B168" s="160"/>
      <c r="C168" s="126"/>
      <c r="D168" s="81" t="s">
        <v>36</v>
      </c>
      <c r="E168" s="107"/>
      <c r="F168" s="107"/>
      <c r="G168" s="107"/>
      <c r="H168" s="103"/>
    </row>
    <row r="169" spans="1:8" s="14" customFormat="1" ht="73.5" customHeight="1">
      <c r="A169" s="114"/>
      <c r="B169" s="160"/>
      <c r="C169" s="126"/>
      <c r="D169" s="97" t="s">
        <v>61</v>
      </c>
      <c r="E169" s="107"/>
      <c r="F169" s="107"/>
      <c r="G169" s="107"/>
      <c r="H169" s="103"/>
    </row>
    <row r="170" spans="1:8" s="14" customFormat="1" ht="29.25" customHeight="1">
      <c r="A170" s="114"/>
      <c r="B170" s="160"/>
      <c r="C170" s="126"/>
      <c r="D170" s="81" t="s">
        <v>37</v>
      </c>
      <c r="E170" s="107"/>
      <c r="F170" s="107"/>
      <c r="G170" s="107"/>
      <c r="H170" s="103"/>
    </row>
    <row r="171" spans="1:8" s="14" customFormat="1" ht="29.25" customHeight="1">
      <c r="A171" s="114"/>
      <c r="B171" s="160"/>
      <c r="C171" s="126"/>
      <c r="D171" s="81" t="s">
        <v>62</v>
      </c>
      <c r="E171" s="107"/>
      <c r="F171" s="107"/>
      <c r="G171" s="107"/>
      <c r="H171" s="103"/>
    </row>
    <row r="172" spans="1:8" s="14" customFormat="1" ht="29.25" customHeight="1">
      <c r="A172" s="114"/>
      <c r="B172" s="161"/>
      <c r="C172" s="127"/>
      <c r="D172" s="59" t="s">
        <v>63</v>
      </c>
      <c r="E172" s="107"/>
      <c r="F172" s="107"/>
      <c r="G172" s="107"/>
      <c r="H172" s="103"/>
    </row>
    <row r="173" spans="1:8" s="14" customFormat="1" ht="29.25" customHeight="1">
      <c r="A173" s="114"/>
      <c r="B173" s="10"/>
      <c r="C173" s="10"/>
      <c r="D173" s="44" t="s">
        <v>121</v>
      </c>
      <c r="E173" s="37"/>
      <c r="F173" s="37"/>
      <c r="G173" s="37"/>
      <c r="H173" s="44"/>
    </row>
    <row r="174" spans="1:8" s="14" customFormat="1" ht="42" customHeight="1">
      <c r="A174" s="114"/>
      <c r="B174" s="159" t="s">
        <v>124</v>
      </c>
      <c r="C174" s="125" t="s">
        <v>159</v>
      </c>
      <c r="D174" s="97" t="s">
        <v>122</v>
      </c>
      <c r="E174" s="107">
        <v>0</v>
      </c>
      <c r="F174" s="107">
        <v>2676</v>
      </c>
      <c r="G174" s="107">
        <v>2581</v>
      </c>
      <c r="H174" s="103">
        <f>G174/F174*100</f>
        <v>96.449925261584454</v>
      </c>
    </row>
    <row r="175" spans="1:8" s="14" customFormat="1" ht="29.25" customHeight="1">
      <c r="A175" s="114"/>
      <c r="B175" s="160"/>
      <c r="C175" s="126"/>
      <c r="D175" s="81" t="s">
        <v>36</v>
      </c>
      <c r="E175" s="107"/>
      <c r="F175" s="107"/>
      <c r="G175" s="107">
        <v>2581</v>
      </c>
      <c r="H175" s="103"/>
    </row>
    <row r="176" spans="1:8" s="14" customFormat="1" ht="159" customHeight="1">
      <c r="A176" s="114"/>
      <c r="B176" s="160"/>
      <c r="C176" s="126"/>
      <c r="D176" s="97" t="s">
        <v>125</v>
      </c>
      <c r="E176" s="107"/>
      <c r="F176" s="107"/>
      <c r="G176" s="107">
        <v>2581</v>
      </c>
      <c r="H176" s="103"/>
    </row>
    <row r="177" spans="1:8" s="14" customFormat="1" ht="29.25" customHeight="1">
      <c r="A177" s="114"/>
      <c r="B177" s="160"/>
      <c r="C177" s="126"/>
      <c r="D177" s="81" t="s">
        <v>37</v>
      </c>
      <c r="E177" s="107"/>
      <c r="F177" s="107"/>
      <c r="G177" s="107">
        <v>2581</v>
      </c>
      <c r="H177" s="103"/>
    </row>
    <row r="178" spans="1:8" s="14" customFormat="1" ht="49.5" customHeight="1">
      <c r="A178" s="114"/>
      <c r="B178" s="160"/>
      <c r="C178" s="126"/>
      <c r="D178" s="97" t="s">
        <v>123</v>
      </c>
      <c r="E178" s="107"/>
      <c r="F178" s="107"/>
      <c r="G178" s="107">
        <v>2581</v>
      </c>
      <c r="H178" s="103"/>
    </row>
    <row r="179" spans="1:8" s="14" customFormat="1" ht="29.25" customHeight="1">
      <c r="A179" s="114"/>
      <c r="B179" s="160"/>
      <c r="C179" s="126"/>
      <c r="D179" s="81" t="s">
        <v>62</v>
      </c>
      <c r="E179" s="107"/>
      <c r="F179" s="107"/>
      <c r="G179" s="107">
        <v>2581</v>
      </c>
      <c r="H179" s="103"/>
    </row>
    <row r="180" spans="1:8" s="14" customFormat="1" ht="29.25" customHeight="1">
      <c r="A180" s="114"/>
      <c r="B180" s="161"/>
      <c r="C180" s="127"/>
      <c r="D180" s="59" t="s">
        <v>63</v>
      </c>
      <c r="E180" s="107"/>
      <c r="F180" s="107"/>
      <c r="G180" s="107">
        <v>2581</v>
      </c>
      <c r="H180" s="103"/>
    </row>
    <row r="181" spans="1:8" s="14" customFormat="1" ht="29.25" customHeight="1">
      <c r="A181" s="114"/>
      <c r="B181" s="10"/>
      <c r="C181" s="10"/>
      <c r="D181" s="44" t="s">
        <v>65</v>
      </c>
      <c r="E181" s="37"/>
      <c r="F181" s="37"/>
      <c r="G181" s="37"/>
      <c r="H181" s="44"/>
    </row>
    <row r="182" spans="1:8" s="14" customFormat="1" ht="53.25" customHeight="1">
      <c r="A182" s="114"/>
      <c r="B182" s="159" t="s">
        <v>68</v>
      </c>
      <c r="C182" s="125" t="s">
        <v>166</v>
      </c>
      <c r="D182" s="59" t="s">
        <v>2</v>
      </c>
      <c r="E182" s="107">
        <v>249812.9</v>
      </c>
      <c r="F182" s="107">
        <v>232019.5</v>
      </c>
      <c r="G182" s="107">
        <v>203896.65299999999</v>
      </c>
      <c r="H182" s="103">
        <f>G182/F182*100</f>
        <v>87.879101972032515</v>
      </c>
    </row>
    <row r="183" spans="1:8" s="14" customFormat="1" ht="21" customHeight="1">
      <c r="A183" s="114"/>
      <c r="B183" s="160"/>
      <c r="C183" s="126"/>
      <c r="D183" s="81" t="s">
        <v>66</v>
      </c>
      <c r="E183" s="107"/>
      <c r="F183" s="107"/>
      <c r="G183" s="107"/>
      <c r="H183" s="103"/>
    </row>
    <row r="184" spans="1:8" s="14" customFormat="1" ht="49.5" customHeight="1">
      <c r="A184" s="115"/>
      <c r="B184" s="160"/>
      <c r="C184" s="126"/>
      <c r="D184" s="97" t="s">
        <v>67</v>
      </c>
      <c r="E184" s="107"/>
      <c r="F184" s="107"/>
      <c r="G184" s="107"/>
      <c r="H184" s="103"/>
    </row>
    <row r="185" spans="1:8" s="14" customFormat="1" ht="26.25" customHeight="1">
      <c r="A185" s="22" t="s">
        <v>69</v>
      </c>
      <c r="B185" s="22"/>
      <c r="C185" s="27"/>
      <c r="D185" s="72" t="s">
        <v>19</v>
      </c>
      <c r="E185" s="34"/>
      <c r="F185" s="34"/>
      <c r="G185" s="34"/>
      <c r="H185" s="22"/>
    </row>
    <row r="186" spans="1:8" s="14" customFormat="1" ht="29.25" customHeight="1">
      <c r="A186" s="113"/>
      <c r="B186" s="113"/>
      <c r="C186" s="61"/>
      <c r="D186" s="80" t="s">
        <v>72</v>
      </c>
      <c r="E186" s="107">
        <f>E192</f>
        <v>950000</v>
      </c>
      <c r="F186" s="107">
        <f>F192</f>
        <v>950000</v>
      </c>
      <c r="G186" s="107">
        <f>G192</f>
        <v>949999.87</v>
      </c>
      <c r="H186" s="103">
        <f>G186/F186*100</f>
        <v>99.999986315789471</v>
      </c>
    </row>
    <row r="187" spans="1:8" s="14" customFormat="1" ht="21.75" customHeight="1">
      <c r="A187" s="114"/>
      <c r="B187" s="114"/>
      <c r="C187" s="61"/>
      <c r="D187" s="86" t="s">
        <v>16</v>
      </c>
      <c r="E187" s="107"/>
      <c r="F187" s="107"/>
      <c r="G187" s="107"/>
      <c r="H187" s="103"/>
    </row>
    <row r="188" spans="1:8" s="14" customFormat="1" ht="81.75" customHeight="1">
      <c r="A188" s="114"/>
      <c r="B188" s="114"/>
      <c r="C188" s="61"/>
      <c r="D188" s="87" t="s">
        <v>177</v>
      </c>
      <c r="E188" s="107"/>
      <c r="F188" s="107"/>
      <c r="G188" s="107"/>
      <c r="H188" s="103"/>
    </row>
    <row r="189" spans="1:8" s="14" customFormat="1" ht="29.25" customHeight="1">
      <c r="A189" s="114"/>
      <c r="B189" s="114"/>
      <c r="C189" s="61"/>
      <c r="D189" s="86" t="s">
        <v>13</v>
      </c>
      <c r="E189" s="107"/>
      <c r="F189" s="107"/>
      <c r="G189" s="107"/>
      <c r="H189" s="103"/>
    </row>
    <row r="190" spans="1:8" s="14" customFormat="1" ht="29.25" customHeight="1">
      <c r="A190" s="114"/>
      <c r="B190" s="115"/>
      <c r="C190" s="61"/>
      <c r="D190" s="80" t="s">
        <v>70</v>
      </c>
      <c r="E190" s="107"/>
      <c r="F190" s="107"/>
      <c r="G190" s="107"/>
      <c r="H190" s="103"/>
    </row>
    <row r="191" spans="1:8" s="14" customFormat="1" ht="48.75" customHeight="1">
      <c r="A191" s="114"/>
      <c r="B191" s="22"/>
      <c r="C191" s="27"/>
      <c r="D191" s="60" t="s">
        <v>35</v>
      </c>
      <c r="E191" s="34"/>
      <c r="F191" s="34"/>
      <c r="G191" s="34"/>
      <c r="H191" s="22"/>
    </row>
    <row r="192" spans="1:8" s="14" customFormat="1" ht="38.25" customHeight="1">
      <c r="A192" s="114"/>
      <c r="B192" s="119" t="s">
        <v>73</v>
      </c>
      <c r="C192" s="116" t="s">
        <v>167</v>
      </c>
      <c r="D192" s="80" t="s">
        <v>176</v>
      </c>
      <c r="E192" s="107">
        <v>950000</v>
      </c>
      <c r="F192" s="107">
        <v>950000</v>
      </c>
      <c r="G192" s="107">
        <v>949999.87</v>
      </c>
      <c r="H192" s="103">
        <f>G192/F192%</f>
        <v>99.999986315789471</v>
      </c>
    </row>
    <row r="193" spans="1:8" s="14" customFormat="1" ht="29.25" customHeight="1">
      <c r="A193" s="114"/>
      <c r="B193" s="120"/>
      <c r="C193" s="117"/>
      <c r="D193" s="86" t="s">
        <v>36</v>
      </c>
      <c r="E193" s="107"/>
      <c r="F193" s="107"/>
      <c r="G193" s="107"/>
      <c r="H193" s="103"/>
    </row>
    <row r="194" spans="1:8" s="14" customFormat="1" ht="67.5" customHeight="1">
      <c r="A194" s="114"/>
      <c r="B194" s="120"/>
      <c r="C194" s="117"/>
      <c r="D194" s="87" t="s">
        <v>175</v>
      </c>
      <c r="E194" s="107"/>
      <c r="F194" s="107"/>
      <c r="G194" s="107"/>
      <c r="H194" s="103"/>
    </row>
    <row r="195" spans="1:8" s="14" customFormat="1" ht="29.25" customHeight="1">
      <c r="A195" s="114"/>
      <c r="B195" s="120"/>
      <c r="C195" s="117"/>
      <c r="D195" s="86" t="s">
        <v>37</v>
      </c>
      <c r="E195" s="107"/>
      <c r="F195" s="107"/>
      <c r="G195" s="107"/>
      <c r="H195" s="103"/>
    </row>
    <row r="196" spans="1:8" s="14" customFormat="1" ht="29.25" customHeight="1">
      <c r="A196" s="114"/>
      <c r="B196" s="120"/>
      <c r="C196" s="117"/>
      <c r="D196" s="86" t="s">
        <v>38</v>
      </c>
      <c r="E196" s="107"/>
      <c r="F196" s="107"/>
      <c r="G196" s="107"/>
      <c r="H196" s="103"/>
    </row>
    <row r="197" spans="1:8" s="14" customFormat="1" ht="29.25" customHeight="1">
      <c r="A197" s="115"/>
      <c r="B197" s="124"/>
      <c r="C197" s="118"/>
      <c r="D197" s="80" t="s">
        <v>174</v>
      </c>
      <c r="E197" s="107"/>
      <c r="F197" s="107"/>
      <c r="G197" s="107"/>
      <c r="H197" s="103"/>
    </row>
    <row r="198" spans="1:8" s="14" customFormat="1" ht="29.25" customHeight="1">
      <c r="A198" s="22">
        <v>1163</v>
      </c>
      <c r="B198" s="22"/>
      <c r="C198" s="27"/>
      <c r="D198" s="72" t="s">
        <v>75</v>
      </c>
      <c r="E198" s="34"/>
      <c r="F198" s="34"/>
      <c r="G198" s="34"/>
      <c r="H198" s="22"/>
    </row>
    <row r="199" spans="1:8" s="21" customFormat="1" ht="25.5" customHeight="1">
      <c r="A199" s="174"/>
      <c r="B199" s="177"/>
      <c r="C199" s="165"/>
      <c r="D199" s="80" t="s">
        <v>71</v>
      </c>
      <c r="E199" s="107">
        <f>E205+E209</f>
        <v>550000</v>
      </c>
      <c r="F199" s="107">
        <f>F205+F209</f>
        <v>786712</v>
      </c>
      <c r="G199" s="107">
        <f>G205+G209</f>
        <v>774062.51</v>
      </c>
      <c r="H199" s="103">
        <f>G199/F199*100</f>
        <v>98.392106641312196</v>
      </c>
    </row>
    <row r="200" spans="1:8" s="21" customFormat="1" ht="29.25" customHeight="1">
      <c r="A200" s="175"/>
      <c r="B200" s="178"/>
      <c r="C200" s="166"/>
      <c r="D200" s="86" t="s">
        <v>16</v>
      </c>
      <c r="E200" s="107"/>
      <c r="F200" s="107"/>
      <c r="G200" s="107"/>
      <c r="H200" s="103"/>
    </row>
    <row r="201" spans="1:8" s="21" customFormat="1" ht="93" customHeight="1">
      <c r="A201" s="175"/>
      <c r="B201" s="178"/>
      <c r="C201" s="166"/>
      <c r="D201" s="87" t="s">
        <v>178</v>
      </c>
      <c r="E201" s="107"/>
      <c r="F201" s="107"/>
      <c r="G201" s="107"/>
      <c r="H201" s="103"/>
    </row>
    <row r="202" spans="1:8" s="21" customFormat="1" ht="27" customHeight="1">
      <c r="A202" s="175"/>
      <c r="B202" s="178"/>
      <c r="C202" s="166"/>
      <c r="D202" s="86" t="s">
        <v>13</v>
      </c>
      <c r="E202" s="107"/>
      <c r="F202" s="107"/>
      <c r="G202" s="107"/>
      <c r="H202" s="103"/>
    </row>
    <row r="203" spans="1:8" s="21" customFormat="1" ht="45" customHeight="1">
      <c r="A203" s="175"/>
      <c r="B203" s="179"/>
      <c r="C203" s="167"/>
      <c r="D203" s="80" t="s">
        <v>74</v>
      </c>
      <c r="E203" s="107"/>
      <c r="F203" s="107"/>
      <c r="G203" s="107"/>
      <c r="H203" s="103"/>
    </row>
    <row r="204" spans="1:8" s="14" customFormat="1" ht="29.25" customHeight="1">
      <c r="A204" s="175"/>
      <c r="B204" s="10"/>
      <c r="C204" s="10"/>
      <c r="D204" s="44" t="s">
        <v>65</v>
      </c>
      <c r="E204" s="37"/>
      <c r="F204" s="37"/>
      <c r="G204" s="37"/>
      <c r="H204" s="44"/>
    </row>
    <row r="205" spans="1:8" s="21" customFormat="1" ht="54" customHeight="1">
      <c r="A205" s="175"/>
      <c r="B205" s="119" t="s">
        <v>78</v>
      </c>
      <c r="C205" s="121" t="s">
        <v>163</v>
      </c>
      <c r="D205" s="80" t="s">
        <v>172</v>
      </c>
      <c r="E205" s="107">
        <v>550000</v>
      </c>
      <c r="F205" s="108">
        <v>778000</v>
      </c>
      <c r="G205" s="107">
        <v>765350.51</v>
      </c>
      <c r="H205" s="103">
        <f>G205/F205*100</f>
        <v>98.374101542416454</v>
      </c>
    </row>
    <row r="206" spans="1:8" s="21" customFormat="1" ht="30.75" customHeight="1">
      <c r="A206" s="175"/>
      <c r="B206" s="120"/>
      <c r="C206" s="122"/>
      <c r="D206" s="86" t="s">
        <v>26</v>
      </c>
      <c r="E206" s="107"/>
      <c r="F206" s="108"/>
      <c r="G206" s="107"/>
      <c r="H206" s="103"/>
    </row>
    <row r="207" spans="1:8" s="21" customFormat="1" ht="42" customHeight="1">
      <c r="A207" s="175"/>
      <c r="B207" s="120"/>
      <c r="C207" s="123"/>
      <c r="D207" s="80" t="s">
        <v>76</v>
      </c>
      <c r="E207" s="107"/>
      <c r="F207" s="108"/>
      <c r="G207" s="107"/>
      <c r="H207" s="103"/>
    </row>
    <row r="208" spans="1:8" s="14" customFormat="1" ht="29.25" customHeight="1">
      <c r="A208" s="175"/>
      <c r="B208" s="10"/>
      <c r="C208" s="10"/>
      <c r="D208" s="44" t="s">
        <v>65</v>
      </c>
      <c r="E208" s="37"/>
      <c r="F208" s="37"/>
      <c r="G208" s="37"/>
      <c r="H208" s="44"/>
    </row>
    <row r="209" spans="1:8" s="21" customFormat="1" ht="52.5" customHeight="1">
      <c r="A209" s="175"/>
      <c r="B209" s="119" t="s">
        <v>78</v>
      </c>
      <c r="C209" s="121" t="s">
        <v>159</v>
      </c>
      <c r="D209" s="80" t="s">
        <v>172</v>
      </c>
      <c r="E209" s="107">
        <v>0</v>
      </c>
      <c r="F209" s="108">
        <v>8712</v>
      </c>
      <c r="G209" s="107">
        <v>8712</v>
      </c>
      <c r="H209" s="103">
        <f>G209/F209*100</f>
        <v>100</v>
      </c>
    </row>
    <row r="210" spans="1:8" s="21" customFormat="1" ht="30.75" customHeight="1">
      <c r="A210" s="175"/>
      <c r="B210" s="120"/>
      <c r="C210" s="122"/>
      <c r="D210" s="86" t="s">
        <v>26</v>
      </c>
      <c r="E210" s="107"/>
      <c r="F210" s="108"/>
      <c r="G210" s="107"/>
      <c r="H210" s="103"/>
    </row>
    <row r="211" spans="1:8" s="21" customFormat="1" ht="45.75" customHeight="1">
      <c r="A211" s="176"/>
      <c r="B211" s="120"/>
      <c r="C211" s="123"/>
      <c r="D211" s="80" t="s">
        <v>76</v>
      </c>
      <c r="E211" s="107"/>
      <c r="F211" s="108"/>
      <c r="G211" s="107"/>
      <c r="H211" s="103"/>
    </row>
    <row r="212" spans="1:8" s="21" customFormat="1" ht="27" customHeight="1">
      <c r="A212" s="22">
        <v>1168</v>
      </c>
      <c r="B212" s="22"/>
      <c r="C212" s="27"/>
      <c r="D212" s="72" t="s">
        <v>75</v>
      </c>
      <c r="E212" s="34"/>
      <c r="F212" s="34"/>
      <c r="G212" s="34"/>
      <c r="H212" s="22"/>
    </row>
    <row r="213" spans="1:8" s="21" customFormat="1" ht="27" customHeight="1">
      <c r="A213" s="113"/>
      <c r="B213" s="113"/>
      <c r="C213" s="165"/>
      <c r="D213" s="80" t="s">
        <v>79</v>
      </c>
      <c r="E213" s="108">
        <f>E219+E226+E232+E238</f>
        <v>285000</v>
      </c>
      <c r="F213" s="108">
        <f>F219+F226+F232+F238</f>
        <v>322950.40000000002</v>
      </c>
      <c r="G213" s="108">
        <f>G219+G226+G232+G238</f>
        <v>260770.75900000002</v>
      </c>
      <c r="H213" s="103">
        <f>G213/F213*100</f>
        <v>80.746380558748342</v>
      </c>
    </row>
    <row r="214" spans="1:8" s="21" customFormat="1" ht="33" customHeight="1">
      <c r="A214" s="114"/>
      <c r="B214" s="114"/>
      <c r="C214" s="166"/>
      <c r="D214" s="86" t="s">
        <v>16</v>
      </c>
      <c r="E214" s="108"/>
      <c r="F214" s="108"/>
      <c r="G214" s="108"/>
      <c r="H214" s="103"/>
    </row>
    <row r="215" spans="1:8" s="21" customFormat="1" ht="42" customHeight="1">
      <c r="A215" s="114"/>
      <c r="B215" s="114"/>
      <c r="C215" s="166"/>
      <c r="D215" s="87" t="s">
        <v>80</v>
      </c>
      <c r="E215" s="108"/>
      <c r="F215" s="108"/>
      <c r="G215" s="108"/>
      <c r="H215" s="103"/>
    </row>
    <row r="216" spans="1:8" s="21" customFormat="1" ht="27" customHeight="1">
      <c r="A216" s="114"/>
      <c r="B216" s="114"/>
      <c r="C216" s="166"/>
      <c r="D216" s="86" t="s">
        <v>13</v>
      </c>
      <c r="E216" s="108"/>
      <c r="F216" s="108"/>
      <c r="G216" s="108"/>
      <c r="H216" s="103"/>
    </row>
    <row r="217" spans="1:8" s="21" customFormat="1" ht="40.5" customHeight="1">
      <c r="A217" s="114"/>
      <c r="B217" s="115"/>
      <c r="C217" s="167"/>
      <c r="D217" s="80" t="s">
        <v>173</v>
      </c>
      <c r="E217" s="108"/>
      <c r="F217" s="108"/>
      <c r="G217" s="108"/>
      <c r="H217" s="103"/>
    </row>
    <row r="218" spans="1:8" s="21" customFormat="1" ht="48.75" customHeight="1">
      <c r="A218" s="114"/>
      <c r="B218" s="22"/>
      <c r="C218" s="27"/>
      <c r="D218" s="60" t="s">
        <v>35</v>
      </c>
      <c r="E218" s="34"/>
      <c r="F218" s="34"/>
      <c r="G218" s="34"/>
      <c r="H218" s="22"/>
    </row>
    <row r="219" spans="1:8" s="21" customFormat="1" ht="27" customHeight="1">
      <c r="A219" s="114"/>
      <c r="B219" s="168" t="s">
        <v>81</v>
      </c>
      <c r="C219" s="171" t="s">
        <v>168</v>
      </c>
      <c r="D219" s="80" t="s">
        <v>82</v>
      </c>
      <c r="E219" s="108">
        <v>215000</v>
      </c>
      <c r="F219" s="108">
        <v>215000</v>
      </c>
      <c r="G219" s="107">
        <v>214412.2</v>
      </c>
      <c r="H219" s="103">
        <f>G219/F219*100</f>
        <v>99.726604651162802</v>
      </c>
    </row>
    <row r="220" spans="1:8" s="21" customFormat="1" ht="27" customHeight="1">
      <c r="A220" s="114"/>
      <c r="B220" s="169"/>
      <c r="C220" s="172"/>
      <c r="D220" s="86" t="s">
        <v>36</v>
      </c>
      <c r="E220" s="108"/>
      <c r="F220" s="108"/>
      <c r="G220" s="107"/>
      <c r="H220" s="103"/>
    </row>
    <row r="221" spans="1:8" s="21" customFormat="1" ht="66.75" customHeight="1">
      <c r="A221" s="114"/>
      <c r="B221" s="169"/>
      <c r="C221" s="172"/>
      <c r="D221" s="87" t="s">
        <v>171</v>
      </c>
      <c r="E221" s="108"/>
      <c r="F221" s="108"/>
      <c r="G221" s="107"/>
      <c r="H221" s="103"/>
    </row>
    <row r="222" spans="1:8" s="21" customFormat="1" ht="27" customHeight="1">
      <c r="A222" s="114"/>
      <c r="B222" s="169"/>
      <c r="C222" s="172"/>
      <c r="D222" s="86" t="s">
        <v>37</v>
      </c>
      <c r="E222" s="108"/>
      <c r="F222" s="108"/>
      <c r="G222" s="107"/>
      <c r="H222" s="103"/>
    </row>
    <row r="223" spans="1:8" s="21" customFormat="1" ht="27" customHeight="1">
      <c r="A223" s="114"/>
      <c r="B223" s="169"/>
      <c r="C223" s="172"/>
      <c r="D223" s="86" t="s">
        <v>38</v>
      </c>
      <c r="E223" s="108"/>
      <c r="F223" s="108"/>
      <c r="G223" s="107"/>
      <c r="H223" s="103"/>
    </row>
    <row r="224" spans="1:8" s="21" customFormat="1" ht="27" customHeight="1">
      <c r="A224" s="114"/>
      <c r="B224" s="170"/>
      <c r="C224" s="173"/>
      <c r="D224" s="80" t="s">
        <v>83</v>
      </c>
      <c r="E224" s="108"/>
      <c r="F224" s="108"/>
      <c r="G224" s="107"/>
      <c r="H224" s="103"/>
    </row>
    <row r="225" spans="1:8" s="21" customFormat="1" ht="51.75" customHeight="1">
      <c r="A225" s="114"/>
      <c r="B225" s="22"/>
      <c r="C225" s="27"/>
      <c r="D225" s="60" t="s">
        <v>35</v>
      </c>
      <c r="E225" s="34"/>
      <c r="F225" s="34"/>
      <c r="G225" s="34"/>
      <c r="H225" s="22"/>
    </row>
    <row r="226" spans="1:8" s="21" customFormat="1" ht="27" customHeight="1">
      <c r="A226" s="114"/>
      <c r="B226" s="171" t="s">
        <v>91</v>
      </c>
      <c r="C226" s="180" t="s">
        <v>159</v>
      </c>
      <c r="D226" s="86" t="s">
        <v>36</v>
      </c>
      <c r="E226" s="107">
        <v>0</v>
      </c>
      <c r="F226" s="108">
        <v>37500.400000000001</v>
      </c>
      <c r="G226" s="107">
        <v>36749.629999999997</v>
      </c>
      <c r="H226" s="103">
        <f>G226/F226*100</f>
        <v>97.997968021674424</v>
      </c>
    </row>
    <row r="227" spans="1:8" s="21" customFormat="1" ht="63" customHeight="1">
      <c r="A227" s="114"/>
      <c r="B227" s="172"/>
      <c r="C227" s="180"/>
      <c r="D227" s="87" t="s">
        <v>171</v>
      </c>
      <c r="E227" s="107"/>
      <c r="F227" s="108"/>
      <c r="G227" s="107"/>
      <c r="H227" s="103"/>
    </row>
    <row r="228" spans="1:8" s="21" customFormat="1" ht="27" customHeight="1">
      <c r="A228" s="114"/>
      <c r="B228" s="172"/>
      <c r="C228" s="180"/>
      <c r="D228" s="86" t="s">
        <v>37</v>
      </c>
      <c r="E228" s="107"/>
      <c r="F228" s="108"/>
      <c r="G228" s="107"/>
      <c r="H228" s="103"/>
    </row>
    <row r="229" spans="1:8" s="21" customFormat="1" ht="27" customHeight="1">
      <c r="A229" s="114"/>
      <c r="B229" s="172"/>
      <c r="C229" s="180"/>
      <c r="D229" s="86" t="s">
        <v>38</v>
      </c>
      <c r="E229" s="107"/>
      <c r="F229" s="108"/>
      <c r="G229" s="107"/>
      <c r="H229" s="103"/>
    </row>
    <row r="230" spans="1:8" s="21" customFormat="1" ht="27" customHeight="1">
      <c r="A230" s="114"/>
      <c r="B230" s="173"/>
      <c r="C230" s="180"/>
      <c r="D230" s="80" t="s">
        <v>83</v>
      </c>
      <c r="E230" s="107"/>
      <c r="F230" s="108"/>
      <c r="G230" s="107"/>
      <c r="H230" s="103"/>
    </row>
    <row r="231" spans="1:8" s="21" customFormat="1" ht="46.5" customHeight="1">
      <c r="A231" s="114"/>
      <c r="B231" s="22"/>
      <c r="C231" s="27"/>
      <c r="D231" s="60" t="s">
        <v>35</v>
      </c>
      <c r="E231" s="34"/>
      <c r="F231" s="34"/>
      <c r="G231" s="34"/>
      <c r="H231" s="22"/>
    </row>
    <row r="232" spans="1:8" s="21" customFormat="1" ht="31.5" customHeight="1">
      <c r="A232" s="114"/>
      <c r="B232" s="171" t="s">
        <v>91</v>
      </c>
      <c r="C232" s="180" t="s">
        <v>159</v>
      </c>
      <c r="D232" s="86" t="s">
        <v>36</v>
      </c>
      <c r="E232" s="107"/>
      <c r="F232" s="108">
        <v>450</v>
      </c>
      <c r="G232" s="107">
        <v>240</v>
      </c>
      <c r="H232" s="103">
        <f>G232/F232*100</f>
        <v>53.333333333333336</v>
      </c>
    </row>
    <row r="233" spans="1:8" s="21" customFormat="1" ht="67.5" customHeight="1">
      <c r="A233" s="114"/>
      <c r="B233" s="172"/>
      <c r="C233" s="180"/>
      <c r="D233" s="87" t="s">
        <v>171</v>
      </c>
      <c r="E233" s="107"/>
      <c r="F233" s="108"/>
      <c r="G233" s="107"/>
      <c r="H233" s="103"/>
    </row>
    <row r="234" spans="1:8" s="21" customFormat="1" ht="27" customHeight="1">
      <c r="A234" s="114"/>
      <c r="B234" s="172"/>
      <c r="C234" s="180"/>
      <c r="D234" s="86" t="s">
        <v>37</v>
      </c>
      <c r="E234" s="107"/>
      <c r="F234" s="108"/>
      <c r="G234" s="107"/>
      <c r="H234" s="103"/>
    </row>
    <row r="235" spans="1:8" s="21" customFormat="1" ht="27" customHeight="1">
      <c r="A235" s="114"/>
      <c r="B235" s="172"/>
      <c r="C235" s="180"/>
      <c r="D235" s="86" t="s">
        <v>38</v>
      </c>
      <c r="E235" s="107"/>
      <c r="F235" s="108"/>
      <c r="G235" s="107"/>
      <c r="H235" s="103"/>
    </row>
    <row r="236" spans="1:8" s="21" customFormat="1" ht="27" customHeight="1">
      <c r="A236" s="114"/>
      <c r="B236" s="173"/>
      <c r="C236" s="180"/>
      <c r="D236" s="80" t="s">
        <v>83</v>
      </c>
      <c r="E236" s="107"/>
      <c r="F236" s="108"/>
      <c r="G236" s="107"/>
      <c r="H236" s="103"/>
    </row>
    <row r="237" spans="1:8" s="14" customFormat="1" ht="29.25" customHeight="1">
      <c r="A237" s="114"/>
      <c r="B237" s="10"/>
      <c r="C237" s="10"/>
      <c r="D237" s="44" t="s">
        <v>65</v>
      </c>
      <c r="E237" s="37"/>
      <c r="F237" s="37"/>
      <c r="G237" s="37"/>
      <c r="H237" s="30"/>
    </row>
    <row r="238" spans="1:8" s="21" customFormat="1" ht="50.25" customHeight="1">
      <c r="A238" s="114"/>
      <c r="B238" s="119" t="s">
        <v>77</v>
      </c>
      <c r="C238" s="171" t="s">
        <v>169</v>
      </c>
      <c r="D238" s="80" t="s">
        <v>84</v>
      </c>
      <c r="E238" s="107">
        <v>70000</v>
      </c>
      <c r="F238" s="107">
        <v>70000</v>
      </c>
      <c r="G238" s="108">
        <v>9368.9290000000001</v>
      </c>
      <c r="H238" s="103">
        <f>G238/F238*100</f>
        <v>13.384184285714284</v>
      </c>
    </row>
    <row r="239" spans="1:8" s="21" customFormat="1" ht="29.25" customHeight="1">
      <c r="A239" s="114"/>
      <c r="B239" s="120"/>
      <c r="C239" s="172"/>
      <c r="D239" s="86" t="s">
        <v>26</v>
      </c>
      <c r="E239" s="107"/>
      <c r="F239" s="107"/>
      <c r="G239" s="108"/>
      <c r="H239" s="103"/>
    </row>
    <row r="240" spans="1:8" s="21" customFormat="1" ht="47.25" customHeight="1">
      <c r="A240" s="115"/>
      <c r="B240" s="120"/>
      <c r="C240" s="172"/>
      <c r="D240" s="80" t="s">
        <v>85</v>
      </c>
      <c r="E240" s="107"/>
      <c r="F240" s="107"/>
      <c r="G240" s="108"/>
      <c r="H240" s="103"/>
    </row>
    <row r="241" spans="1:8" s="21" customFormat="1" ht="27" customHeight="1">
      <c r="A241" s="30"/>
      <c r="B241" s="30"/>
      <c r="C241" s="49"/>
      <c r="D241" s="72" t="s">
        <v>19</v>
      </c>
      <c r="E241" s="38"/>
      <c r="F241" s="38"/>
      <c r="G241" s="38"/>
      <c r="H241" s="30"/>
    </row>
    <row r="242" spans="1:8" s="21" customFormat="1" ht="39" customHeight="1">
      <c r="A242" s="119">
        <v>1001</v>
      </c>
      <c r="B242" s="63"/>
      <c r="C242" s="64"/>
      <c r="D242" s="59" t="s">
        <v>134</v>
      </c>
      <c r="E242" s="107">
        <f>E248</f>
        <v>0</v>
      </c>
      <c r="F242" s="107">
        <f>F248</f>
        <v>1210700</v>
      </c>
      <c r="G242" s="107">
        <f>G248</f>
        <v>1210700</v>
      </c>
      <c r="H242" s="103">
        <f>G242/F242%</f>
        <v>100</v>
      </c>
    </row>
    <row r="243" spans="1:8" s="21" customFormat="1" ht="26.25" customHeight="1">
      <c r="A243" s="120"/>
      <c r="B243" s="31"/>
      <c r="C243" s="48"/>
      <c r="D243" s="91" t="s">
        <v>16</v>
      </c>
      <c r="E243" s="107"/>
      <c r="F243" s="107"/>
      <c r="G243" s="107"/>
      <c r="H243" s="103"/>
    </row>
    <row r="244" spans="1:8" s="21" customFormat="1" ht="69" customHeight="1">
      <c r="A244" s="120"/>
      <c r="B244" s="31"/>
      <c r="C244" s="48"/>
      <c r="D244" s="79" t="s">
        <v>135</v>
      </c>
      <c r="E244" s="107"/>
      <c r="F244" s="107"/>
      <c r="G244" s="107"/>
      <c r="H244" s="103"/>
    </row>
    <row r="245" spans="1:8" s="21" customFormat="1" ht="25.5" customHeight="1">
      <c r="A245" s="120"/>
      <c r="B245" s="31"/>
      <c r="C245" s="48"/>
      <c r="D245" s="91" t="s">
        <v>13</v>
      </c>
      <c r="E245" s="107"/>
      <c r="F245" s="107"/>
      <c r="G245" s="107"/>
      <c r="H245" s="103"/>
    </row>
    <row r="246" spans="1:8" s="21" customFormat="1" ht="63.75" customHeight="1">
      <c r="A246" s="120"/>
      <c r="B246" s="31"/>
      <c r="C246" s="48"/>
      <c r="D246" s="79" t="s">
        <v>136</v>
      </c>
      <c r="E246" s="107"/>
      <c r="F246" s="107"/>
      <c r="G246" s="107"/>
      <c r="H246" s="103"/>
    </row>
    <row r="247" spans="1:8" s="21" customFormat="1" ht="29.25" customHeight="1">
      <c r="A247" s="120"/>
      <c r="B247" s="32"/>
      <c r="C247" s="50"/>
      <c r="D247" s="44" t="s">
        <v>129</v>
      </c>
      <c r="E247" s="39"/>
      <c r="F247" s="39"/>
      <c r="G247" s="39"/>
      <c r="H247" s="32"/>
    </row>
    <row r="248" spans="1:8" s="21" customFormat="1" ht="27" customHeight="1">
      <c r="A248" s="120"/>
      <c r="B248" s="120" t="s">
        <v>138</v>
      </c>
      <c r="C248" s="172" t="s">
        <v>170</v>
      </c>
      <c r="D248" s="91" t="s">
        <v>16</v>
      </c>
      <c r="E248" s="107"/>
      <c r="F248" s="107">
        <v>1210700</v>
      </c>
      <c r="G248" s="107">
        <v>1210700</v>
      </c>
      <c r="H248" s="103">
        <v>100</v>
      </c>
    </row>
    <row r="249" spans="1:8" s="21" customFormat="1" ht="35.25" customHeight="1">
      <c r="A249" s="120"/>
      <c r="B249" s="120"/>
      <c r="C249" s="172"/>
      <c r="D249" s="79" t="s">
        <v>137</v>
      </c>
      <c r="E249" s="107"/>
      <c r="F249" s="107"/>
      <c r="G249" s="107"/>
      <c r="H249" s="103"/>
    </row>
    <row r="250" spans="1:8" s="21" customFormat="1" ht="36" customHeight="1">
      <c r="A250" s="120"/>
      <c r="B250" s="120"/>
      <c r="C250" s="172"/>
      <c r="D250" s="91" t="s">
        <v>130</v>
      </c>
      <c r="E250" s="107"/>
      <c r="F250" s="107"/>
      <c r="G250" s="107"/>
      <c r="H250" s="103"/>
    </row>
    <row r="251" spans="1:8" s="21" customFormat="1" ht="21.75" customHeight="1">
      <c r="A251" s="120"/>
      <c r="B251" s="120"/>
      <c r="C251" s="172"/>
      <c r="D251" s="79" t="s">
        <v>131</v>
      </c>
      <c r="E251" s="107"/>
      <c r="F251" s="107"/>
      <c r="G251" s="107"/>
      <c r="H251" s="103"/>
    </row>
    <row r="252" spans="1:8" s="21" customFormat="1" ht="27" customHeight="1">
      <c r="A252" s="120"/>
      <c r="B252" s="120"/>
      <c r="C252" s="172"/>
      <c r="D252" s="92" t="s">
        <v>132</v>
      </c>
      <c r="E252" s="107"/>
      <c r="F252" s="107"/>
      <c r="G252" s="107"/>
      <c r="H252" s="103"/>
    </row>
    <row r="253" spans="1:8" s="14" customFormat="1" ht="33" customHeight="1">
      <c r="A253" s="124"/>
      <c r="B253" s="124"/>
      <c r="C253" s="173"/>
      <c r="D253" s="59" t="s">
        <v>133</v>
      </c>
      <c r="E253" s="107"/>
      <c r="F253" s="107"/>
      <c r="G253" s="107"/>
      <c r="H253" s="103"/>
    </row>
    <row r="254" spans="1:8" s="14" customFormat="1" ht="31.5" customHeight="1">
      <c r="A254" s="65"/>
      <c r="B254" s="65"/>
      <c r="C254" s="66"/>
      <c r="D254" s="98"/>
      <c r="E254" s="67"/>
      <c r="F254" s="67"/>
      <c r="G254" s="67"/>
      <c r="H254" s="68"/>
    </row>
    <row r="255" spans="1:8" s="9" customFormat="1">
      <c r="A255" s="3"/>
      <c r="B255" s="3"/>
      <c r="C255" s="8"/>
      <c r="D255" s="99"/>
      <c r="E255" s="2"/>
      <c r="F255" s="7"/>
      <c r="G255" s="2"/>
      <c r="H255" s="5"/>
    </row>
    <row r="256" spans="1:8" s="9" customFormat="1">
      <c r="A256" s="3"/>
      <c r="B256" s="3"/>
      <c r="C256" s="8"/>
      <c r="D256" s="99"/>
      <c r="E256" s="2"/>
      <c r="F256" s="7"/>
      <c r="G256" s="2"/>
      <c r="H256" s="5"/>
    </row>
    <row r="257" spans="1:8" s="9" customFormat="1">
      <c r="A257" s="3"/>
      <c r="B257" s="3"/>
      <c r="C257" s="8"/>
      <c r="D257" s="99"/>
      <c r="E257" s="2"/>
      <c r="F257" s="7"/>
      <c r="G257" s="2"/>
      <c r="H257" s="5"/>
    </row>
    <row r="258" spans="1:8" s="9" customFormat="1">
      <c r="A258" s="3"/>
      <c r="B258" s="3"/>
      <c r="C258" s="8"/>
      <c r="D258" s="99"/>
      <c r="E258" s="2"/>
      <c r="F258" s="7"/>
      <c r="G258" s="2"/>
      <c r="H258" s="5"/>
    </row>
    <row r="259" spans="1:8" s="9" customFormat="1">
      <c r="A259" s="3"/>
      <c r="B259" s="3"/>
      <c r="C259" s="8"/>
      <c r="D259" s="99"/>
      <c r="E259" s="2"/>
      <c r="F259" s="7"/>
      <c r="G259" s="2"/>
      <c r="H259" s="5"/>
    </row>
    <row r="260" spans="1:8" s="9" customFormat="1">
      <c r="A260" s="3"/>
      <c r="B260" s="3"/>
      <c r="C260" s="8"/>
      <c r="D260" s="99"/>
      <c r="E260" s="2"/>
      <c r="F260" s="7"/>
      <c r="G260" s="2"/>
      <c r="H260" s="5"/>
    </row>
    <row r="261" spans="1:8" s="9" customFormat="1">
      <c r="A261" s="3"/>
      <c r="B261" s="3"/>
      <c r="C261" s="8"/>
      <c r="D261" s="99"/>
      <c r="E261" s="2"/>
      <c r="F261" s="7"/>
      <c r="G261" s="2"/>
      <c r="H261" s="5"/>
    </row>
    <row r="262" spans="1:8" s="9" customFormat="1">
      <c r="A262" s="3"/>
      <c r="B262" s="3"/>
      <c r="C262" s="8"/>
      <c r="D262" s="99"/>
      <c r="E262" s="2"/>
      <c r="F262" s="7"/>
      <c r="G262" s="2"/>
      <c r="H262" s="5"/>
    </row>
    <row r="263" spans="1:8" s="9" customFormat="1">
      <c r="A263" s="3"/>
      <c r="B263" s="3"/>
      <c r="C263" s="8"/>
      <c r="D263" s="99"/>
      <c r="E263" s="2"/>
      <c r="F263" s="7"/>
      <c r="G263" s="2"/>
      <c r="H263" s="5"/>
    </row>
    <row r="264" spans="1:8" s="9" customFormat="1">
      <c r="A264" s="3"/>
      <c r="B264" s="3"/>
      <c r="C264" s="8"/>
      <c r="D264" s="99"/>
      <c r="E264" s="2"/>
      <c r="F264" s="7"/>
      <c r="G264" s="2"/>
      <c r="H264" s="5"/>
    </row>
    <row r="265" spans="1:8" s="9" customFormat="1">
      <c r="A265" s="3"/>
      <c r="B265" s="3"/>
      <c r="C265" s="8"/>
      <c r="D265" s="99"/>
      <c r="E265" s="2"/>
      <c r="F265" s="7"/>
      <c r="G265" s="2"/>
      <c r="H265" s="5"/>
    </row>
    <row r="266" spans="1:8" s="9" customFormat="1">
      <c r="A266" s="3"/>
      <c r="B266" s="3"/>
      <c r="C266" s="8"/>
      <c r="D266" s="99"/>
      <c r="E266" s="2"/>
      <c r="F266" s="7"/>
      <c r="G266" s="2"/>
      <c r="H266" s="5"/>
    </row>
    <row r="267" spans="1:8" s="9" customFormat="1">
      <c r="A267" s="3"/>
      <c r="B267" s="3"/>
      <c r="C267" s="8"/>
      <c r="D267" s="99"/>
      <c r="E267" s="2"/>
      <c r="F267" s="7"/>
      <c r="G267" s="2"/>
      <c r="H267" s="5"/>
    </row>
    <row r="268" spans="1:8" s="9" customFormat="1">
      <c r="A268" s="3"/>
      <c r="B268" s="3"/>
      <c r="C268" s="8"/>
      <c r="D268" s="99"/>
      <c r="E268" s="2"/>
      <c r="F268" s="7"/>
      <c r="G268" s="2"/>
      <c r="H268" s="5"/>
    </row>
    <row r="269" spans="1:8" s="9" customFormat="1">
      <c r="A269" s="3"/>
      <c r="B269" s="3"/>
      <c r="C269" s="8"/>
      <c r="D269" s="99"/>
      <c r="E269" s="2"/>
      <c r="F269" s="7"/>
      <c r="G269" s="2"/>
      <c r="H269" s="5"/>
    </row>
    <row r="270" spans="1:8" s="9" customFormat="1">
      <c r="A270" s="3"/>
      <c r="B270" s="3"/>
      <c r="C270" s="8"/>
      <c r="D270" s="99"/>
      <c r="E270" s="2"/>
      <c r="F270" s="7"/>
      <c r="G270" s="2"/>
      <c r="H270" s="5"/>
    </row>
    <row r="271" spans="1:8" s="9" customFormat="1">
      <c r="A271" s="3"/>
      <c r="B271" s="3"/>
      <c r="C271" s="8"/>
      <c r="D271" s="99"/>
      <c r="E271" s="2"/>
      <c r="F271" s="7"/>
      <c r="G271" s="2"/>
      <c r="H271" s="5"/>
    </row>
    <row r="272" spans="1:8" s="9" customFormat="1">
      <c r="A272" s="3"/>
      <c r="B272" s="3"/>
      <c r="C272" s="8"/>
      <c r="D272" s="99"/>
      <c r="E272" s="2"/>
      <c r="F272" s="7"/>
      <c r="G272" s="2"/>
      <c r="H272" s="5"/>
    </row>
    <row r="273" spans="1:8" s="9" customFormat="1">
      <c r="A273" s="3"/>
      <c r="B273" s="3"/>
      <c r="C273" s="8"/>
      <c r="D273" s="99"/>
      <c r="E273" s="2"/>
      <c r="F273" s="7"/>
      <c r="G273" s="2"/>
      <c r="H273" s="5"/>
    </row>
    <row r="274" spans="1:8" s="9" customFormat="1">
      <c r="A274" s="3"/>
      <c r="B274" s="3"/>
      <c r="C274" s="8"/>
      <c r="D274" s="99"/>
      <c r="E274" s="2"/>
      <c r="F274" s="7"/>
      <c r="G274" s="2"/>
      <c r="H274" s="5"/>
    </row>
    <row r="275" spans="1:8" s="9" customFormat="1">
      <c r="A275" s="3"/>
      <c r="B275" s="3"/>
      <c r="C275" s="8"/>
      <c r="D275" s="99"/>
      <c r="E275" s="2"/>
      <c r="F275" s="7"/>
      <c r="G275" s="2"/>
      <c r="H275" s="5"/>
    </row>
    <row r="276" spans="1:8" s="9" customFormat="1">
      <c r="A276" s="3"/>
      <c r="B276" s="3"/>
      <c r="C276" s="8"/>
      <c r="D276" s="99"/>
      <c r="E276" s="2"/>
      <c r="F276" s="7"/>
      <c r="G276" s="2"/>
      <c r="H276" s="5"/>
    </row>
    <row r="277" spans="1:8" s="9" customFormat="1">
      <c r="A277" s="3"/>
      <c r="B277" s="3"/>
      <c r="C277" s="8"/>
      <c r="D277" s="99"/>
      <c r="E277" s="2"/>
      <c r="F277" s="7"/>
      <c r="G277" s="2"/>
      <c r="H277" s="5"/>
    </row>
    <row r="278" spans="1:8" s="9" customFormat="1">
      <c r="A278" s="3"/>
      <c r="B278" s="3"/>
      <c r="C278" s="8"/>
      <c r="D278" s="99"/>
      <c r="E278" s="2"/>
      <c r="F278" s="7"/>
      <c r="G278" s="2"/>
      <c r="H278" s="5"/>
    </row>
    <row r="279" spans="1:8" s="9" customFormat="1">
      <c r="A279" s="3"/>
      <c r="B279" s="3"/>
      <c r="C279" s="8"/>
      <c r="D279" s="99"/>
      <c r="E279" s="2"/>
      <c r="F279" s="7"/>
      <c r="G279" s="2"/>
      <c r="H279" s="5"/>
    </row>
    <row r="280" spans="1:8" s="9" customFormat="1">
      <c r="A280" s="3"/>
      <c r="B280" s="3"/>
      <c r="C280" s="8"/>
      <c r="D280" s="99"/>
      <c r="E280" s="2"/>
      <c r="F280" s="7"/>
      <c r="G280" s="2"/>
      <c r="H280" s="5"/>
    </row>
    <row r="281" spans="1:8" s="9" customFormat="1">
      <c r="A281" s="3"/>
      <c r="B281" s="3"/>
      <c r="C281" s="8"/>
      <c r="D281" s="99"/>
      <c r="E281" s="2"/>
      <c r="F281" s="7"/>
      <c r="G281" s="2"/>
      <c r="H281" s="5"/>
    </row>
    <row r="282" spans="1:8" s="9" customFormat="1">
      <c r="A282" s="3"/>
      <c r="B282" s="3"/>
      <c r="C282" s="8"/>
      <c r="D282" s="99"/>
      <c r="E282" s="2"/>
      <c r="F282" s="7"/>
      <c r="G282" s="2"/>
      <c r="H282" s="5"/>
    </row>
    <row r="283" spans="1:8" s="9" customFormat="1">
      <c r="A283" s="3"/>
      <c r="B283" s="3"/>
      <c r="C283" s="8"/>
      <c r="D283" s="99"/>
      <c r="E283" s="2"/>
      <c r="F283" s="7"/>
      <c r="G283" s="2"/>
      <c r="H283" s="5"/>
    </row>
  </sheetData>
  <mergeCells count="250">
    <mergeCell ref="E15:E19"/>
    <mergeCell ref="F15:F19"/>
    <mergeCell ref="C238:C240"/>
    <mergeCell ref="G238:G240"/>
    <mergeCell ref="A6:B6"/>
    <mergeCell ref="F1:H1"/>
    <mergeCell ref="F2:H2"/>
    <mergeCell ref="A64:A83"/>
    <mergeCell ref="A9:A53"/>
    <mergeCell ref="C27:C31"/>
    <mergeCell ref="F9:F13"/>
    <mergeCell ref="G9:G13"/>
    <mergeCell ref="C226:C230"/>
    <mergeCell ref="B209:B211"/>
    <mergeCell ref="F70:F75"/>
    <mergeCell ref="G213:G217"/>
    <mergeCell ref="C248:C253"/>
    <mergeCell ref="G248:G253"/>
    <mergeCell ref="C199:C203"/>
    <mergeCell ref="E248:E253"/>
    <mergeCell ref="E242:E246"/>
    <mergeCell ref="G242:G246"/>
    <mergeCell ref="B248:B253"/>
    <mergeCell ref="A242:A253"/>
    <mergeCell ref="B136:B138"/>
    <mergeCell ref="A140:A152"/>
    <mergeCell ref="A154:A184"/>
    <mergeCell ref="A213:A240"/>
    <mergeCell ref="B226:B230"/>
    <mergeCell ref="F248:F253"/>
    <mergeCell ref="E136:E138"/>
    <mergeCell ref="B174:B180"/>
    <mergeCell ref="E174:E180"/>
    <mergeCell ref="B146:B152"/>
    <mergeCell ref="B238:B240"/>
    <mergeCell ref="F242:F246"/>
    <mergeCell ref="F226:F230"/>
    <mergeCell ref="B232:B236"/>
    <mergeCell ref="C232:C236"/>
    <mergeCell ref="A116:A128"/>
    <mergeCell ref="B213:B217"/>
    <mergeCell ref="C213:C217"/>
    <mergeCell ref="B219:B224"/>
    <mergeCell ref="C219:C224"/>
    <mergeCell ref="C174:C180"/>
    <mergeCell ref="C136:C138"/>
    <mergeCell ref="A199:A211"/>
    <mergeCell ref="B199:B203"/>
    <mergeCell ref="A186:A197"/>
    <mergeCell ref="G27:G31"/>
    <mergeCell ref="F238:F240"/>
    <mergeCell ref="E77:E83"/>
    <mergeCell ref="F77:F83"/>
    <mergeCell ref="G77:G83"/>
    <mergeCell ref="E70:E75"/>
    <mergeCell ref="F102:F107"/>
    <mergeCell ref="E226:E230"/>
    <mergeCell ref="E232:E236"/>
    <mergeCell ref="E238:E240"/>
    <mergeCell ref="F136:F138"/>
    <mergeCell ref="E160:E165"/>
    <mergeCell ref="F160:F165"/>
    <mergeCell ref="E27:E31"/>
    <mergeCell ref="F27:F31"/>
    <mergeCell ref="G192:G197"/>
    <mergeCell ref="E186:E190"/>
    <mergeCell ref="F186:F190"/>
    <mergeCell ref="G186:G190"/>
    <mergeCell ref="E118:E122"/>
    <mergeCell ref="E102:E107"/>
    <mergeCell ref="F109:F114"/>
    <mergeCell ref="G109:G114"/>
    <mergeCell ref="G102:G107"/>
    <mergeCell ref="E130:E134"/>
    <mergeCell ref="C209:C211"/>
    <mergeCell ref="E209:E211"/>
    <mergeCell ref="F209:F211"/>
    <mergeCell ref="E109:E114"/>
    <mergeCell ref="F118:F122"/>
    <mergeCell ref="C182:C184"/>
    <mergeCell ref="E140:E144"/>
    <mergeCell ref="F140:F144"/>
    <mergeCell ref="F205:F207"/>
    <mergeCell ref="B182:B184"/>
    <mergeCell ref="B160:B165"/>
    <mergeCell ref="B167:B172"/>
    <mergeCell ref="C130:C134"/>
    <mergeCell ref="C146:C152"/>
    <mergeCell ref="C140:C144"/>
    <mergeCell ref="A85:A114"/>
    <mergeCell ref="C167:C172"/>
    <mergeCell ref="B154:B158"/>
    <mergeCell ref="B102:B107"/>
    <mergeCell ref="B118:B122"/>
    <mergeCell ref="C118:C122"/>
    <mergeCell ref="C109:C114"/>
    <mergeCell ref="B109:B114"/>
    <mergeCell ref="B140:B144"/>
    <mergeCell ref="B130:B134"/>
    <mergeCell ref="C102:C106"/>
    <mergeCell ref="C70:C75"/>
    <mergeCell ref="C77:C83"/>
    <mergeCell ref="B77:B83"/>
    <mergeCell ref="B70:B75"/>
    <mergeCell ref="B85:B89"/>
    <mergeCell ref="B91:B95"/>
    <mergeCell ref="C91:C95"/>
    <mergeCell ref="C96:C100"/>
    <mergeCell ref="B96:B100"/>
    <mergeCell ref="G96:G100"/>
    <mergeCell ref="E85:E89"/>
    <mergeCell ref="F85:F89"/>
    <mergeCell ref="G85:G89"/>
    <mergeCell ref="E91:E95"/>
    <mergeCell ref="F91:F95"/>
    <mergeCell ref="G91:G95"/>
    <mergeCell ref="B9:B13"/>
    <mergeCell ref="C33:C37"/>
    <mergeCell ref="B39:B45"/>
    <mergeCell ref="C39:C45"/>
    <mergeCell ref="B15:B19"/>
    <mergeCell ref="B33:B37"/>
    <mergeCell ref="C15:C19"/>
    <mergeCell ref="B21:B25"/>
    <mergeCell ref="C21:C25"/>
    <mergeCell ref="B27:B31"/>
    <mergeCell ref="G55:G58"/>
    <mergeCell ref="G39:G45"/>
    <mergeCell ref="C9:C13"/>
    <mergeCell ref="G15:G19"/>
    <mergeCell ref="E55:E58"/>
    <mergeCell ref="F21:F25"/>
    <mergeCell ref="G21:G25"/>
    <mergeCell ref="C55:C58"/>
    <mergeCell ref="E39:E45"/>
    <mergeCell ref="E9:E13"/>
    <mergeCell ref="B47:B53"/>
    <mergeCell ref="C47:C53"/>
    <mergeCell ref="E47:E53"/>
    <mergeCell ref="F47:F53"/>
    <mergeCell ref="A55:A62"/>
    <mergeCell ref="B60:B62"/>
    <mergeCell ref="C60:C62"/>
    <mergeCell ref="B55:B58"/>
    <mergeCell ref="G70:G75"/>
    <mergeCell ref="E64:E68"/>
    <mergeCell ref="B124:B128"/>
    <mergeCell ref="C124:C128"/>
    <mergeCell ref="F64:F68"/>
    <mergeCell ref="G64:G68"/>
    <mergeCell ref="B64:B68"/>
    <mergeCell ref="C64:C68"/>
    <mergeCell ref="E96:E100"/>
    <mergeCell ref="F96:F100"/>
    <mergeCell ref="G232:G236"/>
    <mergeCell ref="C160:C165"/>
    <mergeCell ref="F146:F152"/>
    <mergeCell ref="G146:G152"/>
    <mergeCell ref="E219:E224"/>
    <mergeCell ref="E167:E172"/>
    <mergeCell ref="E213:E217"/>
    <mergeCell ref="F232:F236"/>
    <mergeCell ref="E146:E152"/>
    <mergeCell ref="E182:E184"/>
    <mergeCell ref="G226:G230"/>
    <mergeCell ref="G167:G172"/>
    <mergeCell ref="G118:G122"/>
    <mergeCell ref="F219:F224"/>
    <mergeCell ref="F124:F128"/>
    <mergeCell ref="G124:G128"/>
    <mergeCell ref="F199:F203"/>
    <mergeCell ref="F130:F134"/>
    <mergeCell ref="F192:F197"/>
    <mergeCell ref="F213:F217"/>
    <mergeCell ref="G209:G211"/>
    <mergeCell ref="B186:B190"/>
    <mergeCell ref="E199:E203"/>
    <mergeCell ref="E192:E197"/>
    <mergeCell ref="C192:C197"/>
    <mergeCell ref="B205:B207"/>
    <mergeCell ref="C205:C207"/>
    <mergeCell ref="E205:E207"/>
    <mergeCell ref="B192:B197"/>
    <mergeCell ref="G205:G207"/>
    <mergeCell ref="F154:F158"/>
    <mergeCell ref="G130:G134"/>
    <mergeCell ref="G136:G138"/>
    <mergeCell ref="E124:E128"/>
    <mergeCell ref="F182:F184"/>
    <mergeCell ref="E154:E158"/>
    <mergeCell ref="H47:H53"/>
    <mergeCell ref="G219:G224"/>
    <mergeCell ref="F167:F172"/>
    <mergeCell ref="G140:G144"/>
    <mergeCell ref="G199:G203"/>
    <mergeCell ref="G182:G184"/>
    <mergeCell ref="G160:G165"/>
    <mergeCell ref="G154:G158"/>
    <mergeCell ref="G174:G180"/>
    <mergeCell ref="F174:F180"/>
    <mergeCell ref="F33:F37"/>
    <mergeCell ref="G33:G37"/>
    <mergeCell ref="H55:H58"/>
    <mergeCell ref="H60:H62"/>
    <mergeCell ref="H9:H13"/>
    <mergeCell ref="H15:H19"/>
    <mergeCell ref="H21:H25"/>
    <mergeCell ref="H27:H31"/>
    <mergeCell ref="H33:H37"/>
    <mergeCell ref="H39:H45"/>
    <mergeCell ref="H102:H107"/>
    <mergeCell ref="H109:H114"/>
    <mergeCell ref="G60:G62"/>
    <mergeCell ref="G47:G53"/>
    <mergeCell ref="F55:F58"/>
    <mergeCell ref="E21:E25"/>
    <mergeCell ref="F39:F45"/>
    <mergeCell ref="E33:E37"/>
    <mergeCell ref="E60:E62"/>
    <mergeCell ref="F60:F62"/>
    <mergeCell ref="H167:H172"/>
    <mergeCell ref="H174:H180"/>
    <mergeCell ref="H192:H197"/>
    <mergeCell ref="H199:H203"/>
    <mergeCell ref="H64:H68"/>
    <mergeCell ref="H70:H75"/>
    <mergeCell ref="H77:H83"/>
    <mergeCell ref="H85:H89"/>
    <mergeCell ref="H91:H95"/>
    <mergeCell ref="H96:H100"/>
    <mergeCell ref="H118:H122"/>
    <mergeCell ref="H124:H128"/>
    <mergeCell ref="H130:H134"/>
    <mergeCell ref="H136:H138"/>
    <mergeCell ref="H205:H207"/>
    <mergeCell ref="H209:H211"/>
    <mergeCell ref="H140:H144"/>
    <mergeCell ref="H146:H152"/>
    <mergeCell ref="H154:H158"/>
    <mergeCell ref="H160:H165"/>
    <mergeCell ref="A3:H3"/>
    <mergeCell ref="H248:H253"/>
    <mergeCell ref="H213:H217"/>
    <mergeCell ref="H219:H224"/>
    <mergeCell ref="H226:H230"/>
    <mergeCell ref="H232:H236"/>
    <mergeCell ref="H238:H240"/>
    <mergeCell ref="H242:H246"/>
    <mergeCell ref="H182:H184"/>
    <mergeCell ref="H186:H190"/>
  </mergeCells>
  <phoneticPr fontId="15" type="noConversion"/>
  <dataValidations count="5">
    <dataValidation type="decimal" allowBlank="1" showInputMessage="1" showErrorMessage="1" sqref="F242:G243 F248:G254 E248 E245:G246 G173:G184 E173:E184 F173 E198:E199 F181:F184 E154:G172 E186:E192 F186:G199 E208:G209 E204:G205 E212:E219 E85:G85 E118:G118 F136:G136 E124 F124:G127 F14:G17 F76:G83 E76:E77 E91:G95 F96:G96 E64:G70 E225:E243 E21 F20:G23 F59:G60 E27:G27 F26:G26 E15 F32:G46 F48:G53 E47:G47 F8:G8 F111 G109 F212:G238">
      <formula1>0</formula1>
      <formula2>9999999999</formula2>
    </dataValidation>
    <dataValidation type="list" allowBlank="1" showInputMessage="1" showErrorMessage="1" sqref="B238:B248 B231 B212:B219 B85 B225">
      <formula1>#REF!</formula1>
    </dataValidation>
    <dataValidation type="whole" allowBlank="1" showInputMessage="1" showErrorMessage="1" sqref="A241:A242 A199 A212:A213 A85">
      <formula1>1000</formula1>
      <formula2>9999</formula2>
    </dataValidation>
    <dataValidation type="whole" allowBlank="1" showInputMessage="1" showErrorMessage="1" sqref="C231 B199:C199 C225 C212:C218 C200:C203 C22:C25">
      <formula1>1</formula1>
      <formula2>999</formula2>
    </dataValidation>
    <dataValidation type="list" allowBlank="1" showInputMessage="1" showErrorMessage="1" sqref="B22:B25">
      <formula1>#REF!</formula1>
    </dataValidation>
  </dataValidations>
  <pageMargins left="0.24" right="0" top="0.36" bottom="0.5" header="0.3" footer="0.3"/>
  <pageSetup paperSize="9" scale="65" firstPageNumber="3179" orientation="portrait" useFirstPageNumber="1" r:id="rId1"/>
  <headerFooter>
    <oddFooter>&amp;L&amp;"GHEA Grapalat,Regular"&amp;8Հայաստանի Հանրապետության ֆինանսների նախարարություն&amp;R&amp;"GHEA Grapalat,Regular"&amp;8&amp;F &amp;P էջ</oddFooter>
  </headerFooter>
  <rowBreaks count="1" manualBreakCount="1">
    <brk id="7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Mirzoyan Armine</dc:creator>
  <cp:lastModifiedBy>Kristina Gevorgyan</cp:lastModifiedBy>
  <cp:lastPrinted>2016-04-19T12:00:34Z</cp:lastPrinted>
  <dcterms:created xsi:type="dcterms:W3CDTF">2007-06-08T11:55:52Z</dcterms:created>
  <dcterms:modified xsi:type="dcterms:W3CDTF">2016-06-23T08:29:29Z</dcterms:modified>
</cp:coreProperties>
</file>