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5" yWindow="300" windowWidth="12120" windowHeight="8700" tabRatio="733"/>
  </bookViews>
  <sheets>
    <sheet name="axysak12" sheetId="45" r:id="rId1"/>
  </sheets>
  <externalReferences>
    <externalReference r:id="rId2"/>
  </externalReferences>
  <definedNames>
    <definedName name="_edn1" localSheetId="0">axysak12!#REF!</definedName>
    <definedName name="_edn10" localSheetId="0">axysak12!#REF!</definedName>
    <definedName name="_edn11" localSheetId="0">axysak12!#REF!</definedName>
    <definedName name="_edn12" localSheetId="0">axysak12!#REF!</definedName>
    <definedName name="_edn13" localSheetId="0">axysak12!#REF!</definedName>
    <definedName name="_edn14" localSheetId="0">axysak12!#REF!</definedName>
    <definedName name="_edn15" localSheetId="0">axysak12!#REF!</definedName>
    <definedName name="_edn2" localSheetId="0">axysak12!#REF!</definedName>
    <definedName name="_edn3" localSheetId="0">axysak12!#REF!</definedName>
    <definedName name="_edn4" localSheetId="0">axysak12!#REF!</definedName>
    <definedName name="_edn5" localSheetId="0">axysak12!#REF!</definedName>
    <definedName name="_edn6" localSheetId="0">axysak12!#REF!</definedName>
    <definedName name="_edn7" localSheetId="0">axysak12!#REF!</definedName>
    <definedName name="_edn8" localSheetId="0">axysak12!#REF!</definedName>
    <definedName name="_edn9" localSheetId="0">axysak12!#REF!</definedName>
    <definedName name="_ednref1" localSheetId="0">axysak12!#REF!</definedName>
    <definedName name="_ednref10" localSheetId="0">axysak12!#REF!</definedName>
    <definedName name="_ednref11" localSheetId="0">axysak12!#REF!</definedName>
    <definedName name="_ednref12" localSheetId="0">axysak12!#REF!</definedName>
    <definedName name="_ednref13" localSheetId="0">axysak12!#REF!</definedName>
    <definedName name="_ednref14" localSheetId="0">axysak12!#REF!</definedName>
    <definedName name="_ednref15" localSheetId="0">axysak12!#REF!</definedName>
    <definedName name="_ednref2" localSheetId="0">axysak12!#REF!</definedName>
    <definedName name="_ednref3" localSheetId="0">axysak12!#REF!</definedName>
    <definedName name="_ednref4" localSheetId="0">axysak12!#REF!</definedName>
    <definedName name="_ednref5" localSheetId="0">axysak12!#REF!</definedName>
    <definedName name="_ednref6" localSheetId="0">axysak12!#REF!</definedName>
    <definedName name="_ednref7" localSheetId="0">axysak12!#REF!</definedName>
    <definedName name="_ednref8" localSheetId="0">axysak12!#REF!</definedName>
    <definedName name="_ednref9" localSheetId="0">axysak12!#REF!</definedName>
    <definedName name="OLE_LINK1" localSheetId="0">axysak12!#REF!</definedName>
    <definedName name="par_count">'[1]DOC 3'!$A$14,'[1]DOC 3'!$A$35,'[1]DOC 3'!$A$58,'[1]DOC 3'!$A$79,'[1]DOC 3'!$A$104,'[1]DOC 3'!$A$126,'[1]DOC 3'!$A$195,'[1]DOC 3'!$A$215,'[1]DOC 3'!$A$235,'[1]DOC 3'!$A$255,'[1]DOC 3'!$A$272,'[1]DOC 3'!$A$299,'[1]DOC 3'!$A$315,'[1]DOC 3'!$A$331,'[1]DOC 3'!$A$365</definedName>
    <definedName name="par_qual">'[1]DOC 3'!$A$15,'[1]DOC 3'!$A$127,'[1]DOC 3'!$A$256,'[1]DOC 3'!$A$316,'[1]DOC 3'!$A$333</definedName>
    <definedName name="par_time">'[1]DOC 3'!$A$16,'[1]DOC 3'!$A$128,'[1]DOC 3'!$A$317,'[1]DOC 3'!$A$334</definedName>
    <definedName name="par2.4s">'[1]DOC 3'!$A$20,'[1]DOC 3'!$A$49,'[1]DOC 3'!$A$93,'[1]DOC 3'!$A$132,'[1]DOC 3'!$A$152,'[1]DOC 3'!$A$166,'[1]DOC 3'!$A$185,'[1]DOC 3'!$A$205,'[1]DOC 3'!$A$225,'[1]DOC 3'!$A$245,'[1]DOC 3'!$A$262,'[1]DOC 3'!$A$289,'[1]DOC 3'!$A$305,'[1]DOC 3'!$A$321,'[1]DOC 3'!$A$338,'[1]DOC 3'!$A$355</definedName>
    <definedName name="par2.5s">'[1]DOC 3'!$A$22,'[1]DOC 3'!$A$134</definedName>
    <definedName name="par2.6s">'[1]DOC 3'!$A$40,'[1]DOC 3'!$A$65,'[1]DOC 3'!$A$89,'[1]DOC 3'!$A$111</definedName>
    <definedName name="par2.7s">'[1]DOC 3'!$A$178,'[1]DOC 3'!$A$349</definedName>
    <definedName name="par2.9s">'[1]DOC 3'!$A$18,'[1]DOC 3'!$A$47,'[1]DOC 3'!$A$91,'[1]DOC 3'!$A$130,'[1]DOC 3'!$A$150,'[1]DOC 3'!$A$164,'[1]DOC 3'!$A$183,'[1]DOC 3'!$A$203,'[1]DOC 3'!$A$223,'[1]DOC 3'!$A$243,'[1]DOC 3'!$A$260,'[1]DOC 3'!$A$287,'[1]DOC 3'!$A$303,'[1]DOC 3'!$A$319,'[1]DOC 3'!$A$336,'[1]DOC 3'!$A$353</definedName>
    <definedName name="par4.10s">'[1]DOC 3'!$A$42,'[1]DOC 3'!$A$84</definedName>
    <definedName name="par4.11d">'[1]DOC 3'!$A$44,'[1]DOC 3'!$A$86,'[1]DOC 3'!$A$200,'[1]DOC 3'!$A$220,'[1]DOC 3'!$A$240</definedName>
    <definedName name="par4.14">'[1]DOC 3'!$A$38,'[1]DOC 3'!$A$82,'[1]DOC 3'!$A$198,'[1]DOC 3'!$A$218,'[1]DOC 3'!$A$238,'[1]DOC 3'!$A$258</definedName>
    <definedName name="par4.15">'[1]DOC 3'!$A$60,'[1]DOC 3'!$A$106,'[1]DOC 3'!$A$274</definedName>
    <definedName name="par4.16">'[1]DOC 3'!$A$61,'[1]DOC 3'!$A$107,'[1]DOC 3'!$A$275</definedName>
    <definedName name="par4.17">'[1]DOC 3'!$A$59,'[1]DOC 3'!$A$105,'[1]DOC 3'!$A$273,'[1]DOC 3'!$A$370</definedName>
    <definedName name="par4.18d">'[1]DOC 3'!$A$62,'[1]DOC 3'!$A$108</definedName>
    <definedName name="par4.8">'[1]DOC 3'!$A$37,'[1]DOC 3'!$A$81,'[1]DOC 3'!$A$197,'[1]DOC 3'!$A$217,'[1]DOC 3'!$A$237</definedName>
    <definedName name="par4.9">'[1]DOC 3'!$A$39,'[1]DOC 3'!$A$83,'[1]DOC 3'!$A$199,'[1]DOC 3'!$A$219,'[1]DOC 3'!$A$239,'[1]DOC 3'!$A$259</definedName>
    <definedName name="par5.1">'[1]DOC 3'!$A$17,'[1]DOC 3'!$A$129</definedName>
    <definedName name="par5.3">'[1]DOC 3'!$A$36,'[1]DOC 3'!$A$80,'[1]DOC 3'!$A$196,'[1]DOC 3'!$A$216,'[1]DOC 3'!$A$236,'[1]DOC 3'!$A$257</definedName>
    <definedName name="par5.4">'[1]DOC 3'!$A$146,'[1]DOC 3'!$A$163,'[1]DOC 3'!$A$284,'[1]DOC 3'!$A$300,'[1]DOC 3'!$A$348</definedName>
    <definedName name="par5.6">'[1]DOC 3'!$A$318,'[1]DOC 3'!$A$335</definedName>
    <definedName name="_xlnm.Print_Area" localSheetId="0">axysak12!$A$1:$H$422</definedName>
    <definedName name="_xlnm.Print_Titles" localSheetId="0">axysak12!$6:$7</definedName>
    <definedName name="program">'[1]DOC 3'!$A$9,'[1]DOC 3'!$A$30,'[1]DOC 3'!$A$53,'[1]DOC 3'!$A$74,'[1]DOC 3'!$A$99,'[1]DOC 3'!$A$121,'[1]DOC 3'!$A$140,'[1]DOC 3'!$A$158,'[1]DOC 3'!$A$172,'[1]DOC 3'!$A$190,'[1]DOC 3'!$A$210,'[1]DOC 3'!$A$230,'[1]DOC 3'!$A$250,'[1]DOC 3'!$A$267,'[1]DOC 3'!$A$279,'[1]DOC 3'!$A$294,'[1]DOC 3'!$A$310,'[1]DOC 3'!$A$326,'[1]DOC 3'!$A$343,'[1]DOC 3'!$A$360</definedName>
  </definedNames>
  <calcPr calcId="145621" fullCalcOnLoad="1"/>
</workbook>
</file>

<file path=xl/calcChain.xml><?xml version="1.0" encoding="utf-8"?>
<calcChain xmlns="http://schemas.openxmlformats.org/spreadsheetml/2006/main">
  <c r="G355" i="45" l="1"/>
  <c r="F355" i="45"/>
  <c r="G366" i="45"/>
  <c r="G385" i="45"/>
  <c r="F385" i="45"/>
  <c r="G400" i="45"/>
  <c r="F400" i="45"/>
  <c r="G412" i="45"/>
  <c r="F412" i="45"/>
  <c r="E37" i="45"/>
  <c r="E31" i="45"/>
  <c r="G9" i="45"/>
  <c r="F58" i="45"/>
  <c r="G58" i="45"/>
  <c r="H343" i="45"/>
  <c r="H331" i="45"/>
  <c r="H325" i="45"/>
  <c r="F265" i="45"/>
  <c r="F124" i="45"/>
  <c r="H124" i="45" s="1"/>
  <c r="G124" i="45"/>
  <c r="H418" i="45"/>
  <c r="E412" i="45"/>
  <c r="H406" i="45"/>
  <c r="H400" i="45"/>
  <c r="E400" i="45"/>
  <c r="H396" i="45"/>
  <c r="H391" i="45"/>
  <c r="E385" i="45"/>
  <c r="H378" i="45"/>
  <c r="H372" i="45"/>
  <c r="E366" i="45"/>
  <c r="H362" i="45"/>
  <c r="H355" i="45" s="1"/>
  <c r="E355" i="45"/>
  <c r="H316" i="45"/>
  <c r="H313" i="45"/>
  <c r="H308" i="45"/>
  <c r="H303" i="45"/>
  <c r="H298" i="45"/>
  <c r="H293" i="45"/>
  <c r="H288" i="45"/>
  <c r="H283" i="45"/>
  <c r="G277" i="45"/>
  <c r="F277" i="45"/>
  <c r="H277" i="45" s="1"/>
  <c r="E277" i="45"/>
  <c r="H271" i="45"/>
  <c r="G265" i="45"/>
  <c r="E265" i="45"/>
  <c r="H261" i="45"/>
  <c r="H258" i="45"/>
  <c r="H255" i="45"/>
  <c r="H252" i="45"/>
  <c r="H247" i="45"/>
  <c r="H242" i="45"/>
  <c r="H237" i="45"/>
  <c r="H232" i="45"/>
  <c r="H227" i="45"/>
  <c r="H222" i="45"/>
  <c r="H217" i="45"/>
  <c r="H212" i="45"/>
  <c r="G206" i="45"/>
  <c r="H206" i="45" s="1"/>
  <c r="F206" i="45"/>
  <c r="E206" i="45"/>
  <c r="H202" i="45"/>
  <c r="G196" i="45"/>
  <c r="H196" i="45" s="1"/>
  <c r="F196" i="45"/>
  <c r="E196" i="45"/>
  <c r="H192" i="45"/>
  <c r="H189" i="45"/>
  <c r="H186" i="45"/>
  <c r="H183" i="45"/>
  <c r="H180" i="45"/>
  <c r="H177" i="45"/>
  <c r="H174" i="45"/>
  <c r="H171" i="45"/>
  <c r="H168" i="45"/>
  <c r="H165" i="45"/>
  <c r="H160" i="45"/>
  <c r="H155" i="45"/>
  <c r="H150" i="45"/>
  <c r="H145" i="45"/>
  <c r="H140" i="45"/>
  <c r="H135" i="45"/>
  <c r="H130" i="45"/>
  <c r="E124" i="45"/>
  <c r="H120" i="45"/>
  <c r="H115" i="45"/>
  <c r="G109" i="45"/>
  <c r="F109" i="45"/>
  <c r="H109" i="45" s="1"/>
  <c r="E109" i="45"/>
  <c r="H103" i="45"/>
  <c r="H98" i="45"/>
  <c r="H93" i="45"/>
  <c r="H88" i="45"/>
  <c r="H83" i="45"/>
  <c r="H78" i="45"/>
  <c r="H73" i="45"/>
  <c r="G67" i="45"/>
  <c r="F67" i="45"/>
  <c r="H67" i="45" s="1"/>
  <c r="E67" i="45"/>
  <c r="H63" i="45"/>
  <c r="H58" i="45"/>
  <c r="E58" i="45"/>
  <c r="H55" i="45"/>
  <c r="H52" i="45"/>
  <c r="H47" i="45"/>
  <c r="H42" i="45"/>
  <c r="F37" i="45"/>
  <c r="H37" i="45" s="1"/>
  <c r="G31" i="45"/>
  <c r="H25" i="45"/>
  <c r="H20" i="45"/>
  <c r="F15" i="45"/>
  <c r="H15" i="45"/>
  <c r="E15" i="45"/>
  <c r="E9" i="45"/>
  <c r="F9" i="45"/>
  <c r="H9" i="45"/>
  <c r="H412" i="45"/>
  <c r="H385" i="45"/>
  <c r="H265" i="45"/>
  <c r="F31" i="45" l="1"/>
  <c r="H31" i="45" s="1"/>
</calcChain>
</file>

<file path=xl/sharedStrings.xml><?xml version="1.0" encoding="utf-8"?>
<sst xmlns="http://schemas.openxmlformats.org/spreadsheetml/2006/main" count="561" uniqueCount="279">
  <si>
    <t>հազար դրամ</t>
  </si>
  <si>
    <t>Ճշտված  բյուջե</t>
  </si>
  <si>
    <t>Փաստ</t>
  </si>
  <si>
    <t>Կատարման  %</t>
  </si>
  <si>
    <t>10.09.01.
 01.01.01.</t>
  </si>
  <si>
    <t>10.09.02.</t>
  </si>
  <si>
    <t xml:space="preserve">10.09.02.    </t>
  </si>
  <si>
    <t>10.09.01.</t>
  </si>
  <si>
    <t>10.04.01.</t>
  </si>
  <si>
    <t>10.07.01.</t>
  </si>
  <si>
    <t>10.02.01.</t>
  </si>
  <si>
    <t xml:space="preserve">10.09.02.  </t>
  </si>
  <si>
    <t>10.05.01.</t>
  </si>
  <si>
    <t xml:space="preserve">10.09.02. </t>
  </si>
  <si>
    <t>ՀՀ մարզերում միայնակ տարեցներին, հաշմանդամներին տնային պայմաններում   և տարեցների ցերեկային խնամքի կենտրոններում  սոցիալական սպասարկում</t>
  </si>
  <si>
    <t>ՀՀ մարզերում միայնակ տարեցներին և հաշմանդամներին տնային պայմաններում սոցիալական սպասարկման և խնամքի ծառայությունների մատուցման իրականացում և տարեցների ցերեկային խնամքի իրականացում համայնքային կենտրոններում</t>
  </si>
  <si>
    <t>ՙԱռաքելություն Հայաստան՚ բարեգործական հասարակական կազմակերպություն</t>
  </si>
  <si>
    <t>ԱԾ04</t>
  </si>
  <si>
    <t xml:space="preserve">Վանաձորի տարեցների տանը խնամվողներին շուրջօրյա խնամք և սոցիալական սպասարկում </t>
  </si>
  <si>
    <t>Վանաձորի տարածաշրջանում միայնակ ծերերի շուրջօրյա խնամքի և սոցիալական սպասարկման իրականացում</t>
  </si>
  <si>
    <t>ՙՎանաձորի տարեցների տուն՚ հիմնադրամ</t>
  </si>
  <si>
    <t>ԱԾ05</t>
  </si>
  <si>
    <t>Անօթևան մարդկանց համար ժամանակավոր օթևանի տրամադրման ծառայություններ</t>
  </si>
  <si>
    <t>Անօթևան մարդկանց ժամանակավոր կացարանով ապահովում, սոցիալական, բժշկական, հոգեբանական և իրավական օգնության տրամադրում</t>
  </si>
  <si>
    <t xml:space="preserve"> ՙՀանս Քրիստիան Կոֆոեդ՚ ՀԿ</t>
  </si>
  <si>
    <t>ԱԾ06</t>
  </si>
  <si>
    <t>Հոգեկան առողջության խնդիրներ ունեցող անձանց ցերեկային խնամքի ծառայություններ</t>
  </si>
  <si>
    <t>Մտավոր հետամնաց և հոգեկան առողջության խնդիրներ ունեցող անձանց հայտնաբերում Վարդենիսի տարածաշրջանում, նրանց  կիսաստացիոնար, արտահիվանդանոցային պայմաններում սոցիալ-հոգեբանական օգնության տրամադրում</t>
  </si>
  <si>
    <t>ՀՀ աշխատանքի և սոցիալական հարցերի նախարարության ենթակայության ՙՎարդենիսի նյարդահոգեբանական տուն-ինտերնատ՚  ՊՈԱԿ</t>
  </si>
  <si>
    <t>ԱԾ07</t>
  </si>
  <si>
    <t>Սոցիալական բնակարանային ֆոնդի սպասարկման ծառայությունների տրամադրում</t>
  </si>
  <si>
    <t>Սոցիալական բնակարանային ֆոնդում ներառված շենքերում բնակվելու իրավունք ունեցող անձանց հատկացված բնակարանների, սոցիալ-հոգեբանական օգնության , առաջնային բժշկական օգնության ծառայությունների տրամադրում, այդ անձանց իրավունքների և շահերի պաշտպանություն, սոցիալական խնդիրների լուծմանն աջակցություն, իրանց զբաղեցրած բնակարանների առաջնային տեխնիկական սպասարկման  գործում աջակցություն</t>
  </si>
  <si>
    <t>ՙՍոցիալական բնակարանային ֆոնդի սպասարկման կենտրոն՚  ՊՈԱԿ</t>
  </si>
  <si>
    <t>Ժողովրդագրական վիճակի բարելավման ծրագիր</t>
  </si>
  <si>
    <t>Ժողովրդագրական վիճակի բարելավմանն ուղղված միջոցառումների իրականացում</t>
  </si>
  <si>
    <t>Ժողովրդագրական վիճակի բարելավում</t>
  </si>
  <si>
    <t xml:space="preserve"> Երեխայի խնամքի համար տրամադրվող  նպաստների ծրագրի իրականացման ապահովում</t>
  </si>
  <si>
    <t xml:space="preserve">Մինչև 2 տարեկան երեխայի խնամքի նպաստի  վճարման ծառայություններ </t>
  </si>
  <si>
    <t>Մինչև 2 տարեկան երեխայի խնամքի նպաստ</t>
  </si>
  <si>
    <t xml:space="preserve">Մինչև 2 տարեկան երեխայի խնամքի համար արձակուրդում գտնվող անձի չստացած աշխատավարձի մասնակի հատուցում </t>
  </si>
  <si>
    <t>Զբաղվածության ծրագիր</t>
  </si>
  <si>
    <t>Աշխատանքի խթանում, զբաղվածության խրախուսում, ժամանակավոր զբաղվածության ապահովում ,բնակչության զբաղվածության պետական կարգավորման խնդիրների լուծման ապահովում,</t>
  </si>
  <si>
    <t>Գործազրկության մակարդակի նվազեցում</t>
  </si>
  <si>
    <t>ՙԳնումների մասին՚ ՀՀ օրենքով ընտրված կազմակերպություն</t>
  </si>
  <si>
    <t>Աշխատաշուկայի հետազոտման  աշխատանքների կազմակերպում</t>
  </si>
  <si>
    <t xml:space="preserve">Զբաղվածության ոլորտում աշխատաշուկայում հետազոտման և կանխատեսման աշխատանքների կազմակերպում </t>
  </si>
  <si>
    <t>Զբաղվածության ծրագրի իրականացման ապահովում</t>
  </si>
  <si>
    <t>Գործազրկության նպաստի տրամադրում, վճարման ծառայություններ</t>
  </si>
  <si>
    <t xml:space="preserve">Մասնագիտական կողմնորոշման,  համակարգի մեթոդաբանության ապահովման և կադրերի վերապատրաստման ծառայություններ  </t>
  </si>
  <si>
    <t>Մասնագիտական կողմնորոշման միասնական համակարգում` հանրակրթությունում, մասնագիտական կրթության հաստատություններում ու ինտեգրված սոցիալական ծառայությունների/ զբաղվածության տարածքային կենտրոններում մասնագիտական կողմնորոշման ծառայությունների տրամադրման գործընթացը սկսելու և զարգացնելու նպատակով  մեթոդաբանության ապահովում և համապատասխան կադրերի վերապատրաստում, որակավորում</t>
  </si>
  <si>
    <t>ՀՀ աշխատանքի և սոցիալական հարցերի նախարարության ենթակայության ՙՄասնագիտական կողմնորոշման մեթոդական կենտրոն՚ ՊՈԱԿ</t>
  </si>
  <si>
    <t>Աշխատանքի տոնավաճառի կազմակերպում</t>
  </si>
  <si>
    <t>Հանրության լայն շրջանակներին իրազեկում տնտեսության մեջ տեղի ունեցող զարգացումների, աշխատաշուկայում պահանջվող նոր մասնագիտությունների, թափուր աշխատատեղերի մասին, ինչպես նաև  գործատուի և աշխատանք փնտրողի միջև ուղղակի կապի ստեղծում</t>
  </si>
  <si>
    <t xml:space="preserve">ՀՀ աշխատանքի և սոցիալական հարցերի նախարարության աշխատակազմ (Զբաղվածության պետական ծառայություն գործակալություն) </t>
  </si>
  <si>
    <t>Աշխատանք փնտրող հաշմանդամների աշխատանքային վերականգնման, մասնագիտական վերապատրաստման և խորհրդատվության ծառայություններ</t>
  </si>
  <si>
    <t>Աշխատանք փնտրող հաշմանդամներին տեխնիկական աջակցության, վերապատրաստման, մասնագիտական կողմնորոշման, աշխատանքի խորհրդատվության ծառայությունների մատուցում, աշխատաշուկայի և ուսումնական հաստատությունների վերաբերյալ տեղեկատվության տրամադրում</t>
  </si>
  <si>
    <t xml:space="preserve">ՀՀ աշխատանքի և սոցիալական հարցերի նախարարության ենթակայության ՙՀաշմանդամների  աշխատանքային վերականգնողական  Գյումրու կենտրոն՚ ՊՈԱԿ </t>
  </si>
  <si>
    <t>ԱԾ08</t>
  </si>
  <si>
    <t>Սեզոնային զբաղվածության խթանման միջոցով գյուղացիական տնտեսության աջակցության իրականացման ապահովում</t>
  </si>
  <si>
    <t>Գյուղատնտեսական նշանակության հողի uեփականատեր հանդիսացող աշխատանք փնտրող  անձանց սեզոնային զբաղվածության ապահովման նպատակով  վարչարարական աշխատանքների կազմակերպում</t>
  </si>
  <si>
    <t>Գործազրկության նպաստ</t>
  </si>
  <si>
    <t>Գործազրկության նպաստի  տրամադրում գործազուրկի կարգավիճակ ունեցող քաղաքացիներին</t>
  </si>
  <si>
    <t>ԾՏ03</t>
  </si>
  <si>
    <t>ԾՏ04</t>
  </si>
  <si>
    <t>Աշխատուժի ներքին տեղաշարժի նպատակով այլ վայր գործուղված գործազուրկներին նյութական ծախսերի փոխհատուցում և սահմանված երաշխիքների տրամադրում</t>
  </si>
  <si>
    <t>ԾՏ07</t>
  </si>
  <si>
    <t>ԾՏ08</t>
  </si>
  <si>
    <t>Աշխատանքային փորձ, կրթություն և հմտություններ  չունեցող անմրցունակ անձանց և գործազուրկների   համար զբաղվածության հնարավորությունների ստեղծում</t>
  </si>
  <si>
    <t>ԾՏ09</t>
  </si>
  <si>
    <t>Բնակչության սոցիալական ծանր վիճակը մեղմելու նպատակով աշխատաշուկայում անմրցունակ՝ գյուղատնտեսական նշանակության հողի սեփականատեր, կամ վարձակալ, կամ անհատույց օգտագործող հանդիսացող անձանց ֆինանսական աջակցություն  սեզոնային զբաղվածության ապահովման համար</t>
  </si>
  <si>
    <t>ԾՏ10</t>
  </si>
  <si>
    <t>Աշխատանք փնտրող անձանց,որոնց գործակալությունը առնվազն երեք ամսվա ընթացքում չի տեղավորում հարմար աշխատանքի, տրամադրվում է մասնակի փոխհատուցում համապատասխան հավաստագրով (վաուչեր), աշխատանքի տեղավորման մասնավոր կազմակերպությունների օժանդակությամբ կայուն զբաղվածության ապահովման նպատակով</t>
  </si>
  <si>
    <t>ԾՏ11</t>
  </si>
  <si>
    <t>Այլընտրանքային աշխատանքային ծառայությքն նկարագիր</t>
  </si>
  <si>
    <t>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</si>
  <si>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Ընտանիքներին, կանանց և երեխաներին աջակցության ծրագիր</t>
  </si>
  <si>
    <t>Մանկատներում խնամվող և  դժվարին իրավիճակում գտնվող  երեխաների  խնամքի, դաստիրակության, ուսման, ֆիզիկական և մտավոր զարգացմանը, մանկատների շրջանավարտների սոցիալական խնդիրների  ինտեգրմանն ուղղված ծառայություններ</t>
  </si>
  <si>
    <t xml:space="preserve">Մանկատներում  խնամվող և դժվարին իրավիճակներում գտնվող երեխաների խնամքի բարելավում, նրանց ինտեգրում հասարակություն </t>
  </si>
  <si>
    <t>Երեխաների շուրջօրյա խնամքի ծառայություններ</t>
  </si>
  <si>
    <t>Մինչև 18 տարեկան առանց ծնողական խնամքի մնացած երեխաների շուրջօրյա խնամք, դաստիարակություն, ուսման, ֆիզիկական և մտավոր զարգացմանը նպաստող պայմանների ապահովում, երեխաների իրավունքների և շահերի պաշտպանություն</t>
  </si>
  <si>
    <t>ՀՀ աշխատանքի և սոցիալական հարցերի նախարարության ենթակայության ՙԵրևանի ՙՄանկան տուն՚  ՊՈԱԿ,  ՙՄարի Իզմիրլյանի անվան մանկատուն՚ ՊՈԱԿ, ՙԳյումրու ՙԵրեխաների տուն՚ ՊՈԱԿ,  ՙԳավառի մանկատուն՚ ՊՈԱԿ, ՙՎանաձորի մանկատուն՚   ՊՈԱԿ, ՙԽարբերդի մասնագիտացված մանկատուն՚ ՊՈԱԿ, Երևանի Զատիկ երեխաների աջակցության կենտրոն</t>
  </si>
  <si>
    <t>ՀՀ երեխաների շուրջօրյա խնամք և պաշտպանություն իրականացնող հաստատություններում խնամվող երեխաններին ընտանիքներ վերադարձնելու ծառայություններ (բեռնաթափում)</t>
  </si>
  <si>
    <t>Մանկական խնամակալական կազմակերպություններում խնամվող երեխաների կենսաբանական ընտանիք վերադարձնելու հետ կապված իրազեկման աշխատանքներ և ծրագրերի կազմակերպում</t>
  </si>
  <si>
    <t xml:space="preserve">Մրցույթի արդյունքում ընտրված հասարակական կազմակերպություն
</t>
  </si>
  <si>
    <t>ՀՀ մանկատների շրջանավարտներին աջակցություն և խորհրդատվություն</t>
  </si>
  <si>
    <t>ՀՀ-ում մանկատների շրջանավարտների սոցիալական պաշտպանություն և նրանց սոցիալապես անապահովության ընդլայնման կանխարգելում, մանկատան  շրջանավարտներին հետագա կյանքի ինքնուրույն կազմակերպմանը աջակցություն</t>
  </si>
  <si>
    <t xml:space="preserve">Մրցույթի արդյունքում ընտրված հասարակական կազմակերպություններ
</t>
  </si>
  <si>
    <t>Ռիսկի գոտում հայտնված երեխաներին  սոցիալական հոգածության ծառայություններ</t>
  </si>
  <si>
    <t xml:space="preserve">6-18 տարեկան առանց ծնողական խնամքի մնացած, ծնողների խնամքից զրկվելու վտանգի տակ գտնվող, ինչպես նաև աճի և զարգացման համար անբարենպաստ և վտանգավոր կենսապայմաններում գտնվող երեխաների հիմնախնդիրների սոցիալական ախտորոշում, սոցիալ-հոգեբանական և մանկավարժական գործնական աջակցություն </t>
  </si>
  <si>
    <t>ՀՀ աշխատանքի և սոցիալական հարցերի նախարարության ենթակայութան ՙԵրևանի Աջափնյակ թաղային համայնքի երեխաների  սոցիալական հոգածության կենտրոն՚ ՊՈԱԿ, ՙԳյումրու համայնքի երեխաների սոցիալական հոգածության կենտրոն՚  ՊՈԱԿ, "Երևանի "Զատիկ" երեխաների աջակցության կենտրոն" ՊՈԱԿ</t>
  </si>
  <si>
    <t>Երեխաների գիշերօթիկ խնամքի և պաշտպանության ծառայություններ</t>
  </si>
  <si>
    <t>6-18 տարեկան դժվար իրավիճակներում գտնվող երեխաների խնամքի« դաստիարակության« ուսման« ֆիզիկական և© մտավոր զարգացմանն ուղղված ծառայություններ</t>
  </si>
  <si>
    <t>ՀՀ աշխատանքի և սոցիալական հարցերի նախարարության ենթակայությանը հանձնված ՙԵրևանի երեխաների խնամքի և պաշտպանու-թյան N1 գիշերօթիկ հաստատություն՚, ՙԵրևանի երեխաների խնամքի և պաշտպանության N2 գիշերօթիկ հաստատություն՚, ՙԲյուրեղավանի երեխաների խնամքի և պաշտ-պանության գիշերօթիկ հաստատություն՚,  ՙԳյումրու երեխաների խնամքի և պաշտպանու-թյան N1 գիշերօթիկ հաստատություն՚, ՙՎանաձորի երեխաների խնամքի և պաշտպանու-թյան N1 գիշերօթիկ հաստատություն՚, ՙԿապանի երեխաների խնամքի և պաշտպանու-թյան գիշերօթիկ հաստատություն՚, ՙԴիլիջանի երեխաների խնամքի և պաշտպանության գիշերօթիկ հաստատություն՚, ՙԳյումրու Ֆրիտյոֆ Նանսենի անվան երեխաների խնամքի և պաշտպանության  N2 գիշերօթիկ հաստատություն՚ ՊՈԱԿ-ներ</t>
  </si>
  <si>
    <t>Երեխաների խնամքի ցերեկային կենտրոնների կողմից կյանքի դժվար իրավիճակում հայտնված  երեխաների սոցիալական հոգածության ծառայություններ</t>
  </si>
  <si>
    <t>6-18 տարեկան առանց ծնողական խնամքի մնացած, ծնողների խնամքից զրկվելու վտանգի տակ գտնվող, ինչպես նաև աճի և զարգացման համար անբարենպաստ և վտանգավոր կենսապայմաններում գտնվող երեխաների հիմնախնդիրների սոցիալական ախտորոշում, երեխաների հիմնախնդիրներով զբաղվող կազմակերպությունների հետ համատեղ սոցիալ-հոգեբանական և մանկավարժական գործնական աջակցություն դժվար իրավիճակներում հայտնված երեխաներին</t>
  </si>
  <si>
    <t>Ձեռք բերած մասնագիտությամբ մասնագիտական աշխատանքային փորձ ձեռք բերելու համար գործազուրկներին աջակցության տրամադրում</t>
  </si>
  <si>
    <t>Աշխատաշուկայում անմրցունակ անձանց աշխատանքի տեղավորման դեպքում գործատուին միանվագ փոխհատուցման տրամադրում</t>
  </si>
  <si>
    <t>Սեզոնային զբաղվածության խթանման միջոցով գյուղացիական տնտեսության աջակցության տրամադրում</t>
  </si>
  <si>
    <t>Աշխատանքի տեղավորման  ոչ պետական կազմակերպության կողմից մատուցվող ծառայություններից օգտվելու համար աջակցության տրամադրում</t>
  </si>
  <si>
    <t>Աշխատաշուկայում անմրցունակ անձանց հարմար աշխատանքի տեղավորման նպատակով գործատուներին այցելության ծախսերի փոխհատուցում</t>
  </si>
  <si>
    <t>Թափուր աշխատատողի համար գործատուին այցելության համար ուղեգրվող անմրցունակ անձին այցելության ծախսերի փոխհատուցման տրամադրում</t>
  </si>
  <si>
    <t>Գործազուրկների և աշխատանքից ազատման ռիսկ ունեցող աշխատանք փնտրող անձանց կրթաթոշակի տրամադրում</t>
  </si>
  <si>
    <t>Մասնագիտական ուսուցման դասընթացներին մասնակցող գործազուրկների և աշխատանքից ազատման ռիսկ ունեցող անձանց  կրթաթոշակի տրամադրում ուսուցման ամբողջ ընթացքում</t>
  </si>
  <si>
    <t>ՀՀ սահմանադրությամբ Հայաստանի Հանրապետության պաշտպանությանը մասնակցելու քաղաքացիական պարտքի կատարման ապահովում</t>
  </si>
  <si>
    <t>Այլընտրանքային աշխատանքային ծառայողներին դրամական բավարարման և դրամական փոխհատուցման տրամադրում</t>
  </si>
  <si>
    <t>ՀՀ աշխատանքի և սոցիալական հարցերի նախարարությունում այլընտրանքային աշխատանքային ծառայության անցած ՀՀ քաղաքացիներին «Այլընտրանքային ծառայության մասին» ՀՀ օրենքով սահմանվածխ դրամական բավարարման և փոխհատուցումների տրամադրում</t>
  </si>
  <si>
    <t>Կյանքի դժվարին իրավիճակում հայտնված երեխաներին ժամանակավոր խնամքի տրամադրման ծառայություններ</t>
  </si>
  <si>
    <t>«Կենսաթոշակային համակարգի իրազեկման կենտրոն» հիմնադրամ</t>
  </si>
  <si>
    <t>Խնամքի կարիք ունեցող 18 տարեկանից բարձր տարիքի անձանց խնամքի ծառայությաններ</t>
  </si>
  <si>
    <t xml:space="preserve">Խնամքի կարիք ունեցող 18 տարեկանից բարձր տարիքի անձանց շուրջօրյա խնամք, տնային պայմաններում միայնակ տարեցների սոցիալական սպասարկում, անօթևան անձանց ժամանակավոր օթևանի տրամադրում, հոգեկան հիվանդների ցերեկային խնամքի և սոցիալական այլ աջակցություն </t>
  </si>
  <si>
    <t>Քաղաքականության միջոցառումններ.Ծառայություններ</t>
  </si>
  <si>
    <t>10.09.02</t>
  </si>
  <si>
    <t xml:space="preserve"> «Հայաստանի Հանրապետության աշխատանքի և սոցիալական հարցերի նախարարության  «Երևանի թիվ 1 տուն-ինտերնատ» պետական ոչ առևտրային կազմակերպության տարածքում անկողնային խնամք ստացող անձանց սպասարկման նպատակով կառուցվելիք նոր մասնաշենքի շինարարական աշխատանքների իրականացում» դրամաշնորհային ծրագիր</t>
  </si>
  <si>
    <t>Դրամաշնորհ ստացողի անվանումը</t>
  </si>
  <si>
    <t>ՀՀ աշխատանքի և սոցիալական հարցերի նախարարություն ենթակայության «Երևանի թիվ 1 տուն ինտերնատ» ՊՈԱԿ</t>
  </si>
  <si>
    <t>Կենսաթոշակային ապահովության ծրագիր</t>
  </si>
  <si>
    <t>Պետական (պարտադիր) կենսաթոշակային ապահովության բնագավառում քաղաքականության իրականացում</t>
  </si>
  <si>
    <t>Կենսաթոշակառուների կենսամակարդակի բարձրացում</t>
  </si>
  <si>
    <t>Աջակցություն կենսաթոշակային իրազեկմանը և ֆինանսական գրագիտության բարելավմանը</t>
  </si>
  <si>
    <t>Կենսաթոշակային բարեփոխումների վերաբերյալ հանրային իրազեկվածության և ֆինանսական գրագիտության բարձրացում</t>
  </si>
  <si>
    <t xml:space="preserve">Սոցիալական պաշտպանության ոլորտի զարգացման ծրագիր </t>
  </si>
  <si>
    <t>Սոցիալական պաշտպանության μնագավառում կիրառվող մեթոդաμանական ձեռնարկների մշակման, գիտահետազոտական աշխատանքների իրականացման և μնագավառի կադրերի վերապատրաստման ծառայությունների մատուցում</t>
  </si>
  <si>
    <t>Սոցիալական ծառայությունների մատուցման որակի և ոլորտում կադրերի մասնագիտական պատրաստվածության մակարդակի μարձրացում</t>
  </si>
  <si>
    <t xml:space="preserve">Աջակցություն սոցիալական պաշտպանության ոլորտին </t>
  </si>
  <si>
    <t>Աջակցություն Հայաստանի Հանրապետությունում սոցիալական պաշտպանության քաղաքականությունների իրականացման գործընթացներին</t>
  </si>
  <si>
    <t>Հայաստանի Հանրապետության աշխատանքի և սոցիալական հարցերի նախարարության ենթակայության «Աշխատանքի և սոցիալական հետազոտությունների ազգային ինստիտուտ» ՊՈԱԿ</t>
  </si>
  <si>
    <t>ՙՀույսի կամուրջ՚ հասարակական կազմակերպության Իջևանի, Բերդի, Նոյեմբերյանի և Դիլիջանի երեխաների խնամքի կենտրոններ</t>
  </si>
  <si>
    <t>Թրաֆիքինգի զոհերին սոցիալ-հեգեբանական վերականգնողական ծառայություններ</t>
  </si>
  <si>
    <t>Թրաֆիքինգի զոհերի պաշտպանություն և նրանց մատչելի, բազմակողմանի ու օպերատիվ աջակցության կազմակերպում</t>
  </si>
  <si>
    <t>ՙԱմքոր՚ միջազգային ՀԿ</t>
  </si>
  <si>
    <t>ԱԾ09</t>
  </si>
  <si>
    <t>Մինչև 18 տարեկան առանց ծնողական խնամքի մնացած երեխաների շուրջօրյա խնամք, դաստիրակություն, ուսման, ֆիզիկական և մտավոր զարգացմանը նպաստող պայմանների ապահովում, երեխաների իրավունքների և շահերի պաշտպանություն</t>
  </si>
  <si>
    <t>ՀՀ աշխատանքի և սոցիալական հարցերի նախարարության ենթակայութան "Երևանի "Զատիկ" երեխաների աջակցության կենտրոն" ՊՈԱԿ</t>
  </si>
  <si>
    <t xml:space="preserve"> Առանձին կատեգորիայի քաղաքացիներին պարգևավճարների և պատվովճարների տրամադրման ծրագիր</t>
  </si>
  <si>
    <t>Առանձին կատեգորիայի քաղաքացիների (ՀՄ պատերազմի վետերաններ և հաշմանդամներ,  ծառայողական պարտականությունների կատարման ժամանակ զոհված (մահացած) զինծառայողների ընտանիքներ, հայրենիքի առջև հատուկ վաստակ ունեվող անձինք) փոխհատուցման, դրամական օգնության կամ հատուկ վճարների տրամադրում</t>
  </si>
  <si>
    <t>Քաղաքականության միջոցառումներ.Ծառայություններ</t>
  </si>
  <si>
    <t>Հայրենական մեծ պատերազմի վետերաններին հանգստյան տան ուղեգրերի և դրամական օգնության տրամադրում</t>
  </si>
  <si>
    <t>Ֆինանսավորման ծախսի նկարագրությունը</t>
  </si>
  <si>
    <t>ԵԿ01</t>
  </si>
  <si>
    <t>Պետական կազմակերպություններում ներդրումներ</t>
  </si>
  <si>
    <t>Ներդրումներ՝ տարեցների շուրջօրյա խնամքի հաստատություններում հակահրդեհային անվտանգության տեխնիկական համակարգերի տեղադրման նպատակով</t>
  </si>
  <si>
    <t>Ներդրման նկարագրությունը</t>
  </si>
  <si>
    <t>Տարեցների շուրջօրյա խնամքի հաստատություններում հակահրդեհային անվտանգության տեխնիկական համակարգերի տեղադրման աշխատանքների իրականացում</t>
  </si>
  <si>
    <t>Կազմակերպության անվանումը, որտեղ կատարվում է ներդրումը</t>
  </si>
  <si>
    <t>ՀՀ աշխատանքի և սոցիալական հարցերի նախարարության «Երևանի թիվ 1 տուն-ինտերնատ» ՊՈԱԿ, «Նորքի տուն-ինտերնատ» ՊՈԱԿ, «Գյումրու տուն-ինտերնատ» ՊՈԱԿ և «Վարդենիսի նյարդահոգեբանական տուն-ինտերնատ» ՊՈԱԿ</t>
  </si>
  <si>
    <t>ԵԿ02</t>
  </si>
  <si>
    <t>Ներդրումներ՝ «Միայնակ տարեցների սոցիալական սպասարկման կենտրոն» պետական ոչ առևտրային կազմակերպությունում հակահրդեհային անվտանգության տեխնիկական համակարգի տեղադրման նպատակով</t>
  </si>
  <si>
    <t>Միայնակ տարեցների սոցիալական սպասարկման կենտրոնի հակահրդեհային անվտանգության տեխնիկական համակարգի տեղադրման աշխատանքների իրականացում</t>
  </si>
  <si>
    <t>ՀՀ աշխատանքի և սոցիալական հարցերի նախարարության «Միայնակ տարեցների սոցիալական սպասարկման կենտրոն» ՊՈԱԿ</t>
  </si>
  <si>
    <t>Վարձատրվող հասարակական աշխատանքների իրականացման ապահովում</t>
  </si>
  <si>
    <t>Վարձատրվող հասարակական աշխատանքների կազմակերպման ապահովում և մոնիթորինգի հետ կապված աշխատանքների իրականացում</t>
  </si>
  <si>
    <t>Զբաղվածության պետական գործակալություն</t>
  </si>
  <si>
    <t>ԾՏ13</t>
  </si>
  <si>
    <t>Վարձատրվող հասարակական աշխատանքների կազմակերպման միջոցով գործազուրկների ժամանակավոր զբաղվածության ապահովում</t>
  </si>
  <si>
    <t xml:space="preserve">Դժվար իրավիճակներում գտնվող երեխաների խնամքի բարելավում, նրանց ինտեգրում հասարակությանը </t>
  </si>
  <si>
    <t>ԱԾ10</t>
  </si>
  <si>
    <t xml:space="preserve">Հաշմանդամ երեխաների ցերեկային խնամքի ծառայությունների մատուցում Երևանի Մալաթիա-Սեբաստիա վարչական շրջանի N 92 ներառական  մանկապարտեզում </t>
  </si>
  <si>
    <t>Զարգացման խանգարումներ ունեցող երեխաների խնամքին, դաստիրակությանը, ուսմանը, ֆիզիկական և մտավոր զարգացմանը, երեխաների սոցիալական խնդիրներին ու ինտեգրացմանն ուղղված ծառայությունների տրամադրում</t>
  </si>
  <si>
    <t>«Երևանի քաղաքապետարանի N 92 մանկապարտեզ» համայնքային ոչ առևտրային կազմակերպություն</t>
  </si>
  <si>
    <t>Հաշմանդամներին աջակցության ծրագիր</t>
  </si>
  <si>
    <t>Հաշմանդամներին բժշկասոցիալական վերականգնման, պրոթեզաօրթոպեդիկ պարագաների տրամադրման և վերականգնողական ծառայություններ</t>
  </si>
  <si>
    <t>Հաշմանդամների ինտեգրում հասարակությանը</t>
  </si>
  <si>
    <t>ԱԿ504</t>
  </si>
  <si>
    <t>50 տոկոս  հաշմանդամներ ունեցող ՍՊ ընկերություններին  ԱԱՀ-ի և եկամտային հարկի փաստացի վճարված գումարների փոխհատուցում</t>
  </si>
  <si>
    <t>Հայաստանի կույրերի միավորման աշխատողների առնվազն 50 տոկոս տեսողությունից հաշմանդամներ ունեցող ՍՊ ընկերություններին  ԱԱՀ-ի և եկամտային հարկի փաստացի վճարված գումարների փոխհատուցում</t>
  </si>
  <si>
    <t>«Հայաստանի կույրերի միավորում» հաշմանդամների հասարակական կազմակերպություն</t>
  </si>
  <si>
    <t>Մանկատներում խնամվող և դժվար իրավիճակներում գտնվող երեխաների խնամքին, դաստիարակությանը, ուսմանը, ֆիզիկական և մտավոր զարգացմանը, մանկատների շրջանավարտների սոցիալական խնդիրներին ու ինտեգրացմանն ուղղված ծառայություններ</t>
  </si>
  <si>
    <t>Տարածքների բարեկարգման (սանիտարական մաքրման, կանաչապատման, ծառատնկման  և այլն)  աշխատանքների իրականացման ապահովում</t>
  </si>
  <si>
    <t>Լսողական խնդիրներ ունեցող անձանց պետական հավաստագրերով ապահովում եվրոպական  արտադրության լսողական սարքեր ձեռքբերելու համար</t>
  </si>
  <si>
    <t>Եվրոպական արտադրության լսողական սարքերի ձեռքբերման համար հավաստագրերի տրամադրում</t>
  </si>
  <si>
    <t>Հաշմանդամներին ,  12-18 տարեկան երեխաներին,  և տարիքային կենսաթոշառուներին սայլակներով և լսողական սարքերի ապահովում</t>
  </si>
  <si>
    <t xml:space="preserve">Հաշմանդամներին սայլակներով և լսողական սարքերով ապահովում </t>
  </si>
  <si>
    <t>ՙՓրկություն՚ հասարակական կազմակերպություն</t>
  </si>
  <si>
    <t xml:space="preserve">Հաշմանդամ և մտավոր խնդիրներ ունեցող երեխաների և պատանիների սոցիալական վերականգնում ցերեկային կենտրոնում </t>
  </si>
  <si>
    <t>Մտավոր խնդիրներ ունեցող հաշմանդամ դեռահասների և երիտասարդների   սոցիալ-վերականգնողական ծառայություններ</t>
  </si>
  <si>
    <t>Հաշմանդամների տվյալների վերաբերյալ համապատասխան ձևերի ու ձևաթղթերի տպագրում</t>
  </si>
  <si>
    <t>Հաշմանդամներին մատուցվող ծառայությունների ծրագրի իրականացման ապահովում</t>
  </si>
  <si>
    <t>Դպրոցն ավարտած, ինչպես նաև ուշ տարիքում տեսողությունը կորցրած հաշմանդամների համար հատուկ տառատեսակներով գրքերի տպագրություն, ՙԲրայլյան՚ տետրերի պատրաստում, ՙԽոսող գրքերի՚ ձայնագրություն, ամենամսյա բյուլետենի տպագրում և դրանց տրամադրում</t>
  </si>
  <si>
    <t>Դպրոցն ավարտած, ինչպես նաև ուշ տարիքում 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</si>
  <si>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 և սոցիալապես անապահով անձանց ստացիոնար հիվանդանոցային պայմաններում հոգեկան առողջության վերականգնում</t>
  </si>
  <si>
    <t>Հոգեկան առողջության վերականգնման ծառայություններ</t>
  </si>
  <si>
    <t>Հաշմանդամների և սոցիալապես անապահով անձանց ստացիոնար հիվանդանոցային պայմաններում բուժում,հաշմանդամների բժշկասոցիալական  վերականգնում</t>
  </si>
  <si>
    <t xml:space="preserve"> Բժշկասոցիալական վերականգնման ծառայություններ</t>
  </si>
  <si>
    <t>Հաշմանդամներին անվճար պրոթեզավորում,  պրոթեզաօրթոպեդիկ և վերականգնողական պարագաներով ու  տեխնիկական միջոցներով ապահովում և դրանց վերանորոգում</t>
  </si>
  <si>
    <t>Հաշմանդամներին պրոթեզաօրթոպեդիկ պարագաներով, տեխնիկական միջոցներով ապահովում և դրանց վերանորոգում</t>
  </si>
  <si>
    <t>ՀՀ աշխատանքի և սոցիալական հարցերի նախարարության  ենթակայության ՙԱշխատանքի և սոցիալական հետազոտությունների ազգային ինստիտուտ՚ ՊՈԱԿ</t>
  </si>
  <si>
    <t>Սոցիալական  պաշտպանության բնագավառի մեթոդական ձեռնարկների և ուղեցույցների մշակում, գիտահետազոտական աշխատանքների և ուսումնասիրությունների իրականացում և կադրերի վերապատրաստում</t>
  </si>
  <si>
    <t>Մեթոդաբանական ձեռնարկների մշակում, հետազոտությունների անցկացում և  սոցիալական ապահովության ոլորտի կադրերի վերապատրաստում</t>
  </si>
  <si>
    <t>Սոցիալական ծառայությունների մատուցման որակի և ոլորտում կադրերի մասնագիտական պատրաստվածության մակարդակի բարձրացում</t>
  </si>
  <si>
    <t>Սոցիալական պաշտպանության բնագավառում կիրառվող մեթոդաբանական ձեռնարկների մշակման, գիտահետազոտական աշխատանքների իրականացման և բնագավառի կադրերի վերապատրաստման ծառայությունների մատուցում</t>
  </si>
  <si>
    <t>Սոցիալական պաշտպանության ոլորտի զարգացման ծրագիր</t>
  </si>
  <si>
    <t>Մանկատներում խնամվող առանց ծնողական խնամքի մնացած երեխաների խնամքի և դաստիարակության բարենպաստ պայմանների ստեղծում` նրանց խնամատար ընտանիքներ վերադարձնելու միջոցով</t>
  </si>
  <si>
    <t>Մանկական խնամակալական կազմակերպությունների շրջանավարտներին կրթաթոշակի  միանվագ դրամական օգնության տրամադրում ՀԿ-ի միջոցով</t>
  </si>
  <si>
    <t>ՀՀ մանկատների շրջանավարտներին կրթաթոշակի և միանվագ դրամական օգնության տրամադրում</t>
  </si>
  <si>
    <t>Մանկական խնամակալական կազմակերպություններում խնամվող երեխաներին կենսաբանական ընտանիքներ վերադարձնելու հետ կապված` ընտանիքներին օժանդակության փաթեթի տրամադրում</t>
  </si>
  <si>
    <t>Կենսաբանական ընտանիք տեղափոխված երեխաների ընտանիքներին դրամական օժանդակության փաթեթի տրամադրում</t>
  </si>
  <si>
    <t>ՀՀ աշխատանքի և սոցիալական հարցերի նախարարության ենթակայության երեխաների տուն­ինտերնատերում խնամվող և դպրոցում սովորող երեխաների համար անձնական մանր ծախսերի համար դրամական միջոցների տրամադրում</t>
  </si>
  <si>
    <t>ՀՀ մանկատներում  խնամվող դպրոցական տարիքի երեխաներին դրամական աջակցության տրամադրում</t>
  </si>
  <si>
    <t>ՀՀ աշխատանքի և սոցիալական հարցերի նախարարության ենթակայության ՙԵրևանի թիվ 1 տուն-ինտերնատ՚ ՊՈԱԿ, ՙԵրևանի ՙՆորքի տուն-ինտերնատ՚ ՊՈԱԿ, ՙՎարդենիսի նյարդահոգեբանական տուն-ինտերնատ՚ ՊՈԱԿ, ՙԳյումրու տուն-ինտերնատ՚ ՊՈԱԿ,&lt;&lt;Ձորակ&gt;&gt;  հոգեկան առողջության խնդիրներ ունեցող անձանց խնամքի կենտրոն&gt;&gt;  ՊՈԱԿ</t>
  </si>
  <si>
    <t>Գործազուրկների և աշխատանքից ազատման ռիսկ ունեցող աշխատանք փնտրող անձանց մասնագիտական ուսուցման  կազմակերպում</t>
  </si>
  <si>
    <t>Գործազուրկների և աշխատանքից ազատման ռիսկ ունեցող աշխատանք փնտրողանձանց մասնագիտական ուսուցման դասընթացների կազմակերպում</t>
  </si>
  <si>
    <t>ՀՀ աշխատանքի և սոցիալական հարցերի նախարարության աշխատակազմ (Զբաղվածության պետական ծառայություն գործակալություն)  ՙԳնումների մասին՚ ՀՀ օրենքով  ընտրված կազմակերպություն</t>
  </si>
  <si>
    <t>Տրանսֆերտի  նկարագրությունը</t>
  </si>
  <si>
    <t>Աշխատաշուկայում անմրցունակ անձանց փոքր ձեռնարկատիրական գործունեության գործունեության աջակցության տրամադրում</t>
  </si>
  <si>
    <t>Փոքր ձեռնարկատիրական գործունեությամբ զբաղվելու և լրացուցիչ աշխատատեղեր ստեղծելու նպատակով աշխատաշուկայում անմրցունակ անձանց տրվող ֆինանսական աջակցություն</t>
  </si>
  <si>
    <t>Աշխատաշուկայում անմրցունակ անձանց աշխատանքի տեղավորման դեպքում գործատուին աշխատավարձի մասնակի և հաշմանդամություն ունեցող անձին ուղեկցողի համար աշխատավարձի փոխհատուցման տրամադրում</t>
  </si>
  <si>
    <t>Աշխատաշուկայում անմրցունակ անձանց համար աշխատանքի տեղավորման դեպքում գործատուին աշխատավարձի մասնակի փոխհատուցում, ինչպես նաև տեսողությունից կամ  տեղաշարժման (հաշմանդամի  սայլակով տեղաշարժվող) խնդիրներով առաջին խմբի հաշմանդամություն ունեցող անձանց ծրագրում ընդգրկելու դեպքում ուղեկցողի համար հաշմանդամություն ունեցող անձին աշխատավարձի մասնակի փոխհատուցում</t>
  </si>
  <si>
    <t>Գործազուրկներին այլ վայրում  աշխատանքի տեղավորման աջակցության տրամադրում</t>
  </si>
  <si>
    <t>ՀՀ աշխատանքի և սոցիալական հարցերի նախարարություն</t>
  </si>
  <si>
    <t>Ծրագրային դասիչը</t>
  </si>
  <si>
    <t>Գործառական դասիչը</t>
  </si>
  <si>
    <t>Ծրագիր/Քաղաքականության միջոցառում</t>
  </si>
  <si>
    <t>Բյուջե</t>
  </si>
  <si>
    <t>Ծրագիրը</t>
  </si>
  <si>
    <t>Միջոցառումը</t>
  </si>
  <si>
    <t>(Բաժին/Խումբ /Դաս)</t>
  </si>
  <si>
    <t>ԾՐԱԳԻՐ</t>
  </si>
  <si>
    <t xml:space="preserve">Պետական քաղաքականության մշակման, ծրագրերի համակարգման և մոնիթորինգի ծրագիր  </t>
  </si>
  <si>
    <t>Ծրագրի նկարագրությունը</t>
  </si>
  <si>
    <t xml:space="preserve">Քաղաքականության մշակման և դրա կատարման համակարգման, պետական ծրագրերի պլանավորման, մշակման, իրականացման և մոնիթորինգի (վերահսկման),  ծառայություններ </t>
  </si>
  <si>
    <t>Վերջնական արդյունքի նկարագրությունը</t>
  </si>
  <si>
    <t>Ծրագրերը նպաստում է հհ նախարարությունների կողմից իրականացվող ծրագրերի գծով նախատեսված արդյունքների ապահովմանը</t>
  </si>
  <si>
    <t>Քաղաքականության միջոցառումներ. Ծառայություններ</t>
  </si>
  <si>
    <t>ԱԾ14</t>
  </si>
  <si>
    <t>Սոցիալական պաշտպանության բնագավառի պետական քաղաքականության մշակման, ծրագրերի համակարգման և մոնիթորինգի  ծառայություններ</t>
  </si>
  <si>
    <t>Մատուցվող ծառայության նկարագրությունը</t>
  </si>
  <si>
    <t>Ծառայություն մատուցողի անվանումը</t>
  </si>
  <si>
    <t>ԱԾ15</t>
  </si>
  <si>
    <t>Հանրային իրազեկման միջոցառումների իրականացում</t>
  </si>
  <si>
    <t>Ծառայություններ</t>
  </si>
  <si>
    <t>ՀՀ աշխատանքի և սոցիալական հարցերի նախարարության աշխատակազմի կառուցվածքային ստորաբաժանումներ</t>
  </si>
  <si>
    <t>ԱԾ23</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</si>
  <si>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</si>
  <si>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 xml:space="preserve">Սոցիալական պաշտպանության ոլորտի բոլոր տեղեկատվական բազաների  (հաշմանդամների, գործազուրկների,երեխաների,ընտանեկան նպաստի, երեխայի ծննդյան և խնամքի, բարեգործական, սոցիալական պաշտպանության ծրագրերում ընդգրկված տարեցների հաշվառման,պրոթեզաօրթոպեդիկ և վերականգնողական պարագաների տրամադրման, դիմումների միասնական հաշվառման, ինտեգրված սոցիալական ծառայության, որպես մեկ միասնական (ամբողջական) տեղեկատվական համակարգի սպասարկման (կատարելագործման), շահագործման և տեղեկատվության տրամադրման ծառայություններ
</t>
  </si>
  <si>
    <t>Նորք տեղեկատվավերշուծական կենտրոն ՓԲԸ</t>
  </si>
  <si>
    <t>Անապահով սոցիալական խմբերին աջակցություն ծրագիր</t>
  </si>
  <si>
    <t>Աղքատ ընտանիքների կենսամակարդակի բարձրացմանն ուղղված միջոցառումների իրականացում</t>
  </si>
  <si>
    <t>ԱԾ01</t>
  </si>
  <si>
    <t xml:space="preserve">Ընտանիքների  կենսամակարդակի բարձրացմանն ուղղված նպաստի ծրագրի իրականացման ապահովում </t>
  </si>
  <si>
    <t>Ընտանեկան նպաստների իրականացման ուղեկցման ծախսերի իրականացում, նպաստների վճարման ծառայությունների ձեռքբերում, ինչպես նաև համապատասխան ձևերի ու ձևաթղթերի տպագրում</t>
  </si>
  <si>
    <t>ՙԳնումների մասին՚ ՀՀ օրենքի համաձայն ընտրված կազմակերպություն</t>
  </si>
  <si>
    <t>ԱԾ02</t>
  </si>
  <si>
    <t xml:space="preserve">Մինչև 1993 թվականի հունիսի 10-ը ներդրված ավանդների դիմաց փոխհատուցման  միջոցառման իրականացման ապահովում </t>
  </si>
  <si>
    <t>ՙՎՏԲ-Հայաստան՚ ՓԲԸ-ում ավանդատու հանդիսացող և նախկին ԽՍՀՄ Խնայբանկի ՀԽՍՀ հանրապետական բանկում մինչև 1993 թվականի հունիսի 10-ը ավանդներ ներդրած քաղաքացիների փոխհատուցման վճարման ծառայությունների ձեռքբերում</t>
  </si>
  <si>
    <t>ՙԳնումների մասին՚ ՀՀ օրենքի համաձայն ընտրված կազմակերպություններ</t>
  </si>
  <si>
    <t>ԱԾ03</t>
  </si>
  <si>
    <t>Սոցիալական օգնության ծառայությունների գործունեության կազմակերպման բնագավառում պետության կողմից համայնքի ղեկավարին պատվիրակված լիազորությունների իրականացման ֆինանսավորում</t>
  </si>
  <si>
    <t xml:space="preserve"> Համայնքային ենթակայության 17 սոցիալական ծառայությունների կողմից սոցիալական աջակցության քաղաքականության իրականացմանը աջակցություն</t>
  </si>
  <si>
    <t>ՀՀ աշխատանքի և սոցիալական հարցերի նախարարության աշխատակազմ</t>
  </si>
  <si>
    <t>ԾՏ01</t>
  </si>
  <si>
    <t xml:space="preserve">Ընտանիքի կենսամակարդակի բարձրացմանն ուղղված նպաստներ  </t>
  </si>
  <si>
    <t>Տրանսֆերտի նկարագրությունը</t>
  </si>
  <si>
    <t xml:space="preserve">Ընտանիքների անապահովության գնահատման համակարգում հաշվառված,  ընդգրկված, անապահով ճանաչված ընտանիքներին նպաստի և միանվագ օգնության տրամադրում </t>
  </si>
  <si>
    <t>ԾՏ02</t>
  </si>
  <si>
    <t>ՙՎՏԲ- Հայաստան՚ ՓԲԸ-ում ավանդատու հանդիսացող քաղաքացիների, որպես նախկին ԽՍՀՄ Խնայբանկի ՀԽՍՀ հանրապետական բանկում մինչև 1993 թվականի հունիսի 10-ը ներդրված դրամական ավանդների դիմաց փոխհատուցում</t>
  </si>
  <si>
    <t>ՙՎՏԲ-Հայաստան՚ ՓԲԸ-ում ավանդատու հանդիսացող քաղաքացիներիª որպես նախկին ԽՍՀՄ Խնայբանկի ՀԽՍՀ հանրապետական բանկում մինչև 1993 թվականի հունիսի 10-ը ներդրված ավանդների դիմաց փոխհատուցման տրամադրում</t>
  </si>
  <si>
    <t>Սոցիալական փաթեթների ապահովման ծրագիր</t>
  </si>
  <si>
    <t>Բնակչության կենսամակարդակի բարձրացում</t>
  </si>
  <si>
    <t>Քաղաքականության միջոցառումներ. ՏՐԱՆՍՖԵՐՏՆԵՐ</t>
  </si>
  <si>
    <t>ԾՏ29</t>
  </si>
  <si>
    <t>Պետական հիմնարկների և կազմակերպությունների աշխատողների սոցիալական փաթեթով ապահովում</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</si>
  <si>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</si>
  <si>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Խնամքի կարիք ունեցող 18 տարեկանից բարձր տարիքի անձանց խնամքի ծառայություններ</t>
  </si>
  <si>
    <t>Խնամքի կարիք ունեցող 18 տարեկանից բարձր տարիքի անձանց շուրջօրյա խնամք, տնային պայմաններում միայնակ տարեցների սոցիալական սպասարկում, անօթևան անձանց ժամանակավոր օթևանի տրամադրում, հոգեկան հիվանդների ցերեկային խնամք և սոցիալական այլ աջակցություն</t>
  </si>
  <si>
    <t>Խնամքի կարիք ունեցող 18 տարեկանից բարձր տարիքի անձանց արժանավայել կյանքի ապահովում</t>
  </si>
  <si>
    <t>Տարեցների շուրջօրյա խնամքի ծառայություններ</t>
  </si>
  <si>
    <t>Տարեցների տուն-ինտերնատներում միայնակ տարեցների շուրջօրյա խնամքի իրականացում, խնամվողների իրավունքների և շահերի պաշտպանություն, սոցիալ-հոգեբանական և բժշկական օգնության տրամադրում</t>
  </si>
  <si>
    <t>Տնային պայմաններում միայնակ տարեցների սոցիալական սպասարկում</t>
  </si>
  <si>
    <t xml:space="preserve"> Տնային պայմաններում միայնակ տարեցների  սոցիալական սպասարկում,սոցիալ-հոգեբանական  և   բժշկական, օգնության տրամադրում </t>
  </si>
  <si>
    <t xml:space="preserve">ՀՀ աշխատանքի և սոցիալական հարցերի նախարարության ենթակայության ՙ Միայնակ տարեցների  սոցիալական սպասարկման կենտրոն՚ ՊՈԱԿ
</t>
  </si>
  <si>
    <t>02.05.01</t>
  </si>
  <si>
    <t>10.01.02.</t>
  </si>
  <si>
    <t>10.01.01.</t>
  </si>
  <si>
    <t xml:space="preserve">10.09.02.                      </t>
  </si>
  <si>
    <t>11.01.01.</t>
  </si>
  <si>
    <t xml:space="preserve">10.09.02.           </t>
  </si>
  <si>
    <t>ԾՏ12</t>
  </si>
  <si>
    <t>Խնամատար ընտանիքում երեխայի խնամքի և դաստիարակության աջակցության  տրամադրում</t>
  </si>
  <si>
    <t>10.05.01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</si>
</sst>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7" formatCode="_-* #,##0.00_р_._-;\-* #,##0.00_р_._-;_-* &quot;-&quot;??_р_._-;_-@_-"/>
    <numFmt numFmtId="179" formatCode="#,##0.0"/>
    <numFmt numFmtId="185" formatCode="_-* #,##0.00_-;\-* #,##0.00_-;_-* &quot;-&quot;??_-;_-@_-"/>
    <numFmt numFmtId="206" formatCode="0.0%"/>
  </numFmts>
  <fonts count="52">
    <font>
      <sz val="10"/>
      <name val="Arial Armenian"/>
    </font>
    <font>
      <sz val="10"/>
      <name val="Arial Armenian"/>
    </font>
    <font>
      <sz val="10"/>
      <name val="GHEA Grapalat"/>
      <family val="3"/>
    </font>
    <font>
      <sz val="10"/>
      <name val="Arial Armenian"/>
      <family val="2"/>
    </font>
    <font>
      <b/>
      <sz val="18"/>
      <color indexed="56"/>
      <name val="Cambria"/>
      <family val="2"/>
    </font>
    <font>
      <sz val="10"/>
      <name val="Arial"/>
      <family val="2"/>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b/>
      <sz val="11"/>
      <color indexed="63"/>
      <name val="Times Armenian"/>
      <family val="2"/>
    </font>
    <font>
      <b/>
      <sz val="11"/>
      <color indexed="8"/>
      <name val="Times Armenian"/>
      <family val="2"/>
    </font>
    <font>
      <sz val="11"/>
      <color indexed="10"/>
      <name val="Times Armenian"/>
      <family val="2"/>
    </font>
    <font>
      <sz val="10"/>
      <name val="Arial"/>
      <family val="2"/>
      <charset val="204"/>
    </font>
    <font>
      <sz val="9"/>
      <name val="GHEA Grapalat"/>
      <family val="3"/>
    </font>
    <font>
      <sz val="8"/>
      <name val="GHEA Grapalat"/>
      <family val="3"/>
    </font>
    <font>
      <sz val="11"/>
      <name val="GHEA Grapalat"/>
      <family val="3"/>
    </font>
    <font>
      <sz val="12"/>
      <name val="GHEA Grapalat"/>
      <family val="3"/>
    </font>
    <font>
      <sz val="14"/>
      <name val="GHEA Grapalat"/>
      <family val="3"/>
    </font>
    <font>
      <sz val="9"/>
      <name val="Arial Armenian"/>
      <family val="2"/>
    </font>
    <font>
      <u/>
      <sz val="9"/>
      <name val="GHEA Grapalat"/>
      <family val="3"/>
    </font>
    <font>
      <sz val="10"/>
      <color indexed="8"/>
      <name val="MS Sans Serif"/>
      <family val="2"/>
    </font>
    <font>
      <sz val="10"/>
      <color indexed="8"/>
      <name val="Calibri"/>
      <family val="2"/>
      <charset val="204"/>
    </font>
    <font>
      <sz val="10"/>
      <color indexed="9"/>
      <name val="Calibri"/>
      <family val="2"/>
      <charset val="204"/>
    </font>
    <font>
      <sz val="10"/>
      <name val="Helv"/>
      <charset val="204"/>
    </font>
    <font>
      <sz val="10"/>
      <color indexed="62"/>
      <name val="Calibri"/>
      <family val="2"/>
      <charset val="204"/>
    </font>
    <font>
      <b/>
      <sz val="10"/>
      <color indexed="63"/>
      <name val="Calibri"/>
      <family val="2"/>
      <charset val="204"/>
    </font>
    <font>
      <b/>
      <sz val="10"/>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color indexed="8"/>
      <name val="Calibri"/>
      <family val="2"/>
      <charset val="204"/>
    </font>
    <font>
      <b/>
      <sz val="10"/>
      <color indexed="9"/>
      <name val="Calibri"/>
      <family val="2"/>
      <charset val="204"/>
    </font>
    <font>
      <b/>
      <sz val="18"/>
      <color indexed="56"/>
      <name val="Cambria"/>
      <family val="2"/>
      <charset val="204"/>
    </font>
    <font>
      <sz val="10"/>
      <color indexed="60"/>
      <name val="Calibri"/>
      <family val="2"/>
      <charset val="204"/>
    </font>
    <font>
      <sz val="10"/>
      <color indexed="20"/>
      <name val="Calibri"/>
      <family val="2"/>
      <charset val="204"/>
    </font>
    <font>
      <i/>
      <sz val="10"/>
      <color indexed="23"/>
      <name val="Calibri"/>
      <family val="2"/>
      <charset val="204"/>
    </font>
    <font>
      <sz val="10"/>
      <color indexed="52"/>
      <name val="Calibri"/>
      <family val="2"/>
      <charset val="204"/>
    </font>
    <font>
      <sz val="10"/>
      <color indexed="10"/>
      <name val="Calibri"/>
      <family val="2"/>
      <charset val="204"/>
    </font>
    <font>
      <sz val="10"/>
      <color indexed="17"/>
      <name val="Calibri"/>
      <family val="2"/>
      <charset val="204"/>
    </font>
    <font>
      <sz val="10"/>
      <name val="Arial"/>
    </font>
    <font>
      <sz val="10"/>
      <name val="Arial Armenian"/>
    </font>
    <font>
      <sz val="11"/>
      <color theme="1"/>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29">
    <xf numFmtId="0" fontId="0"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5" fontId="5" fillId="0" borderId="0" applyFont="0" applyFill="0" applyBorder="0" applyAlignment="0" applyProtection="0"/>
    <xf numFmtId="0"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3" fillId="0" borderId="0"/>
    <xf numFmtId="0" fontId="5" fillId="0" borderId="0"/>
    <xf numFmtId="0" fontId="5" fillId="0" borderId="0"/>
    <xf numFmtId="0" fontId="49" fillId="0" borderId="0"/>
    <xf numFmtId="0" fontId="3" fillId="0" borderId="0"/>
    <xf numFmtId="0" fontId="28" fillId="0" borderId="0"/>
    <xf numFmtId="0" fontId="28" fillId="0" borderId="0"/>
    <xf numFmtId="0" fontId="22" fillId="0" borderId="0"/>
    <xf numFmtId="0" fontId="5" fillId="0" borderId="0"/>
    <xf numFmtId="0" fontId="5" fillId="0" borderId="0"/>
    <xf numFmtId="0" fontId="3" fillId="0" borderId="0"/>
    <xf numFmtId="0" fontId="5" fillId="0" borderId="0"/>
    <xf numFmtId="0" fontId="5" fillId="0" borderId="0"/>
    <xf numFmtId="0" fontId="5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0" fillId="0" borderId="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0" fontId="33" fillId="0" borderId="0"/>
    <xf numFmtId="0" fontId="30" fillId="0" borderId="0"/>
    <xf numFmtId="0" fontId="30" fillId="0" borderId="0"/>
    <xf numFmtId="0" fontId="30" fillId="0" borderId="0"/>
    <xf numFmtId="0" fontId="4"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4" fillId="7" borderId="1" applyNumberFormat="0" applyAlignment="0" applyProtection="0"/>
    <xf numFmtId="0" fontId="35" fillId="20" borderId="8" applyNumberFormat="0" applyAlignment="0" applyProtection="0"/>
    <xf numFmtId="0" fontId="36" fillId="20" borderId="1" applyNumberFormat="0" applyAlignment="0" applyProtection="0"/>
    <xf numFmtId="0" fontId="37" fillId="0" borderId="3" applyNumberFormat="0" applyFill="0" applyAlignment="0" applyProtection="0"/>
    <xf numFmtId="0" fontId="38" fillId="0" borderId="4" applyNumberFormat="0" applyFill="0" applyAlignment="0" applyProtection="0"/>
    <xf numFmtId="0" fontId="39" fillId="0" borderId="5" applyNumberFormat="0" applyFill="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21" borderId="2" applyNumberFormat="0" applyAlignment="0" applyProtection="0"/>
    <xf numFmtId="0" fontId="42" fillId="0" borderId="0" applyNumberFormat="0" applyFill="0" applyBorder="0" applyAlignment="0" applyProtection="0"/>
    <xf numFmtId="0" fontId="43" fillId="22" borderId="0" applyNumberFormat="0" applyBorder="0" applyAlignment="0" applyProtection="0"/>
    <xf numFmtId="0" fontId="5" fillId="0" borderId="0"/>
    <xf numFmtId="0" fontId="44" fillId="3" borderId="0" applyNumberFormat="0" applyBorder="0" applyAlignment="0" applyProtection="0"/>
    <xf numFmtId="0" fontId="45" fillId="0" borderId="0" applyNumberFormat="0" applyFill="0" applyBorder="0" applyAlignment="0" applyProtection="0"/>
    <xf numFmtId="0" fontId="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cellStyleXfs>
  <cellXfs count="113">
    <xf numFmtId="0" fontId="0" fillId="0" borderId="0" xfId="0"/>
    <xf numFmtId="0" fontId="24" fillId="0" borderId="0" xfId="79" applyFont="1" applyFill="1" applyBorder="1" applyAlignment="1">
      <alignment horizontal="center"/>
    </xf>
    <xf numFmtId="0" fontId="27" fillId="0" borderId="0" xfId="79" applyFont="1" applyFill="1" applyBorder="1" applyAlignment="1">
      <alignment horizontal="center"/>
    </xf>
    <xf numFmtId="0" fontId="23" fillId="0" borderId="0" xfId="79" applyFont="1" applyFill="1" applyBorder="1"/>
    <xf numFmtId="0" fontId="27" fillId="0" borderId="0" xfId="79" applyFont="1" applyFill="1" applyBorder="1"/>
    <xf numFmtId="0" fontId="23" fillId="0" borderId="10" xfId="79" applyFont="1" applyFill="1" applyBorder="1" applyAlignment="1">
      <alignment horizontal="left" vertical="center"/>
    </xf>
    <xf numFmtId="0" fontId="23" fillId="0" borderId="10" xfId="79" applyFont="1" applyFill="1" applyBorder="1" applyAlignment="1">
      <alignment horizontal="justify" vertical="center" wrapText="1"/>
    </xf>
    <xf numFmtId="0" fontId="23" fillId="0" borderId="10" xfId="79" applyFont="1" applyFill="1" applyBorder="1" applyAlignment="1">
      <alignment vertical="center" wrapText="1"/>
    </xf>
    <xf numFmtId="4" fontId="23" fillId="0" borderId="10" xfId="79" applyNumberFormat="1" applyFont="1" applyFill="1" applyBorder="1" applyAlignment="1">
      <alignment vertical="center" wrapText="1"/>
    </xf>
    <xf numFmtId="39" fontId="23" fillId="0" borderId="10" xfId="79" applyNumberFormat="1" applyFont="1" applyFill="1" applyBorder="1" applyAlignment="1">
      <alignment vertical="center" wrapText="1"/>
    </xf>
    <xf numFmtId="9" fontId="23" fillId="0" borderId="10" xfId="79" applyNumberFormat="1" applyFont="1" applyFill="1" applyBorder="1" applyAlignment="1">
      <alignment vertical="center" wrapText="1"/>
    </xf>
    <xf numFmtId="0" fontId="23" fillId="0" borderId="10" xfId="79" applyFont="1" applyFill="1" applyBorder="1" applyAlignment="1">
      <alignment horizontal="center" vertical="top" wrapText="1"/>
    </xf>
    <xf numFmtId="0" fontId="23" fillId="0" borderId="10" xfId="74" applyFont="1" applyFill="1" applyBorder="1" applyAlignment="1" applyProtection="1">
      <alignment vertical="top" wrapText="1"/>
    </xf>
    <xf numFmtId="0" fontId="29" fillId="0" borderId="10" xfId="79" applyFont="1" applyFill="1" applyBorder="1" applyAlignment="1">
      <alignment wrapText="1"/>
    </xf>
    <xf numFmtId="0" fontId="23" fillId="0" borderId="10" xfId="79" applyFont="1" applyFill="1" applyBorder="1" applyAlignment="1">
      <alignment vertical="top" wrapText="1"/>
    </xf>
    <xf numFmtId="0" fontId="23" fillId="0" borderId="10" xfId="79" applyFont="1" applyFill="1" applyBorder="1" applyAlignment="1">
      <alignment horizontal="justify" vertical="top" wrapText="1"/>
    </xf>
    <xf numFmtId="0" fontId="23" fillId="0" borderId="10" xfId="79" applyFont="1" applyFill="1" applyBorder="1" applyAlignment="1">
      <alignment vertical="center"/>
    </xf>
    <xf numFmtId="0" fontId="23" fillId="0" borderId="10" xfId="74" applyFont="1" applyFill="1" applyBorder="1" applyAlignment="1" applyProtection="1">
      <alignment vertical="center" wrapText="1"/>
    </xf>
    <xf numFmtId="0" fontId="26" fillId="0" borderId="0" xfId="79" applyFont="1" applyFill="1" applyBorder="1"/>
    <xf numFmtId="0" fontId="23" fillId="0" borderId="10" xfId="79" applyFont="1" applyFill="1" applyBorder="1" applyAlignment="1">
      <alignment wrapText="1"/>
    </xf>
    <xf numFmtId="0" fontId="23" fillId="0" borderId="10" xfId="74" applyNumberFormat="1" applyFont="1" applyFill="1" applyBorder="1" applyAlignment="1" applyProtection="1">
      <alignment vertical="top" wrapText="1"/>
    </xf>
    <xf numFmtId="0" fontId="23" fillId="0" borderId="10" xfId="90" applyFont="1" applyFill="1" applyBorder="1" applyAlignment="1" applyProtection="1">
      <alignment vertical="top" wrapText="1"/>
    </xf>
    <xf numFmtId="0" fontId="23" fillId="0" borderId="10" xfId="90" applyFont="1" applyFill="1" applyBorder="1" applyAlignment="1" applyProtection="1">
      <alignment vertical="center" wrapText="1"/>
    </xf>
    <xf numFmtId="0" fontId="23" fillId="0" borderId="10" xfId="73" applyFont="1" applyFill="1" applyBorder="1" applyAlignment="1" applyProtection="1">
      <alignment vertical="top" wrapText="1"/>
    </xf>
    <xf numFmtId="0" fontId="23" fillId="0" borderId="10" xfId="79" applyFont="1" applyFill="1" applyBorder="1" applyAlignment="1">
      <alignment vertical="top"/>
    </xf>
    <xf numFmtId="0" fontId="26" fillId="0" borderId="0" xfId="79" applyFont="1" applyFill="1" applyBorder="1" applyAlignment="1">
      <alignment horizontal="center" vertical="top" wrapText="1"/>
    </xf>
    <xf numFmtId="0" fontId="23" fillId="0" borderId="0" xfId="79" applyFont="1" applyFill="1" applyBorder="1" applyAlignment="1">
      <alignment horizontal="center" vertical="top" wrapText="1"/>
    </xf>
    <xf numFmtId="0" fontId="23" fillId="0" borderId="0" xfId="79" applyFont="1" applyFill="1" applyBorder="1" applyAlignment="1">
      <alignment wrapText="1"/>
    </xf>
    <xf numFmtId="4" fontId="23" fillId="0" borderId="0" xfId="79" applyNumberFormat="1" applyFont="1" applyFill="1" applyBorder="1" applyAlignment="1">
      <alignment horizontal="center" vertical="center" wrapText="1"/>
    </xf>
    <xf numFmtId="39" fontId="23" fillId="0" borderId="0" xfId="79" applyNumberFormat="1" applyFont="1" applyFill="1" applyBorder="1" applyAlignment="1">
      <alignment horizontal="center" vertical="center" wrapText="1"/>
    </xf>
    <xf numFmtId="9" fontId="23" fillId="0" borderId="0" xfId="79" applyNumberFormat="1" applyFont="1" applyFill="1" applyBorder="1" applyAlignment="1">
      <alignment horizontal="center" vertical="center" wrapText="1"/>
    </xf>
    <xf numFmtId="0" fontId="23" fillId="0" borderId="10" xfId="78" applyFont="1" applyFill="1" applyBorder="1" applyAlignment="1">
      <alignment vertical="center"/>
    </xf>
    <xf numFmtId="0" fontId="23" fillId="0" borderId="10" xfId="78" applyFont="1" applyFill="1" applyBorder="1" applyAlignment="1">
      <alignment vertical="center" wrapText="1"/>
    </xf>
    <xf numFmtId="0" fontId="29" fillId="0" borderId="10" xfId="78" applyFont="1" applyFill="1" applyBorder="1" applyAlignment="1">
      <alignment vertical="center" wrapText="1"/>
    </xf>
    <xf numFmtId="0" fontId="29" fillId="0" borderId="10" xfId="78" applyFont="1" applyFill="1" applyBorder="1" applyAlignment="1">
      <alignment vertical="center"/>
    </xf>
    <xf numFmtId="0" fontId="23" fillId="0" borderId="10" xfId="78" applyFont="1" applyFill="1" applyBorder="1" applyAlignment="1">
      <alignment vertical="top" wrapText="1"/>
    </xf>
    <xf numFmtId="0" fontId="27" fillId="0" borderId="0" xfId="79" applyFont="1" applyFill="1" applyBorder="1" applyAlignment="1">
      <alignment wrapText="1"/>
    </xf>
    <xf numFmtId="0" fontId="27" fillId="0" borderId="0" xfId="79" applyFont="1" applyFill="1" applyBorder="1" applyAlignment="1"/>
    <xf numFmtId="4" fontId="23" fillId="0" borderId="0" xfId="79" applyNumberFormat="1" applyFont="1" applyFill="1" applyBorder="1"/>
    <xf numFmtId="39" fontId="23" fillId="0" borderId="0" xfId="79" applyNumberFormat="1" applyFont="1" applyFill="1" applyBorder="1"/>
    <xf numFmtId="9" fontId="23" fillId="0" borderId="0" xfId="79" applyNumberFormat="1" applyFont="1" applyFill="1" applyBorder="1"/>
    <xf numFmtId="0" fontId="23" fillId="0" borderId="0" xfId="79" applyFont="1" applyFill="1" applyBorder="1" applyAlignment="1">
      <alignment vertical="center"/>
    </xf>
    <xf numFmtId="4" fontId="25" fillId="0" borderId="0" xfId="79" applyNumberFormat="1" applyFont="1" applyFill="1" applyBorder="1" applyAlignment="1">
      <alignment horizontal="justify" vertical="center" wrapText="1"/>
    </xf>
    <xf numFmtId="39" fontId="25" fillId="0" borderId="0" xfId="79" applyNumberFormat="1" applyFont="1" applyFill="1" applyBorder="1" applyAlignment="1">
      <alignment horizontal="justify" vertical="center" wrapText="1"/>
    </xf>
    <xf numFmtId="9" fontId="25" fillId="0" borderId="0" xfId="79" applyNumberFormat="1" applyFont="1" applyFill="1" applyBorder="1" applyAlignment="1">
      <alignment horizontal="justify" vertical="center" wrapText="1"/>
    </xf>
    <xf numFmtId="0" fontId="2" fillId="0" borderId="0" xfId="78" applyFont="1" applyFill="1" applyBorder="1"/>
    <xf numFmtId="0" fontId="23" fillId="0" borderId="10" xfId="89" applyFont="1" applyFill="1" applyBorder="1" applyAlignment="1">
      <alignment horizontal="center" vertical="center" wrapText="1"/>
    </xf>
    <xf numFmtId="39" fontId="23" fillId="0" borderId="0" xfId="78" applyNumberFormat="1" applyFont="1" applyFill="1" applyBorder="1"/>
    <xf numFmtId="9" fontId="23" fillId="0" borderId="0" xfId="78" applyNumberFormat="1" applyFont="1" applyFill="1" applyBorder="1"/>
    <xf numFmtId="0" fontId="2" fillId="0" borderId="0" xfId="78" applyFont="1" applyFill="1" applyBorder="1" applyAlignment="1"/>
    <xf numFmtId="4" fontId="23" fillId="0" borderId="0" xfId="78" applyNumberFormat="1" applyFont="1" applyFill="1" applyBorder="1"/>
    <xf numFmtId="0" fontId="2" fillId="0" borderId="0" xfId="71" applyFont="1" applyFill="1" applyBorder="1"/>
    <xf numFmtId="0" fontId="25" fillId="0" borderId="0" xfId="71" applyFont="1" applyFill="1" applyBorder="1" applyAlignment="1"/>
    <xf numFmtId="4" fontId="23" fillId="0" borderId="0" xfId="71" applyNumberFormat="1" applyFont="1" applyFill="1" applyBorder="1" applyAlignment="1"/>
    <xf numFmtId="39" fontId="23" fillId="0" borderId="0" xfId="71" applyNumberFormat="1" applyFont="1" applyFill="1" applyBorder="1"/>
    <xf numFmtId="9" fontId="23" fillId="0" borderId="0" xfId="71" applyNumberFormat="1" applyFont="1" applyFill="1" applyBorder="1"/>
    <xf numFmtId="0" fontId="2" fillId="0" borderId="0" xfId="71" applyFont="1" applyFill="1" applyBorder="1" applyAlignment="1"/>
    <xf numFmtId="4" fontId="23" fillId="0" borderId="0" xfId="71" applyNumberFormat="1" applyFont="1" applyFill="1" applyBorder="1"/>
    <xf numFmtId="0" fontId="23" fillId="0" borderId="10" xfId="92" applyFont="1" applyFill="1" applyBorder="1" applyAlignment="1">
      <alignment vertical="top" wrapText="1"/>
    </xf>
    <xf numFmtId="0" fontId="23" fillId="0" borderId="10" xfId="0" applyFont="1" applyFill="1" applyBorder="1" applyAlignment="1">
      <alignment horizontal="center" wrapText="1"/>
    </xf>
    <xf numFmtId="0" fontId="23" fillId="0" borderId="10" xfId="0" applyFont="1" applyFill="1" applyBorder="1" applyAlignment="1">
      <alignment horizontal="center" vertical="center" wrapText="1"/>
    </xf>
    <xf numFmtId="0" fontId="23" fillId="0" borderId="10" xfId="79" applyFont="1" applyFill="1" applyBorder="1" applyAlignment="1">
      <alignment horizontal="left" vertical="center" wrapText="1"/>
    </xf>
    <xf numFmtId="0" fontId="23" fillId="0" borderId="10" xfId="91" applyFont="1" applyFill="1" applyBorder="1" applyAlignment="1">
      <alignment horizontal="center" vertical="center"/>
    </xf>
    <xf numFmtId="0" fontId="23" fillId="0" borderId="10" xfId="91" applyFont="1" applyFill="1" applyBorder="1" applyAlignment="1">
      <alignment horizontal="left" vertical="center"/>
    </xf>
    <xf numFmtId="0" fontId="23" fillId="0" borderId="10" xfId="91" applyFont="1" applyFill="1" applyBorder="1" applyAlignment="1">
      <alignment vertical="top" wrapText="1"/>
    </xf>
    <xf numFmtId="0" fontId="23" fillId="0" borderId="10" xfId="91" applyFont="1" applyFill="1" applyBorder="1" applyAlignment="1">
      <alignment horizontal="left" vertical="top" wrapText="1"/>
    </xf>
    <xf numFmtId="0" fontId="23" fillId="0" borderId="10" xfId="91" applyFont="1" applyFill="1" applyBorder="1"/>
    <xf numFmtId="0" fontId="23" fillId="0" borderId="10" xfId="91" applyFont="1" applyFill="1" applyBorder="1" applyAlignment="1">
      <alignment horizontal="left" vertical="center" wrapText="1"/>
    </xf>
    <xf numFmtId="0" fontId="29" fillId="0" borderId="10" xfId="91" applyFont="1" applyFill="1" applyBorder="1" applyAlignment="1">
      <alignment vertical="top" wrapText="1"/>
    </xf>
    <xf numFmtId="0" fontId="29" fillId="0" borderId="10" xfId="91" applyFont="1" applyFill="1" applyBorder="1"/>
    <xf numFmtId="0" fontId="29" fillId="0" borderId="10" xfId="78" applyFont="1" applyFill="1" applyBorder="1" applyAlignment="1">
      <alignment horizontal="left" wrapText="1" indent="1"/>
    </xf>
    <xf numFmtId="0" fontId="27" fillId="0" borderId="10" xfId="79" applyFont="1" applyFill="1" applyBorder="1"/>
    <xf numFmtId="4" fontId="27" fillId="0" borderId="0" xfId="79" applyNumberFormat="1" applyFont="1" applyFill="1" applyBorder="1"/>
    <xf numFmtId="179" fontId="23" fillId="0" borderId="10" xfId="79" applyNumberFormat="1" applyFont="1" applyFill="1" applyBorder="1" applyAlignment="1">
      <alignment horizontal="center" vertical="center" wrapText="1"/>
    </xf>
    <xf numFmtId="179" fontId="23" fillId="0" borderId="10" xfId="79" applyNumberFormat="1" applyFont="1" applyFill="1" applyBorder="1" applyAlignment="1">
      <alignment horizontal="justify" vertical="center" wrapText="1"/>
    </xf>
    <xf numFmtId="179" fontId="23" fillId="0" borderId="10" xfId="79" applyNumberFormat="1" applyFont="1" applyFill="1" applyBorder="1" applyAlignment="1">
      <alignment vertical="center" wrapText="1"/>
    </xf>
    <xf numFmtId="179" fontId="23" fillId="0" borderId="10" xfId="79" applyNumberFormat="1" applyFont="1" applyFill="1" applyBorder="1" applyAlignment="1">
      <alignment horizontal="justify" vertical="top" wrapText="1"/>
    </xf>
    <xf numFmtId="179" fontId="23" fillId="0" borderId="10" xfId="91" applyNumberFormat="1" applyFont="1" applyFill="1" applyBorder="1" applyAlignment="1">
      <alignment horizontal="center" vertical="center" wrapText="1"/>
    </xf>
    <xf numFmtId="179" fontId="23" fillId="0" borderId="10" xfId="91" applyNumberFormat="1" applyFont="1" applyFill="1" applyBorder="1" applyAlignment="1">
      <alignment horizontal="center"/>
    </xf>
    <xf numFmtId="206" fontId="23" fillId="0" borderId="10" xfId="79" applyNumberFormat="1" applyFont="1" applyFill="1" applyBorder="1" applyAlignment="1">
      <alignment horizontal="center" vertical="center" wrapText="1"/>
    </xf>
    <xf numFmtId="43" fontId="23" fillId="0" borderId="10" xfId="47" applyFont="1" applyFill="1" applyBorder="1" applyAlignment="1">
      <alignment vertical="center" wrapText="1"/>
    </xf>
    <xf numFmtId="206" fontId="27" fillId="0" borderId="0" xfId="95" applyNumberFormat="1" applyFont="1" applyFill="1" applyBorder="1"/>
    <xf numFmtId="43" fontId="23" fillId="0" borderId="10" xfId="47" applyFont="1" applyFill="1" applyBorder="1" applyAlignment="1">
      <alignment horizontal="justify" vertical="center" wrapText="1"/>
    </xf>
    <xf numFmtId="206" fontId="23" fillId="0" borderId="10" xfId="79" applyNumberFormat="1" applyFont="1" applyFill="1" applyBorder="1" applyAlignment="1">
      <alignment horizontal="justify" vertical="center" wrapText="1"/>
    </xf>
    <xf numFmtId="206" fontId="23" fillId="0" borderId="10" xfId="79" applyNumberFormat="1" applyFont="1" applyFill="1" applyBorder="1" applyAlignment="1">
      <alignment vertical="center" wrapText="1"/>
    </xf>
    <xf numFmtId="206" fontId="23" fillId="0" borderId="10" xfId="79" applyNumberFormat="1" applyFont="1" applyFill="1" applyBorder="1" applyAlignment="1">
      <alignment horizontal="justify" vertical="top" wrapText="1"/>
    </xf>
    <xf numFmtId="43" fontId="27" fillId="0" borderId="0" xfId="47" applyFont="1" applyFill="1" applyBorder="1"/>
    <xf numFmtId="0" fontId="23" fillId="0" borderId="10" xfId="91" applyFont="1" applyFill="1" applyBorder="1" applyAlignment="1">
      <alignment horizontal="center" vertical="center"/>
    </xf>
    <xf numFmtId="0" fontId="23" fillId="0" borderId="10" xfId="79" applyFont="1" applyFill="1" applyBorder="1" applyAlignment="1">
      <alignment horizontal="center" vertical="center"/>
    </xf>
    <xf numFmtId="179" fontId="23" fillId="0" borderId="10" xfId="0" applyNumberFormat="1" applyFont="1" applyFill="1" applyBorder="1" applyAlignment="1">
      <alignment horizontal="center" vertical="center" wrapText="1"/>
    </xf>
    <xf numFmtId="206" fontId="23" fillId="0" borderId="10" xfId="79" applyNumberFormat="1" applyFont="1" applyFill="1" applyBorder="1" applyAlignment="1">
      <alignment horizontal="center" vertical="center" wrapText="1"/>
    </xf>
    <xf numFmtId="43" fontId="23" fillId="0" borderId="10" xfId="47" applyFont="1" applyFill="1" applyBorder="1" applyAlignment="1">
      <alignment horizontal="center" vertical="center" wrapText="1"/>
    </xf>
    <xf numFmtId="179" fontId="23" fillId="0" borderId="10" xfId="79" applyNumberFormat="1" applyFont="1" applyFill="1" applyBorder="1" applyAlignment="1">
      <alignment horizontal="center" vertical="center" wrapText="1"/>
    </xf>
    <xf numFmtId="0" fontId="23" fillId="0" borderId="10" xfId="79" applyFont="1" applyFill="1" applyBorder="1" applyAlignment="1">
      <alignment horizontal="center" vertical="center" wrapText="1"/>
    </xf>
    <xf numFmtId="0" fontId="27" fillId="0" borderId="10" xfId="79" applyFont="1" applyFill="1" applyBorder="1" applyAlignment="1">
      <alignment horizontal="center"/>
    </xf>
    <xf numFmtId="0" fontId="23" fillId="0" borderId="10" xfId="74" applyNumberFormat="1" applyFont="1" applyFill="1" applyBorder="1" applyAlignment="1" applyProtection="1">
      <alignment horizontal="center" vertical="center" wrapText="1"/>
    </xf>
    <xf numFmtId="0" fontId="23" fillId="0" borderId="10" xfId="79" applyFont="1" applyFill="1" applyBorder="1" applyAlignment="1">
      <alignment horizontal="center" vertical="top" wrapText="1"/>
    </xf>
    <xf numFmtId="0" fontId="23" fillId="0" borderId="10" xfId="78" applyFont="1" applyFill="1" applyBorder="1" applyAlignment="1">
      <alignment horizontal="center" vertical="center"/>
    </xf>
    <xf numFmtId="0" fontId="23" fillId="0" borderId="10" xfId="72" applyFont="1" applyFill="1" applyBorder="1" applyAlignment="1">
      <alignment horizontal="center"/>
    </xf>
    <xf numFmtId="0" fontId="23" fillId="0" borderId="10" xfId="74" applyFont="1" applyFill="1" applyBorder="1" applyAlignment="1" applyProtection="1">
      <alignment horizontal="center" vertical="center" wrapText="1"/>
    </xf>
    <xf numFmtId="0" fontId="23" fillId="0" borderId="10" xfId="89" applyFont="1" applyFill="1" applyBorder="1" applyAlignment="1">
      <alignment horizontal="center" vertical="center" wrapText="1"/>
    </xf>
    <xf numFmtId="0" fontId="27" fillId="0" borderId="0" xfId="79" applyFont="1" applyFill="1" applyBorder="1" applyAlignment="1">
      <alignment horizontal="center" vertical="center"/>
    </xf>
    <xf numFmtId="0" fontId="23" fillId="0" borderId="10" xfId="0" applyFont="1" applyFill="1" applyBorder="1" applyAlignment="1">
      <alignment horizontal="center" vertical="center" wrapText="1"/>
    </xf>
    <xf numFmtId="179" fontId="23" fillId="0" borderId="10" xfId="79" applyNumberFormat="1" applyFont="1" applyFill="1" applyBorder="1" applyAlignment="1">
      <alignment horizontal="center" vertical="center"/>
    </xf>
    <xf numFmtId="206" fontId="23" fillId="0" borderId="10" xfId="79" applyNumberFormat="1" applyFont="1" applyFill="1" applyBorder="1" applyAlignment="1">
      <alignment horizontal="center" vertical="center"/>
    </xf>
    <xf numFmtId="179" fontId="23" fillId="0" borderId="10" xfId="78" applyNumberFormat="1" applyFont="1" applyFill="1" applyBorder="1" applyAlignment="1">
      <alignment horizontal="center" vertical="center" wrapText="1"/>
    </xf>
    <xf numFmtId="0" fontId="25" fillId="0" borderId="0" xfId="78" applyFont="1" applyFill="1" applyBorder="1" applyAlignment="1">
      <alignment horizontal="right"/>
    </xf>
    <xf numFmtId="0" fontId="26" fillId="0" borderId="0" xfId="79" applyFont="1" applyFill="1" applyBorder="1" applyAlignment="1">
      <alignment horizontal="center" vertical="top" wrapText="1"/>
    </xf>
    <xf numFmtId="0" fontId="25" fillId="0" borderId="0" xfId="71" applyFont="1" applyFill="1" applyBorder="1" applyAlignment="1">
      <alignment horizontal="right"/>
    </xf>
    <xf numFmtId="179" fontId="23" fillId="0" borderId="10" xfId="91" applyNumberFormat="1" applyFont="1" applyFill="1" applyBorder="1" applyAlignment="1">
      <alignment horizontal="center" vertical="center" wrapText="1"/>
    </xf>
    <xf numFmtId="206" fontId="23" fillId="0" borderId="10" xfId="91" applyNumberFormat="1" applyFont="1" applyFill="1" applyBorder="1" applyAlignment="1">
      <alignment horizontal="center" vertical="center" wrapText="1"/>
    </xf>
    <xf numFmtId="43" fontId="23" fillId="0" borderId="10" xfId="47" applyFont="1" applyFill="1" applyBorder="1" applyAlignment="1">
      <alignment vertical="center" wrapText="1"/>
    </xf>
    <xf numFmtId="43" fontId="23" fillId="0" borderId="10" xfId="47" applyFont="1" applyFill="1" applyBorder="1" applyAlignment="1">
      <alignment horizontal="center"/>
    </xf>
  </cellXfs>
  <cellStyles count="129">
    <cellStyle name="_artabyuje" xfId="1"/>
    <cellStyle name="20% - Accent1 2" xfId="2"/>
    <cellStyle name="20% - Accent2 2" xfId="3"/>
    <cellStyle name="20% - Accent3 2" xfId="4"/>
    <cellStyle name="20% - Accent4 2" xfId="5"/>
    <cellStyle name="20% - Accent5 2" xfId="6"/>
    <cellStyle name="20% - Accent6 2" xfId="7"/>
    <cellStyle name="20% - Акцент1" xfId="8"/>
    <cellStyle name="20% - Акцент2" xfId="9"/>
    <cellStyle name="20% - Акцент3" xfId="10"/>
    <cellStyle name="20% - Акцент4" xfId="11"/>
    <cellStyle name="20% - Акцент5" xfId="12"/>
    <cellStyle name="20% - Акцент6" xfId="13"/>
    <cellStyle name="40% - Accent1 2" xfId="14"/>
    <cellStyle name="40% - Accent2 2" xfId="15"/>
    <cellStyle name="40% - Accent3 2" xfId="16"/>
    <cellStyle name="40% - Accent4 2" xfId="17"/>
    <cellStyle name="40% - Accent5 2" xfId="18"/>
    <cellStyle name="40% - Accent6 2" xfId="19"/>
    <cellStyle name="40% - Акцент1" xfId="20"/>
    <cellStyle name="40% - Акцент2" xfId="21"/>
    <cellStyle name="40% - Акцент3" xfId="22"/>
    <cellStyle name="40% - Акцент4" xfId="23"/>
    <cellStyle name="40% - Акцент5" xfId="24"/>
    <cellStyle name="40% - Акцент6" xfId="25"/>
    <cellStyle name="60% - Accent1 2" xfId="26"/>
    <cellStyle name="60% - Accent2 2" xfId="27"/>
    <cellStyle name="60% - Accent3 2" xfId="28"/>
    <cellStyle name="60% - Accent4 2" xfId="29"/>
    <cellStyle name="60% - Accent5 2" xfId="30"/>
    <cellStyle name="60% - Accent6 2" xfId="31"/>
    <cellStyle name="60% - Акцент1" xfId="32"/>
    <cellStyle name="60% - Акцент2" xfId="33"/>
    <cellStyle name="60% - Акцент3" xfId="34"/>
    <cellStyle name="60% - Акцент4" xfId="35"/>
    <cellStyle name="60% - Акцент5" xfId="36"/>
    <cellStyle name="60% - Акцент6" xfId="37"/>
    <cellStyle name="Accent1 2" xfId="38"/>
    <cellStyle name="Accent2 2" xfId="39"/>
    <cellStyle name="Accent3 2" xfId="40"/>
    <cellStyle name="Accent4 2" xfId="41"/>
    <cellStyle name="Accent5 2" xfId="42"/>
    <cellStyle name="Accent6 2" xfId="43"/>
    <cellStyle name="Bad 2" xfId="44"/>
    <cellStyle name="Calculation 2" xfId="45"/>
    <cellStyle name="Check Cell 2" xfId="46"/>
    <cellStyle name="Comma" xfId="47" builtinId="3"/>
    <cellStyle name="Comma 2" xfId="48"/>
    <cellStyle name="Comma 2 2" xfId="49"/>
    <cellStyle name="Comma 2_Book 1 Table 1" xfId="50"/>
    <cellStyle name="Comma 3" xfId="51"/>
    <cellStyle name="Comma 3 2" xfId="52"/>
    <cellStyle name="Comma 4" xfId="53"/>
    <cellStyle name="Comma 4 2" xfId="54"/>
    <cellStyle name="Comma 5" xfId="55"/>
    <cellStyle name="Comma 5 2" xfId="56"/>
    <cellStyle name="Comma 6" xfId="57"/>
    <cellStyle name="Explanatory Text 2" xfId="58"/>
    <cellStyle name="Good 2" xfId="59"/>
    <cellStyle name="Heading 1 2" xfId="60"/>
    <cellStyle name="Heading 2 2" xfId="61"/>
    <cellStyle name="Heading 3 2" xfId="62"/>
    <cellStyle name="Heading 4 2" xfId="63"/>
    <cellStyle name="Input 2" xfId="64"/>
    <cellStyle name="Linked Cell 2" xfId="65"/>
    <cellStyle name="Neutral 2" xfId="66"/>
    <cellStyle name="Normal" xfId="0" builtinId="0"/>
    <cellStyle name="Normal 10" xfId="67"/>
    <cellStyle name="Normal 10 2" xfId="68"/>
    <cellStyle name="Normal 11" xfId="69"/>
    <cellStyle name="Normal 11 2" xfId="70"/>
    <cellStyle name="Normal 12" xfId="71"/>
    <cellStyle name="Normal 2" xfId="72"/>
    <cellStyle name="Normal 2 2" xfId="73"/>
    <cellStyle name="Normal 2_MOLSI 2009-2011 MTEF Axjusak 3_new_Final" xfId="74"/>
    <cellStyle name="Normal 3" xfId="75"/>
    <cellStyle name="Normal 3 2" xfId="76"/>
    <cellStyle name="Normal 4" xfId="77"/>
    <cellStyle name="Normal 4 2" xfId="78"/>
    <cellStyle name="Normal 5" xfId="79"/>
    <cellStyle name="Normal 5 2" xfId="80"/>
    <cellStyle name="Normal 6" xfId="81"/>
    <cellStyle name="Normal 6 2" xfId="82"/>
    <cellStyle name="Normal 7" xfId="83"/>
    <cellStyle name="Normal 7 2" xfId="84"/>
    <cellStyle name="Normal 8" xfId="85"/>
    <cellStyle name="Normal 8 2" xfId="86"/>
    <cellStyle name="Normal 9" xfId="87"/>
    <cellStyle name="Normal 9 2" xfId="88"/>
    <cellStyle name="Normal_Hashvetvutjunner" xfId="89"/>
    <cellStyle name="Normal_MOLSI-Doc1 for 2008  Mock-up-02.10.07" xfId="90"/>
    <cellStyle name="Normal_PahustafondGortsazrk.NpastVoroshSocap- 2 2" xfId="91"/>
    <cellStyle name="Normal_Proforma revised_final_DOC -3 SIF 2009-2011 vochfin" xfId="92"/>
    <cellStyle name="Note 2" xfId="93"/>
    <cellStyle name="Output 2" xfId="94"/>
    <cellStyle name="Percent" xfId="95" builtinId="5"/>
    <cellStyle name="Percent 2" xfId="96"/>
    <cellStyle name="Percent 3" xfId="97"/>
    <cellStyle name="Style 1" xfId="98"/>
    <cellStyle name="Style 1 2" xfId="99"/>
    <cellStyle name="Style 1 2 2" xfId="100"/>
    <cellStyle name="Style 1 3" xfId="101"/>
    <cellStyle name="Title 2" xfId="102"/>
    <cellStyle name="Total 2" xfId="103"/>
    <cellStyle name="Warning Text 2" xfId="104"/>
    <cellStyle name="Акцент1" xfId="105"/>
    <cellStyle name="Акцент2" xfId="106"/>
    <cellStyle name="Акцент3" xfId="107"/>
    <cellStyle name="Акцент4" xfId="108"/>
    <cellStyle name="Акцент5" xfId="109"/>
    <cellStyle name="Акцент6" xfId="110"/>
    <cellStyle name="Ввод " xfId="111"/>
    <cellStyle name="Вывод" xfId="112"/>
    <cellStyle name="Вычисление" xfId="113"/>
    <cellStyle name="Заголовок 1" xfId="114"/>
    <cellStyle name="Заголовок 2" xfId="115"/>
    <cellStyle name="Заголовок 3" xfId="116"/>
    <cellStyle name="Заголовок 4" xfId="117"/>
    <cellStyle name="Итог" xfId="118"/>
    <cellStyle name="Контрольная ячейка" xfId="119"/>
    <cellStyle name="Название" xfId="120"/>
    <cellStyle name="Нейтральный" xfId="121"/>
    <cellStyle name="Обычный_Лист1" xfId="122"/>
    <cellStyle name="Плохой" xfId="123"/>
    <cellStyle name="Пояснение" xfId="124"/>
    <cellStyle name="Примечание" xfId="125"/>
    <cellStyle name="Связанная ячейка" xfId="126"/>
    <cellStyle name="Текст предупреждения" xfId="127"/>
    <cellStyle name="Хороший" xfId="128"/>
  </cellStyles>
  <dxfs count="2">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D%20Informacia\Gohar%20Hayrapetjan\2015%20byuje\2015\2015\ampop\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3">
          <cell r="A183" t="str">
            <v>Ìñ³·ÇñÁ (Íñ³·ñ»ñÁ), áñÇ (áñáÝó) ßñç³Ý³ÏÝ»ñáõÙ Çñ³Ï³Ý³óíáõÙ ¿ ù³Õ³ù³Ï³ÝáõÃÛ³Ý ÙÇçáó³éáõÙÁ</v>
          </cell>
        </row>
        <row r="185">
          <cell r="A185" t="str">
            <v>ì»ñçÝ³Ï³Ý ³ñ¹ÛáõÝùÇ ÝÏ³ñ³·ñáõÃÛáõÝÁ</v>
          </cell>
        </row>
        <row r="190">
          <cell r="A190" t="str">
            <v>Ìñ³·ñ³ÛÇÝ ¹³ëÇãÁ</v>
          </cell>
        </row>
        <row r="195">
          <cell r="A195" t="str">
            <v>ø³Ý³Ï³Ï³Ý</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3">
          <cell r="A203" t="str">
            <v xml:space="preserve">Ìñ³·ÇñÁ (Íñ³·ñ»ñÁ), áñÇ (áñáÝó) ßñç³Ý³ÏÝ»ñáõÙ Çñ³Ï³Ý³óíáõÙ ¿ ù³Õ³ù³Ï³ÝáõÃÛ³Ý ÙÇçáó³éáõÙÁ </v>
          </cell>
        </row>
        <row r="205">
          <cell r="A205" t="str">
            <v>ì»ñçÝ³Ï³Ý ³ñ¹ÛáõÝùÇ ÝÏ³ñ³·ñáõÃÛáõÝÁ</v>
          </cell>
        </row>
        <row r="210">
          <cell r="A210" t="str">
            <v>Ìñ³·ñ³ÛÇÝ ¹³ëÇãÁ</v>
          </cell>
        </row>
        <row r="215">
          <cell r="A215" t="str">
            <v>ø³Ý³Ï³Ï³Ý</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3">
          <cell r="A223" t="str">
            <v xml:space="preserve">Ìñ³·ÇñÁ (Íñ³·ñ»ñÁ), áñÇ (áñáÝó) ßñç³Ý³ÏÝ»ñáõÙ Çñ³Ï³Ý³óíáõÙ ¿ ù³Õ³ù³Ï³ÝáõÃÛ³Ý ÙÇçáó³éáõÙÁ </v>
          </cell>
        </row>
        <row r="225">
          <cell r="A225" t="str">
            <v>ì»ñçÝ³Ï³Ý ³ñ¹ÛáõÝùÇ ÝÏ³ñ³·ñáõÃÛáõÝÁ</v>
          </cell>
        </row>
        <row r="230">
          <cell r="A230" t="str">
            <v>Ìñ³·ñ³ÛÇÝ ¹³ëÇãÁ</v>
          </cell>
        </row>
        <row r="235">
          <cell r="A235" t="str">
            <v>ø³Ý³Ï³Ï³Ý</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3">
          <cell r="A243" t="str">
            <v xml:space="preserve">Ìñ³·ÇñÁ (Íñ³·ñ»ñÁ), áñÇ (áñáÝó) ßñç³Ý³ÏÝ»ñáõÙ Çñ³Ï³Ý³óíáõÙ ¿ ù³Õ³ù³Ï³ÝáõÃÛ³Ý ÙÇçáó³éáõÙÁ </v>
          </cell>
        </row>
        <row r="245">
          <cell r="A245" t="str">
            <v>ì»ñçÝ³Ï³Ý ³ñ¹ÛáõÝùÇ ÝÏ³ñ³·ñáõÃÛáõÝÁ</v>
          </cell>
        </row>
        <row r="250">
          <cell r="A250" t="str">
            <v>Ìñ³·ñ³ÛÇÝ ¹³ëÇãÁ</v>
          </cell>
        </row>
        <row r="255">
          <cell r="A255" t="str">
            <v>ø³Ý³Ï³Ï³Ý</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2">
          <cell r="A262" t="str">
            <v>ì»ñçÝ³Ï³Ý ³ñ¹ÛáõÝùÇ ÝÏ³ñ³·ñáõÃÛáõÝÁ</v>
          </cell>
        </row>
        <row r="267">
          <cell r="A267" t="str">
            <v>Ìñ³·ñ³ÛÇÝ ¹³ëÇãÁ</v>
          </cell>
        </row>
        <row r="272">
          <cell r="A272" t="str">
            <v>ø³Ý³Ï³Ï³Ý</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79">
          <cell r="A279" t="str">
            <v>Ìñ³·ñ³ÛÇÝ ¹³ëÇãÁ</v>
          </cell>
        </row>
        <row r="284">
          <cell r="A284" t="str">
            <v>¶áõÙ³ñÁ (Ñ³½³ñ ¹ñ³Ù)</v>
          </cell>
        </row>
        <row r="287">
          <cell r="A287" t="str">
            <v xml:space="preserve">Ìñ³·ÇñÁ (Íñ³·ñ»ñÁ), áñÇ (áñáÝó) ßñç³Ý³ÏÝ»ñáõÙ Çñ³Ï³Ý³óíáõÙ ¿ ù³Õ³ù³Ï³ÝáõÃÛ³Ý ÙÇçáó³éáõÙÁ </v>
          </cell>
        </row>
        <row r="289">
          <cell r="A289" t="str">
            <v>ì»ñçÝ³Ï³Ý ³ñ¹ÛáõÝùÇ ÝÏ³ñ³·ñáõÃÛáõÝÁ</v>
          </cell>
        </row>
        <row r="294">
          <cell r="A294" t="str">
            <v>Ìñ³·ñ³ÛÇÝ ¹³ëÇãÁ</v>
          </cell>
        </row>
        <row r="299">
          <cell r="A299" t="str">
            <v>ø³Ý³Ï³Ï³Ý</v>
          </cell>
        </row>
        <row r="300">
          <cell r="A300" t="str">
            <v>¶áõÙ³ñÁ (Ñ³½³ñ ¹ñ³Ù)</v>
          </cell>
        </row>
        <row r="303">
          <cell r="A303" t="str">
            <v xml:space="preserve">Ìñ³·ÇñÁ (Íñ³·ñ»ñÁ), áñÇ (áñáÝó) ßñç³Ý³ÏÝ»ñáõÙ Çñ³Ï³Ý³óíáõÙ ¿ ù³Õ³ù³Ï³ÝáõÃÛ³Ý ÙÇçáó³éáõÙÁ </v>
          </cell>
        </row>
        <row r="305">
          <cell r="A305" t="str">
            <v>ì»ñçÝ³Ï³Ý ³ñ¹ÛáõÝùÇ ÝÏ³ñ³·ñáõÃÛáõÝÁ</v>
          </cell>
        </row>
        <row r="310">
          <cell r="A310" t="str">
            <v>Ìñ³·ñ³ÛÇÝ ¹³ëÇãÁ</v>
          </cell>
        </row>
        <row r="315">
          <cell r="A315" t="str">
            <v>ø³Ý³Ï³Ï³Ý</v>
          </cell>
        </row>
        <row r="316">
          <cell r="A316" t="str">
            <v>àñ³Ï³Ï³Ý</v>
          </cell>
        </row>
        <row r="317">
          <cell r="A317" t="str">
            <v>Ä³ÙÏ»ï³ÛÝáõÃÛáõÝ</v>
          </cell>
        </row>
        <row r="318">
          <cell r="A318" t="str">
            <v>îíÛ³É ï³ñí³ ÁÝÃ³óùáõÙ Ý³Ë³ï»ëíáÕ (ÑÇÙÝ³Ï³Ý ·áõÙ³ñÇ) Ù³ñÙ³Ý/»ï ·ÝÙ³Ý ·áõÙ³ñÁ (Ñ³½³ñ ¹ñ³Ù)</v>
          </cell>
        </row>
        <row r="319">
          <cell r="A319" t="str">
            <v xml:space="preserve">Ìñ³·ÇñÁ (Íñ³·ñ»ñÁ), áñÇ (áñáÝó) ßñç³Ý³ÏÝ»ñáõÙ Çñ³Ï³Ý³óíáõÙ ¿ ù³Õ³ù³Ï³ÝáõÃÛ³Ý ÙÇçáó³éáõÙÁ </v>
          </cell>
        </row>
        <row r="321">
          <cell r="A321" t="str">
            <v>ì»ñçÝ³Ï³Ý ³ñ¹ÛáõÝùÇ ÝÏ³ñ³·ñáõÃÛáõÝÁ</v>
          </cell>
        </row>
        <row r="326">
          <cell r="A326" t="str">
            <v>Ìñ³·ñ³ÛÇÝ ¹³ëÇãÁ</v>
          </cell>
        </row>
        <row r="331">
          <cell r="A331" t="str">
            <v>ø³Ý³Ï³Ï³Ý</v>
          </cell>
        </row>
        <row r="333">
          <cell r="A333" t="str">
            <v>àñ³Ï³Ï³Ý</v>
          </cell>
        </row>
        <row r="334">
          <cell r="A334" t="str">
            <v>Ä³ÙÏ»ï³ÛÝáõÃÛáõÝ</v>
          </cell>
        </row>
        <row r="335">
          <cell r="A335" t="str">
            <v>îíÛ³É ï³ñí³ ÁÝÃ³óùáõÙ Ý³Ë³ï»ëíáÕ (ÑÇÙÝ³Ï³Ý ·áõÙ³ñÇ) Ù³ñÙ³Ý/»ï ·ÝÙ³Ý ·áõÙ³ñÁ (Ñ³½³ñ ¹ñ³Ù)</v>
          </cell>
        </row>
        <row r="336">
          <cell r="A336" t="str">
            <v xml:space="preserve">Ìñ³·ÇñÁ (Íñ³·ñ»ñÁ), áñÇ (áñáÝó) ßñç³Ý³ÏÝ»ñáõÙ Çñ³Ï³Ý³óíáõÙ ¿ ù³Õ³ù³Ï³ÝáõÃÛ³Ý ÙÇçáó³éáõÙÁ </v>
          </cell>
        </row>
        <row r="338">
          <cell r="A338" t="str">
            <v>ì»ñçÝ³Ï³Ý ³ñ¹ÛáõÝùÇ ÝÏ³ñ³·ñáõÃÛáõÝÁ</v>
          </cell>
        </row>
        <row r="343">
          <cell r="A343" t="str">
            <v>Ìñ³·ñ³ÛÇÝ ¹³ëÇãÁ</v>
          </cell>
        </row>
        <row r="348">
          <cell r="A348" t="str">
            <v>¶áõÙ³ñÁ (Ñ³½³ñ ¹ñ³Ù)</v>
          </cell>
        </row>
        <row r="349">
          <cell r="A349" t="str">
            <v>Î³½Ù³Ï»ñåáõÃÛáõÝÁ, áñï»Õ Ï³ï³ñíáõÙ ¿ Ý»ñ¹ñáõÙÁ</v>
          </cell>
        </row>
        <row r="353">
          <cell r="A353" t="str">
            <v>Ìñ³·ÇñÁ (Íñ³·ñ»ñÁ), áñÇ (áñáÝó) ßñç³Ý³ÏÝ»ñáõÙ Çñ³Ï³Ý³óíáõÙ ¿ ù³Õ³ù³Ï³ÝáõÃÛ³Ý ÙÇçáó³éáõÙÁ</v>
          </cell>
        </row>
        <row r="355">
          <cell r="A355" t="str">
            <v>ì»ñçÝ³Ï³Ý ³ñ¹ÛáõÝùÇ ÝÏ³ñ³·ñáõÃÛáõÝÁ</v>
          </cell>
        </row>
        <row r="360">
          <cell r="A360" t="str">
            <v>Ìñ³·ñ³ÛÇÝ ¹³ëÇãÁ</v>
          </cell>
        </row>
        <row r="365">
          <cell r="A365" t="str">
            <v>ø³Ý³Ï³Ï³Ý</v>
          </cell>
        </row>
        <row r="370">
          <cell r="A370" t="str">
            <v>ì³×³éùÇó Ï³ÝË³ï»ëíáÕ Ùáõïù»ñÁ (Ñ³½³ñ ¹ñ³Ù)</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3"/>
  <sheetViews>
    <sheetView tabSelected="1" zoomScaleNormal="100" zoomScaleSheetLayoutView="100" workbookViewId="0">
      <selection activeCell="D6" sqref="D6:D7"/>
    </sheetView>
  </sheetViews>
  <sheetFormatPr defaultRowHeight="20.25"/>
  <cols>
    <col min="1" max="1" width="6.140625" style="36" customWidth="1"/>
    <col min="2" max="2" width="7" style="4" customWidth="1"/>
    <col min="3" max="3" width="10.28515625" style="4" customWidth="1"/>
    <col min="4" max="4" width="66.5703125" style="37" customWidth="1"/>
    <col min="5" max="5" width="12.5703125" style="38" customWidth="1"/>
    <col min="6" max="6" width="14" style="38" customWidth="1"/>
    <col min="7" max="7" width="11.28515625" style="39" customWidth="1"/>
    <col min="8" max="8" width="7" style="40" customWidth="1"/>
    <col min="9" max="9" width="12.7109375" style="4" customWidth="1"/>
    <col min="10" max="10" width="10.85546875" style="4" bestFit="1" customWidth="1"/>
    <col min="11" max="16384" width="9.140625" style="4"/>
  </cols>
  <sheetData>
    <row r="1" spans="1:10" s="3" customFormat="1" ht="27" customHeight="1">
      <c r="A1" s="101" t="s">
        <v>208</v>
      </c>
      <c r="B1" s="101"/>
      <c r="C1" s="101"/>
      <c r="D1" s="101"/>
      <c r="E1" s="101"/>
      <c r="F1" s="101"/>
      <c r="G1" s="101"/>
      <c r="H1" s="101"/>
    </row>
    <row r="2" spans="1:10" s="3" customFormat="1" ht="13.5">
      <c r="A2" s="101"/>
      <c r="B2" s="101"/>
      <c r="C2" s="101"/>
      <c r="D2" s="101"/>
      <c r="E2" s="101"/>
      <c r="F2" s="101"/>
      <c r="G2" s="101"/>
      <c r="H2" s="101"/>
    </row>
    <row r="3" spans="1:10" s="3" customFormat="1" ht="13.5" customHeight="1">
      <c r="A3" s="101"/>
      <c r="B3" s="101"/>
      <c r="C3" s="101"/>
      <c r="D3" s="101"/>
      <c r="E3" s="101"/>
      <c r="F3" s="101"/>
      <c r="G3" s="101"/>
      <c r="H3" s="101"/>
    </row>
    <row r="4" spans="1:10">
      <c r="A4" s="101"/>
      <c r="B4" s="101"/>
      <c r="C4" s="101"/>
      <c r="D4" s="101"/>
      <c r="E4" s="101"/>
      <c r="F4" s="101"/>
      <c r="G4" s="101"/>
      <c r="H4" s="101"/>
    </row>
    <row r="5" spans="1:10">
      <c r="A5" s="2"/>
      <c r="B5" s="2"/>
      <c r="C5" s="2"/>
      <c r="D5" s="2"/>
      <c r="E5" s="2"/>
      <c r="F5" s="2"/>
      <c r="G5" s="1" t="s">
        <v>0</v>
      </c>
      <c r="H5" s="2"/>
    </row>
    <row r="6" spans="1:10" ht="39" customHeight="1">
      <c r="A6" s="46" t="s">
        <v>209</v>
      </c>
      <c r="B6" s="59"/>
      <c r="C6" s="46" t="s">
        <v>210</v>
      </c>
      <c r="D6" s="102" t="s">
        <v>211</v>
      </c>
      <c r="E6" s="100" t="s">
        <v>212</v>
      </c>
      <c r="F6" s="100" t="s">
        <v>1</v>
      </c>
      <c r="G6" s="100" t="s">
        <v>2</v>
      </c>
      <c r="H6" s="100" t="s">
        <v>3</v>
      </c>
    </row>
    <row r="7" spans="1:10" ht="40.5" customHeight="1">
      <c r="A7" s="60" t="s">
        <v>213</v>
      </c>
      <c r="B7" s="60" t="s">
        <v>214</v>
      </c>
      <c r="C7" s="60" t="s">
        <v>215</v>
      </c>
      <c r="D7" s="102"/>
      <c r="E7" s="100"/>
      <c r="F7" s="100"/>
      <c r="G7" s="100"/>
      <c r="H7" s="100"/>
    </row>
    <row r="8" spans="1:10">
      <c r="A8" s="61">
        <v>1001</v>
      </c>
      <c r="B8" s="5"/>
      <c r="C8" s="6"/>
      <c r="D8" s="7" t="s">
        <v>216</v>
      </c>
      <c r="E8" s="8"/>
      <c r="F8" s="8"/>
      <c r="G8" s="9"/>
      <c r="H8" s="10"/>
    </row>
    <row r="9" spans="1:10" ht="35.25" customHeight="1">
      <c r="A9" s="96"/>
      <c r="B9" s="96"/>
      <c r="C9" s="96"/>
      <c r="D9" s="12" t="s">
        <v>217</v>
      </c>
      <c r="E9" s="92">
        <f>E15+E20+E25</f>
        <v>2905929.4</v>
      </c>
      <c r="F9" s="92">
        <f>F15+F20+F25</f>
        <v>2905929.4</v>
      </c>
      <c r="G9" s="92">
        <f>G15+G20+G25</f>
        <v>2648305.3699999996</v>
      </c>
      <c r="H9" s="90">
        <f>G9/F9</f>
        <v>0.91134539263066738</v>
      </c>
    </row>
    <row r="10" spans="1:10">
      <c r="A10" s="96"/>
      <c r="B10" s="96"/>
      <c r="C10" s="96"/>
      <c r="D10" s="13" t="s">
        <v>218</v>
      </c>
      <c r="E10" s="92"/>
      <c r="F10" s="92"/>
      <c r="G10" s="92"/>
      <c r="H10" s="90"/>
    </row>
    <row r="11" spans="1:10" ht="44.25" customHeight="1">
      <c r="A11" s="96"/>
      <c r="B11" s="96"/>
      <c r="C11" s="96"/>
      <c r="D11" s="19" t="s">
        <v>219</v>
      </c>
      <c r="E11" s="92"/>
      <c r="F11" s="92"/>
      <c r="G11" s="92"/>
      <c r="H11" s="90"/>
      <c r="I11" s="81"/>
      <c r="J11" s="86"/>
    </row>
    <row r="12" spans="1:10" ht="18" customHeight="1">
      <c r="A12" s="96"/>
      <c r="B12" s="96"/>
      <c r="C12" s="96"/>
      <c r="D12" s="13" t="s">
        <v>220</v>
      </c>
      <c r="E12" s="92"/>
      <c r="F12" s="92"/>
      <c r="G12" s="92"/>
      <c r="H12" s="90"/>
      <c r="I12" s="81"/>
      <c r="J12" s="86"/>
    </row>
    <row r="13" spans="1:10" ht="33.75" customHeight="1">
      <c r="A13" s="96"/>
      <c r="B13" s="96"/>
      <c r="C13" s="96"/>
      <c r="D13" s="12" t="s">
        <v>221</v>
      </c>
      <c r="E13" s="92"/>
      <c r="F13" s="92"/>
      <c r="G13" s="92"/>
      <c r="H13" s="90"/>
      <c r="I13" s="81"/>
      <c r="J13" s="86"/>
    </row>
    <row r="14" spans="1:10">
      <c r="A14" s="96"/>
      <c r="B14" s="15"/>
      <c r="C14" s="15"/>
      <c r="D14" s="16" t="s">
        <v>222</v>
      </c>
      <c r="E14" s="74"/>
      <c r="F14" s="74"/>
      <c r="G14" s="74"/>
      <c r="H14" s="83"/>
      <c r="I14" s="81"/>
      <c r="J14" s="86"/>
    </row>
    <row r="15" spans="1:10" ht="33" customHeight="1">
      <c r="A15" s="96"/>
      <c r="B15" s="93" t="s">
        <v>223</v>
      </c>
      <c r="C15" s="93" t="s">
        <v>4</v>
      </c>
      <c r="D15" s="19" t="s">
        <v>224</v>
      </c>
      <c r="E15" s="92">
        <f>104963.4+2457249.4</f>
        <v>2562212.7999999998</v>
      </c>
      <c r="F15" s="92">
        <f>104963.4+2457249.4</f>
        <v>2562212.7999999998</v>
      </c>
      <c r="G15" s="92">
        <v>2309317.61</v>
      </c>
      <c r="H15" s="90">
        <f>G15/F15</f>
        <v>0.90129813183354635</v>
      </c>
      <c r="I15" s="81"/>
      <c r="J15" s="86"/>
    </row>
    <row r="16" spans="1:10">
      <c r="A16" s="96"/>
      <c r="B16" s="93"/>
      <c r="C16" s="93"/>
      <c r="D16" s="13" t="s">
        <v>225</v>
      </c>
      <c r="E16" s="92"/>
      <c r="F16" s="92"/>
      <c r="G16" s="92"/>
      <c r="H16" s="90"/>
      <c r="I16" s="81"/>
      <c r="J16" s="86"/>
    </row>
    <row r="17" spans="1:10" ht="32.25" customHeight="1">
      <c r="A17" s="96"/>
      <c r="B17" s="93"/>
      <c r="C17" s="93"/>
      <c r="D17" s="19" t="s">
        <v>224</v>
      </c>
      <c r="E17" s="92"/>
      <c r="F17" s="92"/>
      <c r="G17" s="92"/>
      <c r="H17" s="90"/>
      <c r="I17" s="81"/>
      <c r="J17" s="86"/>
    </row>
    <row r="18" spans="1:10">
      <c r="A18" s="96"/>
      <c r="B18" s="93"/>
      <c r="C18" s="93"/>
      <c r="D18" s="13" t="s">
        <v>226</v>
      </c>
      <c r="E18" s="92"/>
      <c r="F18" s="92"/>
      <c r="G18" s="92"/>
      <c r="H18" s="90"/>
      <c r="I18" s="81"/>
      <c r="J18" s="86"/>
    </row>
    <row r="19" spans="1:10">
      <c r="A19" s="96"/>
      <c r="B19" s="93"/>
      <c r="C19" s="93"/>
      <c r="D19" s="12" t="s">
        <v>208</v>
      </c>
      <c r="E19" s="92"/>
      <c r="F19" s="92"/>
      <c r="G19" s="92"/>
      <c r="H19" s="90"/>
      <c r="I19" s="81"/>
      <c r="J19" s="86"/>
    </row>
    <row r="20" spans="1:10">
      <c r="A20" s="96"/>
      <c r="B20" s="93" t="s">
        <v>227</v>
      </c>
      <c r="C20" s="93" t="s">
        <v>5</v>
      </c>
      <c r="D20" s="12" t="s">
        <v>228</v>
      </c>
      <c r="E20" s="92">
        <v>26056</v>
      </c>
      <c r="F20" s="92">
        <v>26056</v>
      </c>
      <c r="G20" s="92">
        <v>21327.360000000001</v>
      </c>
      <c r="H20" s="90">
        <f>G20/F20</f>
        <v>0.81852011053116369</v>
      </c>
      <c r="I20" s="81"/>
      <c r="J20" s="86"/>
    </row>
    <row r="21" spans="1:10" ht="19.5" customHeight="1">
      <c r="A21" s="96"/>
      <c r="B21" s="93"/>
      <c r="C21" s="93"/>
      <c r="D21" s="13" t="s">
        <v>225</v>
      </c>
      <c r="E21" s="92"/>
      <c r="F21" s="92"/>
      <c r="G21" s="92"/>
      <c r="H21" s="90"/>
      <c r="I21" s="81"/>
      <c r="J21" s="86"/>
    </row>
    <row r="22" spans="1:10">
      <c r="A22" s="96"/>
      <c r="B22" s="93"/>
      <c r="C22" s="93"/>
      <c r="D22" s="12" t="s">
        <v>229</v>
      </c>
      <c r="E22" s="92"/>
      <c r="F22" s="92"/>
      <c r="G22" s="92"/>
      <c r="H22" s="90"/>
      <c r="I22" s="81"/>
      <c r="J22" s="86"/>
    </row>
    <row r="23" spans="1:10">
      <c r="A23" s="96"/>
      <c r="B23" s="93"/>
      <c r="C23" s="93"/>
      <c r="D23" s="13" t="s">
        <v>226</v>
      </c>
      <c r="E23" s="92"/>
      <c r="F23" s="92"/>
      <c r="G23" s="92"/>
      <c r="H23" s="90"/>
      <c r="I23" s="81"/>
      <c r="J23" s="86"/>
    </row>
    <row r="24" spans="1:10" ht="35.25" customHeight="1">
      <c r="A24" s="96"/>
      <c r="B24" s="93"/>
      <c r="C24" s="93"/>
      <c r="D24" s="12" t="s">
        <v>230</v>
      </c>
      <c r="E24" s="92"/>
      <c r="F24" s="92"/>
      <c r="G24" s="92"/>
      <c r="H24" s="90"/>
      <c r="I24" s="81"/>
      <c r="J24" s="86"/>
    </row>
    <row r="25" spans="1:10" ht="42.75" customHeight="1">
      <c r="A25" s="96"/>
      <c r="B25" s="93" t="s">
        <v>231</v>
      </c>
      <c r="C25" s="93" t="s">
        <v>5</v>
      </c>
      <c r="D25" s="12" t="s">
        <v>232</v>
      </c>
      <c r="E25" s="92">
        <v>317660.59999999998</v>
      </c>
      <c r="F25" s="92">
        <v>317660.59999999998</v>
      </c>
      <c r="G25" s="92">
        <v>317660.40000000002</v>
      </c>
      <c r="H25" s="90">
        <f>G25/F25</f>
        <v>0.99999937039721021</v>
      </c>
      <c r="I25" s="81"/>
      <c r="J25" s="86"/>
    </row>
    <row r="26" spans="1:10" ht="22.5" customHeight="1">
      <c r="A26" s="96"/>
      <c r="B26" s="93"/>
      <c r="C26" s="93"/>
      <c r="D26" s="13" t="s">
        <v>225</v>
      </c>
      <c r="E26" s="92"/>
      <c r="F26" s="92"/>
      <c r="G26" s="92"/>
      <c r="H26" s="90"/>
      <c r="I26" s="81"/>
      <c r="J26" s="86"/>
    </row>
    <row r="27" spans="1:10" ht="125.25" customHeight="1">
      <c r="A27" s="96"/>
      <c r="B27" s="93"/>
      <c r="C27" s="93"/>
      <c r="D27" s="12" t="s">
        <v>233</v>
      </c>
      <c r="E27" s="92"/>
      <c r="F27" s="92"/>
      <c r="G27" s="92"/>
      <c r="H27" s="90"/>
      <c r="I27" s="81"/>
      <c r="J27" s="86"/>
    </row>
    <row r="28" spans="1:10">
      <c r="A28" s="96"/>
      <c r="B28" s="93"/>
      <c r="C28" s="93"/>
      <c r="D28" s="13" t="s">
        <v>226</v>
      </c>
      <c r="E28" s="92"/>
      <c r="F28" s="92"/>
      <c r="G28" s="92"/>
      <c r="H28" s="90"/>
      <c r="I28" s="81"/>
      <c r="J28" s="86"/>
    </row>
    <row r="29" spans="1:10">
      <c r="A29" s="96"/>
      <c r="B29" s="93"/>
      <c r="C29" s="93"/>
      <c r="D29" s="12" t="s">
        <v>234</v>
      </c>
      <c r="E29" s="92"/>
      <c r="F29" s="92"/>
      <c r="G29" s="92"/>
      <c r="H29" s="90"/>
      <c r="I29" s="81"/>
      <c r="J29" s="86"/>
    </row>
    <row r="30" spans="1:10">
      <c r="A30" s="61">
        <v>1011</v>
      </c>
      <c r="B30" s="5"/>
      <c r="C30" s="6"/>
      <c r="D30" s="7" t="s">
        <v>216</v>
      </c>
      <c r="E30" s="75"/>
      <c r="F30" s="75"/>
      <c r="G30" s="75"/>
      <c r="H30" s="84"/>
      <c r="I30" s="81"/>
      <c r="J30" s="86"/>
    </row>
    <row r="31" spans="1:10" ht="15" customHeight="1">
      <c r="A31" s="96"/>
      <c r="B31" s="96"/>
      <c r="C31" s="96"/>
      <c r="D31" s="12" t="s">
        <v>235</v>
      </c>
      <c r="E31" s="92">
        <f>E37+E42+E52+E55+E47</f>
        <v>40862891.5</v>
      </c>
      <c r="F31" s="92">
        <f>F37+F42+F52+F55+F47</f>
        <v>39088699.100000001</v>
      </c>
      <c r="G31" s="92">
        <f>G37+G42+G52+G55+G47</f>
        <v>39045287.350000001</v>
      </c>
      <c r="H31" s="90">
        <f>G31/F31</f>
        <v>0.99888940407331184</v>
      </c>
      <c r="I31" s="81"/>
      <c r="J31" s="86"/>
    </row>
    <row r="32" spans="1:10">
      <c r="A32" s="96"/>
      <c r="B32" s="96"/>
      <c r="C32" s="96"/>
      <c r="D32" s="13" t="s">
        <v>218</v>
      </c>
      <c r="E32" s="92"/>
      <c r="F32" s="92"/>
      <c r="G32" s="92"/>
      <c r="H32" s="90"/>
      <c r="I32" s="81"/>
      <c r="J32" s="86"/>
    </row>
    <row r="33" spans="1:10" ht="30.75" customHeight="1">
      <c r="A33" s="96"/>
      <c r="B33" s="96"/>
      <c r="C33" s="96"/>
      <c r="D33" s="14" t="s">
        <v>236</v>
      </c>
      <c r="E33" s="92"/>
      <c r="F33" s="92"/>
      <c r="G33" s="92"/>
      <c r="H33" s="90"/>
      <c r="I33" s="81"/>
      <c r="J33" s="86"/>
    </row>
    <row r="34" spans="1:10">
      <c r="A34" s="96"/>
      <c r="B34" s="96"/>
      <c r="C34" s="96"/>
      <c r="D34" s="13" t="s">
        <v>220</v>
      </c>
      <c r="E34" s="92"/>
      <c r="F34" s="92"/>
      <c r="G34" s="92"/>
      <c r="H34" s="90"/>
      <c r="I34" s="81"/>
      <c r="J34" s="86"/>
    </row>
    <row r="35" spans="1:10" ht="33" customHeight="1">
      <c r="A35" s="96"/>
      <c r="B35" s="96"/>
      <c r="C35" s="96"/>
      <c r="D35" s="14" t="s">
        <v>236</v>
      </c>
      <c r="E35" s="92"/>
      <c r="F35" s="92"/>
      <c r="G35" s="92"/>
      <c r="H35" s="90"/>
      <c r="I35" s="81"/>
      <c r="J35" s="86"/>
    </row>
    <row r="36" spans="1:10">
      <c r="A36" s="96"/>
      <c r="B36" s="15"/>
      <c r="C36" s="15"/>
      <c r="D36" s="16" t="s">
        <v>222</v>
      </c>
      <c r="E36" s="74"/>
      <c r="F36" s="74"/>
      <c r="G36" s="74"/>
      <c r="H36" s="83"/>
      <c r="I36" s="81"/>
      <c r="J36" s="86"/>
    </row>
    <row r="37" spans="1:10" ht="33" customHeight="1">
      <c r="A37" s="96"/>
      <c r="B37" s="93" t="s">
        <v>237</v>
      </c>
      <c r="C37" s="93" t="s">
        <v>275</v>
      </c>
      <c r="D37" s="12" t="s">
        <v>238</v>
      </c>
      <c r="E37" s="92">
        <f>13854+19000+460343.8</f>
        <v>493197.8</v>
      </c>
      <c r="F37" s="92">
        <f>13854+19000+451083.7</f>
        <v>483937.7</v>
      </c>
      <c r="G37" s="92">
        <v>468153.28</v>
      </c>
      <c r="H37" s="90">
        <f>G37/F37</f>
        <v>0.96738336360238109</v>
      </c>
      <c r="I37" s="81"/>
      <c r="J37" s="86"/>
    </row>
    <row r="38" spans="1:10" ht="30" customHeight="1">
      <c r="A38" s="96"/>
      <c r="B38" s="93"/>
      <c r="C38" s="93"/>
      <c r="D38" s="13" t="s">
        <v>225</v>
      </c>
      <c r="E38" s="92"/>
      <c r="F38" s="92"/>
      <c r="G38" s="92"/>
      <c r="H38" s="90"/>
      <c r="I38" s="81"/>
      <c r="J38" s="86"/>
    </row>
    <row r="39" spans="1:10" ht="42.75" customHeight="1">
      <c r="A39" s="96"/>
      <c r="B39" s="93"/>
      <c r="C39" s="93"/>
      <c r="D39" s="58" t="s">
        <v>239</v>
      </c>
      <c r="E39" s="92"/>
      <c r="F39" s="92"/>
      <c r="G39" s="92"/>
      <c r="H39" s="90"/>
      <c r="I39" s="81"/>
      <c r="J39" s="86"/>
    </row>
    <row r="40" spans="1:10">
      <c r="A40" s="96"/>
      <c r="B40" s="93"/>
      <c r="C40" s="93"/>
      <c r="D40" s="13" t="s">
        <v>226</v>
      </c>
      <c r="E40" s="92"/>
      <c r="F40" s="92"/>
      <c r="G40" s="92"/>
      <c r="H40" s="90"/>
      <c r="I40" s="81"/>
      <c r="J40" s="86"/>
    </row>
    <row r="41" spans="1:10">
      <c r="A41" s="96"/>
      <c r="B41" s="93"/>
      <c r="C41" s="93"/>
      <c r="D41" s="58" t="s">
        <v>240</v>
      </c>
      <c r="E41" s="92"/>
      <c r="F41" s="92"/>
      <c r="G41" s="92"/>
      <c r="H41" s="90"/>
      <c r="I41" s="81"/>
      <c r="J41" s="86"/>
    </row>
    <row r="42" spans="1:10" ht="30" customHeight="1">
      <c r="A42" s="96"/>
      <c r="B42" s="93" t="s">
        <v>241</v>
      </c>
      <c r="C42" s="93" t="s">
        <v>6</v>
      </c>
      <c r="D42" s="12" t="s">
        <v>242</v>
      </c>
      <c r="E42" s="92">
        <v>17821.8</v>
      </c>
      <c r="F42" s="92">
        <v>17821.8</v>
      </c>
      <c r="G42" s="92">
        <v>17821.78</v>
      </c>
      <c r="H42" s="90">
        <f>G42/F42</f>
        <v>0.99999887777889995</v>
      </c>
      <c r="I42" s="81"/>
      <c r="J42" s="86"/>
    </row>
    <row r="43" spans="1:10">
      <c r="A43" s="96"/>
      <c r="B43" s="93"/>
      <c r="C43" s="93"/>
      <c r="D43" s="13" t="s">
        <v>225</v>
      </c>
      <c r="E43" s="92"/>
      <c r="F43" s="92"/>
      <c r="G43" s="92"/>
      <c r="H43" s="90"/>
      <c r="I43" s="81"/>
      <c r="J43" s="86"/>
    </row>
    <row r="44" spans="1:10" ht="54.75" customHeight="1">
      <c r="A44" s="96"/>
      <c r="B44" s="93"/>
      <c r="C44" s="93"/>
      <c r="D44" s="23" t="s">
        <v>243</v>
      </c>
      <c r="E44" s="92"/>
      <c r="F44" s="92"/>
      <c r="G44" s="92"/>
      <c r="H44" s="90"/>
      <c r="I44" s="81"/>
      <c r="J44" s="86"/>
    </row>
    <row r="45" spans="1:10">
      <c r="A45" s="96"/>
      <c r="B45" s="93"/>
      <c r="C45" s="93"/>
      <c r="D45" s="13" t="s">
        <v>226</v>
      </c>
      <c r="E45" s="92"/>
      <c r="F45" s="92"/>
      <c r="G45" s="92"/>
      <c r="H45" s="90"/>
      <c r="I45" s="81"/>
      <c r="J45" s="86"/>
    </row>
    <row r="46" spans="1:10" ht="16.5" customHeight="1">
      <c r="A46" s="96"/>
      <c r="B46" s="93"/>
      <c r="C46" s="93"/>
      <c r="D46" s="12" t="s">
        <v>244</v>
      </c>
      <c r="E46" s="92"/>
      <c r="F46" s="92"/>
      <c r="G46" s="92"/>
      <c r="H46" s="90"/>
      <c r="I46" s="81"/>
      <c r="J46" s="86"/>
    </row>
    <row r="47" spans="1:10" ht="54" customHeight="1">
      <c r="A47" s="96"/>
      <c r="B47" s="93" t="s">
        <v>245</v>
      </c>
      <c r="C47" s="93" t="s">
        <v>7</v>
      </c>
      <c r="D47" s="17" t="s">
        <v>246</v>
      </c>
      <c r="E47" s="92">
        <v>504740.3</v>
      </c>
      <c r="F47" s="92">
        <v>504740.3</v>
      </c>
      <c r="G47" s="92">
        <v>502764.61</v>
      </c>
      <c r="H47" s="90">
        <f>G47/F47</f>
        <v>0.99608572963165409</v>
      </c>
      <c r="I47" s="81"/>
      <c r="J47" s="86"/>
    </row>
    <row r="48" spans="1:10">
      <c r="A48" s="96"/>
      <c r="B48" s="93"/>
      <c r="C48" s="93"/>
      <c r="D48" s="13" t="s">
        <v>225</v>
      </c>
      <c r="E48" s="92"/>
      <c r="F48" s="92"/>
      <c r="G48" s="92"/>
      <c r="H48" s="90"/>
      <c r="I48" s="81"/>
      <c r="J48" s="86"/>
    </row>
    <row r="49" spans="1:10" ht="36.75" customHeight="1">
      <c r="A49" s="96"/>
      <c r="B49" s="93"/>
      <c r="C49" s="93"/>
      <c r="D49" s="12" t="s">
        <v>247</v>
      </c>
      <c r="E49" s="92"/>
      <c r="F49" s="92"/>
      <c r="G49" s="92"/>
      <c r="H49" s="90"/>
      <c r="I49" s="81"/>
      <c r="J49" s="86"/>
    </row>
    <row r="50" spans="1:10" ht="15.75" customHeight="1">
      <c r="A50" s="96"/>
      <c r="B50" s="93"/>
      <c r="C50" s="93"/>
      <c r="D50" s="13" t="s">
        <v>226</v>
      </c>
      <c r="E50" s="92"/>
      <c r="F50" s="92"/>
      <c r="G50" s="92"/>
      <c r="H50" s="90"/>
      <c r="I50" s="81"/>
      <c r="J50" s="86"/>
    </row>
    <row r="51" spans="1:10" ht="16.5" customHeight="1">
      <c r="A51" s="96"/>
      <c r="B51" s="93"/>
      <c r="C51" s="93"/>
      <c r="D51" s="12" t="s">
        <v>248</v>
      </c>
      <c r="E51" s="92"/>
      <c r="F51" s="92"/>
      <c r="G51" s="92"/>
      <c r="H51" s="90"/>
      <c r="I51" s="81"/>
      <c r="J51" s="86"/>
    </row>
    <row r="52" spans="1:10">
      <c r="A52" s="96"/>
      <c r="B52" s="93" t="s">
        <v>249</v>
      </c>
      <c r="C52" s="93" t="s">
        <v>8</v>
      </c>
      <c r="D52" s="12" t="s">
        <v>250</v>
      </c>
      <c r="E52" s="92">
        <v>38361983</v>
      </c>
      <c r="F52" s="92">
        <v>36597050.700000003</v>
      </c>
      <c r="G52" s="92">
        <v>36575453.149999999</v>
      </c>
      <c r="H52" s="90">
        <f>G52/F52</f>
        <v>0.99940985545045558</v>
      </c>
      <c r="I52" s="81"/>
      <c r="J52" s="86"/>
    </row>
    <row r="53" spans="1:10">
      <c r="A53" s="96"/>
      <c r="B53" s="93"/>
      <c r="C53" s="93"/>
      <c r="D53" s="13" t="s">
        <v>251</v>
      </c>
      <c r="E53" s="92"/>
      <c r="F53" s="92"/>
      <c r="G53" s="92"/>
      <c r="H53" s="90"/>
      <c r="I53" s="81"/>
      <c r="J53" s="86"/>
    </row>
    <row r="54" spans="1:10" ht="41.25" customHeight="1">
      <c r="A54" s="96"/>
      <c r="B54" s="93"/>
      <c r="C54" s="93"/>
      <c r="D54" s="12" t="s">
        <v>252</v>
      </c>
      <c r="E54" s="92"/>
      <c r="F54" s="92"/>
      <c r="G54" s="92"/>
      <c r="H54" s="90"/>
      <c r="I54" s="81"/>
      <c r="J54" s="86"/>
    </row>
    <row r="55" spans="1:10" ht="60" customHeight="1">
      <c r="A55" s="96"/>
      <c r="B55" s="93" t="s">
        <v>253</v>
      </c>
      <c r="C55" s="93" t="s">
        <v>9</v>
      </c>
      <c r="D55" s="17" t="s">
        <v>254</v>
      </c>
      <c r="E55" s="92">
        <v>1485148.6</v>
      </c>
      <c r="F55" s="92">
        <v>1485148.6</v>
      </c>
      <c r="G55" s="92">
        <v>1481094.53</v>
      </c>
      <c r="H55" s="90">
        <f>G55/F55</f>
        <v>0.9972702596898384</v>
      </c>
      <c r="I55" s="81"/>
      <c r="J55" s="86"/>
    </row>
    <row r="56" spans="1:10">
      <c r="A56" s="96"/>
      <c r="B56" s="93"/>
      <c r="C56" s="93"/>
      <c r="D56" s="13" t="s">
        <v>251</v>
      </c>
      <c r="E56" s="92"/>
      <c r="F56" s="92"/>
      <c r="G56" s="92"/>
      <c r="H56" s="90"/>
      <c r="I56" s="81"/>
      <c r="J56" s="86"/>
    </row>
    <row r="57" spans="1:10" ht="43.5" customHeight="1">
      <c r="A57" s="96"/>
      <c r="B57" s="93"/>
      <c r="C57" s="93"/>
      <c r="D57" s="12" t="s">
        <v>255</v>
      </c>
      <c r="E57" s="92"/>
      <c r="F57" s="92"/>
      <c r="G57" s="92"/>
      <c r="H57" s="90"/>
      <c r="I57" s="81"/>
      <c r="J57" s="86"/>
    </row>
    <row r="58" spans="1:10" s="18" customFormat="1">
      <c r="A58" s="93">
        <v>1015</v>
      </c>
      <c r="B58" s="93"/>
      <c r="C58" s="93"/>
      <c r="D58" s="7" t="s">
        <v>216</v>
      </c>
      <c r="E58" s="103">
        <f>E63</f>
        <v>229680</v>
      </c>
      <c r="F58" s="103">
        <f>F63</f>
        <v>196080</v>
      </c>
      <c r="G58" s="103">
        <f>G63</f>
        <v>195193.18</v>
      </c>
      <c r="H58" s="104">
        <f>H63</f>
        <v>0.99547725418196653</v>
      </c>
      <c r="I58" s="81"/>
      <c r="J58" s="86"/>
    </row>
    <row r="59" spans="1:10" s="18" customFormat="1">
      <c r="A59" s="93"/>
      <c r="B59" s="93"/>
      <c r="C59" s="93"/>
      <c r="D59" s="17" t="s">
        <v>256</v>
      </c>
      <c r="E59" s="103"/>
      <c r="F59" s="103"/>
      <c r="G59" s="103"/>
      <c r="H59" s="104"/>
      <c r="I59" s="81"/>
      <c r="J59" s="86"/>
    </row>
    <row r="60" spans="1:10" s="18" customFormat="1">
      <c r="A60" s="93"/>
      <c r="B60" s="93"/>
      <c r="C60" s="93"/>
      <c r="D60" s="13" t="s">
        <v>220</v>
      </c>
      <c r="E60" s="103"/>
      <c r="F60" s="103"/>
      <c r="G60" s="103"/>
      <c r="H60" s="104"/>
      <c r="I60" s="81"/>
      <c r="J60" s="86"/>
    </row>
    <row r="61" spans="1:10" s="18" customFormat="1">
      <c r="A61" s="93"/>
      <c r="B61" s="93"/>
      <c r="C61" s="93"/>
      <c r="D61" s="14" t="s">
        <v>257</v>
      </c>
      <c r="E61" s="103"/>
      <c r="F61" s="103"/>
      <c r="G61" s="103"/>
      <c r="H61" s="104"/>
      <c r="I61" s="81"/>
      <c r="J61" s="86"/>
    </row>
    <row r="62" spans="1:10" s="18" customFormat="1">
      <c r="A62" s="94"/>
      <c r="B62" s="71"/>
      <c r="C62" s="71"/>
      <c r="D62" s="14" t="s">
        <v>258</v>
      </c>
      <c r="E62" s="76"/>
      <c r="F62" s="76"/>
      <c r="G62" s="76"/>
      <c r="H62" s="85"/>
      <c r="I62" s="81"/>
      <c r="J62" s="86"/>
    </row>
    <row r="63" spans="1:10" s="18" customFormat="1" ht="27">
      <c r="A63" s="94"/>
      <c r="B63" s="93" t="s">
        <v>259</v>
      </c>
      <c r="C63" s="93" t="s">
        <v>5</v>
      </c>
      <c r="D63" s="14" t="s">
        <v>260</v>
      </c>
      <c r="E63" s="92">
        <v>229680</v>
      </c>
      <c r="F63" s="92">
        <v>196080</v>
      </c>
      <c r="G63" s="92">
        <v>195193.18</v>
      </c>
      <c r="H63" s="90">
        <f>G63/F63</f>
        <v>0.99547725418196653</v>
      </c>
      <c r="I63" s="81"/>
      <c r="J63" s="86"/>
    </row>
    <row r="64" spans="1:10" s="18" customFormat="1" ht="20.25" customHeight="1">
      <c r="A64" s="94"/>
      <c r="B64" s="93"/>
      <c r="C64" s="93"/>
      <c r="D64" s="13" t="s">
        <v>251</v>
      </c>
      <c r="E64" s="92"/>
      <c r="F64" s="92"/>
      <c r="G64" s="92"/>
      <c r="H64" s="90"/>
      <c r="I64" s="81"/>
      <c r="J64" s="86"/>
    </row>
    <row r="65" spans="1:10" s="18" customFormat="1" ht="45.75" customHeight="1">
      <c r="A65" s="94"/>
      <c r="B65" s="93"/>
      <c r="C65" s="93"/>
      <c r="D65" s="14" t="s">
        <v>261</v>
      </c>
      <c r="E65" s="92"/>
      <c r="F65" s="92"/>
      <c r="G65" s="92"/>
      <c r="H65" s="90"/>
      <c r="I65" s="81"/>
      <c r="J65" s="86"/>
    </row>
    <row r="66" spans="1:10">
      <c r="A66" s="61">
        <v>1032</v>
      </c>
      <c r="B66" s="5"/>
      <c r="C66" s="6"/>
      <c r="D66" s="7" t="s">
        <v>216</v>
      </c>
      <c r="E66" s="75"/>
      <c r="F66" s="75"/>
      <c r="G66" s="75"/>
      <c r="H66" s="84"/>
      <c r="I66" s="81"/>
      <c r="J66" s="86"/>
    </row>
    <row r="67" spans="1:10" ht="27">
      <c r="A67" s="96"/>
      <c r="B67" s="96"/>
      <c r="C67" s="96"/>
      <c r="D67" s="7" t="s">
        <v>262</v>
      </c>
      <c r="E67" s="92">
        <f>E73+E78+E83+E88+E93+E98+E103</f>
        <v>2371235.6</v>
      </c>
      <c r="F67" s="92">
        <f>F73+F78+F83+F88+F93+F98+F103</f>
        <v>2441918.3000000003</v>
      </c>
      <c r="G67" s="92">
        <f>G73+G78+G83+G88+G93+G98+G103</f>
        <v>2432254.7999999998</v>
      </c>
      <c r="H67" s="90">
        <f>G67/F67</f>
        <v>0.99604266039531275</v>
      </c>
      <c r="I67" s="81"/>
      <c r="J67" s="86"/>
    </row>
    <row r="68" spans="1:10">
      <c r="A68" s="96"/>
      <c r="B68" s="96"/>
      <c r="C68" s="96"/>
      <c r="D68" s="13" t="s">
        <v>218</v>
      </c>
      <c r="E68" s="92"/>
      <c r="F68" s="92"/>
      <c r="G68" s="92"/>
      <c r="H68" s="90"/>
      <c r="I68" s="81"/>
      <c r="J68" s="86"/>
    </row>
    <row r="69" spans="1:10" ht="59.25" customHeight="1">
      <c r="A69" s="96"/>
      <c r="B69" s="96"/>
      <c r="C69" s="96"/>
      <c r="D69" s="14" t="s">
        <v>263</v>
      </c>
      <c r="E69" s="92"/>
      <c r="F69" s="92"/>
      <c r="G69" s="92"/>
      <c r="H69" s="90"/>
      <c r="I69" s="81"/>
      <c r="J69" s="86"/>
    </row>
    <row r="70" spans="1:10">
      <c r="A70" s="96"/>
      <c r="B70" s="96"/>
      <c r="C70" s="96"/>
      <c r="D70" s="13" t="s">
        <v>220</v>
      </c>
      <c r="E70" s="92"/>
      <c r="F70" s="92"/>
      <c r="G70" s="92"/>
      <c r="H70" s="90"/>
      <c r="I70" s="81"/>
      <c r="J70" s="86"/>
    </row>
    <row r="71" spans="1:10" ht="30.75" customHeight="1">
      <c r="A71" s="96"/>
      <c r="B71" s="96"/>
      <c r="C71" s="96"/>
      <c r="D71" s="14" t="s">
        <v>264</v>
      </c>
      <c r="E71" s="92"/>
      <c r="F71" s="92"/>
      <c r="G71" s="92"/>
      <c r="H71" s="90"/>
      <c r="I71" s="81"/>
      <c r="J71" s="86"/>
    </row>
    <row r="72" spans="1:10">
      <c r="A72" s="96"/>
      <c r="B72" s="15"/>
      <c r="C72" s="15"/>
      <c r="D72" s="16" t="s">
        <v>222</v>
      </c>
      <c r="E72" s="74"/>
      <c r="F72" s="74"/>
      <c r="G72" s="74"/>
      <c r="H72" s="83"/>
      <c r="I72" s="81"/>
      <c r="J72" s="86"/>
    </row>
    <row r="73" spans="1:10">
      <c r="A73" s="96"/>
      <c r="B73" s="93" t="s">
        <v>237</v>
      </c>
      <c r="C73" s="93" t="s">
        <v>10</v>
      </c>
      <c r="D73" s="17" t="s">
        <v>265</v>
      </c>
      <c r="E73" s="92">
        <v>1894208.4</v>
      </c>
      <c r="F73" s="92">
        <v>1964891.1</v>
      </c>
      <c r="G73" s="92">
        <v>1964873.8</v>
      </c>
      <c r="H73" s="90">
        <f>G73/F73</f>
        <v>0.99999119544080584</v>
      </c>
      <c r="I73" s="81"/>
      <c r="J73" s="86"/>
    </row>
    <row r="74" spans="1:10">
      <c r="A74" s="96"/>
      <c r="B74" s="93"/>
      <c r="C74" s="93"/>
      <c r="D74" s="13" t="s">
        <v>225</v>
      </c>
      <c r="E74" s="92"/>
      <c r="F74" s="92"/>
      <c r="G74" s="92"/>
      <c r="H74" s="90"/>
      <c r="I74" s="81"/>
      <c r="J74" s="86"/>
    </row>
    <row r="75" spans="1:10" ht="45.75" customHeight="1">
      <c r="A75" s="96"/>
      <c r="B75" s="93"/>
      <c r="C75" s="93"/>
      <c r="D75" s="12" t="s">
        <v>266</v>
      </c>
      <c r="E75" s="92"/>
      <c r="F75" s="92"/>
      <c r="G75" s="92"/>
      <c r="H75" s="90"/>
      <c r="I75" s="81"/>
      <c r="J75" s="86"/>
    </row>
    <row r="76" spans="1:10">
      <c r="A76" s="96"/>
      <c r="B76" s="93"/>
      <c r="C76" s="93"/>
      <c r="D76" s="13" t="s">
        <v>226</v>
      </c>
      <c r="E76" s="92"/>
      <c r="F76" s="92"/>
      <c r="G76" s="92"/>
      <c r="H76" s="90"/>
      <c r="I76" s="81"/>
      <c r="J76" s="86"/>
    </row>
    <row r="77" spans="1:10" ht="74.25" customHeight="1">
      <c r="A77" s="96"/>
      <c r="B77" s="93"/>
      <c r="C77" s="93"/>
      <c r="D77" s="17" t="s">
        <v>198</v>
      </c>
      <c r="E77" s="92"/>
      <c r="F77" s="92"/>
      <c r="G77" s="92"/>
      <c r="H77" s="90"/>
      <c r="I77" s="81"/>
      <c r="J77" s="86"/>
    </row>
    <row r="78" spans="1:10">
      <c r="A78" s="96"/>
      <c r="B78" s="93" t="s">
        <v>241</v>
      </c>
      <c r="C78" s="93" t="s">
        <v>10</v>
      </c>
      <c r="D78" s="17" t="s">
        <v>267</v>
      </c>
      <c r="E78" s="92">
        <v>140629.5</v>
      </c>
      <c r="F78" s="92">
        <v>140629.5</v>
      </c>
      <c r="G78" s="92">
        <v>139734.9</v>
      </c>
      <c r="H78" s="90">
        <f>G78/F78</f>
        <v>0.99363860356468592</v>
      </c>
      <c r="I78" s="81"/>
      <c r="J78" s="86"/>
    </row>
    <row r="79" spans="1:10">
      <c r="A79" s="96"/>
      <c r="B79" s="93"/>
      <c r="C79" s="93"/>
      <c r="D79" s="13" t="s">
        <v>225</v>
      </c>
      <c r="E79" s="92"/>
      <c r="F79" s="92"/>
      <c r="G79" s="92"/>
      <c r="H79" s="90"/>
      <c r="I79" s="81"/>
      <c r="J79" s="86"/>
    </row>
    <row r="80" spans="1:10" ht="31.5" customHeight="1">
      <c r="A80" s="96"/>
      <c r="B80" s="93"/>
      <c r="C80" s="93"/>
      <c r="D80" s="12" t="s">
        <v>268</v>
      </c>
      <c r="E80" s="92"/>
      <c r="F80" s="92"/>
      <c r="G80" s="92"/>
      <c r="H80" s="90"/>
      <c r="I80" s="81"/>
      <c r="J80" s="86"/>
    </row>
    <row r="81" spans="1:10">
      <c r="A81" s="96"/>
      <c r="B81" s="93"/>
      <c r="C81" s="93"/>
      <c r="D81" s="13" t="s">
        <v>226</v>
      </c>
      <c r="E81" s="92"/>
      <c r="F81" s="92"/>
      <c r="G81" s="92"/>
      <c r="H81" s="90"/>
      <c r="I81" s="81"/>
      <c r="J81" s="86"/>
    </row>
    <row r="82" spans="1:10" ht="29.25" customHeight="1">
      <c r="A82" s="96"/>
      <c r="B82" s="93"/>
      <c r="C82" s="93"/>
      <c r="D82" s="12" t="s">
        <v>269</v>
      </c>
      <c r="E82" s="92"/>
      <c r="F82" s="92"/>
      <c r="G82" s="92"/>
      <c r="H82" s="90"/>
      <c r="I82" s="81"/>
      <c r="J82" s="86"/>
    </row>
    <row r="83" spans="1:10" ht="40.5" customHeight="1">
      <c r="A83" s="96"/>
      <c r="B83" s="93" t="s">
        <v>245</v>
      </c>
      <c r="C83" s="93" t="s">
        <v>10</v>
      </c>
      <c r="D83" s="17" t="s">
        <v>14</v>
      </c>
      <c r="E83" s="92">
        <v>189300.4</v>
      </c>
      <c r="F83" s="92">
        <v>189300.4</v>
      </c>
      <c r="G83" s="92">
        <v>189065.9</v>
      </c>
      <c r="H83" s="90">
        <f>G83/F83</f>
        <v>0.99876122818546609</v>
      </c>
      <c r="I83" s="81"/>
      <c r="J83" s="86"/>
    </row>
    <row r="84" spans="1:10">
      <c r="A84" s="96"/>
      <c r="B84" s="93"/>
      <c r="C84" s="93"/>
      <c r="D84" s="13" t="s">
        <v>225</v>
      </c>
      <c r="E84" s="92"/>
      <c r="F84" s="92"/>
      <c r="G84" s="92"/>
      <c r="H84" s="90"/>
      <c r="I84" s="81"/>
      <c r="J84" s="86"/>
    </row>
    <row r="85" spans="1:10" ht="59.25" customHeight="1">
      <c r="A85" s="96"/>
      <c r="B85" s="93"/>
      <c r="C85" s="93"/>
      <c r="D85" s="12" t="s">
        <v>15</v>
      </c>
      <c r="E85" s="92"/>
      <c r="F85" s="92"/>
      <c r="G85" s="92"/>
      <c r="H85" s="90"/>
      <c r="I85" s="81"/>
      <c r="J85" s="86"/>
    </row>
    <row r="86" spans="1:10">
      <c r="A86" s="96"/>
      <c r="B86" s="93"/>
      <c r="C86" s="93"/>
      <c r="D86" s="13" t="s">
        <v>226</v>
      </c>
      <c r="E86" s="92"/>
      <c r="F86" s="92"/>
      <c r="G86" s="92"/>
      <c r="H86" s="90"/>
      <c r="I86" s="81"/>
      <c r="J86" s="86"/>
    </row>
    <row r="87" spans="1:10" ht="27">
      <c r="A87" s="96"/>
      <c r="B87" s="93"/>
      <c r="C87" s="93"/>
      <c r="D87" s="17" t="s">
        <v>16</v>
      </c>
      <c r="E87" s="92"/>
      <c r="F87" s="92"/>
      <c r="G87" s="92"/>
      <c r="H87" s="90"/>
      <c r="I87" s="81"/>
      <c r="J87" s="86"/>
    </row>
    <row r="88" spans="1:10" ht="30" customHeight="1">
      <c r="A88" s="96"/>
      <c r="B88" s="93" t="s">
        <v>17</v>
      </c>
      <c r="C88" s="93" t="s">
        <v>10</v>
      </c>
      <c r="D88" s="17" t="s">
        <v>18</v>
      </c>
      <c r="E88" s="92">
        <v>22500.2</v>
      </c>
      <c r="F88" s="92">
        <v>22500.2</v>
      </c>
      <c r="G88" s="92">
        <v>22500</v>
      </c>
      <c r="H88" s="90">
        <f>G88/F88</f>
        <v>0.99999111119012274</v>
      </c>
      <c r="I88" s="81"/>
      <c r="J88" s="86"/>
    </row>
    <row r="89" spans="1:10">
      <c r="A89" s="96"/>
      <c r="B89" s="93"/>
      <c r="C89" s="93"/>
      <c r="D89" s="13" t="s">
        <v>225</v>
      </c>
      <c r="E89" s="92"/>
      <c r="F89" s="92"/>
      <c r="G89" s="92"/>
      <c r="H89" s="90"/>
      <c r="I89" s="81"/>
      <c r="J89" s="86"/>
    </row>
    <row r="90" spans="1:10" ht="29.25" customHeight="1">
      <c r="A90" s="96"/>
      <c r="B90" s="93"/>
      <c r="C90" s="93"/>
      <c r="D90" s="12" t="s">
        <v>19</v>
      </c>
      <c r="E90" s="92"/>
      <c r="F90" s="92"/>
      <c r="G90" s="92"/>
      <c r="H90" s="90"/>
      <c r="I90" s="81"/>
      <c r="J90" s="86"/>
    </row>
    <row r="91" spans="1:10">
      <c r="A91" s="96"/>
      <c r="B91" s="93"/>
      <c r="C91" s="93"/>
      <c r="D91" s="13" t="s">
        <v>226</v>
      </c>
      <c r="E91" s="92"/>
      <c r="F91" s="92"/>
      <c r="G91" s="92"/>
      <c r="H91" s="90"/>
      <c r="I91" s="81"/>
      <c r="J91" s="86"/>
    </row>
    <row r="92" spans="1:10">
      <c r="A92" s="96"/>
      <c r="B92" s="93"/>
      <c r="C92" s="93"/>
      <c r="D92" s="12" t="s">
        <v>20</v>
      </c>
      <c r="E92" s="92"/>
      <c r="F92" s="92"/>
      <c r="G92" s="92"/>
      <c r="H92" s="90"/>
      <c r="I92" s="81"/>
      <c r="J92" s="86"/>
    </row>
    <row r="93" spans="1:10" ht="29.25" customHeight="1">
      <c r="A93" s="96"/>
      <c r="B93" s="93" t="s">
        <v>21</v>
      </c>
      <c r="C93" s="93" t="s">
        <v>9</v>
      </c>
      <c r="D93" s="17" t="s">
        <v>22</v>
      </c>
      <c r="E93" s="92">
        <v>59003</v>
      </c>
      <c r="F93" s="92">
        <v>59003</v>
      </c>
      <c r="G93" s="92">
        <v>53500.5</v>
      </c>
      <c r="H93" s="90">
        <f>G93/F93</f>
        <v>0.90674203006626786</v>
      </c>
      <c r="I93" s="81"/>
      <c r="J93" s="86"/>
    </row>
    <row r="94" spans="1:10">
      <c r="A94" s="96"/>
      <c r="B94" s="93"/>
      <c r="C94" s="93"/>
      <c r="D94" s="13" t="s">
        <v>225</v>
      </c>
      <c r="E94" s="92"/>
      <c r="F94" s="92"/>
      <c r="G94" s="92"/>
      <c r="H94" s="90"/>
      <c r="I94" s="81"/>
      <c r="J94" s="86"/>
    </row>
    <row r="95" spans="1:10" ht="30" customHeight="1">
      <c r="A95" s="96"/>
      <c r="B95" s="93"/>
      <c r="C95" s="93"/>
      <c r="D95" s="12" t="s">
        <v>23</v>
      </c>
      <c r="E95" s="92"/>
      <c r="F95" s="92"/>
      <c r="G95" s="92"/>
      <c r="H95" s="90"/>
      <c r="I95" s="81"/>
      <c r="J95" s="86"/>
    </row>
    <row r="96" spans="1:10">
      <c r="A96" s="96"/>
      <c r="B96" s="93"/>
      <c r="C96" s="93"/>
      <c r="D96" s="13" t="s">
        <v>226</v>
      </c>
      <c r="E96" s="92"/>
      <c r="F96" s="92"/>
      <c r="G96" s="92"/>
      <c r="H96" s="90"/>
      <c r="I96" s="81"/>
      <c r="J96" s="86"/>
    </row>
    <row r="97" spans="1:10">
      <c r="A97" s="96"/>
      <c r="B97" s="93"/>
      <c r="C97" s="93"/>
      <c r="D97" s="17" t="s">
        <v>24</v>
      </c>
      <c r="E97" s="92"/>
      <c r="F97" s="92"/>
      <c r="G97" s="92"/>
      <c r="H97" s="90"/>
      <c r="I97" s="81"/>
      <c r="J97" s="86"/>
    </row>
    <row r="98" spans="1:10" ht="30" customHeight="1">
      <c r="A98" s="96"/>
      <c r="B98" s="93" t="s">
        <v>25</v>
      </c>
      <c r="C98" s="93" t="s">
        <v>10</v>
      </c>
      <c r="D98" s="17" t="s">
        <v>26</v>
      </c>
      <c r="E98" s="92">
        <v>17778.400000000001</v>
      </c>
      <c r="F98" s="92">
        <v>17778.400000000001</v>
      </c>
      <c r="G98" s="92">
        <v>15386.3</v>
      </c>
      <c r="H98" s="90">
        <f>G98/F98</f>
        <v>0.86544908428205003</v>
      </c>
      <c r="I98" s="81"/>
      <c r="J98" s="86"/>
    </row>
    <row r="99" spans="1:10">
      <c r="A99" s="96"/>
      <c r="B99" s="93"/>
      <c r="C99" s="93"/>
      <c r="D99" s="13" t="s">
        <v>225</v>
      </c>
      <c r="E99" s="92"/>
      <c r="F99" s="92"/>
      <c r="G99" s="92"/>
      <c r="H99" s="90"/>
      <c r="I99" s="81"/>
      <c r="J99" s="86"/>
    </row>
    <row r="100" spans="1:10" ht="55.5" customHeight="1">
      <c r="A100" s="96"/>
      <c r="B100" s="93"/>
      <c r="C100" s="93"/>
      <c r="D100" s="12" t="s">
        <v>27</v>
      </c>
      <c r="E100" s="92"/>
      <c r="F100" s="92"/>
      <c r="G100" s="92"/>
      <c r="H100" s="90"/>
      <c r="I100" s="81"/>
      <c r="J100" s="86"/>
    </row>
    <row r="101" spans="1:10">
      <c r="A101" s="96"/>
      <c r="B101" s="93"/>
      <c r="C101" s="93"/>
      <c r="D101" s="13" t="s">
        <v>226</v>
      </c>
      <c r="E101" s="92"/>
      <c r="F101" s="92"/>
      <c r="G101" s="92"/>
      <c r="H101" s="90"/>
      <c r="I101" s="81"/>
      <c r="J101" s="86"/>
    </row>
    <row r="102" spans="1:10" ht="30" customHeight="1">
      <c r="A102" s="96"/>
      <c r="B102" s="93"/>
      <c r="C102" s="93"/>
      <c r="D102" s="12" t="s">
        <v>28</v>
      </c>
      <c r="E102" s="92"/>
      <c r="F102" s="92"/>
      <c r="G102" s="92"/>
      <c r="H102" s="90"/>
      <c r="I102" s="81"/>
      <c r="J102" s="86"/>
    </row>
    <row r="103" spans="1:10" ht="29.25" customHeight="1">
      <c r="A103" s="96"/>
      <c r="B103" s="93" t="s">
        <v>29</v>
      </c>
      <c r="C103" s="93" t="s">
        <v>9</v>
      </c>
      <c r="D103" s="17" t="s">
        <v>30</v>
      </c>
      <c r="E103" s="92">
        <v>47815.7</v>
      </c>
      <c r="F103" s="92">
        <v>47815.7</v>
      </c>
      <c r="G103" s="92">
        <v>47193.4</v>
      </c>
      <c r="H103" s="90">
        <f>G103/F103</f>
        <v>0.98698544620281636</v>
      </c>
      <c r="I103" s="81"/>
      <c r="J103" s="86"/>
    </row>
    <row r="104" spans="1:10">
      <c r="A104" s="96"/>
      <c r="B104" s="93"/>
      <c r="C104" s="93"/>
      <c r="D104" s="13" t="s">
        <v>225</v>
      </c>
      <c r="E104" s="92"/>
      <c r="F104" s="92"/>
      <c r="G104" s="92"/>
      <c r="H104" s="90"/>
      <c r="I104" s="81"/>
      <c r="J104" s="86"/>
    </row>
    <row r="105" spans="1:10" ht="93.75" customHeight="1">
      <c r="A105" s="96"/>
      <c r="B105" s="93"/>
      <c r="C105" s="93"/>
      <c r="D105" s="12" t="s">
        <v>31</v>
      </c>
      <c r="E105" s="92"/>
      <c r="F105" s="92"/>
      <c r="G105" s="92"/>
      <c r="H105" s="90"/>
      <c r="I105" s="81"/>
      <c r="J105" s="86"/>
    </row>
    <row r="106" spans="1:10">
      <c r="A106" s="96"/>
      <c r="B106" s="93"/>
      <c r="C106" s="93"/>
      <c r="D106" s="13" t="s">
        <v>226</v>
      </c>
      <c r="E106" s="92"/>
      <c r="F106" s="92"/>
      <c r="G106" s="92"/>
      <c r="H106" s="90"/>
      <c r="I106" s="81"/>
      <c r="J106" s="86"/>
    </row>
    <row r="107" spans="1:10" ht="18.75" customHeight="1">
      <c r="A107" s="96"/>
      <c r="B107" s="93"/>
      <c r="C107" s="93"/>
      <c r="D107" s="12" t="s">
        <v>32</v>
      </c>
      <c r="E107" s="92"/>
      <c r="F107" s="92"/>
      <c r="G107" s="92"/>
      <c r="H107" s="90"/>
      <c r="I107" s="81"/>
      <c r="J107" s="86"/>
    </row>
    <row r="108" spans="1:10">
      <c r="A108" s="61">
        <v>1068</v>
      </c>
      <c r="B108" s="5"/>
      <c r="C108" s="6"/>
      <c r="D108" s="7" t="s">
        <v>216</v>
      </c>
      <c r="E108" s="75"/>
      <c r="F108" s="75"/>
      <c r="G108" s="75"/>
      <c r="H108" s="84"/>
      <c r="I108" s="81"/>
      <c r="J108" s="86"/>
    </row>
    <row r="109" spans="1:10" ht="18.75" customHeight="1">
      <c r="A109" s="96"/>
      <c r="B109" s="96"/>
      <c r="C109" s="96"/>
      <c r="D109" s="19" t="s">
        <v>33</v>
      </c>
      <c r="E109" s="92">
        <f>E115+E120</f>
        <v>2448230.3999999999</v>
      </c>
      <c r="F109" s="92">
        <f>F115+F120</f>
        <v>3105747.4</v>
      </c>
      <c r="G109" s="92">
        <f>G115+G120</f>
        <v>3101947.52</v>
      </c>
      <c r="H109" s="90">
        <f>G109/F109</f>
        <v>0.99877650062590417</v>
      </c>
      <c r="I109" s="81"/>
      <c r="J109" s="86"/>
    </row>
    <row r="110" spans="1:10">
      <c r="A110" s="96"/>
      <c r="B110" s="96"/>
      <c r="C110" s="96"/>
      <c r="D110" s="13" t="s">
        <v>218</v>
      </c>
      <c r="E110" s="92"/>
      <c r="F110" s="92"/>
      <c r="G110" s="92"/>
      <c r="H110" s="90"/>
      <c r="I110" s="81"/>
      <c r="J110" s="86"/>
    </row>
    <row r="111" spans="1:10" ht="29.25" customHeight="1">
      <c r="A111" s="96"/>
      <c r="B111" s="96"/>
      <c r="C111" s="96"/>
      <c r="D111" s="19" t="s">
        <v>34</v>
      </c>
      <c r="E111" s="92"/>
      <c r="F111" s="92"/>
      <c r="G111" s="92"/>
      <c r="H111" s="90"/>
      <c r="I111" s="81"/>
      <c r="J111" s="86"/>
    </row>
    <row r="112" spans="1:10">
      <c r="A112" s="96"/>
      <c r="B112" s="96"/>
      <c r="C112" s="96"/>
      <c r="D112" s="13" t="s">
        <v>220</v>
      </c>
      <c r="E112" s="92"/>
      <c r="F112" s="92"/>
      <c r="G112" s="92"/>
      <c r="H112" s="90"/>
      <c r="I112" s="81"/>
      <c r="J112" s="86"/>
    </row>
    <row r="113" spans="1:10">
      <c r="A113" s="96"/>
      <c r="B113" s="96"/>
      <c r="C113" s="96"/>
      <c r="D113" s="19" t="s">
        <v>35</v>
      </c>
      <c r="E113" s="92"/>
      <c r="F113" s="92"/>
      <c r="G113" s="92"/>
      <c r="H113" s="90"/>
      <c r="I113" s="81"/>
      <c r="J113" s="86"/>
    </row>
    <row r="114" spans="1:10">
      <c r="A114" s="96"/>
      <c r="B114" s="96"/>
      <c r="C114" s="96"/>
      <c r="D114" s="16" t="s">
        <v>222</v>
      </c>
      <c r="E114" s="74"/>
      <c r="F114" s="74"/>
      <c r="G114" s="74"/>
      <c r="H114" s="83"/>
      <c r="I114" s="81"/>
      <c r="J114" s="86"/>
    </row>
    <row r="115" spans="1:10" ht="27">
      <c r="A115" s="96"/>
      <c r="B115" s="99" t="s">
        <v>237</v>
      </c>
      <c r="C115" s="99" t="s">
        <v>11</v>
      </c>
      <c r="D115" s="12" t="s">
        <v>36</v>
      </c>
      <c r="E115" s="92">
        <v>29030.400000000001</v>
      </c>
      <c r="F115" s="92">
        <v>37585.9</v>
      </c>
      <c r="G115" s="92">
        <v>37254.519999999997</v>
      </c>
      <c r="H115" s="90">
        <f>G115/F115</f>
        <v>0.99118339590112237</v>
      </c>
      <c r="I115" s="81"/>
      <c r="J115" s="86"/>
    </row>
    <row r="116" spans="1:10">
      <c r="A116" s="96"/>
      <c r="B116" s="99"/>
      <c r="C116" s="99"/>
      <c r="D116" s="13" t="s">
        <v>225</v>
      </c>
      <c r="E116" s="92"/>
      <c r="F116" s="92"/>
      <c r="G116" s="92"/>
      <c r="H116" s="90"/>
      <c r="I116" s="81"/>
      <c r="J116" s="86"/>
    </row>
    <row r="117" spans="1:10">
      <c r="A117" s="96"/>
      <c r="B117" s="99"/>
      <c r="C117" s="99"/>
      <c r="D117" s="12" t="s">
        <v>37</v>
      </c>
      <c r="E117" s="92"/>
      <c r="F117" s="92"/>
      <c r="G117" s="92"/>
      <c r="H117" s="90"/>
      <c r="I117" s="81"/>
      <c r="J117" s="86"/>
    </row>
    <row r="118" spans="1:10">
      <c r="A118" s="96"/>
      <c r="B118" s="99"/>
      <c r="C118" s="99"/>
      <c r="D118" s="13" t="s">
        <v>226</v>
      </c>
      <c r="E118" s="92"/>
      <c r="F118" s="92"/>
      <c r="G118" s="92"/>
      <c r="H118" s="90"/>
      <c r="I118" s="81"/>
      <c r="J118" s="86"/>
    </row>
    <row r="119" spans="1:10">
      <c r="A119" s="96"/>
      <c r="B119" s="99"/>
      <c r="C119" s="99"/>
      <c r="D119" s="12" t="s">
        <v>240</v>
      </c>
      <c r="E119" s="92"/>
      <c r="F119" s="92"/>
      <c r="G119" s="92"/>
      <c r="H119" s="90"/>
      <c r="I119" s="81"/>
      <c r="J119" s="86"/>
    </row>
    <row r="120" spans="1:10">
      <c r="A120" s="96"/>
      <c r="B120" s="99" t="s">
        <v>249</v>
      </c>
      <c r="C120" s="99" t="s">
        <v>8</v>
      </c>
      <c r="D120" s="17" t="s">
        <v>38</v>
      </c>
      <c r="E120" s="92">
        <v>2419200</v>
      </c>
      <c r="F120" s="92">
        <v>3068161.5</v>
      </c>
      <c r="G120" s="92">
        <v>3064693</v>
      </c>
      <c r="H120" s="90">
        <f>G120/F120</f>
        <v>0.99886951843962579</v>
      </c>
      <c r="I120" s="81"/>
      <c r="J120" s="86"/>
    </row>
    <row r="121" spans="1:10">
      <c r="A121" s="96"/>
      <c r="B121" s="99"/>
      <c r="C121" s="99"/>
      <c r="D121" s="13" t="s">
        <v>251</v>
      </c>
      <c r="E121" s="92"/>
      <c r="F121" s="92"/>
      <c r="G121" s="92"/>
      <c r="H121" s="90"/>
      <c r="I121" s="81"/>
      <c r="J121" s="86"/>
    </row>
    <row r="122" spans="1:10" ht="27">
      <c r="A122" s="96"/>
      <c r="B122" s="99"/>
      <c r="C122" s="99"/>
      <c r="D122" s="12" t="s">
        <v>39</v>
      </c>
      <c r="E122" s="92"/>
      <c r="F122" s="92"/>
      <c r="G122" s="92"/>
      <c r="H122" s="90"/>
      <c r="I122" s="81"/>
      <c r="J122" s="86"/>
    </row>
    <row r="123" spans="1:10">
      <c r="A123" s="61">
        <v>1088</v>
      </c>
      <c r="B123" s="5"/>
      <c r="C123" s="6"/>
      <c r="D123" s="7" t="s">
        <v>216</v>
      </c>
      <c r="E123" s="75"/>
      <c r="F123" s="75"/>
      <c r="G123" s="75"/>
      <c r="H123" s="84"/>
      <c r="I123" s="81"/>
      <c r="J123" s="86"/>
    </row>
    <row r="124" spans="1:10">
      <c r="A124" s="93"/>
      <c r="B124" s="96"/>
      <c r="C124" s="96"/>
      <c r="D124" s="14" t="s">
        <v>40</v>
      </c>
      <c r="E124" s="92">
        <f>E130+E135+E140+E145+E150+E155+E160+E165+E168+E171+E174+E177+E180+E183+E186+E189+E192</f>
        <v>2368559.7000000002</v>
      </c>
      <c r="F124" s="92">
        <f>F130+F135+F140+F145+F150+F155+F160+F165+F168+F171+F174+F177+F180+F183+F186+F189+F192</f>
        <v>1647157.7</v>
      </c>
      <c r="G124" s="92">
        <f>G130+G135+G140+G145+G150+G155+G160+G165+G168+G171+G174+G177+G180+G183+G186+G189+G192</f>
        <v>1524540.91</v>
      </c>
      <c r="H124" s="90">
        <f>G124/F124</f>
        <v>0.92555856066483488</v>
      </c>
      <c r="I124" s="81"/>
      <c r="J124" s="86"/>
    </row>
    <row r="125" spans="1:10">
      <c r="A125" s="93"/>
      <c r="B125" s="96"/>
      <c r="C125" s="96"/>
      <c r="D125" s="13" t="s">
        <v>218</v>
      </c>
      <c r="E125" s="92"/>
      <c r="F125" s="92"/>
      <c r="G125" s="92"/>
      <c r="H125" s="90"/>
      <c r="I125" s="81"/>
      <c r="J125" s="86"/>
    </row>
    <row r="126" spans="1:10" ht="40.5">
      <c r="A126" s="93"/>
      <c r="B126" s="96"/>
      <c r="C126" s="96"/>
      <c r="D126" s="20" t="s">
        <v>41</v>
      </c>
      <c r="E126" s="92"/>
      <c r="F126" s="92"/>
      <c r="G126" s="92"/>
      <c r="H126" s="90"/>
      <c r="I126" s="81"/>
      <c r="J126" s="86"/>
    </row>
    <row r="127" spans="1:10">
      <c r="A127" s="93"/>
      <c r="B127" s="96"/>
      <c r="C127" s="96"/>
      <c r="D127" s="13" t="s">
        <v>220</v>
      </c>
      <c r="E127" s="92"/>
      <c r="F127" s="92"/>
      <c r="G127" s="92"/>
      <c r="H127" s="90"/>
      <c r="I127" s="81"/>
      <c r="J127" s="86"/>
    </row>
    <row r="128" spans="1:10">
      <c r="A128" s="93"/>
      <c r="B128" s="96"/>
      <c r="C128" s="96"/>
      <c r="D128" s="14" t="s">
        <v>42</v>
      </c>
      <c r="E128" s="92"/>
      <c r="F128" s="92"/>
      <c r="G128" s="92"/>
      <c r="H128" s="90"/>
      <c r="I128" s="81"/>
      <c r="J128" s="86"/>
    </row>
    <row r="129" spans="1:10">
      <c r="A129" s="93"/>
      <c r="B129" s="15"/>
      <c r="C129" s="15"/>
      <c r="D129" s="16" t="s">
        <v>222</v>
      </c>
      <c r="E129" s="74"/>
      <c r="F129" s="74"/>
      <c r="G129" s="74"/>
      <c r="H129" s="83"/>
      <c r="I129" s="81"/>
      <c r="J129" s="86"/>
    </row>
    <row r="130" spans="1:10" ht="31.5" customHeight="1">
      <c r="A130" s="93"/>
      <c r="B130" s="95" t="s">
        <v>237</v>
      </c>
      <c r="C130" s="95" t="s">
        <v>278</v>
      </c>
      <c r="D130" s="14" t="s">
        <v>199</v>
      </c>
      <c r="E130" s="92">
        <v>155125</v>
      </c>
      <c r="F130" s="92">
        <v>155125</v>
      </c>
      <c r="G130" s="92">
        <v>102303.35</v>
      </c>
      <c r="H130" s="90">
        <f>G130/F130</f>
        <v>0.6594897663174859</v>
      </c>
      <c r="I130" s="81"/>
      <c r="J130" s="86"/>
    </row>
    <row r="131" spans="1:10" ht="17.25" customHeight="1">
      <c r="A131" s="93"/>
      <c r="B131" s="95"/>
      <c r="C131" s="95"/>
      <c r="D131" s="13" t="s">
        <v>225</v>
      </c>
      <c r="E131" s="92"/>
      <c r="F131" s="92"/>
      <c r="G131" s="92"/>
      <c r="H131" s="90"/>
      <c r="I131" s="81"/>
      <c r="J131" s="86"/>
    </row>
    <row r="132" spans="1:10" ht="40.5">
      <c r="A132" s="93"/>
      <c r="B132" s="95"/>
      <c r="C132" s="95"/>
      <c r="D132" s="12" t="s">
        <v>200</v>
      </c>
      <c r="E132" s="92"/>
      <c r="F132" s="92"/>
      <c r="G132" s="92"/>
      <c r="H132" s="90"/>
      <c r="I132" s="81"/>
      <c r="J132" s="86"/>
    </row>
    <row r="133" spans="1:10">
      <c r="A133" s="93"/>
      <c r="B133" s="95"/>
      <c r="C133" s="95"/>
      <c r="D133" s="13" t="s">
        <v>226</v>
      </c>
      <c r="E133" s="92"/>
      <c r="F133" s="92"/>
      <c r="G133" s="92"/>
      <c r="H133" s="90"/>
      <c r="I133" s="81"/>
      <c r="J133" s="86"/>
    </row>
    <row r="134" spans="1:10" ht="19.5" customHeight="1">
      <c r="A134" s="93"/>
      <c r="B134" s="95"/>
      <c r="C134" s="95"/>
      <c r="D134" s="21" t="s">
        <v>43</v>
      </c>
      <c r="E134" s="92"/>
      <c r="F134" s="92"/>
      <c r="G134" s="92"/>
      <c r="H134" s="90"/>
      <c r="I134" s="81"/>
      <c r="J134" s="86"/>
    </row>
    <row r="135" spans="1:10" ht="15.75" customHeight="1">
      <c r="A135" s="93"/>
      <c r="B135" s="99" t="s">
        <v>241</v>
      </c>
      <c r="C135" s="99" t="s">
        <v>12</v>
      </c>
      <c r="D135" s="12" t="s">
        <v>44</v>
      </c>
      <c r="E135" s="92">
        <v>5000</v>
      </c>
      <c r="F135" s="92">
        <v>5000</v>
      </c>
      <c r="G135" s="92">
        <v>5000</v>
      </c>
      <c r="H135" s="90">
        <f>G135/F135</f>
        <v>1</v>
      </c>
      <c r="I135" s="81"/>
      <c r="J135" s="86"/>
    </row>
    <row r="136" spans="1:10">
      <c r="A136" s="93"/>
      <c r="B136" s="99"/>
      <c r="C136" s="99"/>
      <c r="D136" s="13" t="s">
        <v>225</v>
      </c>
      <c r="E136" s="92"/>
      <c r="F136" s="92"/>
      <c r="G136" s="92"/>
      <c r="H136" s="90"/>
      <c r="I136" s="81"/>
      <c r="J136" s="86"/>
    </row>
    <row r="137" spans="1:10" ht="30.75" customHeight="1">
      <c r="A137" s="93"/>
      <c r="B137" s="99"/>
      <c r="C137" s="99"/>
      <c r="D137" s="21" t="s">
        <v>45</v>
      </c>
      <c r="E137" s="92"/>
      <c r="F137" s="92"/>
      <c r="G137" s="92"/>
      <c r="H137" s="90"/>
      <c r="I137" s="81"/>
      <c r="J137" s="86"/>
    </row>
    <row r="138" spans="1:10">
      <c r="A138" s="93"/>
      <c r="B138" s="99"/>
      <c r="C138" s="99"/>
      <c r="D138" s="13" t="s">
        <v>226</v>
      </c>
      <c r="E138" s="92"/>
      <c r="F138" s="92"/>
      <c r="G138" s="92"/>
      <c r="H138" s="90"/>
      <c r="I138" s="81"/>
      <c r="J138" s="86"/>
    </row>
    <row r="139" spans="1:10" ht="45" customHeight="1">
      <c r="A139" s="93"/>
      <c r="B139" s="99"/>
      <c r="C139" s="99"/>
      <c r="D139" s="12" t="s">
        <v>201</v>
      </c>
      <c r="E139" s="92"/>
      <c r="F139" s="92"/>
      <c r="G139" s="92"/>
      <c r="H139" s="90"/>
      <c r="I139" s="81"/>
      <c r="J139" s="86"/>
    </row>
    <row r="140" spans="1:10">
      <c r="A140" s="93"/>
      <c r="B140" s="99" t="s">
        <v>245</v>
      </c>
      <c r="C140" s="99" t="s">
        <v>13</v>
      </c>
      <c r="D140" s="17" t="s">
        <v>46</v>
      </c>
      <c r="E140" s="92">
        <v>187.2</v>
      </c>
      <c r="F140" s="92">
        <v>187.2</v>
      </c>
      <c r="G140" s="92">
        <v>88.01</v>
      </c>
      <c r="H140" s="90">
        <f>G140/F140</f>
        <v>0.47013888888888894</v>
      </c>
      <c r="I140" s="81"/>
      <c r="J140" s="86"/>
    </row>
    <row r="141" spans="1:10">
      <c r="A141" s="93"/>
      <c r="B141" s="99"/>
      <c r="C141" s="99"/>
      <c r="D141" s="13" t="s">
        <v>225</v>
      </c>
      <c r="E141" s="92"/>
      <c r="F141" s="92"/>
      <c r="G141" s="92"/>
      <c r="H141" s="90"/>
      <c r="I141" s="81"/>
      <c r="J141" s="86"/>
    </row>
    <row r="142" spans="1:10">
      <c r="A142" s="93"/>
      <c r="B142" s="99"/>
      <c r="C142" s="99"/>
      <c r="D142" s="12" t="s">
        <v>47</v>
      </c>
      <c r="E142" s="92"/>
      <c r="F142" s="92"/>
      <c r="G142" s="92"/>
      <c r="H142" s="90"/>
      <c r="I142" s="81"/>
      <c r="J142" s="86"/>
    </row>
    <row r="143" spans="1:10">
      <c r="A143" s="93"/>
      <c r="B143" s="99"/>
      <c r="C143" s="99"/>
      <c r="D143" s="13" t="s">
        <v>226</v>
      </c>
      <c r="E143" s="92"/>
      <c r="F143" s="92"/>
      <c r="G143" s="92"/>
      <c r="H143" s="90"/>
      <c r="I143" s="81"/>
      <c r="J143" s="86"/>
    </row>
    <row r="144" spans="1:10" ht="17.25" customHeight="1">
      <c r="A144" s="93"/>
      <c r="B144" s="99"/>
      <c r="C144" s="99"/>
      <c r="D144" s="21" t="s">
        <v>240</v>
      </c>
      <c r="E144" s="92"/>
      <c r="F144" s="92"/>
      <c r="G144" s="92"/>
      <c r="H144" s="90"/>
      <c r="I144" s="81"/>
      <c r="J144" s="86"/>
    </row>
    <row r="145" spans="1:10" ht="32.25" customHeight="1">
      <c r="A145" s="93"/>
      <c r="B145" s="99" t="s">
        <v>17</v>
      </c>
      <c r="C145" s="99" t="s">
        <v>12</v>
      </c>
      <c r="D145" s="12" t="s">
        <v>48</v>
      </c>
      <c r="E145" s="92">
        <v>31214.400000000001</v>
      </c>
      <c r="F145" s="92">
        <v>31214.400000000001</v>
      </c>
      <c r="G145" s="92">
        <v>27860.7</v>
      </c>
      <c r="H145" s="90">
        <f>G145/F145</f>
        <v>0.89255920344456408</v>
      </c>
      <c r="I145" s="81"/>
      <c r="J145" s="86"/>
    </row>
    <row r="146" spans="1:10">
      <c r="A146" s="93"/>
      <c r="B146" s="99"/>
      <c r="C146" s="99"/>
      <c r="D146" s="13" t="s">
        <v>225</v>
      </c>
      <c r="E146" s="92"/>
      <c r="F146" s="92"/>
      <c r="G146" s="92"/>
      <c r="H146" s="90"/>
      <c r="I146" s="81"/>
      <c r="J146" s="86"/>
    </row>
    <row r="147" spans="1:10" ht="98.25" customHeight="1">
      <c r="A147" s="93"/>
      <c r="B147" s="99"/>
      <c r="C147" s="99"/>
      <c r="D147" s="12" t="s">
        <v>49</v>
      </c>
      <c r="E147" s="92"/>
      <c r="F147" s="92"/>
      <c r="G147" s="92"/>
      <c r="H147" s="90"/>
      <c r="I147" s="81"/>
      <c r="J147" s="86"/>
    </row>
    <row r="148" spans="1:10">
      <c r="A148" s="93"/>
      <c r="B148" s="99"/>
      <c r="C148" s="99"/>
      <c r="D148" s="13" t="s">
        <v>226</v>
      </c>
      <c r="E148" s="92"/>
      <c r="F148" s="92"/>
      <c r="G148" s="92"/>
      <c r="H148" s="90"/>
      <c r="I148" s="81"/>
      <c r="J148" s="86"/>
    </row>
    <row r="149" spans="1:10" ht="30" customHeight="1">
      <c r="A149" s="93"/>
      <c r="B149" s="99"/>
      <c r="C149" s="99"/>
      <c r="D149" s="12" t="s">
        <v>50</v>
      </c>
      <c r="E149" s="92"/>
      <c r="F149" s="92"/>
      <c r="G149" s="92"/>
      <c r="H149" s="90"/>
      <c r="I149" s="81"/>
      <c r="J149" s="86"/>
    </row>
    <row r="150" spans="1:10">
      <c r="A150" s="93"/>
      <c r="B150" s="99" t="s">
        <v>25</v>
      </c>
      <c r="C150" s="99" t="s">
        <v>12</v>
      </c>
      <c r="D150" s="12" t="s">
        <v>51</v>
      </c>
      <c r="E150" s="92">
        <v>7700</v>
      </c>
      <c r="F150" s="92">
        <v>7700</v>
      </c>
      <c r="G150" s="92">
        <v>7700</v>
      </c>
      <c r="H150" s="90">
        <f>G150/F150</f>
        <v>1</v>
      </c>
      <c r="I150" s="81"/>
      <c r="J150" s="86"/>
    </row>
    <row r="151" spans="1:10">
      <c r="A151" s="93"/>
      <c r="B151" s="99"/>
      <c r="C151" s="99"/>
      <c r="D151" s="13" t="s">
        <v>225</v>
      </c>
      <c r="E151" s="92"/>
      <c r="F151" s="92"/>
      <c r="G151" s="92"/>
      <c r="H151" s="90"/>
      <c r="I151" s="81"/>
      <c r="J151" s="86"/>
    </row>
    <row r="152" spans="1:10" ht="60.75" customHeight="1">
      <c r="A152" s="93"/>
      <c r="B152" s="99"/>
      <c r="C152" s="99"/>
      <c r="D152" s="12" t="s">
        <v>52</v>
      </c>
      <c r="E152" s="92"/>
      <c r="F152" s="92"/>
      <c r="G152" s="92"/>
      <c r="H152" s="90"/>
      <c r="I152" s="81"/>
      <c r="J152" s="86"/>
    </row>
    <row r="153" spans="1:10">
      <c r="A153" s="93"/>
      <c r="B153" s="99"/>
      <c r="C153" s="99"/>
      <c r="D153" s="13" t="s">
        <v>226</v>
      </c>
      <c r="E153" s="92"/>
      <c r="F153" s="92"/>
      <c r="G153" s="92"/>
      <c r="H153" s="90"/>
      <c r="I153" s="81"/>
      <c r="J153" s="86"/>
    </row>
    <row r="154" spans="1:10" ht="31.5" customHeight="1">
      <c r="A154" s="93"/>
      <c r="B154" s="99"/>
      <c r="C154" s="99"/>
      <c r="D154" s="12" t="s">
        <v>53</v>
      </c>
      <c r="E154" s="92"/>
      <c r="F154" s="92"/>
      <c r="G154" s="92"/>
      <c r="H154" s="90"/>
      <c r="I154" s="81"/>
      <c r="J154" s="86"/>
    </row>
    <row r="155" spans="1:10" ht="36" customHeight="1">
      <c r="A155" s="93"/>
      <c r="B155" s="99" t="s">
        <v>29</v>
      </c>
      <c r="C155" s="99" t="s">
        <v>278</v>
      </c>
      <c r="D155" s="12" t="s">
        <v>54</v>
      </c>
      <c r="E155" s="92">
        <v>19936.400000000001</v>
      </c>
      <c r="F155" s="92">
        <v>19936.400000000001</v>
      </c>
      <c r="G155" s="92">
        <v>17017.7</v>
      </c>
      <c r="H155" s="90">
        <f>G155/F155</f>
        <v>0.85359944623904016</v>
      </c>
      <c r="I155" s="81"/>
      <c r="J155" s="86"/>
    </row>
    <row r="156" spans="1:10">
      <c r="A156" s="93"/>
      <c r="B156" s="99"/>
      <c r="C156" s="99"/>
      <c r="D156" s="13" t="s">
        <v>225</v>
      </c>
      <c r="E156" s="92"/>
      <c r="F156" s="92"/>
      <c r="G156" s="92"/>
      <c r="H156" s="90"/>
      <c r="I156" s="81"/>
      <c r="J156" s="86"/>
    </row>
    <row r="157" spans="1:10" ht="57.75" customHeight="1">
      <c r="A157" s="93"/>
      <c r="B157" s="99"/>
      <c r="C157" s="99"/>
      <c r="D157" s="12" t="s">
        <v>55</v>
      </c>
      <c r="E157" s="92"/>
      <c r="F157" s="92"/>
      <c r="G157" s="92"/>
      <c r="H157" s="90"/>
      <c r="I157" s="81"/>
      <c r="J157" s="86"/>
    </row>
    <row r="158" spans="1:10">
      <c r="A158" s="93"/>
      <c r="B158" s="99"/>
      <c r="C158" s="99"/>
      <c r="D158" s="13" t="s">
        <v>226</v>
      </c>
      <c r="E158" s="92"/>
      <c r="F158" s="92"/>
      <c r="G158" s="92"/>
      <c r="H158" s="90"/>
      <c r="I158" s="81"/>
      <c r="J158" s="86"/>
    </row>
    <row r="159" spans="1:10" ht="40.5">
      <c r="A159" s="93"/>
      <c r="B159" s="99"/>
      <c r="C159" s="99"/>
      <c r="D159" s="12" t="s">
        <v>56</v>
      </c>
      <c r="E159" s="92"/>
      <c r="F159" s="92"/>
      <c r="G159" s="92"/>
      <c r="H159" s="90"/>
      <c r="I159" s="81"/>
      <c r="J159" s="86"/>
    </row>
    <row r="160" spans="1:10" ht="27">
      <c r="A160" s="93"/>
      <c r="B160" s="99" t="s">
        <v>57</v>
      </c>
      <c r="C160" s="99" t="s">
        <v>111</v>
      </c>
      <c r="D160" s="12" t="s">
        <v>58</v>
      </c>
      <c r="E160" s="92">
        <v>16887.2</v>
      </c>
      <c r="F160" s="92">
        <v>17107</v>
      </c>
      <c r="G160" s="92">
        <v>16737.25</v>
      </c>
      <c r="H160" s="90">
        <f>G160/F160</f>
        <v>0.97838604080201086</v>
      </c>
      <c r="I160" s="81"/>
      <c r="J160" s="86"/>
    </row>
    <row r="161" spans="1:10">
      <c r="A161" s="93"/>
      <c r="B161" s="99"/>
      <c r="C161" s="99"/>
      <c r="D161" s="13" t="s">
        <v>225</v>
      </c>
      <c r="E161" s="92"/>
      <c r="F161" s="92"/>
      <c r="G161" s="92"/>
      <c r="H161" s="90"/>
      <c r="I161" s="81"/>
      <c r="J161" s="86"/>
    </row>
    <row r="162" spans="1:10" ht="46.5" customHeight="1">
      <c r="A162" s="93"/>
      <c r="B162" s="99"/>
      <c r="C162" s="99"/>
      <c r="D162" s="58" t="s">
        <v>59</v>
      </c>
      <c r="E162" s="92"/>
      <c r="F162" s="92"/>
      <c r="G162" s="92"/>
      <c r="H162" s="90"/>
      <c r="I162" s="81"/>
      <c r="J162" s="86"/>
    </row>
    <row r="163" spans="1:10" ht="15.75" customHeight="1">
      <c r="A163" s="93"/>
      <c r="B163" s="99"/>
      <c r="C163" s="99"/>
      <c r="D163" s="13" t="s">
        <v>226</v>
      </c>
      <c r="E163" s="92"/>
      <c r="F163" s="92"/>
      <c r="G163" s="92"/>
      <c r="H163" s="90"/>
      <c r="I163" s="81"/>
      <c r="J163" s="86"/>
    </row>
    <row r="164" spans="1:10" ht="31.5" customHeight="1">
      <c r="A164" s="93"/>
      <c r="B164" s="99"/>
      <c r="C164" s="99"/>
      <c r="D164" s="12" t="s">
        <v>53</v>
      </c>
      <c r="E164" s="92"/>
      <c r="F164" s="92"/>
      <c r="G164" s="92"/>
      <c r="H164" s="90"/>
      <c r="I164" s="81"/>
      <c r="J164" s="86"/>
    </row>
    <row r="165" spans="1:10">
      <c r="A165" s="93"/>
      <c r="B165" s="99" t="s">
        <v>249</v>
      </c>
      <c r="C165" s="99" t="s">
        <v>12</v>
      </c>
      <c r="D165" s="21" t="s">
        <v>60</v>
      </c>
      <c r="E165" s="92">
        <v>14400</v>
      </c>
      <c r="F165" s="92">
        <v>14400</v>
      </c>
      <c r="G165" s="92">
        <v>781.7</v>
      </c>
      <c r="H165" s="90">
        <f>G165/F165</f>
        <v>5.4284722222222227E-2</v>
      </c>
      <c r="I165" s="81"/>
      <c r="J165" s="86"/>
    </row>
    <row r="166" spans="1:10">
      <c r="A166" s="93"/>
      <c r="B166" s="99"/>
      <c r="C166" s="99"/>
      <c r="D166" s="13" t="s">
        <v>202</v>
      </c>
      <c r="E166" s="92"/>
      <c r="F166" s="92"/>
      <c r="G166" s="92"/>
      <c r="H166" s="90"/>
      <c r="I166" s="81"/>
      <c r="J166" s="86"/>
    </row>
    <row r="167" spans="1:10" ht="30.75" customHeight="1">
      <c r="A167" s="93"/>
      <c r="B167" s="99"/>
      <c r="C167" s="99"/>
      <c r="D167" s="21" t="s">
        <v>61</v>
      </c>
      <c r="E167" s="92"/>
      <c r="F167" s="92"/>
      <c r="G167" s="92"/>
      <c r="H167" s="90"/>
      <c r="I167" s="81"/>
      <c r="J167" s="86"/>
    </row>
    <row r="168" spans="1:10" ht="27">
      <c r="A168" s="93"/>
      <c r="B168" s="99" t="s">
        <v>253</v>
      </c>
      <c r="C168" s="99" t="s">
        <v>12</v>
      </c>
      <c r="D168" s="22" t="s">
        <v>203</v>
      </c>
      <c r="E168" s="92">
        <v>77250</v>
      </c>
      <c r="F168" s="92">
        <v>77250</v>
      </c>
      <c r="G168" s="92">
        <v>45516.43</v>
      </c>
      <c r="H168" s="90">
        <f>G168/F168</f>
        <v>0.58920944983818768</v>
      </c>
      <c r="I168" s="81"/>
      <c r="J168" s="86"/>
    </row>
    <row r="169" spans="1:10">
      <c r="A169" s="93"/>
      <c r="B169" s="99"/>
      <c r="C169" s="99"/>
      <c r="D169" s="13" t="s">
        <v>202</v>
      </c>
      <c r="E169" s="92"/>
      <c r="F169" s="92"/>
      <c r="G169" s="92"/>
      <c r="H169" s="90"/>
      <c r="I169" s="81"/>
      <c r="J169" s="86"/>
    </row>
    <row r="170" spans="1:10" ht="45" customHeight="1">
      <c r="A170" s="93"/>
      <c r="B170" s="99"/>
      <c r="C170" s="99"/>
      <c r="D170" s="21" t="s">
        <v>204</v>
      </c>
      <c r="E170" s="92"/>
      <c r="F170" s="92"/>
      <c r="G170" s="92"/>
      <c r="H170" s="90"/>
      <c r="I170" s="81"/>
      <c r="J170" s="86"/>
    </row>
    <row r="171" spans="1:10" ht="54">
      <c r="A171" s="93"/>
      <c r="B171" s="99" t="s">
        <v>62</v>
      </c>
      <c r="C171" s="99" t="s">
        <v>12</v>
      </c>
      <c r="D171" s="12" t="s">
        <v>205</v>
      </c>
      <c r="E171" s="92">
        <v>301140</v>
      </c>
      <c r="F171" s="92">
        <v>137140</v>
      </c>
      <c r="G171" s="92">
        <v>136942.76999999999</v>
      </c>
      <c r="H171" s="90">
        <f>G171/F171</f>
        <v>0.99856183462155457</v>
      </c>
      <c r="I171" s="81"/>
      <c r="J171" s="86"/>
    </row>
    <row r="172" spans="1:10">
      <c r="A172" s="93"/>
      <c r="B172" s="99"/>
      <c r="C172" s="99"/>
      <c r="D172" s="13" t="s">
        <v>202</v>
      </c>
      <c r="E172" s="92"/>
      <c r="F172" s="92"/>
      <c r="G172" s="92"/>
      <c r="H172" s="90"/>
      <c r="I172" s="81"/>
      <c r="J172" s="86"/>
    </row>
    <row r="173" spans="1:10" ht="95.25" customHeight="1">
      <c r="A173" s="93"/>
      <c r="B173" s="99"/>
      <c r="C173" s="99"/>
      <c r="D173" s="21" t="s">
        <v>206</v>
      </c>
      <c r="E173" s="92"/>
      <c r="F173" s="92"/>
      <c r="G173" s="92"/>
      <c r="H173" s="90"/>
      <c r="I173" s="81"/>
      <c r="J173" s="86"/>
    </row>
    <row r="174" spans="1:10" ht="16.5" customHeight="1">
      <c r="A174" s="93"/>
      <c r="B174" s="99" t="s">
        <v>63</v>
      </c>
      <c r="C174" s="99" t="s">
        <v>12</v>
      </c>
      <c r="D174" s="12" t="s">
        <v>207</v>
      </c>
      <c r="E174" s="92">
        <v>77850</v>
      </c>
      <c r="F174" s="92">
        <v>57850</v>
      </c>
      <c r="G174" s="92">
        <v>57404.99</v>
      </c>
      <c r="H174" s="90">
        <f>G174/F174</f>
        <v>0.99230751944684525</v>
      </c>
      <c r="I174" s="81"/>
      <c r="J174" s="86"/>
    </row>
    <row r="175" spans="1:10">
      <c r="A175" s="93"/>
      <c r="B175" s="99"/>
      <c r="C175" s="99"/>
      <c r="D175" s="13" t="s">
        <v>202</v>
      </c>
      <c r="E175" s="92"/>
      <c r="F175" s="92"/>
      <c r="G175" s="92"/>
      <c r="H175" s="90"/>
      <c r="I175" s="81"/>
      <c r="J175" s="86"/>
    </row>
    <row r="176" spans="1:10" ht="45" customHeight="1">
      <c r="A176" s="93"/>
      <c r="B176" s="99"/>
      <c r="C176" s="99"/>
      <c r="D176" s="21" t="s">
        <v>64</v>
      </c>
      <c r="E176" s="92"/>
      <c r="F176" s="92"/>
      <c r="G176" s="92"/>
      <c r="H176" s="90"/>
      <c r="I176" s="81"/>
      <c r="J176" s="86"/>
    </row>
    <row r="177" spans="1:10" ht="30" customHeight="1">
      <c r="A177" s="93"/>
      <c r="B177" s="99" t="s">
        <v>65</v>
      </c>
      <c r="C177" s="99" t="s">
        <v>12</v>
      </c>
      <c r="D177" s="12" t="s">
        <v>95</v>
      </c>
      <c r="E177" s="92">
        <v>114432.5</v>
      </c>
      <c r="F177" s="92">
        <v>114432.5</v>
      </c>
      <c r="G177" s="92">
        <v>106270.11</v>
      </c>
      <c r="H177" s="90">
        <f>G177/F177</f>
        <v>0.9286707010683154</v>
      </c>
      <c r="I177" s="81"/>
      <c r="J177" s="86"/>
    </row>
    <row r="178" spans="1:10">
      <c r="A178" s="93"/>
      <c r="B178" s="99"/>
      <c r="C178" s="99"/>
      <c r="D178" s="13" t="s">
        <v>202</v>
      </c>
      <c r="E178" s="92"/>
      <c r="F178" s="92"/>
      <c r="G178" s="92"/>
      <c r="H178" s="90"/>
      <c r="I178" s="81"/>
      <c r="J178" s="86"/>
    </row>
    <row r="179" spans="1:10" ht="45.75" customHeight="1">
      <c r="A179" s="93"/>
      <c r="B179" s="99"/>
      <c r="C179" s="99"/>
      <c r="D179" s="12" t="s">
        <v>95</v>
      </c>
      <c r="E179" s="92"/>
      <c r="F179" s="92"/>
      <c r="G179" s="92"/>
      <c r="H179" s="90"/>
      <c r="I179" s="81"/>
      <c r="J179" s="86"/>
    </row>
    <row r="180" spans="1:10" ht="33" customHeight="1">
      <c r="A180" s="93"/>
      <c r="B180" s="99" t="s">
        <v>66</v>
      </c>
      <c r="C180" s="99" t="s">
        <v>12</v>
      </c>
      <c r="D180" s="12" t="s">
        <v>96</v>
      </c>
      <c r="E180" s="92">
        <v>153500</v>
      </c>
      <c r="F180" s="92">
        <v>103900</v>
      </c>
      <c r="G180" s="92">
        <v>101443</v>
      </c>
      <c r="H180" s="90">
        <f>G180/F180</f>
        <v>0.97635226179018286</v>
      </c>
      <c r="I180" s="81"/>
      <c r="J180" s="86"/>
    </row>
    <row r="181" spans="1:10" ht="15.75" customHeight="1">
      <c r="A181" s="93"/>
      <c r="B181" s="99"/>
      <c r="C181" s="99"/>
      <c r="D181" s="13" t="s">
        <v>202</v>
      </c>
      <c r="E181" s="92"/>
      <c r="F181" s="92"/>
      <c r="G181" s="92"/>
      <c r="H181" s="90"/>
      <c r="I181" s="81"/>
      <c r="J181" s="86"/>
    </row>
    <row r="182" spans="1:10" ht="41.25" customHeight="1">
      <c r="A182" s="93"/>
      <c r="B182" s="99"/>
      <c r="C182" s="99"/>
      <c r="D182" s="12" t="s">
        <v>67</v>
      </c>
      <c r="E182" s="92"/>
      <c r="F182" s="92"/>
      <c r="G182" s="92"/>
      <c r="H182" s="90"/>
      <c r="I182" s="81"/>
      <c r="J182" s="86"/>
    </row>
    <row r="183" spans="1:10" ht="27" customHeight="1">
      <c r="A183" s="93"/>
      <c r="B183" s="99" t="s">
        <v>68</v>
      </c>
      <c r="C183" s="99" t="s">
        <v>12</v>
      </c>
      <c r="D183" s="12" t="s">
        <v>97</v>
      </c>
      <c r="E183" s="92">
        <v>1125808</v>
      </c>
      <c r="F183" s="92">
        <v>822208</v>
      </c>
      <c r="G183" s="92">
        <v>821758.6</v>
      </c>
      <c r="H183" s="90">
        <f>G183/F183</f>
        <v>0.99945342297812712</v>
      </c>
      <c r="I183" s="81"/>
      <c r="J183" s="86"/>
    </row>
    <row r="184" spans="1:10" ht="16.5" customHeight="1">
      <c r="A184" s="93"/>
      <c r="B184" s="99"/>
      <c r="C184" s="99"/>
      <c r="D184" s="13" t="s">
        <v>202</v>
      </c>
      <c r="E184" s="92"/>
      <c r="F184" s="92"/>
      <c r="G184" s="92"/>
      <c r="H184" s="90"/>
      <c r="I184" s="81"/>
      <c r="J184" s="86"/>
    </row>
    <row r="185" spans="1:10" ht="73.5" customHeight="1">
      <c r="A185" s="93"/>
      <c r="B185" s="99"/>
      <c r="C185" s="99"/>
      <c r="D185" s="12" t="s">
        <v>69</v>
      </c>
      <c r="E185" s="92"/>
      <c r="F185" s="92"/>
      <c r="G185" s="92"/>
      <c r="H185" s="90"/>
      <c r="I185" s="81"/>
      <c r="J185" s="86"/>
    </row>
    <row r="186" spans="1:10" ht="32.25" customHeight="1">
      <c r="A186" s="93"/>
      <c r="B186" s="99" t="s">
        <v>70</v>
      </c>
      <c r="C186" s="99" t="s">
        <v>12</v>
      </c>
      <c r="D186" s="12" t="s">
        <v>98</v>
      </c>
      <c r="E186" s="92">
        <v>10000</v>
      </c>
      <c r="F186" s="92">
        <v>5580.2</v>
      </c>
      <c r="G186" s="92">
        <v>95</v>
      </c>
      <c r="H186" s="90">
        <f>G186/F186</f>
        <v>1.7024479409340168E-2</v>
      </c>
      <c r="I186" s="81"/>
      <c r="J186" s="86"/>
    </row>
    <row r="187" spans="1:10" ht="20.25" customHeight="1">
      <c r="A187" s="93"/>
      <c r="B187" s="99"/>
      <c r="C187" s="99"/>
      <c r="D187" s="13" t="s">
        <v>202</v>
      </c>
      <c r="E187" s="92"/>
      <c r="F187" s="92"/>
      <c r="G187" s="92"/>
      <c r="H187" s="90"/>
      <c r="I187" s="81"/>
      <c r="J187" s="86"/>
    </row>
    <row r="188" spans="1:10" ht="67.5" customHeight="1">
      <c r="A188" s="93"/>
      <c r="B188" s="99"/>
      <c r="C188" s="99"/>
      <c r="D188" s="12" t="s">
        <v>71</v>
      </c>
      <c r="E188" s="92"/>
      <c r="F188" s="92"/>
      <c r="G188" s="92"/>
      <c r="H188" s="90"/>
      <c r="I188" s="81"/>
      <c r="J188" s="86"/>
    </row>
    <row r="189" spans="1:10" ht="56.25" customHeight="1">
      <c r="A189" s="93"/>
      <c r="B189" s="99" t="s">
        <v>72</v>
      </c>
      <c r="C189" s="99" t="s">
        <v>12</v>
      </c>
      <c r="D189" s="12" t="s">
        <v>99</v>
      </c>
      <c r="E189" s="92">
        <v>124254</v>
      </c>
      <c r="F189" s="92">
        <v>5252</v>
      </c>
      <c r="G189" s="92">
        <v>4780</v>
      </c>
      <c r="H189" s="90">
        <f>G189/F189</f>
        <v>0.91012947448591008</v>
      </c>
      <c r="I189" s="81"/>
      <c r="J189" s="86"/>
    </row>
    <row r="190" spans="1:10">
      <c r="A190" s="93"/>
      <c r="B190" s="99"/>
      <c r="C190" s="99"/>
      <c r="D190" s="13" t="s">
        <v>202</v>
      </c>
      <c r="E190" s="92"/>
      <c r="F190" s="92"/>
      <c r="G190" s="92"/>
      <c r="H190" s="90"/>
      <c r="I190" s="81"/>
      <c r="J190" s="86"/>
    </row>
    <row r="191" spans="1:10" ht="31.5" customHeight="1">
      <c r="A191" s="93"/>
      <c r="B191" s="99"/>
      <c r="C191" s="99"/>
      <c r="D191" s="12" t="s">
        <v>100</v>
      </c>
      <c r="E191" s="92"/>
      <c r="F191" s="92"/>
      <c r="G191" s="92"/>
      <c r="H191" s="90"/>
      <c r="I191" s="81"/>
      <c r="J191" s="86"/>
    </row>
    <row r="192" spans="1:10" ht="31.5" customHeight="1">
      <c r="A192" s="93"/>
      <c r="B192" s="99" t="s">
        <v>276</v>
      </c>
      <c r="C192" s="99" t="s">
        <v>12</v>
      </c>
      <c r="D192" s="12" t="s">
        <v>101</v>
      </c>
      <c r="E192" s="92">
        <v>133875</v>
      </c>
      <c r="F192" s="92">
        <v>72875</v>
      </c>
      <c r="G192" s="92">
        <v>72841.3</v>
      </c>
      <c r="H192" s="90">
        <f>G192/F192</f>
        <v>0.99953756432246998</v>
      </c>
      <c r="I192" s="81"/>
      <c r="J192" s="86"/>
    </row>
    <row r="193" spans="1:10">
      <c r="A193" s="93"/>
      <c r="B193" s="99"/>
      <c r="C193" s="99"/>
      <c r="D193" s="13" t="s">
        <v>202</v>
      </c>
      <c r="E193" s="92"/>
      <c r="F193" s="92"/>
      <c r="G193" s="92"/>
      <c r="H193" s="90"/>
      <c r="I193" s="81"/>
      <c r="J193" s="86"/>
    </row>
    <row r="194" spans="1:10" ht="45" customHeight="1">
      <c r="A194" s="93"/>
      <c r="B194" s="99"/>
      <c r="C194" s="99"/>
      <c r="D194" s="12" t="s">
        <v>102</v>
      </c>
      <c r="E194" s="92"/>
      <c r="F194" s="92"/>
      <c r="G194" s="92"/>
      <c r="H194" s="90"/>
      <c r="I194" s="81"/>
      <c r="J194" s="86"/>
    </row>
    <row r="195" spans="1:10">
      <c r="A195" s="61">
        <v>1110</v>
      </c>
      <c r="B195" s="61"/>
      <c r="C195" s="71"/>
      <c r="D195" s="7" t="s">
        <v>216</v>
      </c>
      <c r="E195" s="73"/>
      <c r="F195" s="73"/>
      <c r="G195" s="73"/>
      <c r="H195" s="79"/>
      <c r="I195" s="81"/>
      <c r="J195" s="86"/>
    </row>
    <row r="196" spans="1:10">
      <c r="A196" s="93"/>
      <c r="B196" s="93" t="s">
        <v>62</v>
      </c>
      <c r="C196" s="93" t="s">
        <v>270</v>
      </c>
      <c r="D196" s="12" t="s">
        <v>73</v>
      </c>
      <c r="E196" s="92">
        <f>E202</f>
        <v>14040</v>
      </c>
      <c r="F196" s="92">
        <f>F202</f>
        <v>14040</v>
      </c>
      <c r="G196" s="92">
        <f>G202</f>
        <v>10787.47</v>
      </c>
      <c r="H196" s="90">
        <f>G196/F196</f>
        <v>0.76833831908831907</v>
      </c>
      <c r="I196" s="81"/>
      <c r="J196" s="86"/>
    </row>
    <row r="197" spans="1:10">
      <c r="A197" s="93"/>
      <c r="B197" s="93"/>
      <c r="C197" s="93"/>
      <c r="D197" s="13" t="s">
        <v>218</v>
      </c>
      <c r="E197" s="92"/>
      <c r="F197" s="92"/>
      <c r="G197" s="92"/>
      <c r="H197" s="90"/>
      <c r="I197" s="81"/>
      <c r="J197" s="86"/>
    </row>
    <row r="198" spans="1:10" ht="45" customHeight="1">
      <c r="A198" s="93"/>
      <c r="B198" s="93"/>
      <c r="C198" s="93"/>
      <c r="D198" s="12" t="s">
        <v>74</v>
      </c>
      <c r="E198" s="92"/>
      <c r="F198" s="92"/>
      <c r="G198" s="92"/>
      <c r="H198" s="90"/>
      <c r="I198" s="81"/>
      <c r="J198" s="86"/>
    </row>
    <row r="199" spans="1:10">
      <c r="A199" s="93"/>
      <c r="B199" s="93"/>
      <c r="C199" s="93"/>
      <c r="D199" s="13" t="s">
        <v>220</v>
      </c>
      <c r="E199" s="92"/>
      <c r="F199" s="92"/>
      <c r="G199" s="92"/>
      <c r="H199" s="90"/>
      <c r="I199" s="81"/>
      <c r="J199" s="86"/>
    </row>
    <row r="200" spans="1:10" ht="31.5" customHeight="1">
      <c r="A200" s="93"/>
      <c r="B200" s="93"/>
      <c r="C200" s="93"/>
      <c r="D200" s="12" t="s">
        <v>103</v>
      </c>
      <c r="E200" s="92"/>
      <c r="F200" s="92"/>
      <c r="G200" s="92"/>
      <c r="H200" s="90"/>
      <c r="I200" s="81"/>
      <c r="J200" s="86"/>
    </row>
    <row r="201" spans="1:10">
      <c r="A201" s="93"/>
      <c r="B201" s="93"/>
      <c r="C201" s="93"/>
      <c r="D201" s="16" t="s">
        <v>222</v>
      </c>
      <c r="E201" s="74"/>
      <c r="F201" s="74"/>
      <c r="G201" s="74"/>
      <c r="H201" s="83"/>
      <c r="I201" s="81"/>
      <c r="J201" s="86"/>
    </row>
    <row r="202" spans="1:10" ht="31.5" customHeight="1">
      <c r="A202" s="93"/>
      <c r="B202" s="93"/>
      <c r="C202" s="93"/>
      <c r="D202" s="12" t="s">
        <v>104</v>
      </c>
      <c r="E202" s="92">
        <v>14040</v>
      </c>
      <c r="F202" s="92">
        <v>14040</v>
      </c>
      <c r="G202" s="92">
        <v>10787.47</v>
      </c>
      <c r="H202" s="90">
        <f>G202/F202</f>
        <v>0.76833831908831907</v>
      </c>
      <c r="I202" s="81"/>
      <c r="J202" s="86"/>
    </row>
    <row r="203" spans="1:10">
      <c r="A203" s="93"/>
      <c r="B203" s="93"/>
      <c r="C203" s="93"/>
      <c r="D203" s="13" t="s">
        <v>202</v>
      </c>
      <c r="E203" s="92"/>
      <c r="F203" s="92"/>
      <c r="G203" s="92"/>
      <c r="H203" s="90"/>
      <c r="I203" s="81"/>
      <c r="J203" s="86"/>
    </row>
    <row r="204" spans="1:10" ht="54">
      <c r="A204" s="93"/>
      <c r="B204" s="93"/>
      <c r="C204" s="93"/>
      <c r="D204" s="12" t="s">
        <v>105</v>
      </c>
      <c r="E204" s="92"/>
      <c r="F204" s="92"/>
      <c r="G204" s="92"/>
      <c r="H204" s="90"/>
      <c r="I204" s="81"/>
      <c r="J204" s="86"/>
    </row>
    <row r="205" spans="1:10">
      <c r="A205" s="61">
        <v>1141</v>
      </c>
      <c r="B205" s="5"/>
      <c r="C205" s="6"/>
      <c r="D205" s="7" t="s">
        <v>216</v>
      </c>
      <c r="E205" s="75"/>
      <c r="F205" s="75"/>
      <c r="G205" s="75"/>
      <c r="H205" s="84"/>
      <c r="I205" s="81"/>
      <c r="J205" s="86"/>
    </row>
    <row r="206" spans="1:10" ht="15.75" customHeight="1">
      <c r="A206" s="96"/>
      <c r="B206" s="96"/>
      <c r="C206" s="96"/>
      <c r="D206" s="12" t="s">
        <v>75</v>
      </c>
      <c r="E206" s="92">
        <f>E212+E217+E222+E227+E232+E237+E242+E247+E252+E255+E258+E261</f>
        <v>3809200.3</v>
      </c>
      <c r="F206" s="92">
        <f>F212+F217+F222+F227+F232+F237+F242+F247+F252+F255+F258+F261</f>
        <v>3544017.5999999996</v>
      </c>
      <c r="G206" s="92">
        <f>G212+G217+G222+G227+G232+G237+G242+G247+G252+G255+G258+G261</f>
        <v>3510151.05</v>
      </c>
      <c r="H206" s="90">
        <f>G206/F206</f>
        <v>0.99044402318995262</v>
      </c>
      <c r="I206" s="81"/>
      <c r="J206" s="86"/>
    </row>
    <row r="207" spans="1:10">
      <c r="A207" s="96"/>
      <c r="B207" s="96"/>
      <c r="C207" s="96"/>
      <c r="D207" s="13" t="s">
        <v>218</v>
      </c>
      <c r="E207" s="92"/>
      <c r="F207" s="92"/>
      <c r="G207" s="92"/>
      <c r="H207" s="90"/>
      <c r="I207" s="81"/>
      <c r="J207" s="86"/>
    </row>
    <row r="208" spans="1:10" ht="44.25" customHeight="1">
      <c r="A208" s="96"/>
      <c r="B208" s="96"/>
      <c r="C208" s="96"/>
      <c r="D208" s="19" t="s">
        <v>76</v>
      </c>
      <c r="E208" s="92"/>
      <c r="F208" s="92"/>
      <c r="G208" s="92"/>
      <c r="H208" s="90"/>
      <c r="I208" s="81"/>
      <c r="J208" s="86"/>
    </row>
    <row r="209" spans="1:10">
      <c r="A209" s="96"/>
      <c r="B209" s="96"/>
      <c r="C209" s="96"/>
      <c r="D209" s="13" t="s">
        <v>220</v>
      </c>
      <c r="E209" s="92"/>
      <c r="F209" s="92"/>
      <c r="G209" s="92"/>
      <c r="H209" s="90"/>
      <c r="I209" s="81"/>
      <c r="J209" s="86"/>
    </row>
    <row r="210" spans="1:10" ht="32.25" customHeight="1">
      <c r="A210" s="96"/>
      <c r="B210" s="96"/>
      <c r="C210" s="96"/>
      <c r="D210" s="19" t="s">
        <v>77</v>
      </c>
      <c r="E210" s="92"/>
      <c r="F210" s="92"/>
      <c r="G210" s="92"/>
      <c r="H210" s="90"/>
      <c r="I210" s="81"/>
      <c r="J210" s="86"/>
    </row>
    <row r="211" spans="1:10">
      <c r="A211" s="96"/>
      <c r="B211" s="15"/>
      <c r="C211" s="15"/>
      <c r="D211" s="16" t="s">
        <v>222</v>
      </c>
      <c r="E211" s="74"/>
      <c r="F211" s="74"/>
      <c r="G211" s="74"/>
      <c r="H211" s="83"/>
      <c r="I211" s="81"/>
      <c r="J211" s="86"/>
    </row>
    <row r="212" spans="1:10">
      <c r="A212" s="96"/>
      <c r="B212" s="93" t="s">
        <v>237</v>
      </c>
      <c r="C212" s="93" t="s">
        <v>8</v>
      </c>
      <c r="D212" s="12" t="s">
        <v>78</v>
      </c>
      <c r="E212" s="92">
        <v>2248518.2000000002</v>
      </c>
      <c r="F212" s="92">
        <v>2120940.7000000002</v>
      </c>
      <c r="G212" s="92">
        <v>2120915.7000000002</v>
      </c>
      <c r="H212" s="90">
        <f>G212/F212</f>
        <v>0.99998821277747185</v>
      </c>
      <c r="I212" s="81"/>
      <c r="J212" s="86"/>
    </row>
    <row r="213" spans="1:10">
      <c r="A213" s="96"/>
      <c r="B213" s="93"/>
      <c r="C213" s="93"/>
      <c r="D213" s="13" t="s">
        <v>225</v>
      </c>
      <c r="E213" s="92"/>
      <c r="F213" s="92"/>
      <c r="G213" s="92"/>
      <c r="H213" s="90"/>
      <c r="I213" s="81"/>
      <c r="J213" s="86"/>
    </row>
    <row r="214" spans="1:10" ht="60.75" customHeight="1">
      <c r="A214" s="96"/>
      <c r="B214" s="93"/>
      <c r="C214" s="93"/>
      <c r="D214" s="12" t="s">
        <v>79</v>
      </c>
      <c r="E214" s="92"/>
      <c r="F214" s="92"/>
      <c r="G214" s="92"/>
      <c r="H214" s="90"/>
      <c r="I214" s="81"/>
      <c r="J214" s="86"/>
    </row>
    <row r="215" spans="1:10">
      <c r="A215" s="96"/>
      <c r="B215" s="93"/>
      <c r="C215" s="93"/>
      <c r="D215" s="13" t="s">
        <v>226</v>
      </c>
      <c r="E215" s="92"/>
      <c r="F215" s="92"/>
      <c r="G215" s="92"/>
      <c r="H215" s="90"/>
      <c r="I215" s="81"/>
      <c r="J215" s="86"/>
    </row>
    <row r="216" spans="1:10" ht="72.75" customHeight="1">
      <c r="A216" s="96"/>
      <c r="B216" s="93"/>
      <c r="C216" s="93"/>
      <c r="D216" s="12" t="s">
        <v>80</v>
      </c>
      <c r="E216" s="92"/>
      <c r="F216" s="92"/>
      <c r="G216" s="92"/>
      <c r="H216" s="90"/>
      <c r="I216" s="81"/>
      <c r="J216" s="86"/>
    </row>
    <row r="217" spans="1:10" ht="43.5" customHeight="1">
      <c r="A217" s="96"/>
      <c r="B217" s="93" t="s">
        <v>241</v>
      </c>
      <c r="C217" s="93" t="s">
        <v>8</v>
      </c>
      <c r="D217" s="12" t="s">
        <v>81</v>
      </c>
      <c r="E217" s="92">
        <v>22452.3</v>
      </c>
      <c r="F217" s="92">
        <v>22452.3</v>
      </c>
      <c r="G217" s="92">
        <v>21130.9</v>
      </c>
      <c r="H217" s="90">
        <f>G217/F217</f>
        <v>0.94114634135478337</v>
      </c>
      <c r="I217" s="81"/>
      <c r="J217" s="86"/>
    </row>
    <row r="218" spans="1:10">
      <c r="A218" s="96"/>
      <c r="B218" s="93"/>
      <c r="C218" s="93"/>
      <c r="D218" s="13" t="s">
        <v>225</v>
      </c>
      <c r="E218" s="92"/>
      <c r="F218" s="92"/>
      <c r="G218" s="92"/>
      <c r="H218" s="90"/>
      <c r="I218" s="81"/>
      <c r="J218" s="86"/>
    </row>
    <row r="219" spans="1:10" ht="43.5" customHeight="1">
      <c r="A219" s="96"/>
      <c r="B219" s="93"/>
      <c r="C219" s="93"/>
      <c r="D219" s="14" t="s">
        <v>82</v>
      </c>
      <c r="E219" s="92"/>
      <c r="F219" s="92"/>
      <c r="G219" s="92"/>
      <c r="H219" s="90"/>
      <c r="I219" s="81"/>
      <c r="J219" s="86"/>
    </row>
    <row r="220" spans="1:10" ht="21" customHeight="1">
      <c r="A220" s="96"/>
      <c r="B220" s="93"/>
      <c r="C220" s="93"/>
      <c r="D220" s="13" t="s">
        <v>226</v>
      </c>
      <c r="E220" s="92"/>
      <c r="F220" s="92"/>
      <c r="G220" s="92"/>
      <c r="H220" s="90"/>
      <c r="I220" s="81"/>
      <c r="J220" s="86"/>
    </row>
    <row r="221" spans="1:10" ht="23.25" customHeight="1">
      <c r="A221" s="96"/>
      <c r="B221" s="93"/>
      <c r="C221" s="93"/>
      <c r="D221" s="12" t="s">
        <v>83</v>
      </c>
      <c r="E221" s="92"/>
      <c r="F221" s="92"/>
      <c r="G221" s="92"/>
      <c r="H221" s="90"/>
      <c r="I221" s="81"/>
      <c r="J221" s="86"/>
    </row>
    <row r="222" spans="1:10">
      <c r="A222" s="96"/>
      <c r="B222" s="93" t="s">
        <v>245</v>
      </c>
      <c r="C222" s="93" t="s">
        <v>8</v>
      </c>
      <c r="D222" s="12" t="s">
        <v>84</v>
      </c>
      <c r="E222" s="92">
        <v>16352.8</v>
      </c>
      <c r="F222" s="92">
        <v>16352.8</v>
      </c>
      <c r="G222" s="92">
        <v>12089.14</v>
      </c>
      <c r="H222" s="90">
        <f>G222/F222</f>
        <v>0.73927033902450956</v>
      </c>
      <c r="I222" s="81"/>
      <c r="J222" s="86"/>
    </row>
    <row r="223" spans="1:10">
      <c r="A223" s="96"/>
      <c r="B223" s="93"/>
      <c r="C223" s="93"/>
      <c r="D223" s="13" t="s">
        <v>225</v>
      </c>
      <c r="E223" s="92"/>
      <c r="F223" s="92"/>
      <c r="G223" s="92"/>
      <c r="H223" s="90"/>
      <c r="I223" s="81"/>
      <c r="J223" s="86"/>
    </row>
    <row r="224" spans="1:10" ht="60.75" customHeight="1">
      <c r="A224" s="96"/>
      <c r="B224" s="93"/>
      <c r="C224" s="93"/>
      <c r="D224" s="12" t="s">
        <v>85</v>
      </c>
      <c r="E224" s="92"/>
      <c r="F224" s="92"/>
      <c r="G224" s="92"/>
      <c r="H224" s="90"/>
      <c r="I224" s="81"/>
      <c r="J224" s="86"/>
    </row>
    <row r="225" spans="1:10">
      <c r="A225" s="96"/>
      <c r="B225" s="93"/>
      <c r="C225" s="93"/>
      <c r="D225" s="13" t="s">
        <v>226</v>
      </c>
      <c r="E225" s="92"/>
      <c r="F225" s="92"/>
      <c r="G225" s="92"/>
      <c r="H225" s="90"/>
      <c r="I225" s="81"/>
      <c r="J225" s="86"/>
    </row>
    <row r="226" spans="1:10" ht="22.5" customHeight="1">
      <c r="A226" s="96"/>
      <c r="B226" s="93"/>
      <c r="C226" s="93"/>
      <c r="D226" s="12" t="s">
        <v>86</v>
      </c>
      <c r="E226" s="92"/>
      <c r="F226" s="92"/>
      <c r="G226" s="92"/>
      <c r="H226" s="90"/>
      <c r="I226" s="81"/>
      <c r="J226" s="86"/>
    </row>
    <row r="227" spans="1:10" ht="30" customHeight="1">
      <c r="A227" s="96"/>
      <c r="B227" s="93" t="s">
        <v>17</v>
      </c>
      <c r="C227" s="93" t="s">
        <v>8</v>
      </c>
      <c r="D227" s="12" t="s">
        <v>87</v>
      </c>
      <c r="E227" s="92">
        <v>237066</v>
      </c>
      <c r="F227" s="92">
        <v>237066</v>
      </c>
      <c r="G227" s="92">
        <v>227149.9</v>
      </c>
      <c r="H227" s="90">
        <f>G227/F227</f>
        <v>0.9581715640370192</v>
      </c>
      <c r="I227" s="81"/>
      <c r="J227" s="86"/>
    </row>
    <row r="228" spans="1:10">
      <c r="A228" s="96"/>
      <c r="B228" s="93"/>
      <c r="C228" s="93"/>
      <c r="D228" s="13" t="s">
        <v>225</v>
      </c>
      <c r="E228" s="92"/>
      <c r="F228" s="92"/>
      <c r="G228" s="92"/>
      <c r="H228" s="90"/>
      <c r="I228" s="81"/>
      <c r="J228" s="86"/>
    </row>
    <row r="229" spans="1:10" ht="71.25" customHeight="1">
      <c r="A229" s="96"/>
      <c r="B229" s="93"/>
      <c r="C229" s="93"/>
      <c r="D229" s="23" t="s">
        <v>88</v>
      </c>
      <c r="E229" s="92"/>
      <c r="F229" s="92"/>
      <c r="G229" s="92"/>
      <c r="H229" s="90"/>
      <c r="I229" s="81"/>
      <c r="J229" s="86"/>
    </row>
    <row r="230" spans="1:10">
      <c r="A230" s="96"/>
      <c r="B230" s="93"/>
      <c r="C230" s="93"/>
      <c r="D230" s="13" t="s">
        <v>226</v>
      </c>
      <c r="E230" s="92"/>
      <c r="F230" s="92"/>
      <c r="G230" s="92"/>
      <c r="H230" s="90"/>
      <c r="I230" s="81"/>
      <c r="J230" s="86"/>
    </row>
    <row r="231" spans="1:10" ht="62.25" customHeight="1">
      <c r="A231" s="96"/>
      <c r="B231" s="93"/>
      <c r="C231" s="93"/>
      <c r="D231" s="12" t="s">
        <v>89</v>
      </c>
      <c r="E231" s="92"/>
      <c r="F231" s="92"/>
      <c r="G231" s="92"/>
      <c r="H231" s="90"/>
      <c r="I231" s="81"/>
      <c r="J231" s="86"/>
    </row>
    <row r="232" spans="1:10" ht="17.25" customHeight="1">
      <c r="A232" s="96"/>
      <c r="B232" s="93" t="s">
        <v>25</v>
      </c>
      <c r="C232" s="93" t="s">
        <v>8</v>
      </c>
      <c r="D232" s="12" t="s">
        <v>90</v>
      </c>
      <c r="E232" s="92">
        <v>1092124.1000000001</v>
      </c>
      <c r="F232" s="92">
        <v>954518.9</v>
      </c>
      <c r="G232" s="92">
        <v>954484.2</v>
      </c>
      <c r="H232" s="90">
        <f>G232/F232</f>
        <v>0.99996364660773085</v>
      </c>
      <c r="I232" s="81"/>
      <c r="J232" s="86"/>
    </row>
    <row r="233" spans="1:10">
      <c r="A233" s="96"/>
      <c r="B233" s="93"/>
      <c r="C233" s="93"/>
      <c r="D233" s="13" t="s">
        <v>225</v>
      </c>
      <c r="E233" s="92"/>
      <c r="F233" s="92"/>
      <c r="G233" s="92"/>
      <c r="H233" s="90"/>
      <c r="I233" s="81"/>
      <c r="J233" s="86"/>
    </row>
    <row r="234" spans="1:10" ht="43.5" customHeight="1">
      <c r="A234" s="96"/>
      <c r="B234" s="93"/>
      <c r="C234" s="93"/>
      <c r="D234" s="12" t="s">
        <v>91</v>
      </c>
      <c r="E234" s="92"/>
      <c r="F234" s="92"/>
      <c r="G234" s="92"/>
      <c r="H234" s="90"/>
      <c r="I234" s="81"/>
      <c r="J234" s="86"/>
    </row>
    <row r="235" spans="1:10">
      <c r="A235" s="96"/>
      <c r="B235" s="93"/>
      <c r="C235" s="93"/>
      <c r="D235" s="13" t="s">
        <v>226</v>
      </c>
      <c r="E235" s="92"/>
      <c r="F235" s="92"/>
      <c r="G235" s="92"/>
      <c r="H235" s="90"/>
      <c r="I235" s="81"/>
      <c r="J235" s="86"/>
    </row>
    <row r="236" spans="1:10" ht="156.75" customHeight="1">
      <c r="A236" s="96"/>
      <c r="B236" s="93"/>
      <c r="C236" s="93"/>
      <c r="D236" s="23" t="s">
        <v>92</v>
      </c>
      <c r="E236" s="92"/>
      <c r="F236" s="92"/>
      <c r="G236" s="92"/>
      <c r="H236" s="90"/>
      <c r="I236" s="81"/>
      <c r="J236" s="86"/>
    </row>
    <row r="237" spans="1:10" ht="43.5" customHeight="1">
      <c r="A237" s="96"/>
      <c r="B237" s="93" t="s">
        <v>29</v>
      </c>
      <c r="C237" s="93" t="s">
        <v>8</v>
      </c>
      <c r="D237" s="12" t="s">
        <v>93</v>
      </c>
      <c r="E237" s="92">
        <v>70000.600000000006</v>
      </c>
      <c r="F237" s="92">
        <v>70000.600000000006</v>
      </c>
      <c r="G237" s="92">
        <v>70000.600000000006</v>
      </c>
      <c r="H237" s="90">
        <f>G237/F237</f>
        <v>1</v>
      </c>
      <c r="I237" s="81"/>
      <c r="J237" s="86"/>
    </row>
    <row r="238" spans="1:10">
      <c r="A238" s="96"/>
      <c r="B238" s="93"/>
      <c r="C238" s="93"/>
      <c r="D238" s="13" t="s">
        <v>225</v>
      </c>
      <c r="E238" s="92"/>
      <c r="F238" s="92"/>
      <c r="G238" s="92"/>
      <c r="H238" s="90"/>
      <c r="I238" s="81"/>
      <c r="J238" s="86"/>
    </row>
    <row r="239" spans="1:10" ht="98.25" customHeight="1">
      <c r="A239" s="96"/>
      <c r="B239" s="93"/>
      <c r="C239" s="93"/>
      <c r="D239" s="23" t="s">
        <v>94</v>
      </c>
      <c r="E239" s="92"/>
      <c r="F239" s="92"/>
      <c r="G239" s="92"/>
      <c r="H239" s="90"/>
      <c r="I239" s="81"/>
      <c r="J239" s="86"/>
    </row>
    <row r="240" spans="1:10">
      <c r="A240" s="96"/>
      <c r="B240" s="93"/>
      <c r="C240" s="93"/>
      <c r="D240" s="13" t="s">
        <v>226</v>
      </c>
      <c r="E240" s="92"/>
      <c r="F240" s="92"/>
      <c r="G240" s="92"/>
      <c r="H240" s="90"/>
      <c r="I240" s="81"/>
      <c r="J240" s="86"/>
    </row>
    <row r="241" spans="1:10" ht="35.25" customHeight="1">
      <c r="A241" s="96"/>
      <c r="B241" s="93"/>
      <c r="C241" s="93"/>
      <c r="D241" s="12" t="s">
        <v>126</v>
      </c>
      <c r="E241" s="92"/>
      <c r="F241" s="92"/>
      <c r="G241" s="92"/>
      <c r="H241" s="90"/>
      <c r="I241" s="81"/>
      <c r="J241" s="86"/>
    </row>
    <row r="242" spans="1:10" ht="27.75" customHeight="1">
      <c r="A242" s="96"/>
      <c r="B242" s="93" t="s">
        <v>57</v>
      </c>
      <c r="C242" s="93" t="s">
        <v>5</v>
      </c>
      <c r="D242" s="12" t="s">
        <v>127</v>
      </c>
      <c r="E242" s="92">
        <v>18290.8</v>
      </c>
      <c r="F242" s="92">
        <v>18290.8</v>
      </c>
      <c r="G242" s="92">
        <v>18290.759999999998</v>
      </c>
      <c r="H242" s="90">
        <f>G242/F242</f>
        <v>0.99999781310822922</v>
      </c>
      <c r="I242" s="81"/>
      <c r="J242" s="86"/>
    </row>
    <row r="243" spans="1:10" ht="16.5" customHeight="1">
      <c r="A243" s="96"/>
      <c r="B243" s="93"/>
      <c r="C243" s="93"/>
      <c r="D243" s="13" t="s">
        <v>225</v>
      </c>
      <c r="E243" s="92"/>
      <c r="F243" s="92"/>
      <c r="G243" s="92"/>
      <c r="H243" s="90"/>
      <c r="I243" s="81"/>
      <c r="J243" s="86"/>
    </row>
    <row r="244" spans="1:10" ht="27">
      <c r="A244" s="96"/>
      <c r="B244" s="93"/>
      <c r="C244" s="93"/>
      <c r="D244" s="12" t="s">
        <v>128</v>
      </c>
      <c r="E244" s="92"/>
      <c r="F244" s="92"/>
      <c r="G244" s="92"/>
      <c r="H244" s="90"/>
      <c r="I244" s="81"/>
      <c r="J244" s="86"/>
    </row>
    <row r="245" spans="1:10">
      <c r="A245" s="96"/>
      <c r="B245" s="93"/>
      <c r="C245" s="93"/>
      <c r="D245" s="13" t="s">
        <v>226</v>
      </c>
      <c r="E245" s="92"/>
      <c r="F245" s="92"/>
      <c r="G245" s="92"/>
      <c r="H245" s="90"/>
      <c r="I245" s="81"/>
      <c r="J245" s="86"/>
    </row>
    <row r="246" spans="1:10" ht="15" customHeight="1">
      <c r="A246" s="96"/>
      <c r="B246" s="93"/>
      <c r="C246" s="93"/>
      <c r="D246" s="24" t="s">
        <v>129</v>
      </c>
      <c r="E246" s="92"/>
      <c r="F246" s="92"/>
      <c r="G246" s="92"/>
      <c r="H246" s="90"/>
      <c r="I246" s="81"/>
      <c r="J246" s="86"/>
    </row>
    <row r="247" spans="1:10" ht="28.5" customHeight="1">
      <c r="A247" s="96"/>
      <c r="B247" s="93" t="s">
        <v>130</v>
      </c>
      <c r="C247" s="93" t="s">
        <v>8</v>
      </c>
      <c r="D247" s="12" t="s">
        <v>106</v>
      </c>
      <c r="E247" s="92">
        <v>39378</v>
      </c>
      <c r="F247" s="92">
        <v>39378</v>
      </c>
      <c r="G247" s="92">
        <v>37150.300000000003</v>
      </c>
      <c r="H247" s="90">
        <f>G247/F247</f>
        <v>0.94342780232617207</v>
      </c>
      <c r="I247" s="81"/>
      <c r="J247" s="86"/>
    </row>
    <row r="248" spans="1:10">
      <c r="A248" s="96"/>
      <c r="B248" s="93"/>
      <c r="C248" s="93"/>
      <c r="D248" s="13" t="s">
        <v>225</v>
      </c>
      <c r="E248" s="92"/>
      <c r="F248" s="92"/>
      <c r="G248" s="92"/>
      <c r="H248" s="90"/>
      <c r="I248" s="81"/>
      <c r="J248" s="86"/>
    </row>
    <row r="249" spans="1:10" ht="60.75" customHeight="1">
      <c r="A249" s="96"/>
      <c r="B249" s="93"/>
      <c r="C249" s="93"/>
      <c r="D249" s="12" t="s">
        <v>131</v>
      </c>
      <c r="E249" s="92"/>
      <c r="F249" s="92"/>
      <c r="G249" s="92"/>
      <c r="H249" s="90"/>
      <c r="I249" s="81"/>
      <c r="J249" s="86"/>
    </row>
    <row r="250" spans="1:10" ht="18.75" customHeight="1">
      <c r="A250" s="96"/>
      <c r="B250" s="93"/>
      <c r="C250" s="93"/>
      <c r="D250" s="13" t="s">
        <v>226</v>
      </c>
      <c r="E250" s="92"/>
      <c r="F250" s="92"/>
      <c r="G250" s="92"/>
      <c r="H250" s="90"/>
      <c r="I250" s="81"/>
      <c r="J250" s="86"/>
    </row>
    <row r="251" spans="1:10" ht="33.75" customHeight="1">
      <c r="A251" s="96"/>
      <c r="B251" s="93"/>
      <c r="C251" s="93"/>
      <c r="D251" s="14" t="s">
        <v>132</v>
      </c>
      <c r="E251" s="92"/>
      <c r="F251" s="92"/>
      <c r="G251" s="92"/>
      <c r="H251" s="90"/>
      <c r="I251" s="81"/>
      <c r="J251" s="86"/>
    </row>
    <row r="252" spans="1:10" ht="31.5" customHeight="1">
      <c r="A252" s="96"/>
      <c r="B252" s="93" t="s">
        <v>249</v>
      </c>
      <c r="C252" s="93" t="s">
        <v>8</v>
      </c>
      <c r="D252" s="12" t="s">
        <v>197</v>
      </c>
      <c r="E252" s="92">
        <v>5820</v>
      </c>
      <c r="F252" s="92">
        <v>5820</v>
      </c>
      <c r="G252" s="92">
        <v>4842</v>
      </c>
      <c r="H252" s="90">
        <f>G252/F252</f>
        <v>0.83195876288659798</v>
      </c>
      <c r="I252" s="81"/>
      <c r="J252" s="86"/>
    </row>
    <row r="253" spans="1:10">
      <c r="A253" s="96"/>
      <c r="B253" s="93"/>
      <c r="C253" s="93"/>
      <c r="D253" s="13" t="s">
        <v>202</v>
      </c>
      <c r="E253" s="92"/>
      <c r="F253" s="92"/>
      <c r="G253" s="92"/>
      <c r="H253" s="90"/>
      <c r="I253" s="81"/>
      <c r="J253" s="86"/>
    </row>
    <row r="254" spans="1:10" ht="59.25" customHeight="1">
      <c r="A254" s="96"/>
      <c r="B254" s="93"/>
      <c r="C254" s="93"/>
      <c r="D254" s="12" t="s">
        <v>196</v>
      </c>
      <c r="E254" s="92"/>
      <c r="F254" s="92"/>
      <c r="G254" s="92"/>
      <c r="H254" s="90"/>
      <c r="I254" s="81"/>
      <c r="J254" s="86"/>
    </row>
    <row r="255" spans="1:10" ht="31.5" customHeight="1">
      <c r="A255" s="96"/>
      <c r="B255" s="93" t="s">
        <v>253</v>
      </c>
      <c r="C255" s="93" t="s">
        <v>8</v>
      </c>
      <c r="D255" s="12" t="s">
        <v>195</v>
      </c>
      <c r="E255" s="92">
        <v>20403.2</v>
      </c>
      <c r="F255" s="92">
        <v>20403.2</v>
      </c>
      <c r="G255" s="92">
        <v>20402.599999999999</v>
      </c>
      <c r="H255" s="90">
        <f>G255/F255</f>
        <v>0.99997059284818057</v>
      </c>
      <c r="I255" s="81"/>
      <c r="J255" s="86"/>
    </row>
    <row r="256" spans="1:10">
      <c r="A256" s="96"/>
      <c r="B256" s="93"/>
      <c r="C256" s="93"/>
      <c r="D256" s="13" t="s">
        <v>202</v>
      </c>
      <c r="E256" s="92"/>
      <c r="F256" s="92"/>
      <c r="G256" s="92"/>
      <c r="H256" s="90"/>
      <c r="I256" s="81"/>
      <c r="J256" s="86"/>
    </row>
    <row r="257" spans="1:11" ht="45" customHeight="1">
      <c r="A257" s="96"/>
      <c r="B257" s="93"/>
      <c r="C257" s="93"/>
      <c r="D257" s="12" t="s">
        <v>194</v>
      </c>
      <c r="E257" s="92"/>
      <c r="F257" s="92"/>
      <c r="G257" s="92"/>
      <c r="H257" s="90"/>
      <c r="I257" s="81"/>
      <c r="J257" s="86"/>
    </row>
    <row r="258" spans="1:11" ht="29.25" customHeight="1">
      <c r="A258" s="96"/>
      <c r="B258" s="93" t="s">
        <v>62</v>
      </c>
      <c r="C258" s="93" t="s">
        <v>8</v>
      </c>
      <c r="D258" s="12" t="s">
        <v>193</v>
      </c>
      <c r="E258" s="92">
        <v>650</v>
      </c>
      <c r="F258" s="92">
        <v>650</v>
      </c>
      <c r="G258" s="92">
        <v>600</v>
      </c>
      <c r="H258" s="90">
        <f>G258/F258</f>
        <v>0.92307692307692313</v>
      </c>
      <c r="I258" s="81"/>
      <c r="J258" s="86"/>
    </row>
    <row r="259" spans="1:11" ht="25.5" customHeight="1">
      <c r="A259" s="96"/>
      <c r="B259" s="93"/>
      <c r="C259" s="93"/>
      <c r="D259" s="13" t="s">
        <v>202</v>
      </c>
      <c r="E259" s="92"/>
      <c r="F259" s="92"/>
      <c r="G259" s="92"/>
      <c r="H259" s="90"/>
      <c r="I259" s="81"/>
      <c r="J259" s="86"/>
    </row>
    <row r="260" spans="1:11" ht="37.5" customHeight="1">
      <c r="A260" s="96"/>
      <c r="B260" s="93"/>
      <c r="C260" s="93"/>
      <c r="D260" s="12" t="s">
        <v>192</v>
      </c>
      <c r="E260" s="92"/>
      <c r="F260" s="92"/>
      <c r="G260" s="92"/>
      <c r="H260" s="90"/>
      <c r="I260" s="81"/>
      <c r="J260" s="86"/>
    </row>
    <row r="261" spans="1:11" ht="29.25" customHeight="1">
      <c r="A261" s="96"/>
      <c r="B261" s="93" t="s">
        <v>63</v>
      </c>
      <c r="C261" s="93" t="s">
        <v>8</v>
      </c>
      <c r="D261" s="12" t="s">
        <v>277</v>
      </c>
      <c r="E261" s="92">
        <v>38144.300000000003</v>
      </c>
      <c r="F261" s="92">
        <v>38144.300000000003</v>
      </c>
      <c r="G261" s="92">
        <v>23094.95</v>
      </c>
      <c r="H261" s="90">
        <f>G261/F261</f>
        <v>0.60546267725453085</v>
      </c>
      <c r="I261" s="81"/>
      <c r="J261" s="86"/>
    </row>
    <row r="262" spans="1:11">
      <c r="A262" s="96"/>
      <c r="B262" s="93"/>
      <c r="C262" s="93"/>
      <c r="D262" s="13" t="s">
        <v>202</v>
      </c>
      <c r="E262" s="92"/>
      <c r="F262" s="92"/>
      <c r="G262" s="92"/>
      <c r="H262" s="90"/>
      <c r="I262" s="81"/>
      <c r="J262" s="86"/>
    </row>
    <row r="263" spans="1:11" ht="44.25" customHeight="1">
      <c r="A263" s="96"/>
      <c r="B263" s="93"/>
      <c r="C263" s="93"/>
      <c r="D263" s="12" t="s">
        <v>191</v>
      </c>
      <c r="E263" s="92"/>
      <c r="F263" s="92"/>
      <c r="G263" s="92"/>
      <c r="H263" s="90"/>
      <c r="I263" s="81"/>
      <c r="J263" s="86"/>
    </row>
    <row r="264" spans="1:11">
      <c r="A264" s="61">
        <v>1153</v>
      </c>
      <c r="B264" s="5"/>
      <c r="C264" s="6"/>
      <c r="D264" s="7" t="s">
        <v>216</v>
      </c>
      <c r="E264" s="75"/>
      <c r="F264" s="75"/>
      <c r="G264" s="75"/>
      <c r="H264" s="84"/>
      <c r="I264" s="81"/>
      <c r="J264" s="86"/>
    </row>
    <row r="265" spans="1:11">
      <c r="A265" s="96"/>
      <c r="B265" s="96"/>
      <c r="C265" s="96"/>
      <c r="D265" s="12" t="s">
        <v>190</v>
      </c>
      <c r="E265" s="92">
        <f>E271</f>
        <v>89361.3</v>
      </c>
      <c r="F265" s="92">
        <f>F271</f>
        <v>89361.3</v>
      </c>
      <c r="G265" s="92">
        <f>G271</f>
        <v>88819.9</v>
      </c>
      <c r="H265" s="90">
        <f>G265/F265</f>
        <v>0.99394144892699632</v>
      </c>
      <c r="I265" s="81"/>
      <c r="J265" s="86"/>
    </row>
    <row r="266" spans="1:11">
      <c r="A266" s="96"/>
      <c r="B266" s="96"/>
      <c r="C266" s="96"/>
      <c r="D266" s="13" t="s">
        <v>218</v>
      </c>
      <c r="E266" s="92"/>
      <c r="F266" s="92"/>
      <c r="G266" s="92"/>
      <c r="H266" s="90"/>
      <c r="I266" s="81"/>
      <c r="J266" s="86"/>
      <c r="K266" s="72"/>
    </row>
    <row r="267" spans="1:11" ht="45" customHeight="1">
      <c r="A267" s="96"/>
      <c r="B267" s="96"/>
      <c r="C267" s="96"/>
      <c r="D267" s="19" t="s">
        <v>189</v>
      </c>
      <c r="E267" s="92"/>
      <c r="F267" s="92"/>
      <c r="G267" s="92"/>
      <c r="H267" s="90"/>
      <c r="I267" s="81"/>
      <c r="J267" s="86"/>
    </row>
    <row r="268" spans="1:11">
      <c r="A268" s="96"/>
      <c r="B268" s="96"/>
      <c r="C268" s="96"/>
      <c r="D268" s="13" t="s">
        <v>220</v>
      </c>
      <c r="E268" s="92"/>
      <c r="F268" s="92"/>
      <c r="G268" s="92"/>
      <c r="H268" s="90"/>
      <c r="I268" s="81"/>
      <c r="J268" s="86"/>
    </row>
    <row r="269" spans="1:11" ht="30.75" customHeight="1">
      <c r="A269" s="96"/>
      <c r="B269" s="96"/>
      <c r="C269" s="96"/>
      <c r="D269" s="19" t="s">
        <v>188</v>
      </c>
      <c r="E269" s="92"/>
      <c r="F269" s="92"/>
      <c r="G269" s="92"/>
      <c r="H269" s="90"/>
      <c r="I269" s="81"/>
      <c r="J269" s="86"/>
    </row>
    <row r="270" spans="1:11">
      <c r="A270" s="96"/>
      <c r="B270" s="15"/>
      <c r="C270" s="15"/>
      <c r="D270" s="16" t="s">
        <v>222</v>
      </c>
      <c r="E270" s="74"/>
      <c r="F270" s="74"/>
      <c r="G270" s="74"/>
      <c r="H270" s="83"/>
      <c r="I270" s="81"/>
      <c r="J270" s="86"/>
    </row>
    <row r="271" spans="1:11" ht="31.5" customHeight="1">
      <c r="A271" s="96"/>
      <c r="B271" s="93" t="s">
        <v>237</v>
      </c>
      <c r="C271" s="93" t="s">
        <v>5</v>
      </c>
      <c r="D271" s="12" t="s">
        <v>187</v>
      </c>
      <c r="E271" s="92">
        <v>89361.3</v>
      </c>
      <c r="F271" s="92">
        <v>89361.3</v>
      </c>
      <c r="G271" s="92">
        <v>88819.9</v>
      </c>
      <c r="H271" s="90">
        <f>G271/F271</f>
        <v>0.99394144892699632</v>
      </c>
      <c r="I271" s="81"/>
      <c r="J271" s="86"/>
    </row>
    <row r="272" spans="1:11">
      <c r="A272" s="96"/>
      <c r="B272" s="93"/>
      <c r="C272" s="93"/>
      <c r="D272" s="13" t="s">
        <v>225</v>
      </c>
      <c r="E272" s="92"/>
      <c r="F272" s="92"/>
      <c r="G272" s="92"/>
      <c r="H272" s="90"/>
      <c r="I272" s="81"/>
      <c r="J272" s="86"/>
    </row>
    <row r="273" spans="1:10" ht="47.25" customHeight="1">
      <c r="A273" s="96"/>
      <c r="B273" s="93"/>
      <c r="C273" s="93"/>
      <c r="D273" s="12" t="s">
        <v>186</v>
      </c>
      <c r="E273" s="92"/>
      <c r="F273" s="92"/>
      <c r="G273" s="92"/>
      <c r="H273" s="90"/>
      <c r="I273" s="81"/>
      <c r="J273" s="86"/>
    </row>
    <row r="274" spans="1:10">
      <c r="A274" s="96"/>
      <c r="B274" s="93"/>
      <c r="C274" s="93"/>
      <c r="D274" s="13" t="s">
        <v>226</v>
      </c>
      <c r="E274" s="92"/>
      <c r="F274" s="92"/>
      <c r="G274" s="92"/>
      <c r="H274" s="90"/>
      <c r="I274" s="81"/>
      <c r="J274" s="86"/>
    </row>
    <row r="275" spans="1:10" ht="45" customHeight="1">
      <c r="A275" s="96"/>
      <c r="B275" s="93"/>
      <c r="C275" s="93"/>
      <c r="D275" s="12" t="s">
        <v>185</v>
      </c>
      <c r="E275" s="92"/>
      <c r="F275" s="92"/>
      <c r="G275" s="92"/>
      <c r="H275" s="90"/>
      <c r="I275" s="81"/>
      <c r="J275" s="86"/>
    </row>
    <row r="276" spans="1:10" ht="15.75" customHeight="1">
      <c r="A276" s="61">
        <v>1160</v>
      </c>
      <c r="B276" s="5"/>
      <c r="C276" s="6"/>
      <c r="D276" s="7" t="s">
        <v>216</v>
      </c>
      <c r="E276" s="75"/>
      <c r="F276" s="75"/>
      <c r="G276" s="75"/>
      <c r="H276" s="84"/>
      <c r="I276" s="81"/>
      <c r="J276" s="86"/>
    </row>
    <row r="277" spans="1:10">
      <c r="A277" s="96"/>
      <c r="B277" s="96"/>
      <c r="C277" s="96"/>
      <c r="D277" s="12" t="s">
        <v>159</v>
      </c>
      <c r="E277" s="92">
        <f>E283+E288+E293+E298+E303+E308+E313+E316</f>
        <v>1178154.8</v>
      </c>
      <c r="F277" s="92">
        <f>F283+F288+F293+F298+F303+F308+F313+F316</f>
        <v>1146454.8</v>
      </c>
      <c r="G277" s="92">
        <f>G283+G288+G293+G298+G303+G308+G313+G316</f>
        <v>1138330.17</v>
      </c>
      <c r="H277" s="90">
        <f>G277/F277</f>
        <v>0.99291325746117498</v>
      </c>
      <c r="I277" s="81"/>
      <c r="J277" s="86"/>
    </row>
    <row r="278" spans="1:10">
      <c r="A278" s="96"/>
      <c r="B278" s="96"/>
      <c r="C278" s="96"/>
      <c r="D278" s="13" t="s">
        <v>218</v>
      </c>
      <c r="E278" s="92"/>
      <c r="F278" s="92"/>
      <c r="G278" s="92"/>
      <c r="H278" s="90"/>
      <c r="I278" s="81"/>
      <c r="J278" s="86"/>
    </row>
    <row r="279" spans="1:10" ht="36.75" customHeight="1">
      <c r="A279" s="96"/>
      <c r="B279" s="96"/>
      <c r="C279" s="96"/>
      <c r="D279" s="19" t="s">
        <v>160</v>
      </c>
      <c r="E279" s="92"/>
      <c r="F279" s="92"/>
      <c r="G279" s="92"/>
      <c r="H279" s="90"/>
      <c r="I279" s="81"/>
      <c r="J279" s="86"/>
    </row>
    <row r="280" spans="1:10">
      <c r="A280" s="96"/>
      <c r="B280" s="96"/>
      <c r="C280" s="96"/>
      <c r="D280" s="13" t="s">
        <v>220</v>
      </c>
      <c r="E280" s="92"/>
      <c r="F280" s="92"/>
      <c r="G280" s="92"/>
      <c r="H280" s="90"/>
      <c r="I280" s="81"/>
      <c r="J280" s="86"/>
    </row>
    <row r="281" spans="1:10">
      <c r="A281" s="96"/>
      <c r="B281" s="96"/>
      <c r="C281" s="96"/>
      <c r="D281" s="14" t="s">
        <v>161</v>
      </c>
      <c r="E281" s="92"/>
      <c r="F281" s="92"/>
      <c r="G281" s="92"/>
      <c r="H281" s="90"/>
      <c r="I281" s="81"/>
      <c r="J281" s="86"/>
    </row>
    <row r="282" spans="1:10" ht="18.75" customHeight="1">
      <c r="A282" s="96"/>
      <c r="B282" s="15"/>
      <c r="C282" s="15"/>
      <c r="D282" s="14" t="s">
        <v>222</v>
      </c>
      <c r="E282" s="74"/>
      <c r="F282" s="74"/>
      <c r="G282" s="74"/>
      <c r="H282" s="83"/>
      <c r="I282" s="81"/>
      <c r="J282" s="86"/>
    </row>
    <row r="283" spans="1:10" ht="35.25" customHeight="1">
      <c r="A283" s="96"/>
      <c r="B283" s="93" t="s">
        <v>237</v>
      </c>
      <c r="C283" s="93" t="s">
        <v>271</v>
      </c>
      <c r="D283" s="12" t="s">
        <v>184</v>
      </c>
      <c r="E283" s="92">
        <v>856347</v>
      </c>
      <c r="F283" s="92">
        <v>824647</v>
      </c>
      <c r="G283" s="92">
        <v>824609.31</v>
      </c>
      <c r="H283" s="90">
        <f>G283/F283</f>
        <v>0.99995429559557003</v>
      </c>
      <c r="I283" s="81"/>
      <c r="J283" s="86"/>
    </row>
    <row r="284" spans="1:10">
      <c r="A284" s="96"/>
      <c r="B284" s="93"/>
      <c r="C284" s="93"/>
      <c r="D284" s="13" t="s">
        <v>225</v>
      </c>
      <c r="E284" s="92"/>
      <c r="F284" s="92"/>
      <c r="G284" s="92"/>
      <c r="H284" s="90"/>
      <c r="I284" s="81"/>
      <c r="J284" s="86"/>
    </row>
    <row r="285" spans="1:10" ht="42" customHeight="1">
      <c r="A285" s="96"/>
      <c r="B285" s="93"/>
      <c r="C285" s="93"/>
      <c r="D285" s="14" t="s">
        <v>183</v>
      </c>
      <c r="E285" s="92"/>
      <c r="F285" s="92"/>
      <c r="G285" s="92"/>
      <c r="H285" s="90"/>
      <c r="I285" s="81"/>
      <c r="J285" s="86"/>
    </row>
    <row r="286" spans="1:10" ht="24.75" customHeight="1">
      <c r="A286" s="96"/>
      <c r="B286" s="93"/>
      <c r="C286" s="93"/>
      <c r="D286" s="13" t="s">
        <v>226</v>
      </c>
      <c r="E286" s="92"/>
      <c r="F286" s="92"/>
      <c r="G286" s="92"/>
      <c r="H286" s="90"/>
      <c r="I286" s="81"/>
      <c r="J286" s="86"/>
    </row>
    <row r="287" spans="1:10" ht="24.75" customHeight="1">
      <c r="A287" s="96"/>
      <c r="B287" s="93"/>
      <c r="C287" s="93"/>
      <c r="D287" s="12" t="s">
        <v>240</v>
      </c>
      <c r="E287" s="92"/>
      <c r="F287" s="92"/>
      <c r="G287" s="92"/>
      <c r="H287" s="90"/>
      <c r="I287" s="81"/>
      <c r="J287" s="86"/>
    </row>
    <row r="288" spans="1:10" ht="18.75" customHeight="1">
      <c r="A288" s="96"/>
      <c r="B288" s="93" t="s">
        <v>241</v>
      </c>
      <c r="C288" s="93" t="s">
        <v>272</v>
      </c>
      <c r="D288" s="12" t="s">
        <v>182</v>
      </c>
      <c r="E288" s="92">
        <v>111395</v>
      </c>
      <c r="F288" s="92">
        <v>111395</v>
      </c>
      <c r="G288" s="92">
        <v>111385</v>
      </c>
      <c r="H288" s="90">
        <f>G288/F288</f>
        <v>0.999910229363975</v>
      </c>
      <c r="I288" s="81"/>
      <c r="J288" s="86"/>
    </row>
    <row r="289" spans="1:10" ht="24" customHeight="1">
      <c r="A289" s="96"/>
      <c r="B289" s="93"/>
      <c r="C289" s="93"/>
      <c r="D289" s="13" t="s">
        <v>225</v>
      </c>
      <c r="E289" s="92"/>
      <c r="F289" s="92"/>
      <c r="G289" s="92"/>
      <c r="H289" s="90"/>
      <c r="I289" s="81"/>
      <c r="J289" s="86"/>
    </row>
    <row r="290" spans="1:10" ht="30" customHeight="1">
      <c r="A290" s="96"/>
      <c r="B290" s="93"/>
      <c r="C290" s="93"/>
      <c r="D290" s="12" t="s">
        <v>181</v>
      </c>
      <c r="E290" s="92"/>
      <c r="F290" s="92"/>
      <c r="G290" s="92"/>
      <c r="H290" s="90"/>
      <c r="I290" s="81"/>
      <c r="J290" s="86"/>
    </row>
    <row r="291" spans="1:10">
      <c r="A291" s="96"/>
      <c r="B291" s="93"/>
      <c r="C291" s="93"/>
      <c r="D291" s="13" t="s">
        <v>226</v>
      </c>
      <c r="E291" s="92"/>
      <c r="F291" s="92"/>
      <c r="G291" s="92"/>
      <c r="H291" s="90"/>
      <c r="I291" s="81"/>
      <c r="J291" s="86"/>
    </row>
    <row r="292" spans="1:10">
      <c r="A292" s="96"/>
      <c r="B292" s="93"/>
      <c r="C292" s="93"/>
      <c r="D292" s="12" t="s">
        <v>240</v>
      </c>
      <c r="E292" s="92"/>
      <c r="F292" s="92"/>
      <c r="G292" s="92"/>
      <c r="H292" s="90"/>
      <c r="I292" s="81"/>
      <c r="J292" s="86"/>
    </row>
    <row r="293" spans="1:10">
      <c r="A293" s="96"/>
      <c r="B293" s="93" t="s">
        <v>245</v>
      </c>
      <c r="C293" s="93" t="s">
        <v>271</v>
      </c>
      <c r="D293" s="12" t="s">
        <v>180</v>
      </c>
      <c r="E293" s="92">
        <v>70916.399999999994</v>
      </c>
      <c r="F293" s="92">
        <v>70916.399999999994</v>
      </c>
      <c r="G293" s="92">
        <v>70100.2</v>
      </c>
      <c r="H293" s="90">
        <f>G293/F293</f>
        <v>0.98849067352544695</v>
      </c>
      <c r="I293" s="81"/>
      <c r="J293" s="86"/>
    </row>
    <row r="294" spans="1:10">
      <c r="A294" s="96"/>
      <c r="B294" s="93"/>
      <c r="C294" s="93"/>
      <c r="D294" s="13" t="s">
        <v>225</v>
      </c>
      <c r="E294" s="92"/>
      <c r="F294" s="92"/>
      <c r="G294" s="92"/>
      <c r="H294" s="90"/>
      <c r="I294" s="81"/>
      <c r="J294" s="86"/>
    </row>
    <row r="295" spans="1:10" ht="33" customHeight="1">
      <c r="A295" s="96"/>
      <c r="B295" s="93"/>
      <c r="C295" s="93"/>
      <c r="D295" s="12" t="s">
        <v>179</v>
      </c>
      <c r="E295" s="92"/>
      <c r="F295" s="92"/>
      <c r="G295" s="92"/>
      <c r="H295" s="90"/>
      <c r="I295" s="81"/>
      <c r="J295" s="86"/>
    </row>
    <row r="296" spans="1:10" ht="18.75" customHeight="1">
      <c r="A296" s="96"/>
      <c r="B296" s="93"/>
      <c r="C296" s="93"/>
      <c r="D296" s="13" t="s">
        <v>226</v>
      </c>
      <c r="E296" s="92"/>
      <c r="F296" s="92"/>
      <c r="G296" s="92"/>
      <c r="H296" s="90"/>
      <c r="I296" s="81"/>
      <c r="J296" s="86"/>
    </row>
    <row r="297" spans="1:10" ht="27" customHeight="1">
      <c r="A297" s="96"/>
      <c r="B297" s="93"/>
      <c r="C297" s="93"/>
      <c r="D297" s="12" t="s">
        <v>240</v>
      </c>
      <c r="E297" s="92"/>
      <c r="F297" s="92"/>
      <c r="G297" s="92"/>
      <c r="H297" s="90"/>
      <c r="I297" s="81"/>
      <c r="J297" s="86"/>
    </row>
    <row r="298" spans="1:10" ht="48" customHeight="1">
      <c r="A298" s="96"/>
      <c r="B298" s="93" t="s">
        <v>17</v>
      </c>
      <c r="C298" s="93" t="s">
        <v>271</v>
      </c>
      <c r="D298" s="12" t="s">
        <v>178</v>
      </c>
      <c r="E298" s="92">
        <v>10506.4</v>
      </c>
      <c r="F298" s="92">
        <v>10506.4</v>
      </c>
      <c r="G298" s="92">
        <v>10505.19</v>
      </c>
      <c r="H298" s="90">
        <f>G298/F298</f>
        <v>0.9998848321023377</v>
      </c>
      <c r="I298" s="81"/>
      <c r="J298" s="86"/>
    </row>
    <row r="299" spans="1:10" ht="18.75" customHeight="1">
      <c r="A299" s="96"/>
      <c r="B299" s="93"/>
      <c r="C299" s="93"/>
      <c r="D299" s="13" t="s">
        <v>225</v>
      </c>
      <c r="E299" s="92"/>
      <c r="F299" s="92"/>
      <c r="G299" s="92"/>
      <c r="H299" s="90"/>
      <c r="I299" s="81"/>
      <c r="J299" s="86"/>
    </row>
    <row r="300" spans="1:10" ht="58.5" customHeight="1">
      <c r="A300" s="96"/>
      <c r="B300" s="93"/>
      <c r="C300" s="93"/>
      <c r="D300" s="12" t="s">
        <v>177</v>
      </c>
      <c r="E300" s="92"/>
      <c r="F300" s="92"/>
      <c r="G300" s="92"/>
      <c r="H300" s="90"/>
      <c r="I300" s="81"/>
      <c r="J300" s="86"/>
    </row>
    <row r="301" spans="1:10">
      <c r="A301" s="96"/>
      <c r="B301" s="93"/>
      <c r="C301" s="93"/>
      <c r="D301" s="13" t="s">
        <v>226</v>
      </c>
      <c r="E301" s="92"/>
      <c r="F301" s="92"/>
      <c r="G301" s="92"/>
      <c r="H301" s="90"/>
      <c r="I301" s="81"/>
      <c r="J301" s="86"/>
    </row>
    <row r="302" spans="1:10">
      <c r="A302" s="96"/>
      <c r="B302" s="93"/>
      <c r="C302" s="93"/>
      <c r="D302" s="12" t="s">
        <v>240</v>
      </c>
      <c r="E302" s="92"/>
      <c r="F302" s="92"/>
      <c r="G302" s="92"/>
      <c r="H302" s="90"/>
      <c r="I302" s="81"/>
      <c r="J302" s="86"/>
    </row>
    <row r="303" spans="1:10" ht="28.5" customHeight="1">
      <c r="A303" s="96"/>
      <c r="B303" s="93" t="s">
        <v>29</v>
      </c>
      <c r="C303" s="93" t="s">
        <v>273</v>
      </c>
      <c r="D303" s="12" t="s">
        <v>176</v>
      </c>
      <c r="E303" s="92">
        <v>4123.2</v>
      </c>
      <c r="F303" s="92">
        <v>4123.2</v>
      </c>
      <c r="G303" s="92">
        <v>3391.77</v>
      </c>
      <c r="H303" s="90">
        <f>G303/F303</f>
        <v>0.82260622817229334</v>
      </c>
      <c r="I303" s="81"/>
      <c r="J303" s="86"/>
    </row>
    <row r="304" spans="1:10">
      <c r="A304" s="96"/>
      <c r="B304" s="93"/>
      <c r="C304" s="93"/>
      <c r="D304" s="13" t="s">
        <v>225</v>
      </c>
      <c r="E304" s="92"/>
      <c r="F304" s="92"/>
      <c r="G304" s="92"/>
      <c r="H304" s="90"/>
      <c r="I304" s="81"/>
      <c r="J304" s="86"/>
    </row>
    <row r="305" spans="1:10" ht="27">
      <c r="A305" s="96"/>
      <c r="B305" s="93"/>
      <c r="C305" s="93"/>
      <c r="D305" s="12" t="s">
        <v>175</v>
      </c>
      <c r="E305" s="92"/>
      <c r="F305" s="92"/>
      <c r="G305" s="92"/>
      <c r="H305" s="90"/>
      <c r="I305" s="81"/>
      <c r="J305" s="86"/>
    </row>
    <row r="306" spans="1:10">
      <c r="A306" s="96"/>
      <c r="B306" s="93"/>
      <c r="C306" s="93"/>
      <c r="D306" s="13" t="s">
        <v>226</v>
      </c>
      <c r="E306" s="92"/>
      <c r="F306" s="92"/>
      <c r="G306" s="92"/>
      <c r="H306" s="90"/>
      <c r="I306" s="81"/>
      <c r="J306" s="86"/>
    </row>
    <row r="307" spans="1:10" ht="14.25" customHeight="1">
      <c r="A307" s="96"/>
      <c r="B307" s="93"/>
      <c r="C307" s="93"/>
      <c r="D307" s="12" t="s">
        <v>240</v>
      </c>
      <c r="E307" s="92"/>
      <c r="F307" s="92"/>
      <c r="G307" s="92"/>
      <c r="H307" s="90"/>
      <c r="I307" s="81"/>
      <c r="J307" s="86"/>
    </row>
    <row r="308" spans="1:10" ht="30.75" customHeight="1">
      <c r="A308" s="96"/>
      <c r="B308" s="93" t="s">
        <v>57</v>
      </c>
      <c r="C308" s="93" t="s">
        <v>271</v>
      </c>
      <c r="D308" s="12" t="s">
        <v>174</v>
      </c>
      <c r="E308" s="92">
        <v>23216.799999999999</v>
      </c>
      <c r="F308" s="92">
        <v>23216.799999999999</v>
      </c>
      <c r="G308" s="92">
        <v>23216.6</v>
      </c>
      <c r="H308" s="90">
        <f>G308/F308</f>
        <v>0.99999138554839595</v>
      </c>
      <c r="I308" s="81"/>
      <c r="J308" s="86"/>
    </row>
    <row r="309" spans="1:10">
      <c r="A309" s="96"/>
      <c r="B309" s="93"/>
      <c r="C309" s="93"/>
      <c r="D309" s="13" t="s">
        <v>225</v>
      </c>
      <c r="E309" s="92"/>
      <c r="F309" s="92"/>
      <c r="G309" s="92"/>
      <c r="H309" s="90"/>
      <c r="I309" s="81"/>
      <c r="J309" s="86"/>
    </row>
    <row r="310" spans="1:10" ht="28.5" customHeight="1">
      <c r="A310" s="96"/>
      <c r="B310" s="93"/>
      <c r="C310" s="93"/>
      <c r="D310" s="12" t="s">
        <v>173</v>
      </c>
      <c r="E310" s="92"/>
      <c r="F310" s="92"/>
      <c r="G310" s="92"/>
      <c r="H310" s="90"/>
      <c r="I310" s="81"/>
      <c r="J310" s="86"/>
    </row>
    <row r="311" spans="1:10">
      <c r="A311" s="96"/>
      <c r="B311" s="93"/>
      <c r="C311" s="93"/>
      <c r="D311" s="13" t="s">
        <v>226</v>
      </c>
      <c r="E311" s="92"/>
      <c r="F311" s="92"/>
      <c r="G311" s="92"/>
      <c r="H311" s="90"/>
      <c r="I311" s="81"/>
      <c r="J311" s="86"/>
    </row>
    <row r="312" spans="1:10" ht="12" customHeight="1">
      <c r="A312" s="96"/>
      <c r="B312" s="93"/>
      <c r="C312" s="93"/>
      <c r="D312" s="12" t="s">
        <v>172</v>
      </c>
      <c r="E312" s="92"/>
      <c r="F312" s="92"/>
      <c r="G312" s="92"/>
      <c r="H312" s="90"/>
      <c r="I312" s="81"/>
      <c r="J312" s="86"/>
    </row>
    <row r="313" spans="1:10">
      <c r="A313" s="96"/>
      <c r="B313" s="93" t="s">
        <v>249</v>
      </c>
      <c r="C313" s="93" t="s">
        <v>271</v>
      </c>
      <c r="D313" s="12" t="s">
        <v>171</v>
      </c>
      <c r="E313" s="92">
        <v>85650</v>
      </c>
      <c r="F313" s="92">
        <v>85650</v>
      </c>
      <c r="G313" s="92">
        <v>79332.399999999994</v>
      </c>
      <c r="H313" s="90">
        <f>G313/F313</f>
        <v>0.92623934617629877</v>
      </c>
      <c r="I313" s="81"/>
      <c r="J313" s="86"/>
    </row>
    <row r="314" spans="1:10">
      <c r="A314" s="96"/>
      <c r="B314" s="93"/>
      <c r="C314" s="93"/>
      <c r="D314" s="13" t="s">
        <v>251</v>
      </c>
      <c r="E314" s="92"/>
      <c r="F314" s="92"/>
      <c r="G314" s="92"/>
      <c r="H314" s="90"/>
      <c r="I314" s="81"/>
      <c r="J314" s="86"/>
    </row>
    <row r="315" spans="1:10" ht="28.5">
      <c r="A315" s="96"/>
      <c r="B315" s="93"/>
      <c r="C315" s="93"/>
      <c r="D315" s="19" t="s">
        <v>170</v>
      </c>
      <c r="E315" s="92"/>
      <c r="F315" s="92"/>
      <c r="G315" s="92"/>
      <c r="H315" s="90"/>
      <c r="I315" s="81"/>
      <c r="J315" s="86"/>
    </row>
    <row r="316" spans="1:10" ht="28.5">
      <c r="A316" s="96"/>
      <c r="B316" s="93" t="s">
        <v>249</v>
      </c>
      <c r="C316" s="93" t="s">
        <v>271</v>
      </c>
      <c r="D316" s="19" t="s">
        <v>169</v>
      </c>
      <c r="E316" s="92">
        <v>16000</v>
      </c>
      <c r="F316" s="92">
        <v>16000</v>
      </c>
      <c r="G316" s="92">
        <v>15789.7</v>
      </c>
      <c r="H316" s="90">
        <f>G316/F316</f>
        <v>0.98685624999999999</v>
      </c>
      <c r="I316" s="81"/>
      <c r="J316" s="86"/>
    </row>
    <row r="317" spans="1:10">
      <c r="A317" s="96"/>
      <c r="B317" s="93"/>
      <c r="C317" s="93"/>
      <c r="D317" s="13" t="s">
        <v>251</v>
      </c>
      <c r="E317" s="92"/>
      <c r="F317" s="92"/>
      <c r="G317" s="92"/>
      <c r="H317" s="90"/>
      <c r="I317" s="81"/>
      <c r="J317" s="86"/>
    </row>
    <row r="318" spans="1:10" ht="43.5" customHeight="1">
      <c r="A318" s="96"/>
      <c r="B318" s="93"/>
      <c r="C318" s="93"/>
      <c r="D318" s="19" t="s">
        <v>168</v>
      </c>
      <c r="E318" s="92"/>
      <c r="F318" s="92"/>
      <c r="G318" s="92"/>
      <c r="H318" s="90"/>
      <c r="I318" s="81"/>
      <c r="J318" s="86"/>
    </row>
    <row r="319" spans="1:10">
      <c r="A319" s="62">
        <v>1032</v>
      </c>
      <c r="B319" s="5"/>
      <c r="C319" s="5"/>
      <c r="D319" s="63" t="s">
        <v>216</v>
      </c>
      <c r="E319" s="77"/>
      <c r="F319" s="73"/>
      <c r="G319" s="73"/>
      <c r="H319" s="79"/>
      <c r="I319" s="81"/>
      <c r="J319" s="86"/>
    </row>
    <row r="320" spans="1:10" ht="27">
      <c r="A320" s="98"/>
      <c r="B320" s="88"/>
      <c r="C320" s="88"/>
      <c r="D320" s="64" t="s">
        <v>108</v>
      </c>
      <c r="E320" s="109"/>
      <c r="F320" s="109"/>
      <c r="G320" s="109"/>
      <c r="H320" s="110"/>
      <c r="I320" s="81"/>
      <c r="J320" s="86"/>
    </row>
    <row r="321" spans="1:10">
      <c r="A321" s="98"/>
      <c r="B321" s="88"/>
      <c r="C321" s="88"/>
      <c r="D321" s="64" t="s">
        <v>218</v>
      </c>
      <c r="E321" s="109"/>
      <c r="F321" s="109"/>
      <c r="G321" s="109"/>
      <c r="H321" s="110"/>
      <c r="I321" s="81"/>
      <c r="J321" s="86"/>
    </row>
    <row r="322" spans="1:10" ht="60" customHeight="1">
      <c r="A322" s="98"/>
      <c r="B322" s="88"/>
      <c r="C322" s="88"/>
      <c r="D322" s="64" t="s">
        <v>109</v>
      </c>
      <c r="E322" s="109"/>
      <c r="F322" s="109"/>
      <c r="G322" s="109"/>
      <c r="H322" s="110"/>
      <c r="I322" s="81"/>
      <c r="J322" s="86"/>
    </row>
    <row r="323" spans="1:10">
      <c r="A323" s="98"/>
      <c r="B323" s="88"/>
      <c r="C323" s="88"/>
      <c r="D323" s="64" t="s">
        <v>220</v>
      </c>
      <c r="E323" s="78"/>
      <c r="F323" s="73"/>
      <c r="G323" s="73"/>
      <c r="H323" s="79"/>
      <c r="I323" s="81"/>
      <c r="J323" s="86"/>
    </row>
    <row r="324" spans="1:10" ht="27">
      <c r="A324" s="98"/>
      <c r="B324" s="88"/>
      <c r="C324" s="88"/>
      <c r="D324" s="64" t="s">
        <v>264</v>
      </c>
      <c r="E324" s="78"/>
      <c r="F324" s="73"/>
      <c r="G324" s="73"/>
      <c r="H324" s="79"/>
      <c r="I324" s="81"/>
      <c r="J324" s="86"/>
    </row>
    <row r="325" spans="1:10">
      <c r="A325" s="98"/>
      <c r="B325" s="88"/>
      <c r="C325" s="88"/>
      <c r="D325" s="63" t="s">
        <v>110</v>
      </c>
      <c r="E325" s="111">
        <v>0</v>
      </c>
      <c r="F325" s="92">
        <v>285482.7</v>
      </c>
      <c r="G325" s="92">
        <v>274872.75</v>
      </c>
      <c r="H325" s="90">
        <f>+G325/F325</f>
        <v>0.96283505095054789</v>
      </c>
      <c r="I325" s="81"/>
      <c r="J325" s="86"/>
    </row>
    <row r="326" spans="1:10" ht="27">
      <c r="A326" s="98"/>
      <c r="B326" s="87" t="s">
        <v>138</v>
      </c>
      <c r="C326" s="87" t="s">
        <v>111</v>
      </c>
      <c r="D326" s="64" t="s">
        <v>108</v>
      </c>
      <c r="E326" s="111"/>
      <c r="F326" s="92"/>
      <c r="G326" s="92"/>
      <c r="H326" s="90"/>
      <c r="I326" s="81"/>
      <c r="J326" s="86"/>
    </row>
    <row r="327" spans="1:10">
      <c r="A327" s="98"/>
      <c r="B327" s="87"/>
      <c r="C327" s="87"/>
      <c r="D327" s="63" t="s">
        <v>137</v>
      </c>
      <c r="E327" s="111"/>
      <c r="F327" s="92"/>
      <c r="G327" s="92"/>
      <c r="H327" s="90"/>
      <c r="I327" s="81"/>
      <c r="J327" s="86"/>
    </row>
    <row r="328" spans="1:10" ht="69.75" customHeight="1">
      <c r="A328" s="98"/>
      <c r="B328" s="87"/>
      <c r="C328" s="87"/>
      <c r="D328" s="65" t="s">
        <v>112</v>
      </c>
      <c r="E328" s="111"/>
      <c r="F328" s="92"/>
      <c r="G328" s="92"/>
      <c r="H328" s="90"/>
      <c r="I328" s="81"/>
      <c r="J328" s="86"/>
    </row>
    <row r="329" spans="1:10">
      <c r="A329" s="98"/>
      <c r="B329" s="88"/>
      <c r="C329" s="88"/>
      <c r="D329" s="66" t="s">
        <v>113</v>
      </c>
      <c r="E329" s="112"/>
      <c r="F329" s="92"/>
      <c r="G329" s="92"/>
      <c r="H329" s="90"/>
      <c r="I329" s="81"/>
      <c r="J329" s="86"/>
    </row>
    <row r="330" spans="1:10" ht="27">
      <c r="A330" s="98"/>
      <c r="B330" s="88"/>
      <c r="C330" s="88"/>
      <c r="D330" s="64" t="s">
        <v>114</v>
      </c>
      <c r="E330" s="112"/>
      <c r="F330" s="92"/>
      <c r="G330" s="92"/>
      <c r="H330" s="90"/>
      <c r="I330" s="81"/>
      <c r="J330" s="86"/>
    </row>
    <row r="331" spans="1:10">
      <c r="A331" s="62">
        <v>1102</v>
      </c>
      <c r="B331" s="5"/>
      <c r="C331" s="5"/>
      <c r="D331" s="63" t="s">
        <v>216</v>
      </c>
      <c r="E331" s="91">
        <v>0</v>
      </c>
      <c r="F331" s="92">
        <v>19277.900000000001</v>
      </c>
      <c r="G331" s="92">
        <v>19277.900000000001</v>
      </c>
      <c r="H331" s="90">
        <f>+G331/F331</f>
        <v>1</v>
      </c>
      <c r="I331" s="81"/>
      <c r="J331" s="86"/>
    </row>
    <row r="332" spans="1:10">
      <c r="A332" s="87"/>
      <c r="B332" s="87" t="s">
        <v>245</v>
      </c>
      <c r="C332" s="87" t="s">
        <v>111</v>
      </c>
      <c r="D332" s="67" t="s">
        <v>115</v>
      </c>
      <c r="E332" s="91"/>
      <c r="F332" s="92"/>
      <c r="G332" s="92"/>
      <c r="H332" s="90"/>
      <c r="I332" s="81"/>
      <c r="J332" s="86"/>
    </row>
    <row r="333" spans="1:10">
      <c r="A333" s="87"/>
      <c r="B333" s="87"/>
      <c r="C333" s="87"/>
      <c r="D333" s="68" t="s">
        <v>218</v>
      </c>
      <c r="E333" s="91"/>
      <c r="F333" s="92"/>
      <c r="G333" s="92"/>
      <c r="H333" s="90"/>
      <c r="I333" s="81"/>
      <c r="J333" s="86"/>
    </row>
    <row r="334" spans="1:10" ht="27">
      <c r="A334" s="87"/>
      <c r="B334" s="87"/>
      <c r="C334" s="87"/>
      <c r="D334" s="67" t="s">
        <v>116</v>
      </c>
      <c r="E334" s="91"/>
      <c r="F334" s="92"/>
      <c r="G334" s="92"/>
      <c r="H334" s="90"/>
      <c r="I334" s="81"/>
      <c r="J334" s="86"/>
    </row>
    <row r="335" spans="1:10">
      <c r="A335" s="87"/>
      <c r="B335" s="87"/>
      <c r="C335" s="87"/>
      <c r="D335" s="68" t="s">
        <v>220</v>
      </c>
      <c r="E335" s="91"/>
      <c r="F335" s="92"/>
      <c r="G335" s="92"/>
      <c r="H335" s="90"/>
      <c r="I335" s="81"/>
      <c r="J335" s="86"/>
    </row>
    <row r="336" spans="1:10">
      <c r="A336" s="87"/>
      <c r="B336" s="87"/>
      <c r="C336" s="87"/>
      <c r="D336" s="67" t="s">
        <v>117</v>
      </c>
      <c r="E336" s="91"/>
      <c r="F336" s="92"/>
      <c r="G336" s="92"/>
      <c r="H336" s="90"/>
      <c r="I336" s="81"/>
      <c r="J336" s="86"/>
    </row>
    <row r="337" spans="1:15">
      <c r="A337" s="87"/>
      <c r="B337" s="87"/>
      <c r="C337" s="87"/>
      <c r="D337" s="63" t="s">
        <v>135</v>
      </c>
      <c r="E337" s="91"/>
      <c r="F337" s="92"/>
      <c r="G337" s="92"/>
      <c r="H337" s="90"/>
      <c r="I337" s="81"/>
      <c r="J337" s="86"/>
    </row>
    <row r="338" spans="1:15" ht="30" customHeight="1">
      <c r="A338" s="87"/>
      <c r="B338" s="87"/>
      <c r="C338" s="87"/>
      <c r="D338" s="67" t="s">
        <v>118</v>
      </c>
      <c r="E338" s="91"/>
      <c r="F338" s="92"/>
      <c r="G338" s="92"/>
      <c r="H338" s="90"/>
      <c r="I338" s="81"/>
      <c r="J338" s="86"/>
    </row>
    <row r="339" spans="1:15" ht="24" customHeight="1">
      <c r="A339" s="87"/>
      <c r="B339" s="87"/>
      <c r="C339" s="87"/>
      <c r="D339" s="68" t="s">
        <v>225</v>
      </c>
      <c r="E339" s="91"/>
      <c r="F339" s="92"/>
      <c r="G339" s="92"/>
      <c r="H339" s="90"/>
      <c r="I339" s="81"/>
      <c r="J339" s="86"/>
    </row>
    <row r="340" spans="1:15" ht="33" customHeight="1">
      <c r="A340" s="87"/>
      <c r="B340" s="87"/>
      <c r="C340" s="87"/>
      <c r="D340" s="67" t="s">
        <v>119</v>
      </c>
      <c r="E340" s="91"/>
      <c r="F340" s="92"/>
      <c r="G340" s="92"/>
      <c r="H340" s="90"/>
      <c r="I340" s="81"/>
      <c r="J340" s="86"/>
      <c r="K340" s="41"/>
      <c r="L340" s="42"/>
      <c r="M340" s="42"/>
      <c r="N340" s="43"/>
      <c r="O340" s="44"/>
    </row>
    <row r="341" spans="1:15">
      <c r="A341" s="87"/>
      <c r="B341" s="87"/>
      <c r="C341" s="87"/>
      <c r="D341" s="69" t="s">
        <v>226</v>
      </c>
      <c r="E341" s="91"/>
      <c r="F341" s="92"/>
      <c r="G341" s="92"/>
      <c r="H341" s="90"/>
      <c r="I341" s="81"/>
      <c r="J341" s="86"/>
    </row>
    <row r="342" spans="1:15">
      <c r="A342" s="87"/>
      <c r="B342" s="87"/>
      <c r="C342" s="87"/>
      <c r="D342" s="67" t="s">
        <v>107</v>
      </c>
      <c r="E342" s="91"/>
      <c r="F342" s="92"/>
      <c r="G342" s="92"/>
      <c r="H342" s="90"/>
      <c r="I342" s="81"/>
      <c r="J342" s="86"/>
    </row>
    <row r="343" spans="1:15">
      <c r="A343" s="62">
        <v>1153</v>
      </c>
      <c r="B343" s="5"/>
      <c r="C343" s="5"/>
      <c r="D343" s="63" t="s">
        <v>216</v>
      </c>
      <c r="E343" s="91">
        <v>0</v>
      </c>
      <c r="F343" s="89">
        <v>3345.9</v>
      </c>
      <c r="G343" s="89">
        <v>3345.9</v>
      </c>
      <c r="H343" s="90">
        <f>+G343/F343</f>
        <v>1</v>
      </c>
      <c r="I343" s="81"/>
      <c r="J343" s="86"/>
    </row>
    <row r="344" spans="1:15">
      <c r="A344" s="87"/>
      <c r="B344" s="87" t="s">
        <v>241</v>
      </c>
      <c r="C344" s="87" t="s">
        <v>111</v>
      </c>
      <c r="D344" s="67" t="s">
        <v>120</v>
      </c>
      <c r="E344" s="91"/>
      <c r="F344" s="89"/>
      <c r="G344" s="89"/>
      <c r="H344" s="90"/>
      <c r="I344" s="81"/>
      <c r="J344" s="86"/>
    </row>
    <row r="345" spans="1:15">
      <c r="A345" s="87"/>
      <c r="B345" s="87"/>
      <c r="C345" s="87"/>
      <c r="D345" s="68" t="s">
        <v>218</v>
      </c>
      <c r="E345" s="91"/>
      <c r="F345" s="89"/>
      <c r="G345" s="89"/>
      <c r="H345" s="90"/>
      <c r="I345" s="81"/>
      <c r="J345" s="86"/>
    </row>
    <row r="346" spans="1:15" ht="54">
      <c r="A346" s="87"/>
      <c r="B346" s="87"/>
      <c r="C346" s="87"/>
      <c r="D346" s="67" t="s">
        <v>121</v>
      </c>
      <c r="E346" s="91"/>
      <c r="F346" s="89"/>
      <c r="G346" s="89"/>
      <c r="H346" s="90"/>
      <c r="I346" s="81"/>
      <c r="J346" s="86"/>
    </row>
    <row r="347" spans="1:15" ht="24.75" customHeight="1">
      <c r="A347" s="87"/>
      <c r="B347" s="87"/>
      <c r="C347" s="87"/>
      <c r="D347" s="68" t="s">
        <v>220</v>
      </c>
      <c r="E347" s="91"/>
      <c r="F347" s="89"/>
      <c r="G347" s="89"/>
      <c r="H347" s="90"/>
      <c r="I347" s="81"/>
      <c r="J347" s="86"/>
    </row>
    <row r="348" spans="1:15" ht="38.25" customHeight="1">
      <c r="A348" s="87"/>
      <c r="B348" s="87"/>
      <c r="C348" s="87"/>
      <c r="D348" s="67" t="s">
        <v>122</v>
      </c>
      <c r="E348" s="91"/>
      <c r="F348" s="89"/>
      <c r="G348" s="89"/>
      <c r="H348" s="90"/>
      <c r="I348" s="81"/>
      <c r="J348" s="86"/>
    </row>
    <row r="349" spans="1:15">
      <c r="A349" s="87"/>
      <c r="B349" s="87"/>
      <c r="C349" s="87"/>
      <c r="D349" s="63" t="s">
        <v>135</v>
      </c>
      <c r="E349" s="91"/>
      <c r="F349" s="89"/>
      <c r="G349" s="89"/>
      <c r="H349" s="90"/>
      <c r="I349" s="81"/>
      <c r="J349" s="86"/>
    </row>
    <row r="350" spans="1:15">
      <c r="A350" s="87"/>
      <c r="B350" s="87"/>
      <c r="C350" s="87"/>
      <c r="D350" s="67" t="s">
        <v>123</v>
      </c>
      <c r="E350" s="91"/>
      <c r="F350" s="89"/>
      <c r="G350" s="89"/>
      <c r="H350" s="90"/>
      <c r="I350" s="81"/>
      <c r="J350" s="86"/>
    </row>
    <row r="351" spans="1:15">
      <c r="A351" s="87"/>
      <c r="B351" s="87"/>
      <c r="C351" s="87"/>
      <c r="D351" s="68" t="s">
        <v>225</v>
      </c>
      <c r="E351" s="91"/>
      <c r="F351" s="89"/>
      <c r="G351" s="89"/>
      <c r="H351" s="90"/>
      <c r="I351" s="81"/>
      <c r="J351" s="86"/>
    </row>
    <row r="352" spans="1:15" ht="49.5" customHeight="1">
      <c r="A352" s="87"/>
      <c r="B352" s="87"/>
      <c r="C352" s="87"/>
      <c r="D352" s="67" t="s">
        <v>124</v>
      </c>
      <c r="E352" s="91"/>
      <c r="F352" s="89"/>
      <c r="G352" s="89"/>
      <c r="H352" s="90"/>
      <c r="I352" s="81"/>
      <c r="J352" s="86"/>
    </row>
    <row r="353" spans="1:10">
      <c r="A353" s="87"/>
      <c r="B353" s="87"/>
      <c r="C353" s="87"/>
      <c r="D353" s="69" t="s">
        <v>226</v>
      </c>
      <c r="E353" s="91"/>
      <c r="F353" s="89"/>
      <c r="G353" s="89"/>
      <c r="H353" s="90"/>
      <c r="I353" s="81"/>
      <c r="J353" s="86"/>
    </row>
    <row r="354" spans="1:10" ht="46.5" customHeight="1">
      <c r="A354" s="87"/>
      <c r="B354" s="87"/>
      <c r="C354" s="87"/>
      <c r="D354" s="67" t="s">
        <v>125</v>
      </c>
      <c r="E354" s="91"/>
      <c r="F354" s="89"/>
      <c r="G354" s="89"/>
      <c r="H354" s="90"/>
      <c r="I354" s="81"/>
      <c r="J354" s="86"/>
    </row>
    <row r="355" spans="1:10" ht="22.5" customHeight="1">
      <c r="A355" s="31">
        <v>1005</v>
      </c>
      <c r="B355" s="5"/>
      <c r="C355" s="5"/>
      <c r="D355" s="31" t="s">
        <v>216</v>
      </c>
      <c r="E355" s="91">
        <f>+E362</f>
        <v>0</v>
      </c>
      <c r="F355" s="105">
        <f>+F362</f>
        <v>6550</v>
      </c>
      <c r="G355" s="105">
        <f>+G362</f>
        <v>6550</v>
      </c>
      <c r="H355" s="90">
        <f>H362</f>
        <v>1</v>
      </c>
      <c r="I355" s="81"/>
      <c r="J355" s="86"/>
    </row>
    <row r="356" spans="1:10" ht="36" customHeight="1">
      <c r="A356" s="97"/>
      <c r="B356" s="88"/>
      <c r="C356" s="88"/>
      <c r="D356" s="32" t="s">
        <v>133</v>
      </c>
      <c r="E356" s="91"/>
      <c r="F356" s="105"/>
      <c r="G356" s="105"/>
      <c r="H356" s="90"/>
      <c r="I356" s="81"/>
      <c r="J356" s="86"/>
    </row>
    <row r="357" spans="1:10" ht="22.5" customHeight="1">
      <c r="A357" s="97"/>
      <c r="B357" s="88"/>
      <c r="C357" s="88"/>
      <c r="D357" s="33" t="s">
        <v>218</v>
      </c>
      <c r="E357" s="91"/>
      <c r="F357" s="105"/>
      <c r="G357" s="105"/>
      <c r="H357" s="90"/>
      <c r="I357" s="81"/>
      <c r="J357" s="86"/>
    </row>
    <row r="358" spans="1:10" ht="73.5" customHeight="1">
      <c r="A358" s="97"/>
      <c r="B358" s="88"/>
      <c r="C358" s="88"/>
      <c r="D358" s="32" t="s">
        <v>134</v>
      </c>
      <c r="E358" s="91"/>
      <c r="F358" s="105"/>
      <c r="G358" s="105"/>
      <c r="H358" s="90"/>
      <c r="I358" s="81"/>
      <c r="J358" s="86"/>
    </row>
    <row r="359" spans="1:10" ht="22.5" customHeight="1">
      <c r="A359" s="97"/>
      <c r="B359" s="88"/>
      <c r="C359" s="88"/>
      <c r="D359" s="33" t="s">
        <v>220</v>
      </c>
      <c r="E359" s="91"/>
      <c r="F359" s="105"/>
      <c r="G359" s="105"/>
      <c r="H359" s="90"/>
      <c r="I359" s="81"/>
      <c r="J359" s="86"/>
    </row>
    <row r="360" spans="1:10" ht="22.5" customHeight="1">
      <c r="A360" s="97"/>
      <c r="B360" s="88"/>
      <c r="C360" s="88"/>
      <c r="D360" s="32" t="s">
        <v>257</v>
      </c>
      <c r="E360" s="91"/>
      <c r="F360" s="105"/>
      <c r="G360" s="105"/>
      <c r="H360" s="90"/>
      <c r="I360" s="81"/>
      <c r="J360" s="86"/>
    </row>
    <row r="361" spans="1:10" ht="22.5" customHeight="1">
      <c r="A361" s="97"/>
      <c r="B361" s="5"/>
      <c r="C361" s="5"/>
      <c r="D361" s="16" t="s">
        <v>135</v>
      </c>
      <c r="E361" s="82"/>
      <c r="F361" s="74"/>
      <c r="G361" s="74"/>
      <c r="H361" s="83"/>
      <c r="I361" s="81"/>
      <c r="J361" s="86"/>
    </row>
    <row r="362" spans="1:10" ht="39.75" customHeight="1">
      <c r="A362" s="97"/>
      <c r="B362" s="97" t="s">
        <v>63</v>
      </c>
      <c r="C362" s="97" t="s">
        <v>274</v>
      </c>
      <c r="D362" s="12" t="s">
        <v>136</v>
      </c>
      <c r="E362" s="91">
        <v>0</v>
      </c>
      <c r="F362" s="92">
        <v>6550</v>
      </c>
      <c r="G362" s="92">
        <v>6550</v>
      </c>
      <c r="H362" s="90">
        <f>G362/F362</f>
        <v>1</v>
      </c>
      <c r="I362" s="81"/>
      <c r="J362" s="86"/>
    </row>
    <row r="363" spans="1:10" ht="22.5" customHeight="1">
      <c r="A363" s="97"/>
      <c r="B363" s="97"/>
      <c r="C363" s="97"/>
      <c r="D363" s="70" t="s">
        <v>137</v>
      </c>
      <c r="E363" s="91"/>
      <c r="F363" s="92"/>
      <c r="G363" s="92"/>
      <c r="H363" s="90"/>
      <c r="I363" s="81"/>
      <c r="J363" s="86"/>
    </row>
    <row r="364" spans="1:10" ht="36.75" customHeight="1">
      <c r="A364" s="97"/>
      <c r="B364" s="97"/>
      <c r="C364" s="97"/>
      <c r="D364" s="12" t="s">
        <v>136</v>
      </c>
      <c r="E364" s="91"/>
      <c r="F364" s="92"/>
      <c r="G364" s="92"/>
      <c r="H364" s="90"/>
      <c r="I364" s="81"/>
      <c r="J364" s="86"/>
    </row>
    <row r="365" spans="1:10" ht="22.5" customHeight="1">
      <c r="A365" s="61">
        <v>1032</v>
      </c>
      <c r="B365" s="5"/>
      <c r="C365" s="6"/>
      <c r="D365" s="7" t="s">
        <v>216</v>
      </c>
      <c r="E365" s="80"/>
      <c r="F365" s="75"/>
      <c r="G365" s="75"/>
      <c r="H365" s="84"/>
      <c r="I365" s="81"/>
      <c r="J365" s="86"/>
    </row>
    <row r="366" spans="1:10" ht="30" customHeight="1">
      <c r="A366" s="96"/>
      <c r="B366" s="96"/>
      <c r="C366" s="96"/>
      <c r="D366" s="7" t="s">
        <v>262</v>
      </c>
      <c r="E366" s="91">
        <f>+E372+E378</f>
        <v>0</v>
      </c>
      <c r="F366" s="92"/>
      <c r="G366" s="92">
        <f>+G372+G378</f>
        <v>50047.46</v>
      </c>
      <c r="H366" s="90"/>
      <c r="I366" s="81"/>
      <c r="J366" s="86"/>
    </row>
    <row r="367" spans="1:10" ht="27" customHeight="1">
      <c r="A367" s="96"/>
      <c r="B367" s="96"/>
      <c r="C367" s="96"/>
      <c r="D367" s="13" t="s">
        <v>218</v>
      </c>
      <c r="E367" s="91"/>
      <c r="F367" s="92"/>
      <c r="G367" s="92"/>
      <c r="H367" s="90"/>
      <c r="I367" s="81"/>
      <c r="J367" s="86"/>
    </row>
    <row r="368" spans="1:10" ht="61.5" customHeight="1">
      <c r="A368" s="96"/>
      <c r="B368" s="96"/>
      <c r="C368" s="96"/>
      <c r="D368" s="14" t="s">
        <v>263</v>
      </c>
      <c r="E368" s="91"/>
      <c r="F368" s="92"/>
      <c r="G368" s="92"/>
      <c r="H368" s="90"/>
      <c r="I368" s="81"/>
      <c r="J368" s="86"/>
    </row>
    <row r="369" spans="1:10" ht="22.5" customHeight="1">
      <c r="A369" s="96"/>
      <c r="B369" s="96"/>
      <c r="C369" s="96"/>
      <c r="D369" s="13" t="s">
        <v>220</v>
      </c>
      <c r="E369" s="91"/>
      <c r="F369" s="92"/>
      <c r="G369" s="92"/>
      <c r="H369" s="90"/>
      <c r="I369" s="81"/>
      <c r="J369" s="86"/>
    </row>
    <row r="370" spans="1:10" ht="35.25" customHeight="1">
      <c r="A370" s="96"/>
      <c r="B370" s="96"/>
      <c r="C370" s="96"/>
      <c r="D370" s="14" t="s">
        <v>264</v>
      </c>
      <c r="E370" s="91"/>
      <c r="F370" s="92"/>
      <c r="G370" s="92"/>
      <c r="H370" s="90"/>
      <c r="I370" s="81"/>
      <c r="J370" s="86"/>
    </row>
    <row r="371" spans="1:10" ht="22.5" customHeight="1">
      <c r="A371" s="11"/>
      <c r="B371" s="15"/>
      <c r="C371" s="15"/>
      <c r="D371" s="16" t="s">
        <v>135</v>
      </c>
      <c r="E371" s="82"/>
      <c r="F371" s="74"/>
      <c r="G371" s="74"/>
      <c r="H371" s="83"/>
      <c r="I371" s="81"/>
      <c r="J371" s="86"/>
    </row>
    <row r="372" spans="1:10" ht="22.5" customHeight="1">
      <c r="A372" s="96"/>
      <c r="B372" s="93" t="s">
        <v>138</v>
      </c>
      <c r="C372" s="93" t="s">
        <v>274</v>
      </c>
      <c r="D372" s="31" t="s">
        <v>139</v>
      </c>
      <c r="E372" s="91">
        <v>0</v>
      </c>
      <c r="F372" s="92">
        <v>47075.5</v>
      </c>
      <c r="G372" s="92">
        <v>45532.61</v>
      </c>
      <c r="H372" s="90">
        <f>G372/F372</f>
        <v>0.96722520206901685</v>
      </c>
      <c r="I372" s="81"/>
      <c r="J372" s="86"/>
    </row>
    <row r="373" spans="1:10" ht="47.25" customHeight="1">
      <c r="A373" s="96"/>
      <c r="B373" s="93"/>
      <c r="C373" s="93"/>
      <c r="D373" s="32" t="s">
        <v>140</v>
      </c>
      <c r="E373" s="91"/>
      <c r="F373" s="92"/>
      <c r="G373" s="92"/>
      <c r="H373" s="90"/>
      <c r="I373" s="81"/>
      <c r="J373" s="86"/>
    </row>
    <row r="374" spans="1:10" ht="22.5" customHeight="1">
      <c r="A374" s="96"/>
      <c r="B374" s="93"/>
      <c r="C374" s="93"/>
      <c r="D374" s="33" t="s">
        <v>141</v>
      </c>
      <c r="E374" s="91"/>
      <c r="F374" s="92"/>
      <c r="G374" s="92"/>
      <c r="H374" s="90"/>
      <c r="I374" s="81"/>
      <c r="J374" s="86"/>
    </row>
    <row r="375" spans="1:10" ht="41.25" customHeight="1">
      <c r="A375" s="96"/>
      <c r="B375" s="93"/>
      <c r="C375" s="93"/>
      <c r="D375" s="32" t="s">
        <v>142</v>
      </c>
      <c r="E375" s="91"/>
      <c r="F375" s="92"/>
      <c r="G375" s="92"/>
      <c r="H375" s="90"/>
      <c r="I375" s="81"/>
      <c r="J375" s="86"/>
    </row>
    <row r="376" spans="1:10" ht="22.5" customHeight="1">
      <c r="A376" s="96"/>
      <c r="B376" s="93"/>
      <c r="C376" s="93"/>
      <c r="D376" s="34" t="s">
        <v>143</v>
      </c>
      <c r="E376" s="91"/>
      <c r="F376" s="92"/>
      <c r="G376" s="92"/>
      <c r="H376" s="90"/>
      <c r="I376" s="81"/>
      <c r="J376" s="86"/>
    </row>
    <row r="377" spans="1:10" ht="47.25" customHeight="1">
      <c r="A377" s="96"/>
      <c r="B377" s="93"/>
      <c r="C377" s="93"/>
      <c r="D377" s="35" t="s">
        <v>144</v>
      </c>
      <c r="E377" s="91"/>
      <c r="F377" s="92"/>
      <c r="G377" s="92"/>
      <c r="H377" s="90"/>
      <c r="I377" s="81"/>
      <c r="J377" s="86"/>
    </row>
    <row r="378" spans="1:10" ht="22.5" customHeight="1">
      <c r="A378" s="96"/>
      <c r="B378" s="93" t="s">
        <v>145</v>
      </c>
      <c r="C378" s="93" t="s">
        <v>274</v>
      </c>
      <c r="D378" s="31" t="s">
        <v>139</v>
      </c>
      <c r="E378" s="91">
        <v>0</v>
      </c>
      <c r="F378" s="92">
        <v>5789.8</v>
      </c>
      <c r="G378" s="92">
        <v>4514.8500000000004</v>
      </c>
      <c r="H378" s="90">
        <f>G378/F378</f>
        <v>0.77979377525993998</v>
      </c>
      <c r="I378" s="81"/>
      <c r="J378" s="86"/>
    </row>
    <row r="379" spans="1:10" ht="43.5" customHeight="1">
      <c r="A379" s="96"/>
      <c r="B379" s="93"/>
      <c r="C379" s="93"/>
      <c r="D379" s="32" t="s">
        <v>146</v>
      </c>
      <c r="E379" s="91"/>
      <c r="F379" s="92"/>
      <c r="G379" s="92"/>
      <c r="H379" s="90"/>
      <c r="I379" s="81"/>
      <c r="J379" s="86"/>
    </row>
    <row r="380" spans="1:10" ht="22.5" customHeight="1">
      <c r="A380" s="96"/>
      <c r="B380" s="93"/>
      <c r="C380" s="93"/>
      <c r="D380" s="33" t="s">
        <v>141</v>
      </c>
      <c r="E380" s="91"/>
      <c r="F380" s="92"/>
      <c r="G380" s="92"/>
      <c r="H380" s="90"/>
      <c r="I380" s="81"/>
      <c r="J380" s="86"/>
    </row>
    <row r="381" spans="1:10" ht="42.75" customHeight="1">
      <c r="A381" s="96"/>
      <c r="B381" s="93"/>
      <c r="C381" s="93"/>
      <c r="D381" s="32" t="s">
        <v>147</v>
      </c>
      <c r="E381" s="91"/>
      <c r="F381" s="92"/>
      <c r="G381" s="92"/>
      <c r="H381" s="90"/>
      <c r="I381" s="81"/>
      <c r="J381" s="86"/>
    </row>
    <row r="382" spans="1:10" ht="22.5" customHeight="1">
      <c r="A382" s="96"/>
      <c r="B382" s="93"/>
      <c r="C382" s="93"/>
      <c r="D382" s="34" t="s">
        <v>143</v>
      </c>
      <c r="E382" s="91"/>
      <c r="F382" s="92"/>
      <c r="G382" s="92"/>
      <c r="H382" s="90"/>
      <c r="I382" s="81"/>
      <c r="J382" s="86"/>
    </row>
    <row r="383" spans="1:10" ht="30.75" customHeight="1">
      <c r="A383" s="96"/>
      <c r="B383" s="93"/>
      <c r="C383" s="93"/>
      <c r="D383" s="35" t="s">
        <v>148</v>
      </c>
      <c r="E383" s="91"/>
      <c r="F383" s="92"/>
      <c r="G383" s="92"/>
      <c r="H383" s="90"/>
      <c r="I383" s="81"/>
      <c r="J383" s="86"/>
    </row>
    <row r="384" spans="1:10" ht="22.5" customHeight="1">
      <c r="A384" s="61">
        <v>1088</v>
      </c>
      <c r="B384" s="5"/>
      <c r="C384" s="6"/>
      <c r="D384" s="7" t="s">
        <v>216</v>
      </c>
      <c r="E384" s="80"/>
      <c r="F384" s="75"/>
      <c r="G384" s="75"/>
      <c r="H384" s="84"/>
      <c r="I384" s="81"/>
      <c r="J384" s="86"/>
    </row>
    <row r="385" spans="1:10" ht="22.5" customHeight="1">
      <c r="A385" s="93"/>
      <c r="B385" s="96"/>
      <c r="C385" s="96"/>
      <c r="D385" s="14" t="s">
        <v>40</v>
      </c>
      <c r="E385" s="91">
        <f>+E391+E396</f>
        <v>0</v>
      </c>
      <c r="F385" s="92">
        <f>+F391+F396</f>
        <v>60600</v>
      </c>
      <c r="G385" s="92">
        <f>+G391+G396</f>
        <v>60590.78</v>
      </c>
      <c r="H385" s="90">
        <f>G385/F385</f>
        <v>0.99984785478547855</v>
      </c>
      <c r="I385" s="81"/>
      <c r="J385" s="86"/>
    </row>
    <row r="386" spans="1:10" ht="22.5" customHeight="1">
      <c r="A386" s="93"/>
      <c r="B386" s="96"/>
      <c r="C386" s="96"/>
      <c r="D386" s="13" t="s">
        <v>218</v>
      </c>
      <c r="E386" s="91"/>
      <c r="F386" s="92"/>
      <c r="G386" s="92"/>
      <c r="H386" s="90"/>
      <c r="I386" s="81"/>
      <c r="J386" s="86"/>
    </row>
    <row r="387" spans="1:10" ht="45.75" customHeight="1">
      <c r="A387" s="93"/>
      <c r="B387" s="96"/>
      <c r="C387" s="96"/>
      <c r="D387" s="20" t="s">
        <v>41</v>
      </c>
      <c r="E387" s="91"/>
      <c r="F387" s="92"/>
      <c r="G387" s="92"/>
      <c r="H387" s="90"/>
      <c r="I387" s="81"/>
      <c r="J387" s="86"/>
    </row>
    <row r="388" spans="1:10" ht="22.5" customHeight="1">
      <c r="A388" s="93"/>
      <c r="B388" s="96"/>
      <c r="C388" s="96"/>
      <c r="D388" s="13" t="s">
        <v>220</v>
      </c>
      <c r="E388" s="91"/>
      <c r="F388" s="92"/>
      <c r="G388" s="92"/>
      <c r="H388" s="90"/>
      <c r="I388" s="81"/>
      <c r="J388" s="86"/>
    </row>
    <row r="389" spans="1:10" ht="22.5" customHeight="1">
      <c r="A389" s="93"/>
      <c r="B389" s="96"/>
      <c r="C389" s="96"/>
      <c r="D389" s="14" t="s">
        <v>42</v>
      </c>
      <c r="E389" s="91"/>
      <c r="F389" s="92"/>
      <c r="G389" s="92"/>
      <c r="H389" s="90"/>
      <c r="I389" s="81"/>
      <c r="J389" s="86"/>
    </row>
    <row r="390" spans="1:10" ht="22.5" customHeight="1">
      <c r="A390" s="93"/>
      <c r="B390" s="15"/>
      <c r="C390" s="15"/>
      <c r="D390" s="16" t="s">
        <v>222</v>
      </c>
      <c r="E390" s="82"/>
      <c r="F390" s="74"/>
      <c r="G390" s="74"/>
      <c r="H390" s="83"/>
      <c r="I390" s="81"/>
      <c r="J390" s="86"/>
    </row>
    <row r="391" spans="1:10" ht="22.5" customHeight="1">
      <c r="A391" s="93"/>
      <c r="B391" s="93" t="s">
        <v>130</v>
      </c>
      <c r="C391" s="93" t="s">
        <v>274</v>
      </c>
      <c r="D391" s="32" t="s">
        <v>149</v>
      </c>
      <c r="E391" s="91">
        <v>0</v>
      </c>
      <c r="F391" s="92">
        <v>600</v>
      </c>
      <c r="G391" s="92">
        <v>600</v>
      </c>
      <c r="H391" s="90">
        <f>G391/F391</f>
        <v>1</v>
      </c>
      <c r="I391" s="81"/>
      <c r="J391" s="86"/>
    </row>
    <row r="392" spans="1:10" ht="22.5" customHeight="1">
      <c r="A392" s="93"/>
      <c r="B392" s="93"/>
      <c r="C392" s="93"/>
      <c r="D392" s="33" t="s">
        <v>225</v>
      </c>
      <c r="E392" s="91"/>
      <c r="F392" s="92"/>
      <c r="G392" s="92"/>
      <c r="H392" s="90"/>
      <c r="I392" s="81"/>
      <c r="J392" s="86"/>
    </row>
    <row r="393" spans="1:10" ht="29.25" customHeight="1">
      <c r="A393" s="93"/>
      <c r="B393" s="93"/>
      <c r="C393" s="93"/>
      <c r="D393" s="32" t="s">
        <v>150</v>
      </c>
      <c r="E393" s="91"/>
      <c r="F393" s="92"/>
      <c r="G393" s="92"/>
      <c r="H393" s="90"/>
      <c r="I393" s="81"/>
      <c r="J393" s="86"/>
    </row>
    <row r="394" spans="1:10" ht="22.5" customHeight="1">
      <c r="A394" s="93"/>
      <c r="B394" s="93"/>
      <c r="C394" s="93"/>
      <c r="D394" s="33" t="s">
        <v>226</v>
      </c>
      <c r="E394" s="91"/>
      <c r="F394" s="92"/>
      <c r="G394" s="92"/>
      <c r="H394" s="90"/>
      <c r="I394" s="81"/>
      <c r="J394" s="86"/>
    </row>
    <row r="395" spans="1:10" ht="22.5" customHeight="1">
      <c r="A395" s="93"/>
      <c r="B395" s="93"/>
      <c r="C395" s="93"/>
      <c r="D395" s="32" t="s">
        <v>151</v>
      </c>
      <c r="E395" s="91"/>
      <c r="F395" s="92"/>
      <c r="G395" s="92"/>
      <c r="H395" s="90"/>
      <c r="I395" s="81"/>
      <c r="J395" s="86"/>
    </row>
    <row r="396" spans="1:10" ht="38.25" customHeight="1">
      <c r="A396" s="93"/>
      <c r="B396" s="93" t="s">
        <v>152</v>
      </c>
      <c r="C396" s="93" t="s">
        <v>274</v>
      </c>
      <c r="D396" s="32" t="s">
        <v>153</v>
      </c>
      <c r="E396" s="91">
        <v>0</v>
      </c>
      <c r="F396" s="92">
        <v>60000</v>
      </c>
      <c r="G396" s="92">
        <v>59990.78</v>
      </c>
      <c r="H396" s="90">
        <f>G396/F396</f>
        <v>0.99984633333333328</v>
      </c>
      <c r="I396" s="81"/>
      <c r="J396" s="86"/>
    </row>
    <row r="397" spans="1:10" ht="22.5" customHeight="1">
      <c r="A397" s="93"/>
      <c r="B397" s="93"/>
      <c r="C397" s="93"/>
      <c r="D397" s="33" t="s">
        <v>251</v>
      </c>
      <c r="E397" s="91"/>
      <c r="F397" s="92"/>
      <c r="G397" s="92"/>
      <c r="H397" s="90"/>
      <c r="I397" s="81"/>
      <c r="J397" s="86"/>
    </row>
    <row r="398" spans="1:10" ht="39" customHeight="1">
      <c r="A398" s="93"/>
      <c r="B398" s="93"/>
      <c r="C398" s="93"/>
      <c r="D398" s="32" t="s">
        <v>167</v>
      </c>
      <c r="E398" s="91"/>
      <c r="F398" s="92"/>
      <c r="G398" s="92"/>
      <c r="H398" s="90"/>
      <c r="I398" s="81"/>
      <c r="J398" s="86"/>
    </row>
    <row r="399" spans="1:10" ht="22.5" customHeight="1">
      <c r="A399" s="61">
        <v>1141</v>
      </c>
      <c r="B399" s="5"/>
      <c r="C399" s="6"/>
      <c r="D399" s="7" t="s">
        <v>216</v>
      </c>
      <c r="E399" s="80"/>
      <c r="F399" s="75"/>
      <c r="G399" s="75"/>
      <c r="H399" s="84"/>
      <c r="I399" s="81"/>
      <c r="J399" s="86"/>
    </row>
    <row r="400" spans="1:10" ht="22.5" customHeight="1">
      <c r="A400" s="96"/>
      <c r="B400" s="96"/>
      <c r="C400" s="96"/>
      <c r="D400" s="12" t="s">
        <v>75</v>
      </c>
      <c r="E400" s="91">
        <f>+E406</f>
        <v>0</v>
      </c>
      <c r="F400" s="92">
        <f>+F406</f>
        <v>22600</v>
      </c>
      <c r="G400" s="92">
        <f>+G406</f>
        <v>7533.2</v>
      </c>
      <c r="H400" s="90">
        <f>G400/F400</f>
        <v>0.33332743362831857</v>
      </c>
      <c r="I400" s="81"/>
      <c r="J400" s="86"/>
    </row>
    <row r="401" spans="1:10" ht="22.5" customHeight="1">
      <c r="A401" s="96"/>
      <c r="B401" s="96"/>
      <c r="C401" s="96"/>
      <c r="D401" s="33" t="s">
        <v>218</v>
      </c>
      <c r="E401" s="91"/>
      <c r="F401" s="92"/>
      <c r="G401" s="92"/>
      <c r="H401" s="90"/>
      <c r="I401" s="81"/>
      <c r="J401" s="86"/>
    </row>
    <row r="402" spans="1:10" ht="66" customHeight="1">
      <c r="A402" s="96"/>
      <c r="B402" s="96"/>
      <c r="C402" s="96"/>
      <c r="D402" s="32" t="s">
        <v>166</v>
      </c>
      <c r="E402" s="91"/>
      <c r="F402" s="92"/>
      <c r="G402" s="92"/>
      <c r="H402" s="90"/>
      <c r="I402" s="81"/>
      <c r="J402" s="86"/>
    </row>
    <row r="403" spans="1:10" ht="22.5" customHeight="1">
      <c r="A403" s="96"/>
      <c r="B403" s="96"/>
      <c r="C403" s="96"/>
      <c r="D403" s="33" t="s">
        <v>220</v>
      </c>
      <c r="E403" s="91"/>
      <c r="F403" s="92"/>
      <c r="G403" s="92"/>
      <c r="H403" s="90"/>
      <c r="I403" s="81"/>
      <c r="J403" s="86"/>
    </row>
    <row r="404" spans="1:10" ht="37.5" customHeight="1">
      <c r="A404" s="96"/>
      <c r="B404" s="96"/>
      <c r="C404" s="96"/>
      <c r="D404" s="32" t="s">
        <v>154</v>
      </c>
      <c r="E404" s="91"/>
      <c r="F404" s="92"/>
      <c r="G404" s="92"/>
      <c r="H404" s="90"/>
      <c r="I404" s="81"/>
      <c r="J404" s="86"/>
    </row>
    <row r="405" spans="1:10" ht="22.5" customHeight="1">
      <c r="A405" s="96"/>
      <c r="B405" s="15"/>
      <c r="C405" s="15"/>
      <c r="D405" s="16" t="s">
        <v>222</v>
      </c>
      <c r="E405" s="82"/>
      <c r="F405" s="74"/>
      <c r="G405" s="74"/>
      <c r="H405" s="83"/>
      <c r="I405" s="81"/>
      <c r="J405" s="86"/>
    </row>
    <row r="406" spans="1:10" ht="48" customHeight="1">
      <c r="A406" s="96"/>
      <c r="B406" s="93" t="s">
        <v>155</v>
      </c>
      <c r="C406" s="93" t="s">
        <v>274</v>
      </c>
      <c r="D406" s="32" t="s">
        <v>156</v>
      </c>
      <c r="E406" s="91">
        <v>0</v>
      </c>
      <c r="F406" s="92">
        <v>22600</v>
      </c>
      <c r="G406" s="92">
        <v>7533.2</v>
      </c>
      <c r="H406" s="90">
        <f>G406/F406</f>
        <v>0.33332743362831857</v>
      </c>
      <c r="I406" s="81"/>
      <c r="J406" s="86"/>
    </row>
    <row r="407" spans="1:10" ht="22.5" customHeight="1">
      <c r="A407" s="96"/>
      <c r="B407" s="93"/>
      <c r="C407" s="93"/>
      <c r="D407" s="33" t="s">
        <v>225</v>
      </c>
      <c r="E407" s="91"/>
      <c r="F407" s="92"/>
      <c r="G407" s="92"/>
      <c r="H407" s="90"/>
      <c r="I407" s="81"/>
      <c r="J407" s="86"/>
    </row>
    <row r="408" spans="1:10" ht="60" customHeight="1">
      <c r="A408" s="96"/>
      <c r="B408" s="93"/>
      <c r="C408" s="93"/>
      <c r="D408" s="32" t="s">
        <v>157</v>
      </c>
      <c r="E408" s="91"/>
      <c r="F408" s="92"/>
      <c r="G408" s="92"/>
      <c r="H408" s="90"/>
      <c r="I408" s="81"/>
      <c r="J408" s="86"/>
    </row>
    <row r="409" spans="1:10" ht="22.5" customHeight="1">
      <c r="A409" s="96"/>
      <c r="B409" s="93"/>
      <c r="C409" s="93"/>
      <c r="D409" s="34" t="s">
        <v>226</v>
      </c>
      <c r="E409" s="91"/>
      <c r="F409" s="92"/>
      <c r="G409" s="92"/>
      <c r="H409" s="90"/>
      <c r="I409" s="81"/>
      <c r="J409" s="86"/>
    </row>
    <row r="410" spans="1:10" ht="35.25" customHeight="1">
      <c r="A410" s="96"/>
      <c r="B410" s="93"/>
      <c r="C410" s="93"/>
      <c r="D410" s="32" t="s">
        <v>158</v>
      </c>
      <c r="E410" s="91"/>
      <c r="F410" s="92"/>
      <c r="G410" s="92"/>
      <c r="H410" s="90"/>
      <c r="I410" s="81"/>
      <c r="J410" s="86"/>
    </row>
    <row r="411" spans="1:10" ht="22.5" customHeight="1">
      <c r="A411" s="61">
        <v>1160</v>
      </c>
      <c r="B411" s="5"/>
      <c r="C411" s="6"/>
      <c r="D411" s="7" t="s">
        <v>216</v>
      </c>
      <c r="E411" s="80"/>
      <c r="F411" s="75"/>
      <c r="G411" s="75"/>
      <c r="H411" s="84"/>
      <c r="I411" s="81"/>
      <c r="J411" s="86"/>
    </row>
    <row r="412" spans="1:10" ht="22.5" customHeight="1">
      <c r="A412" s="96"/>
      <c r="B412" s="96"/>
      <c r="C412" s="96"/>
      <c r="D412" s="12" t="s">
        <v>159</v>
      </c>
      <c r="E412" s="91">
        <f>+E418</f>
        <v>0</v>
      </c>
      <c r="F412" s="92">
        <f>+F418</f>
        <v>38515.1</v>
      </c>
      <c r="G412" s="92">
        <f>+G418</f>
        <v>38515.1</v>
      </c>
      <c r="H412" s="90">
        <f>G412/F412</f>
        <v>1</v>
      </c>
      <c r="I412" s="81"/>
      <c r="J412" s="86"/>
    </row>
    <row r="413" spans="1:10" ht="22.5" customHeight="1">
      <c r="A413" s="96"/>
      <c r="B413" s="96"/>
      <c r="C413" s="96"/>
      <c r="D413" s="13" t="s">
        <v>218</v>
      </c>
      <c r="E413" s="91"/>
      <c r="F413" s="92"/>
      <c r="G413" s="92"/>
      <c r="H413" s="90"/>
      <c r="I413" s="81"/>
      <c r="J413" s="86"/>
    </row>
    <row r="414" spans="1:10" ht="35.25" customHeight="1">
      <c r="A414" s="96"/>
      <c r="B414" s="96"/>
      <c r="C414" s="96"/>
      <c r="D414" s="19" t="s">
        <v>160</v>
      </c>
      <c r="E414" s="91"/>
      <c r="F414" s="92"/>
      <c r="G414" s="92"/>
      <c r="H414" s="90"/>
      <c r="I414" s="81"/>
      <c r="J414" s="86"/>
    </row>
    <row r="415" spans="1:10" ht="22.5" customHeight="1">
      <c r="A415" s="96"/>
      <c r="B415" s="96"/>
      <c r="C415" s="96"/>
      <c r="D415" s="13" t="s">
        <v>220</v>
      </c>
      <c r="E415" s="91"/>
      <c r="F415" s="92"/>
      <c r="G415" s="92"/>
      <c r="H415" s="90"/>
      <c r="I415" s="81"/>
      <c r="J415" s="86"/>
    </row>
    <row r="416" spans="1:10" ht="22.5" customHeight="1">
      <c r="A416" s="96"/>
      <c r="B416" s="96"/>
      <c r="C416" s="96"/>
      <c r="D416" s="14" t="s">
        <v>161</v>
      </c>
      <c r="E416" s="91"/>
      <c r="F416" s="92"/>
      <c r="G416" s="92"/>
      <c r="H416" s="90"/>
      <c r="I416" s="81"/>
      <c r="J416" s="86"/>
    </row>
    <row r="417" spans="1:10" ht="22.5" customHeight="1">
      <c r="A417" s="14"/>
      <c r="B417" s="15"/>
      <c r="C417" s="15"/>
      <c r="D417" s="16" t="s">
        <v>222</v>
      </c>
      <c r="E417" s="82"/>
      <c r="F417" s="74"/>
      <c r="G417" s="74"/>
      <c r="H417" s="83"/>
      <c r="I417" s="81"/>
      <c r="J417" s="86"/>
    </row>
    <row r="418" spans="1:10" ht="32.25" customHeight="1">
      <c r="A418" s="96"/>
      <c r="B418" s="97" t="s">
        <v>162</v>
      </c>
      <c r="C418" s="97" t="s">
        <v>274</v>
      </c>
      <c r="D418" s="32" t="s">
        <v>163</v>
      </c>
      <c r="E418" s="91">
        <v>0</v>
      </c>
      <c r="F418" s="92">
        <v>38515.1</v>
      </c>
      <c r="G418" s="92">
        <v>38515.1</v>
      </c>
      <c r="H418" s="90">
        <f>G418/F418</f>
        <v>1</v>
      </c>
      <c r="I418" s="81"/>
      <c r="J418" s="86"/>
    </row>
    <row r="419" spans="1:10" ht="22.5" customHeight="1">
      <c r="A419" s="96"/>
      <c r="B419" s="97"/>
      <c r="C419" s="97"/>
      <c r="D419" s="33" t="s">
        <v>225</v>
      </c>
      <c r="E419" s="91"/>
      <c r="F419" s="92"/>
      <c r="G419" s="92"/>
      <c r="H419" s="90"/>
      <c r="I419" s="81"/>
      <c r="J419" s="86"/>
    </row>
    <row r="420" spans="1:10" ht="50.25" customHeight="1">
      <c r="A420" s="96"/>
      <c r="B420" s="97"/>
      <c r="C420" s="97"/>
      <c r="D420" s="32" t="s">
        <v>164</v>
      </c>
      <c r="E420" s="91"/>
      <c r="F420" s="92"/>
      <c r="G420" s="92"/>
      <c r="H420" s="90"/>
      <c r="I420" s="81"/>
      <c r="J420" s="86"/>
    </row>
    <row r="421" spans="1:10" ht="22.5" customHeight="1">
      <c r="A421" s="96"/>
      <c r="B421" s="97"/>
      <c r="C421" s="97"/>
      <c r="D421" s="34" t="s">
        <v>226</v>
      </c>
      <c r="E421" s="91"/>
      <c r="F421" s="92"/>
      <c r="G421" s="92"/>
      <c r="H421" s="90"/>
      <c r="I421" s="81"/>
      <c r="J421" s="86"/>
    </row>
    <row r="422" spans="1:10" ht="28.5" customHeight="1">
      <c r="A422" s="96"/>
      <c r="B422" s="97"/>
      <c r="C422" s="97"/>
      <c r="D422" s="32" t="s">
        <v>165</v>
      </c>
      <c r="E422" s="91"/>
      <c r="F422" s="92"/>
      <c r="G422" s="92"/>
      <c r="H422" s="90"/>
      <c r="I422" s="81"/>
      <c r="J422" s="86"/>
    </row>
    <row r="423" spans="1:10" ht="22.5" customHeight="1">
      <c r="A423" s="45"/>
      <c r="B423" s="45"/>
      <c r="C423" s="45"/>
      <c r="D423" s="49"/>
      <c r="E423" s="50"/>
      <c r="F423" s="50"/>
      <c r="G423" s="47"/>
      <c r="H423" s="48"/>
    </row>
    <row r="424" spans="1:10" ht="22.5" customHeight="1">
      <c r="A424" s="106"/>
      <c r="B424" s="106"/>
      <c r="C424" s="106"/>
      <c r="D424" s="106"/>
      <c r="E424" s="50"/>
      <c r="F424" s="50"/>
      <c r="G424" s="47"/>
      <c r="H424" s="48"/>
    </row>
    <row r="425" spans="1:10" ht="22.5" customHeight="1"/>
    <row r="426" spans="1:10" ht="16.5" customHeight="1"/>
    <row r="427" spans="1:10" ht="17.25" customHeight="1"/>
    <row r="428" spans="1:10" ht="19.5" customHeight="1">
      <c r="A428" s="25"/>
      <c r="B428" s="26"/>
      <c r="C428" s="26"/>
      <c r="D428" s="27"/>
      <c r="E428" s="28"/>
      <c r="F428" s="28"/>
      <c r="G428" s="29"/>
      <c r="H428" s="30"/>
    </row>
    <row r="429" spans="1:10" ht="17.25" customHeight="1">
      <c r="A429" s="107"/>
      <c r="B429" s="107"/>
      <c r="C429" s="107"/>
      <c r="D429" s="107"/>
      <c r="E429" s="107"/>
      <c r="F429" s="107"/>
      <c r="G429" s="107"/>
      <c r="H429" s="107"/>
    </row>
    <row r="430" spans="1:10">
      <c r="A430" s="25"/>
      <c r="B430" s="26"/>
      <c r="C430" s="26"/>
      <c r="D430" s="27"/>
      <c r="E430" s="28"/>
      <c r="F430" s="28"/>
      <c r="G430" s="29"/>
      <c r="H430" s="30"/>
    </row>
    <row r="431" spans="1:10" s="51" customFormat="1" ht="15" customHeight="1">
      <c r="B431" s="52"/>
      <c r="D431" s="52"/>
      <c r="E431" s="53"/>
      <c r="F431" s="53"/>
      <c r="G431" s="54"/>
      <c r="H431" s="55"/>
    </row>
    <row r="432" spans="1:10" s="51" customFormat="1" ht="13.5">
      <c r="D432" s="56"/>
      <c r="E432" s="57"/>
      <c r="F432" s="57"/>
      <c r="G432" s="54"/>
      <c r="H432" s="55"/>
    </row>
    <row r="433" spans="1:8" s="51" customFormat="1" ht="15" customHeight="1">
      <c r="A433" s="108"/>
      <c r="B433" s="108"/>
      <c r="C433" s="108"/>
      <c r="D433" s="108"/>
      <c r="E433" s="57"/>
      <c r="F433" s="57"/>
      <c r="G433" s="54"/>
      <c r="H433" s="55"/>
    </row>
  </sheetData>
  <mergeCells count="532">
    <mergeCell ref="B326:B328"/>
    <mergeCell ref="C326:C328"/>
    <mergeCell ref="G331:G342"/>
    <mergeCell ref="H331:H342"/>
    <mergeCell ref="B316:B318"/>
    <mergeCell ref="C316:C318"/>
    <mergeCell ref="E329:E330"/>
    <mergeCell ref="F329:F330"/>
    <mergeCell ref="E320:E322"/>
    <mergeCell ref="F320:F322"/>
    <mergeCell ref="E316:E318"/>
    <mergeCell ref="F316:F318"/>
    <mergeCell ref="H320:H322"/>
    <mergeCell ref="E325:E328"/>
    <mergeCell ref="F325:F328"/>
    <mergeCell ref="G325:G328"/>
    <mergeCell ref="H325:H328"/>
    <mergeCell ref="G329:G330"/>
    <mergeCell ref="H329:H330"/>
    <mergeCell ref="H418:H422"/>
    <mergeCell ref="A424:D424"/>
    <mergeCell ref="A429:H429"/>
    <mergeCell ref="A433:D433"/>
    <mergeCell ref="A418:A422"/>
    <mergeCell ref="B418:B422"/>
    <mergeCell ref="C418:C422"/>
    <mergeCell ref="E418:E422"/>
    <mergeCell ref="F418:F422"/>
    <mergeCell ref="G418:G422"/>
    <mergeCell ref="F406:F410"/>
    <mergeCell ref="G406:G410"/>
    <mergeCell ref="H406:H410"/>
    <mergeCell ref="F400:F404"/>
    <mergeCell ref="B412:B416"/>
    <mergeCell ref="C412:C416"/>
    <mergeCell ref="E412:E416"/>
    <mergeCell ref="F412:F416"/>
    <mergeCell ref="A400:A410"/>
    <mergeCell ref="B400:B404"/>
    <mergeCell ref="C400:C404"/>
    <mergeCell ref="E400:E404"/>
    <mergeCell ref="G412:G416"/>
    <mergeCell ref="H412:H416"/>
    <mergeCell ref="H400:H404"/>
    <mergeCell ref="B406:B410"/>
    <mergeCell ref="C406:C410"/>
    <mergeCell ref="E406:E410"/>
    <mergeCell ref="G400:G404"/>
    <mergeCell ref="B396:B398"/>
    <mergeCell ref="C396:C398"/>
    <mergeCell ref="E396:E398"/>
    <mergeCell ref="F396:F398"/>
    <mergeCell ref="G396:G398"/>
    <mergeCell ref="F378:F383"/>
    <mergeCell ref="G378:G383"/>
    <mergeCell ref="H378:H383"/>
    <mergeCell ref="H396:H398"/>
    <mergeCell ref="B391:B395"/>
    <mergeCell ref="C391:C395"/>
    <mergeCell ref="E391:E395"/>
    <mergeCell ref="F391:F395"/>
    <mergeCell ref="G391:G395"/>
    <mergeCell ref="H391:H395"/>
    <mergeCell ref="H385:H389"/>
    <mergeCell ref="H366:H370"/>
    <mergeCell ref="A372:A383"/>
    <mergeCell ref="B372:B377"/>
    <mergeCell ref="C372:C377"/>
    <mergeCell ref="E372:E377"/>
    <mergeCell ref="F372:F377"/>
    <mergeCell ref="G372:G377"/>
    <mergeCell ref="H372:H377"/>
    <mergeCell ref="B385:B389"/>
    <mergeCell ref="B378:B383"/>
    <mergeCell ref="C378:C383"/>
    <mergeCell ref="A366:A370"/>
    <mergeCell ref="B366:B370"/>
    <mergeCell ref="C366:C370"/>
    <mergeCell ref="G385:G389"/>
    <mergeCell ref="C385:C389"/>
    <mergeCell ref="E385:E389"/>
    <mergeCell ref="F385:F389"/>
    <mergeCell ref="E378:E383"/>
    <mergeCell ref="E366:E370"/>
    <mergeCell ref="F366:F370"/>
    <mergeCell ref="G366:G370"/>
    <mergeCell ref="B362:B364"/>
    <mergeCell ref="C362:C364"/>
    <mergeCell ref="E362:E364"/>
    <mergeCell ref="F362:F364"/>
    <mergeCell ref="G362:G364"/>
    <mergeCell ref="G316:G318"/>
    <mergeCell ref="H316:H318"/>
    <mergeCell ref="G313:G315"/>
    <mergeCell ref="H313:H315"/>
    <mergeCell ref="H362:H364"/>
    <mergeCell ref="E355:E360"/>
    <mergeCell ref="F355:F360"/>
    <mergeCell ref="G355:G360"/>
    <mergeCell ref="H355:H360"/>
    <mergeCell ref="G320:G322"/>
    <mergeCell ref="B313:B315"/>
    <mergeCell ref="C313:C315"/>
    <mergeCell ref="E313:E315"/>
    <mergeCell ref="F313:F315"/>
    <mergeCell ref="G308:G312"/>
    <mergeCell ref="H308:H312"/>
    <mergeCell ref="B308:B312"/>
    <mergeCell ref="C308:C312"/>
    <mergeCell ref="B303:B307"/>
    <mergeCell ref="C303:C307"/>
    <mergeCell ref="E303:E307"/>
    <mergeCell ref="F303:F307"/>
    <mergeCell ref="E308:E312"/>
    <mergeCell ref="F308:F312"/>
    <mergeCell ref="B298:B302"/>
    <mergeCell ref="C298:C302"/>
    <mergeCell ref="E298:E302"/>
    <mergeCell ref="F298:F302"/>
    <mergeCell ref="G303:G307"/>
    <mergeCell ref="H303:H307"/>
    <mergeCell ref="F293:F297"/>
    <mergeCell ref="G298:G302"/>
    <mergeCell ref="H298:H302"/>
    <mergeCell ref="G288:G292"/>
    <mergeCell ref="H288:H292"/>
    <mergeCell ref="G293:G297"/>
    <mergeCell ref="H293:H297"/>
    <mergeCell ref="F288:F292"/>
    <mergeCell ref="H277:H281"/>
    <mergeCell ref="B283:B287"/>
    <mergeCell ref="C283:C287"/>
    <mergeCell ref="E283:E287"/>
    <mergeCell ref="F283:F287"/>
    <mergeCell ref="G283:G287"/>
    <mergeCell ref="H283:H287"/>
    <mergeCell ref="F277:F281"/>
    <mergeCell ref="G277:G281"/>
    <mergeCell ref="A277:A318"/>
    <mergeCell ref="B277:B281"/>
    <mergeCell ref="C277:C281"/>
    <mergeCell ref="E277:E281"/>
    <mergeCell ref="B288:B292"/>
    <mergeCell ref="C288:C292"/>
    <mergeCell ref="E288:E292"/>
    <mergeCell ref="B293:B297"/>
    <mergeCell ref="C293:C297"/>
    <mergeCell ref="E293:E297"/>
    <mergeCell ref="B271:B275"/>
    <mergeCell ref="C271:C275"/>
    <mergeCell ref="E271:E275"/>
    <mergeCell ref="F271:F275"/>
    <mergeCell ref="G271:G275"/>
    <mergeCell ref="H271:H275"/>
    <mergeCell ref="H265:H269"/>
    <mergeCell ref="F261:F263"/>
    <mergeCell ref="G261:G263"/>
    <mergeCell ref="H261:H263"/>
    <mergeCell ref="G258:G260"/>
    <mergeCell ref="H258:H260"/>
    <mergeCell ref="F265:F269"/>
    <mergeCell ref="G265:G269"/>
    <mergeCell ref="A206:A263"/>
    <mergeCell ref="C206:C210"/>
    <mergeCell ref="E206:E210"/>
    <mergeCell ref="B217:B221"/>
    <mergeCell ref="B261:B263"/>
    <mergeCell ref="C261:C263"/>
    <mergeCell ref="E261:E263"/>
    <mergeCell ref="E247:E251"/>
    <mergeCell ref="E237:E241"/>
    <mergeCell ref="E242:E246"/>
    <mergeCell ref="B258:B260"/>
    <mergeCell ref="C258:C260"/>
    <mergeCell ref="E258:E260"/>
    <mergeCell ref="F258:F260"/>
    <mergeCell ref="B265:B269"/>
    <mergeCell ref="C265:C269"/>
    <mergeCell ref="E265:E269"/>
    <mergeCell ref="H255:H257"/>
    <mergeCell ref="C252:C254"/>
    <mergeCell ref="E252:E254"/>
    <mergeCell ref="F252:F254"/>
    <mergeCell ref="G252:G254"/>
    <mergeCell ref="C255:C257"/>
    <mergeCell ref="E255:E257"/>
    <mergeCell ref="F255:F257"/>
    <mergeCell ref="G255:G257"/>
    <mergeCell ref="H252:H254"/>
    <mergeCell ref="F237:F241"/>
    <mergeCell ref="G247:G251"/>
    <mergeCell ref="H247:H251"/>
    <mergeCell ref="G242:G246"/>
    <mergeCell ref="H242:H246"/>
    <mergeCell ref="G237:G241"/>
    <mergeCell ref="H237:H241"/>
    <mergeCell ref="F242:F246"/>
    <mergeCell ref="F247:F251"/>
    <mergeCell ref="E227:E231"/>
    <mergeCell ref="F227:F231"/>
    <mergeCell ref="G232:G236"/>
    <mergeCell ref="H232:H236"/>
    <mergeCell ref="E232:E236"/>
    <mergeCell ref="F232:F236"/>
    <mergeCell ref="G227:G231"/>
    <mergeCell ref="H227:H231"/>
    <mergeCell ref="G217:G221"/>
    <mergeCell ref="H217:H221"/>
    <mergeCell ref="G222:G226"/>
    <mergeCell ref="H222:H226"/>
    <mergeCell ref="B212:B216"/>
    <mergeCell ref="C212:C216"/>
    <mergeCell ref="E212:E216"/>
    <mergeCell ref="F212:F216"/>
    <mergeCell ref="G212:G216"/>
    <mergeCell ref="H212:H216"/>
    <mergeCell ref="F192:F194"/>
    <mergeCell ref="G192:G194"/>
    <mergeCell ref="C217:C221"/>
    <mergeCell ref="E217:E221"/>
    <mergeCell ref="E222:E226"/>
    <mergeCell ref="H206:H210"/>
    <mergeCell ref="F206:F210"/>
    <mergeCell ref="G206:G210"/>
    <mergeCell ref="F222:F226"/>
    <mergeCell ref="F217:F221"/>
    <mergeCell ref="H196:H200"/>
    <mergeCell ref="E202:E204"/>
    <mergeCell ref="F202:F204"/>
    <mergeCell ref="G202:G204"/>
    <mergeCell ref="H202:H204"/>
    <mergeCell ref="E196:E200"/>
    <mergeCell ref="F196:F200"/>
    <mergeCell ref="G196:G200"/>
    <mergeCell ref="H192:H194"/>
    <mergeCell ref="B189:B191"/>
    <mergeCell ref="C189:C191"/>
    <mergeCell ref="E189:E191"/>
    <mergeCell ref="F189:F191"/>
    <mergeCell ref="G189:G191"/>
    <mergeCell ref="H189:H191"/>
    <mergeCell ref="B192:B194"/>
    <mergeCell ref="C192:C194"/>
    <mergeCell ref="E192:E194"/>
    <mergeCell ref="B183:B185"/>
    <mergeCell ref="C183:C185"/>
    <mergeCell ref="E183:E185"/>
    <mergeCell ref="F183:F185"/>
    <mergeCell ref="B186:B188"/>
    <mergeCell ref="C186:C188"/>
    <mergeCell ref="E186:E188"/>
    <mergeCell ref="F186:F188"/>
    <mergeCell ref="G186:G188"/>
    <mergeCell ref="H186:H188"/>
    <mergeCell ref="G183:G185"/>
    <mergeCell ref="H183:H185"/>
    <mergeCell ref="G180:G182"/>
    <mergeCell ref="H180:H182"/>
    <mergeCell ref="G177:G179"/>
    <mergeCell ref="H177:H179"/>
    <mergeCell ref="B180:B182"/>
    <mergeCell ref="C180:C182"/>
    <mergeCell ref="B177:B179"/>
    <mergeCell ref="C177:C179"/>
    <mergeCell ref="E177:E179"/>
    <mergeCell ref="F177:F179"/>
    <mergeCell ref="E180:E182"/>
    <mergeCell ref="F180:F182"/>
    <mergeCell ref="B171:B173"/>
    <mergeCell ref="C171:C173"/>
    <mergeCell ref="E171:E173"/>
    <mergeCell ref="F171:F173"/>
    <mergeCell ref="B174:B176"/>
    <mergeCell ref="C174:C176"/>
    <mergeCell ref="E174:E176"/>
    <mergeCell ref="F174:F176"/>
    <mergeCell ref="G174:G176"/>
    <mergeCell ref="H174:H176"/>
    <mergeCell ref="G171:G173"/>
    <mergeCell ref="H171:H173"/>
    <mergeCell ref="G168:G170"/>
    <mergeCell ref="H168:H170"/>
    <mergeCell ref="G165:G167"/>
    <mergeCell ref="H165:H167"/>
    <mergeCell ref="B168:B170"/>
    <mergeCell ref="C168:C170"/>
    <mergeCell ref="B165:B167"/>
    <mergeCell ref="C165:C167"/>
    <mergeCell ref="E165:E167"/>
    <mergeCell ref="F165:F167"/>
    <mergeCell ref="E168:E170"/>
    <mergeCell ref="F168:F170"/>
    <mergeCell ref="B155:B159"/>
    <mergeCell ref="C155:C159"/>
    <mergeCell ref="E155:E159"/>
    <mergeCell ref="F155:F159"/>
    <mergeCell ref="B160:B164"/>
    <mergeCell ref="C160:C164"/>
    <mergeCell ref="E160:E164"/>
    <mergeCell ref="F160:F164"/>
    <mergeCell ref="G150:G154"/>
    <mergeCell ref="G160:G164"/>
    <mergeCell ref="H160:H164"/>
    <mergeCell ref="G155:G159"/>
    <mergeCell ref="H155:H159"/>
    <mergeCell ref="H150:H154"/>
    <mergeCell ref="B150:B154"/>
    <mergeCell ref="C150:C154"/>
    <mergeCell ref="B145:B149"/>
    <mergeCell ref="C145:C149"/>
    <mergeCell ref="E150:E154"/>
    <mergeCell ref="F150:F154"/>
    <mergeCell ref="G145:G149"/>
    <mergeCell ref="H145:H149"/>
    <mergeCell ref="E145:E149"/>
    <mergeCell ref="F145:F149"/>
    <mergeCell ref="E140:E144"/>
    <mergeCell ref="F140:F144"/>
    <mergeCell ref="G140:G144"/>
    <mergeCell ref="H124:H128"/>
    <mergeCell ref="H130:H134"/>
    <mergeCell ref="G130:G134"/>
    <mergeCell ref="H135:H139"/>
    <mergeCell ref="G135:G139"/>
    <mergeCell ref="C135:C139"/>
    <mergeCell ref="E135:E139"/>
    <mergeCell ref="F135:F139"/>
    <mergeCell ref="C130:C134"/>
    <mergeCell ref="F130:F134"/>
    <mergeCell ref="H115:H119"/>
    <mergeCell ref="F109:F113"/>
    <mergeCell ref="H140:H144"/>
    <mergeCell ref="H120:H122"/>
    <mergeCell ref="A124:A194"/>
    <mergeCell ref="B124:B128"/>
    <mergeCell ref="C124:C128"/>
    <mergeCell ref="E124:E128"/>
    <mergeCell ref="F124:F128"/>
    <mergeCell ref="G124:G128"/>
    <mergeCell ref="A109:A122"/>
    <mergeCell ref="E109:E113"/>
    <mergeCell ref="B120:B122"/>
    <mergeCell ref="C120:C122"/>
    <mergeCell ref="E120:E122"/>
    <mergeCell ref="H109:H113"/>
    <mergeCell ref="B115:B119"/>
    <mergeCell ref="C115:C119"/>
    <mergeCell ref="E115:E119"/>
    <mergeCell ref="F115:F119"/>
    <mergeCell ref="G93:G97"/>
    <mergeCell ref="F120:F122"/>
    <mergeCell ref="B103:B107"/>
    <mergeCell ref="C103:C107"/>
    <mergeCell ref="E103:E107"/>
    <mergeCell ref="F103:F107"/>
    <mergeCell ref="G120:G122"/>
    <mergeCell ref="G103:G107"/>
    <mergeCell ref="G109:G113"/>
    <mergeCell ref="G115:G119"/>
    <mergeCell ref="H103:H107"/>
    <mergeCell ref="B98:B102"/>
    <mergeCell ref="C98:C102"/>
    <mergeCell ref="E98:E102"/>
    <mergeCell ref="F98:F102"/>
    <mergeCell ref="G98:G102"/>
    <mergeCell ref="H98:H102"/>
    <mergeCell ref="H93:H97"/>
    <mergeCell ref="B88:B92"/>
    <mergeCell ref="C88:C92"/>
    <mergeCell ref="E88:E92"/>
    <mergeCell ref="F88:F92"/>
    <mergeCell ref="G88:G92"/>
    <mergeCell ref="H88:H92"/>
    <mergeCell ref="B93:B97"/>
    <mergeCell ref="C93:C97"/>
    <mergeCell ref="F93:F97"/>
    <mergeCell ref="G78:G82"/>
    <mergeCell ref="H78:H82"/>
    <mergeCell ref="B83:B87"/>
    <mergeCell ref="C83:C87"/>
    <mergeCell ref="E83:E87"/>
    <mergeCell ref="F83:F87"/>
    <mergeCell ref="G83:G87"/>
    <mergeCell ref="H83:H87"/>
    <mergeCell ref="F78:F82"/>
    <mergeCell ref="H67:H71"/>
    <mergeCell ref="B73:B77"/>
    <mergeCell ref="C73:C77"/>
    <mergeCell ref="E73:E77"/>
    <mergeCell ref="F73:F77"/>
    <mergeCell ref="G73:G77"/>
    <mergeCell ref="H73:H77"/>
    <mergeCell ref="F67:F71"/>
    <mergeCell ref="G67:G71"/>
    <mergeCell ref="A67:A107"/>
    <mergeCell ref="B67:B71"/>
    <mergeCell ref="C67:C71"/>
    <mergeCell ref="E67:E71"/>
    <mergeCell ref="B78:B82"/>
    <mergeCell ref="C78:C82"/>
    <mergeCell ref="E78:E82"/>
    <mergeCell ref="E93:E97"/>
    <mergeCell ref="F47:F51"/>
    <mergeCell ref="B31:B35"/>
    <mergeCell ref="B37:B41"/>
    <mergeCell ref="H58:H61"/>
    <mergeCell ref="E63:E65"/>
    <mergeCell ref="F63:F65"/>
    <mergeCell ref="G63:G65"/>
    <mergeCell ref="H63:H65"/>
    <mergeCell ref="F58:F61"/>
    <mergeCell ref="G58:G61"/>
    <mergeCell ref="H52:H54"/>
    <mergeCell ref="B55:B57"/>
    <mergeCell ref="C55:C57"/>
    <mergeCell ref="F55:F57"/>
    <mergeCell ref="E58:E61"/>
    <mergeCell ref="A31:A57"/>
    <mergeCell ref="C31:C35"/>
    <mergeCell ref="E31:E35"/>
    <mergeCell ref="C42:C46"/>
    <mergeCell ref="E42:E46"/>
    <mergeCell ref="H31:H35"/>
    <mergeCell ref="G37:G41"/>
    <mergeCell ref="H37:H41"/>
    <mergeCell ref="G55:G57"/>
    <mergeCell ref="H55:H57"/>
    <mergeCell ref="B52:B54"/>
    <mergeCell ref="C52:C54"/>
    <mergeCell ref="E52:E54"/>
    <mergeCell ref="F52:F54"/>
    <mergeCell ref="G52:G54"/>
    <mergeCell ref="F20:F24"/>
    <mergeCell ref="G20:G24"/>
    <mergeCell ref="F25:F29"/>
    <mergeCell ref="G47:G51"/>
    <mergeCell ref="H47:H51"/>
    <mergeCell ref="F42:F46"/>
    <mergeCell ref="F31:F35"/>
    <mergeCell ref="G31:G35"/>
    <mergeCell ref="G42:G46"/>
    <mergeCell ref="H42:H46"/>
    <mergeCell ref="G15:G19"/>
    <mergeCell ref="H15:H19"/>
    <mergeCell ref="F9:F13"/>
    <mergeCell ref="G9:G13"/>
    <mergeCell ref="C37:C41"/>
    <mergeCell ref="E37:E41"/>
    <mergeCell ref="F37:F41"/>
    <mergeCell ref="H20:H24"/>
    <mergeCell ref="G25:G29"/>
    <mergeCell ref="H25:H29"/>
    <mergeCell ref="E20:E24"/>
    <mergeCell ref="B20:B24"/>
    <mergeCell ref="B25:B29"/>
    <mergeCell ref="C25:C29"/>
    <mergeCell ref="E25:E29"/>
    <mergeCell ref="H9:H13"/>
    <mergeCell ref="B15:B19"/>
    <mergeCell ref="C15:C19"/>
    <mergeCell ref="E15:E19"/>
    <mergeCell ref="F15:F19"/>
    <mergeCell ref="F6:F7"/>
    <mergeCell ref="G6:G7"/>
    <mergeCell ref="H6:H7"/>
    <mergeCell ref="A1:H4"/>
    <mergeCell ref="D6:D7"/>
    <mergeCell ref="A9:A29"/>
    <mergeCell ref="B9:B13"/>
    <mergeCell ref="C9:C13"/>
    <mergeCell ref="E9:E13"/>
    <mergeCell ref="C20:C24"/>
    <mergeCell ref="B140:B144"/>
    <mergeCell ref="C140:C144"/>
    <mergeCell ref="B135:B139"/>
    <mergeCell ref="E6:E7"/>
    <mergeCell ref="E55:E57"/>
    <mergeCell ref="B47:B51"/>
    <mergeCell ref="C47:C51"/>
    <mergeCell ref="E47:E51"/>
    <mergeCell ref="B42:B46"/>
    <mergeCell ref="E130:E134"/>
    <mergeCell ref="A320:A330"/>
    <mergeCell ref="B222:B226"/>
    <mergeCell ref="C222:C226"/>
    <mergeCell ref="B206:B210"/>
    <mergeCell ref="B227:B231"/>
    <mergeCell ref="C227:C231"/>
    <mergeCell ref="B237:B241"/>
    <mergeCell ref="C237:C241"/>
    <mergeCell ref="B232:B236"/>
    <mergeCell ref="A265:A275"/>
    <mergeCell ref="C232:C236"/>
    <mergeCell ref="A385:A398"/>
    <mergeCell ref="A412:A416"/>
    <mergeCell ref="B109:B114"/>
    <mergeCell ref="C109:C114"/>
    <mergeCell ref="A332:A342"/>
    <mergeCell ref="A344:A354"/>
    <mergeCell ref="B320:B325"/>
    <mergeCell ref="C320:C325"/>
    <mergeCell ref="A356:A364"/>
    <mergeCell ref="A196:A204"/>
    <mergeCell ref="A62:A65"/>
    <mergeCell ref="A58:A61"/>
    <mergeCell ref="C58:C61"/>
    <mergeCell ref="B58:B61"/>
    <mergeCell ref="B63:B65"/>
    <mergeCell ref="C63:C65"/>
    <mergeCell ref="B196:B204"/>
    <mergeCell ref="C196:C204"/>
    <mergeCell ref="B130:B134"/>
    <mergeCell ref="B252:B254"/>
    <mergeCell ref="B255:B257"/>
    <mergeCell ref="B242:B246"/>
    <mergeCell ref="C242:C246"/>
    <mergeCell ref="B247:B251"/>
    <mergeCell ref="C247:C251"/>
    <mergeCell ref="E331:E342"/>
    <mergeCell ref="F331:F342"/>
    <mergeCell ref="B329:B330"/>
    <mergeCell ref="C329:C330"/>
    <mergeCell ref="B332:B342"/>
    <mergeCell ref="C332:C342"/>
    <mergeCell ref="B344:B354"/>
    <mergeCell ref="C344:C354"/>
    <mergeCell ref="B356:B360"/>
    <mergeCell ref="C356:C360"/>
    <mergeCell ref="G343:G354"/>
    <mergeCell ref="H343:H354"/>
    <mergeCell ref="E343:E354"/>
    <mergeCell ref="F343:F354"/>
  </mergeCells>
  <phoneticPr fontId="0" type="noConversion"/>
  <conditionalFormatting sqref="D134 D165 D236 D144 D44 D137 D167:D168 D170 D173 D176 D229 D239">
    <cfRule type="expression" dxfId="1" priority="75" stopIfTrue="1">
      <formula>C44=1</formula>
    </cfRule>
  </conditionalFormatting>
  <conditionalFormatting sqref="D430 D428 D412 D414 D416 D400 D368 D370 D387 D362 D364 D277 D279 D281 D283 D287:D288 D295 D305 D307:D308 D312:D313 D241:D242 D244 D267 D269 D271 D273 D275 D206 D208 D210 D212 D221:D222 D226:D227 D231:D232 D31 D33 D35 D37 D25 D42 D46:D47 D49 D69 D73 D77:D78 D82:D83 D87:D88 D92:D93 D97:D98 D115 D111 D113 D117 D107 D135 D119:D120 D145 D9 D13 D20 D22 D102:D103 D71 D126 D251:D252 D292:D293 D297:D298 D302:D303 D315:D316 D177 D149:D150 D171 D174 D265 D159:D160 D216:D217 D237 D51:D52 D164 D154:D155 D139:D140 D27 D90 D54:D55 D57 D75 D80 D85 D95 D100 D105 D122 D132 D142 D147 D152 D157 D179:D180 D182:D183 D185:D186 D188:D189 D198 D200 D202 D194 D204 D214 D224 D234 D254:D255 D257:D258 D260:D261 D263 D285 D290 D300 D310 D249 D246:D247 D59 D65 D63 D61 D196 D191:D192 D318:D360">
    <cfRule type="expression" dxfId="0" priority="76" stopIfTrue="1">
      <formula>#REF!=1</formula>
    </cfRule>
  </conditionalFormatting>
  <dataValidations count="2">
    <dataValidation type="decimal" operator="greaterThanOrEqual" allowBlank="1" showInputMessage="1" showErrorMessage="1" sqref="E385:H385 E67:H71 E9:H13 E277:H281 E109:H113 E124:H124 E206:H210 E31:H35 E265:H269 E271:H275 E366:H370 E400:H404 E412:H416">
      <formula1>0</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229 D236 D134 D44 D165 D137 D173:D174 D176 D171 D167:D168 D239"/>
  </dataValidations>
  <pageMargins left="0" right="0" top="0" bottom="0.4" header="0.08" footer="0"/>
  <pageSetup paperSize="9" scale="75" firstPageNumber="3158" orientation="portrait" useFirstPageNumber="1" horizontalDpi="300" verticalDpi="300" r:id="rId1"/>
  <headerFooter alignWithMargins="0">
    <oddFooter>&amp;L&amp;"GHEA Grapalat,Regular"&amp;8Հայաստանի Հանրապետության ֆինանսների նախարարություն&amp;R&amp;"GHEA Grapalat,Regular"&amp;8&amp;F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axysak12</vt:lpstr>
      <vt:lpstr>axysak12!Print_Area</vt:lpstr>
      <vt:lpstr>axysak12!Print_Titles</vt:lpstr>
    </vt:vector>
  </TitlesOfParts>
  <Company>Ok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Vardan Sarukhanyan</dc:creator>
  <cp:lastModifiedBy>Kristina Gevorgyan</cp:lastModifiedBy>
  <cp:lastPrinted>2016-04-19T11:58:29Z</cp:lastPrinted>
  <dcterms:created xsi:type="dcterms:W3CDTF">2008-01-10T13:04:46Z</dcterms:created>
  <dcterms:modified xsi:type="dcterms:W3CDTF">2016-06-23T08:27:12Z</dcterms:modified>
</cp:coreProperties>
</file>