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0" windowWidth="14985" windowHeight="7755"/>
  </bookViews>
  <sheets>
    <sheet name="Sheet2 (2)" sheetId="12" r:id="rId1"/>
    <sheet name="Report" sheetId="6" r:id="rId2"/>
  </sheets>
  <definedNames>
    <definedName name="_xlnm.Print_Area" localSheetId="1">Report!$A$1:$Y$6</definedName>
    <definedName name="_xlnm.Print_Area" localSheetId="0">'Sheet2 (2)'!$A$1:$M$28</definedName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S6" i="6" l="1"/>
  <c r="U6" i="6" s="1"/>
  <c r="R6" i="6"/>
  <c r="M6" i="6"/>
  <c r="S5" i="6"/>
  <c r="U5" i="6"/>
  <c r="S4" i="6"/>
  <c r="U4" i="6"/>
</calcChain>
</file>

<file path=xl/sharedStrings.xml><?xml version="1.0" encoding="utf-8"?>
<sst xmlns="http://schemas.openxmlformats.org/spreadsheetml/2006/main" count="91" uniqueCount="70">
  <si>
    <t>քանակական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</si>
  <si>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</si>
  <si>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</si>
  <si>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</si>
  <si>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</si>
  <si>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</si>
  <si>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</si>
  <si>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</si>
  <si>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</si>
  <si>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</si>
  <si>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</si>
  <si>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</si>
  <si>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</si>
  <si>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</si>
  <si>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</si>
  <si>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</si>
  <si>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</si>
  <si>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ազդեցություն չունի</t>
  </si>
  <si>
    <t>կիրառելի չէ</t>
  </si>
  <si>
    <t>ՊՄ կոդը</t>
  </si>
  <si>
    <t>ժ</t>
  </si>
  <si>
    <t>Թ</t>
  </si>
  <si>
    <t>Ը</t>
  </si>
  <si>
    <t>Է</t>
  </si>
  <si>
    <t>Զ</t>
  </si>
  <si>
    <t>Ե</t>
  </si>
  <si>
    <t>Դ</t>
  </si>
  <si>
    <t>Գ</t>
  </si>
  <si>
    <t>Բ</t>
  </si>
  <si>
    <t>Ա</t>
  </si>
  <si>
    <t>Ոչ ֆինանսական ցուցանիշներ</t>
  </si>
  <si>
    <t>ֆինանսական ցուցանիշներ /հազ.դրամ/</t>
  </si>
  <si>
    <t>ծրագրի ընթացիկ կառավարման ուղղված նախատեսված միջոցառումները</t>
  </si>
  <si>
    <t>պլանավորվող գործողությունը՝ ծրագրի նախատեսվող ցանկլալի արդյունքներից /նպատակներից/ տարբերությունը շտկելու համար</t>
  </si>
  <si>
    <t>պլանավորվող գործողության ժամկետը /սկիզբ-ավարտ/</t>
  </si>
  <si>
    <t>ծրագրի ցուցանիշների       / սյ 5, սյ11/ ազդեցությունը ՀՀ կառավարության           / օր՝ սույն բյուջետային ծրագիր, կառավարության գործունեության ծրագրեր, ռազմավարական ծրագրեր, ՄԺԾԾ, ԱՀՌԾ և այլ/  նպատակների վրա</t>
  </si>
  <si>
    <t>ԱԾ</t>
  </si>
  <si>
    <t>01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</si>
  <si>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</si>
  <si>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</si>
  <si>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Հավելված N11</t>
  </si>
  <si>
    <t>Այլ մարմիններ</t>
  </si>
  <si>
    <t>01.01.15թ.-01.01.16թ. ժամանակահատվածի համար</t>
  </si>
  <si>
    <t>մշակված չէ</t>
  </si>
  <si>
    <t>Պաշտպանության բնագավառի այլ ծախսեր</t>
  </si>
  <si>
    <t>Ծրագրի դասիչը</t>
  </si>
  <si>
    <t>Քաղաքականության միջոցառման դասիչը</t>
  </si>
  <si>
    <t>Չափորոշիչի կոդը</t>
  </si>
  <si>
    <t>Պաշարների շարժի կոդը</t>
  </si>
  <si>
    <t>Կատարողի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</si>
  <si>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</si>
  <si>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</si>
  <si>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</si>
  <si>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 xml:space="preserve">ՀՀ Առաջին նախագահի գրասենյակի պահպանություն </t>
  </si>
  <si>
    <t>ՀՀ Առաջին նախագահի գրասենյակի պահպանման ծախսերի փոխհատուցում</t>
  </si>
  <si>
    <t>Ծրագրային դասիչը</t>
  </si>
  <si>
    <t>ԾՏ</t>
  </si>
  <si>
    <t>Պետական հիմնարկների կազմակերպությունների աշխատողների սոցիալական փաթեթով ապահովում</t>
  </si>
  <si>
    <t>Ցուցանիշի հաստատված կանխատեսումը հաշվետու ժամանակահատվածի համար</t>
  </si>
  <si>
    <t>Ցուցանիշի փոփոխություններն ըստ համապատասխան իրավական ակտի (+/-)</t>
  </si>
  <si>
    <t>Ճշտված ցուցանիշը հաշվետու ժամանակահատվածի համար (սյ7+սյ8)</t>
  </si>
  <si>
    <t>Փաստացի ցուցանիշը  (դրամարկղային ծախս) հաշվետու ժամանակահատվածում</t>
  </si>
  <si>
    <t>Հաստատված և փաստացի ցուցանիշների տարբերությունը (սյ10-սյ9)</t>
  </si>
  <si>
    <t>Տարբերության պատճառը (սյ. 8-ում նշված իրավական ակտի հղումները և սյ. 11-ում նշված տարբերության պարզաբանումները)</t>
  </si>
  <si>
    <t>Ճշտված ցուցանիշը հաշվետու ժամանակահատվածի համար (սյ1+սյ2)</t>
  </si>
  <si>
    <t>Փաստացի ցուցանիշը  (կատարված և ընդունված) հաշվետու ժամանակահատվածում</t>
  </si>
  <si>
    <t>Հաստատված և փաստացի ցուցանիշների տարբերությունը (սյ4-սյ3)</t>
  </si>
  <si>
    <t>Տարբերության պատճառը (սյ. 2-ում նշված իրավական ակտի հղումները և սյ. 5-ում նշված տարբերության պարզաբանումները)</t>
  </si>
  <si>
    <t>Պետական հիմնարկների և կազմակերպությունների աշխատողների հիպոթեքային վարկի, ուսման վճարի և հանգստի ապահովման գծով ծախսերի փոխհատուցում</t>
  </si>
  <si>
    <t>Կառավարության որոշման հիման վրա, շահառուների փաստացի թվաքանակ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</si>
</sst>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_-* #,##0.00_-;\-* #,##0.00_-;_-* &quot;-&quot;??_-;_-@_-"/>
  </numFmts>
  <fonts count="31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9"/>
      <color indexed="8"/>
      <name val="GHEA Grapalat"/>
      <family val="3"/>
    </font>
    <font>
      <sz val="8"/>
      <name val="Arial Armenian"/>
    </font>
    <font>
      <sz val="9"/>
      <name val="Arial Armenian"/>
      <family val="2"/>
    </font>
    <font>
      <sz val="10"/>
      <name val="Arial"/>
      <family val="2"/>
      <charset val="204"/>
    </font>
    <font>
      <b/>
      <sz val="12"/>
      <name val="GHEA Grapalat"/>
      <family val="3"/>
    </font>
    <font>
      <sz val="12"/>
      <name val="GHEA Grapalat"/>
      <family val="3"/>
    </font>
    <font>
      <sz val="11"/>
      <color indexed="8"/>
      <name val="Calibri"/>
      <family val="2"/>
      <charset val="204"/>
    </font>
    <font>
      <sz val="9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17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8" fillId="7" borderId="1" applyNumberFormat="0" applyAlignment="0" applyProtection="0"/>
    <xf numFmtId="0" fontId="20" fillId="0" borderId="6" applyNumberFormat="0" applyFill="0" applyAlignment="0" applyProtection="0"/>
    <xf numFmtId="0" fontId="17" fillId="22" borderId="0" applyNumberFormat="0" applyBorder="0" applyAlignment="0" applyProtection="0"/>
    <xf numFmtId="0" fontId="25" fillId="0" borderId="0"/>
    <xf numFmtId="0" fontId="29" fillId="0" borderId="0"/>
    <xf numFmtId="0" fontId="1" fillId="0" borderId="0"/>
    <xf numFmtId="0" fontId="3" fillId="0" borderId="0"/>
    <xf numFmtId="0" fontId="1" fillId="23" borderId="7" applyNumberFormat="0" applyFont="0" applyAlignment="0" applyProtection="0"/>
    <xf numFmtId="0" fontId="9" fillId="20" borderId="8" applyNumberFormat="0" applyAlignment="0" applyProtection="0"/>
    <xf numFmtId="0" fontId="1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2" fillId="0" borderId="0"/>
  </cellStyleXfs>
  <cellXfs count="34">
    <xf numFmtId="0" fontId="0" fillId="0" borderId="0" xfId="0"/>
    <xf numFmtId="0" fontId="28" fillId="0" borderId="0" xfId="0" applyFont="1" applyAlignment="1">
      <alignment horizontal="center" vertical="center" wrapText="1"/>
    </xf>
    <xf numFmtId="0" fontId="23" fillId="24" borderId="10" xfId="41" applyFont="1" applyFill="1" applyBorder="1" applyAlignment="1">
      <alignment horizontal="center" vertical="center"/>
    </xf>
    <xf numFmtId="11" fontId="23" fillId="24" borderId="10" xfId="4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30" fillId="24" borderId="10" xfId="42" applyFont="1" applyFill="1" applyBorder="1" applyAlignment="1">
      <alignment horizontal="center" vertical="center" wrapText="1"/>
    </xf>
    <xf numFmtId="0" fontId="30" fillId="24" borderId="10" xfId="42" applyFont="1" applyFill="1" applyBorder="1" applyAlignment="1" applyProtection="1">
      <alignment vertical="center" wrapText="1"/>
      <protection locked="0"/>
    </xf>
    <xf numFmtId="0" fontId="30" fillId="0" borderId="10" xfId="42" applyFont="1" applyFill="1" applyBorder="1" applyAlignment="1" applyProtection="1">
      <alignment vertical="center" wrapText="1"/>
      <protection locked="0"/>
    </xf>
    <xf numFmtId="0" fontId="30" fillId="24" borderId="10" xfId="0" applyFont="1" applyFill="1" applyBorder="1" applyAlignment="1" applyProtection="1">
      <alignment vertical="center"/>
      <protection hidden="1"/>
    </xf>
    <xf numFmtId="0" fontId="30" fillId="24" borderId="10" xfId="0" applyFont="1" applyFill="1" applyBorder="1" applyProtection="1">
      <protection hidden="1"/>
    </xf>
    <xf numFmtId="0" fontId="30" fillId="24" borderId="10" xfId="42" applyFont="1" applyFill="1" applyBorder="1" applyAlignment="1">
      <alignment horizontal="center" vertical="top" wrapText="1"/>
    </xf>
    <xf numFmtId="49" fontId="30" fillId="24" borderId="10" xfId="42" applyNumberFormat="1" applyFont="1" applyFill="1" applyBorder="1" applyAlignment="1">
      <alignment horizontal="center" vertical="center"/>
    </xf>
    <xf numFmtId="49" fontId="30" fillId="24" borderId="10" xfId="42" applyNumberFormat="1" applyFont="1" applyFill="1" applyBorder="1" applyAlignment="1" applyProtection="1">
      <alignment horizontal="center" vertical="center"/>
      <protection hidden="1"/>
    </xf>
    <xf numFmtId="0" fontId="30" fillId="24" borderId="10" xfId="0" applyFont="1" applyFill="1" applyBorder="1" applyAlignment="1">
      <alignment horizontal="center" vertical="center" shrinkToFit="1"/>
    </xf>
    <xf numFmtId="0" fontId="30" fillId="24" borderId="10" xfId="0" applyFont="1" applyFill="1" applyBorder="1" applyAlignment="1" applyProtection="1">
      <alignment horizontal="center" vertical="center" shrinkToFit="1"/>
      <protection hidden="1"/>
    </xf>
    <xf numFmtId="0" fontId="30" fillId="24" borderId="10" xfId="42" applyFont="1" applyFill="1" applyBorder="1" applyAlignment="1" applyProtection="1">
      <alignment horizontal="center" vertical="center" wrapText="1"/>
      <protection locked="0"/>
    </xf>
    <xf numFmtId="179" fontId="30" fillId="24" borderId="10" xfId="29" applyFont="1" applyFill="1" applyBorder="1" applyAlignment="1">
      <alignment horizontal="center" vertical="center" shrinkToFit="1"/>
    </xf>
    <xf numFmtId="49" fontId="30" fillId="24" borderId="10" xfId="0" applyNumberFormat="1" applyFont="1" applyFill="1" applyBorder="1" applyAlignment="1">
      <alignment horizontal="center" vertical="center" wrapText="1"/>
    </xf>
    <xf numFmtId="49" fontId="30" fillId="24" borderId="10" xfId="42" applyNumberFormat="1" applyFont="1" applyFill="1" applyBorder="1" applyAlignment="1" applyProtection="1">
      <alignment horizontal="center" vertical="center" shrinkToFit="1"/>
      <protection hidden="1"/>
    </xf>
    <xf numFmtId="0" fontId="30" fillId="0" borderId="11" xfId="42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hidden="1"/>
    </xf>
    <xf numFmtId="0" fontId="30" fillId="24" borderId="0" xfId="0" applyFont="1" applyFill="1" applyBorder="1"/>
    <xf numFmtId="0" fontId="23" fillId="24" borderId="10" xfId="4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30" fillId="24" borderId="10" xfId="42" applyFont="1" applyFill="1" applyBorder="1" applyAlignment="1">
      <alignment horizontal="center" vertical="center" textRotation="90" wrapText="1"/>
    </xf>
    <xf numFmtId="0" fontId="30" fillId="24" borderId="10" xfId="42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10" xfId="42" applyFont="1" applyFill="1" applyBorder="1" applyAlignment="1">
      <alignment horizontal="center" vertical="center" wrapText="1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rmal 2" xfId="39"/>
    <cellStyle name="Normal 3" xfId="40"/>
    <cellStyle name="Normal_CHAPOROSHICHNER 2010-2" xfId="41"/>
    <cellStyle name="Normal_Hashvetvutjunner" xfId="42"/>
    <cellStyle name="Note" xfId="43"/>
    <cellStyle name="Output" xfId="44"/>
    <cellStyle name="Style 1" xfId="1"/>
    <cellStyle name="Title" xfId="45"/>
    <cellStyle name="Total" xfId="46"/>
    <cellStyle name="Warning Text" xfId="47"/>
    <cellStyle name="Обычный 2" xfId="48"/>
    <cellStyle name="Стиль 1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E26" sqref="E26"/>
    </sheetView>
  </sheetViews>
  <sheetFormatPr defaultRowHeight="13.5"/>
  <cols>
    <col min="1" max="1" width="5.140625" style="5" customWidth="1"/>
    <col min="2" max="5" width="9.140625" style="5"/>
    <col min="6" max="6" width="11" style="5" customWidth="1"/>
    <col min="7" max="7" width="9.140625" style="5"/>
    <col min="8" max="8" width="10.7109375" style="5" customWidth="1"/>
    <col min="9" max="11" width="9.140625" style="5"/>
    <col min="12" max="12" width="34.5703125" style="5" customWidth="1"/>
    <col min="13" max="13" width="13.85546875" style="5" customWidth="1"/>
    <col min="14" max="16384" width="9.140625" style="5"/>
  </cols>
  <sheetData>
    <row r="1" spans="1:14" ht="20.25" customHeight="1">
      <c r="M1" s="6" t="s">
        <v>40</v>
      </c>
    </row>
    <row r="2" spans="1:14" ht="20.25" customHeight="1">
      <c r="M2" s="6"/>
    </row>
    <row r="3" spans="1:14" ht="20.25" customHeight="1">
      <c r="M3" s="6"/>
    </row>
    <row r="5" spans="1:14" ht="17.25">
      <c r="A5" s="28"/>
      <c r="C5" s="7"/>
      <c r="D5" s="7"/>
      <c r="L5" s="8"/>
    </row>
    <row r="6" spans="1:14">
      <c r="A6" s="28"/>
      <c r="C6" s="7"/>
      <c r="D6" s="7"/>
    </row>
    <row r="7" spans="1:14" ht="25.5" customHeight="1">
      <c r="A7" s="1" t="s">
        <v>38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1" t="s">
        <v>39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9"/>
    </row>
    <row r="9" spans="1:14" ht="37.5" customHeight="1">
      <c r="A9" s="29" t="s">
        <v>41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4" ht="23.25" customHeight="1">
      <c r="A10" s="1" t="s">
        <v>42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4" ht="15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</sheetData>
  <mergeCells count="5">
    <mergeCell ref="A10:M10"/>
    <mergeCell ref="A5:A6"/>
    <mergeCell ref="A7:M7"/>
    <mergeCell ref="A8:M8"/>
    <mergeCell ref="A9:M9"/>
  </mergeCells>
  <phoneticPr fontId="24" type="noConversion"/>
  <pageMargins left="0.2" right="0.2" top="0.49" bottom="0.51" header="0.19" footer="0.25"/>
  <pageSetup paperSize="9" scale="97" firstPageNumber="3017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zoomScaleNormal="100" workbookViewId="0">
      <selection activeCell="J11" sqref="J11"/>
    </sheetView>
  </sheetViews>
  <sheetFormatPr defaultColWidth="20.42578125" defaultRowHeight="13.5"/>
  <cols>
    <col min="1" max="1" width="6.5703125" style="26" customWidth="1"/>
    <col min="2" max="2" width="5.42578125" style="26" customWidth="1"/>
    <col min="3" max="3" width="7.85546875" style="26" customWidth="1"/>
    <col min="4" max="4" width="5" style="26" customWidth="1"/>
    <col min="5" max="5" width="5.28515625" style="26" customWidth="1"/>
    <col min="6" max="6" width="6.7109375" style="26" customWidth="1"/>
    <col min="7" max="7" width="5.7109375" style="26" customWidth="1"/>
    <col min="8" max="8" width="24.28515625" style="26" customWidth="1"/>
    <col min="9" max="9" width="26.140625" style="26" customWidth="1"/>
    <col min="10" max="10" width="12.5703125" style="26" customWidth="1"/>
    <col min="11" max="11" width="17.7109375" style="26" customWidth="1"/>
    <col min="12" max="12" width="19.28515625" style="26" customWidth="1"/>
    <col min="13" max="13" width="13.42578125" style="26" customWidth="1"/>
    <col min="14" max="14" width="15.140625" style="26" customWidth="1"/>
    <col min="15" max="15" width="13.85546875" style="26" customWidth="1"/>
    <col min="16" max="16" width="15.85546875" style="26" customWidth="1"/>
    <col min="17" max="17" width="13.85546875" style="26" customWidth="1"/>
    <col min="18" max="18" width="15.42578125" style="26" customWidth="1"/>
    <col min="19" max="19" width="17.28515625" style="26" customWidth="1"/>
    <col min="20" max="20" width="15.28515625" style="26" customWidth="1"/>
    <col min="21" max="21" width="14.7109375" style="26" bestFit="1" customWidth="1"/>
    <col min="22" max="22" width="18.7109375" style="26" customWidth="1"/>
    <col min="23" max="23" width="28.5703125" style="26" customWidth="1"/>
    <col min="24" max="24" width="23.85546875" style="26" customWidth="1"/>
    <col min="25" max="25" width="31.5703125" style="26" customWidth="1"/>
    <col min="26" max="26" width="0" style="25" hidden="1" customWidth="1"/>
    <col min="27" max="27" width="12.5703125" style="25" hidden="1" customWidth="1"/>
    <col min="28" max="255" width="0" style="25" hidden="1" customWidth="1"/>
    <col min="256" max="16384" width="20.42578125" style="25"/>
  </cols>
  <sheetData>
    <row r="1" spans="1:27" s="13" customFormat="1" ht="28.5" customHeight="1">
      <c r="A1" s="30" t="s">
        <v>19</v>
      </c>
      <c r="B1" s="30" t="s">
        <v>49</v>
      </c>
      <c r="C1" s="33" t="s">
        <v>55</v>
      </c>
      <c r="D1" s="33"/>
      <c r="E1" s="33"/>
      <c r="F1" s="33" t="s">
        <v>47</v>
      </c>
      <c r="G1" s="33" t="s">
        <v>48</v>
      </c>
      <c r="H1" s="33" t="s">
        <v>50</v>
      </c>
      <c r="I1" s="33" t="s">
        <v>51</v>
      </c>
      <c r="J1" s="33" t="s">
        <v>52</v>
      </c>
      <c r="K1" s="31" t="s">
        <v>30</v>
      </c>
      <c r="L1" s="31"/>
      <c r="M1" s="31"/>
      <c r="N1" s="31"/>
      <c r="O1" s="31"/>
      <c r="P1" s="31"/>
      <c r="Q1" s="31" t="s">
        <v>31</v>
      </c>
      <c r="R1" s="32"/>
      <c r="S1" s="32"/>
      <c r="T1" s="32"/>
      <c r="U1" s="32"/>
      <c r="V1" s="32"/>
      <c r="W1" s="31" t="s">
        <v>32</v>
      </c>
      <c r="X1" s="31"/>
      <c r="Y1" s="31"/>
    </row>
    <row r="2" spans="1:27" s="14" customFormat="1" ht="125.25" customHeight="1">
      <c r="A2" s="30"/>
      <c r="B2" s="30"/>
      <c r="C2" s="10" t="s">
        <v>45</v>
      </c>
      <c r="D2" s="33" t="s">
        <v>46</v>
      </c>
      <c r="E2" s="33"/>
      <c r="F2" s="33"/>
      <c r="G2" s="33"/>
      <c r="H2" s="33"/>
      <c r="I2" s="33"/>
      <c r="J2" s="33"/>
      <c r="K2" s="10" t="s">
        <v>58</v>
      </c>
      <c r="L2" s="10" t="s">
        <v>59</v>
      </c>
      <c r="M2" s="10" t="s">
        <v>64</v>
      </c>
      <c r="N2" s="10" t="s">
        <v>65</v>
      </c>
      <c r="O2" s="10" t="s">
        <v>66</v>
      </c>
      <c r="P2" s="10" t="s">
        <v>67</v>
      </c>
      <c r="Q2" s="10" t="s">
        <v>58</v>
      </c>
      <c r="R2" s="10" t="s">
        <v>59</v>
      </c>
      <c r="S2" s="10" t="s">
        <v>60</v>
      </c>
      <c r="T2" s="10" t="s">
        <v>61</v>
      </c>
      <c r="U2" s="10" t="s">
        <v>62</v>
      </c>
      <c r="V2" s="10" t="s">
        <v>63</v>
      </c>
      <c r="W2" s="10" t="s">
        <v>35</v>
      </c>
      <c r="X2" s="10" t="s">
        <v>33</v>
      </c>
      <c r="Y2" s="10" t="s">
        <v>34</v>
      </c>
    </row>
    <row r="3" spans="1:27" s="14" customFormat="1">
      <c r="A3" s="15" t="s">
        <v>29</v>
      </c>
      <c r="B3" s="15" t="s">
        <v>28</v>
      </c>
      <c r="C3" s="15" t="s">
        <v>27</v>
      </c>
      <c r="D3" s="15" t="s">
        <v>26</v>
      </c>
      <c r="E3" s="15" t="s">
        <v>25</v>
      </c>
      <c r="F3" s="15" t="s">
        <v>24</v>
      </c>
      <c r="G3" s="16" t="s">
        <v>23</v>
      </c>
      <c r="H3" s="16" t="s">
        <v>22</v>
      </c>
      <c r="I3" s="16" t="s">
        <v>21</v>
      </c>
      <c r="J3" s="16" t="s">
        <v>20</v>
      </c>
      <c r="K3" s="16" t="s">
        <v>1</v>
      </c>
      <c r="L3" s="16" t="s">
        <v>2</v>
      </c>
      <c r="M3" s="16" t="s">
        <v>3</v>
      </c>
      <c r="N3" s="16" t="s">
        <v>4</v>
      </c>
      <c r="O3" s="16" t="s">
        <v>5</v>
      </c>
      <c r="P3" s="16" t="s">
        <v>6</v>
      </c>
      <c r="Q3" s="16" t="s">
        <v>7</v>
      </c>
      <c r="R3" s="16" t="s">
        <v>8</v>
      </c>
      <c r="S3" s="16" t="s">
        <v>9</v>
      </c>
      <c r="T3" s="16" t="s">
        <v>10</v>
      </c>
      <c r="U3" s="16" t="s">
        <v>11</v>
      </c>
      <c r="V3" s="16" t="s">
        <v>12</v>
      </c>
      <c r="W3" s="16" t="s">
        <v>13</v>
      </c>
      <c r="X3" s="16" t="s">
        <v>14</v>
      </c>
      <c r="Y3" s="16" t="s">
        <v>15</v>
      </c>
      <c r="AA3" s="17" t="s">
        <v>16</v>
      </c>
    </row>
    <row r="4" spans="1:27" s="19" customFormat="1" ht="99.75" customHeight="1">
      <c r="A4" s="18">
        <v>301007</v>
      </c>
      <c r="B4" s="18" t="s">
        <v>1</v>
      </c>
      <c r="C4" s="2">
        <v>1065</v>
      </c>
      <c r="D4" s="2" t="s">
        <v>36</v>
      </c>
      <c r="E4" s="3" t="s">
        <v>37</v>
      </c>
      <c r="F4" s="18"/>
      <c r="H4" s="20" t="s">
        <v>53</v>
      </c>
      <c r="I4" s="20" t="s">
        <v>54</v>
      </c>
      <c r="J4" s="20" t="s">
        <v>0</v>
      </c>
      <c r="K4" s="18">
        <v>1</v>
      </c>
      <c r="L4" s="18"/>
      <c r="M4" s="18">
        <v>1</v>
      </c>
      <c r="N4" s="18">
        <v>1</v>
      </c>
      <c r="O4" s="18"/>
      <c r="P4" s="18"/>
      <c r="Q4" s="21">
        <v>10984.1</v>
      </c>
      <c r="R4" s="21"/>
      <c r="S4" s="21">
        <f>R4+Q4</f>
        <v>10984.1</v>
      </c>
      <c r="T4" s="21">
        <v>10984.08</v>
      </c>
      <c r="U4" s="21">
        <f>T4-S4</f>
        <v>-2.0000000000436557E-2</v>
      </c>
      <c r="V4" s="22"/>
      <c r="W4" s="18" t="s">
        <v>17</v>
      </c>
      <c r="X4" s="18" t="s">
        <v>18</v>
      </c>
      <c r="Y4" s="18" t="s">
        <v>18</v>
      </c>
      <c r="AA4" s="23" t="s">
        <v>1</v>
      </c>
    </row>
    <row r="5" spans="1:27" s="19" customFormat="1" ht="78" customHeight="1">
      <c r="A5" s="18">
        <v>301007</v>
      </c>
      <c r="B5" s="18" t="s">
        <v>1</v>
      </c>
      <c r="C5" s="2">
        <v>1170</v>
      </c>
      <c r="D5" s="2" t="s">
        <v>36</v>
      </c>
      <c r="E5" s="3" t="s">
        <v>37</v>
      </c>
      <c r="F5" s="18"/>
      <c r="H5" s="20" t="s">
        <v>44</v>
      </c>
      <c r="I5" s="20" t="s">
        <v>44</v>
      </c>
      <c r="J5" s="20" t="s">
        <v>0</v>
      </c>
      <c r="K5" s="24" t="s">
        <v>43</v>
      </c>
      <c r="L5" s="18"/>
      <c r="M5" s="24" t="s">
        <v>43</v>
      </c>
      <c r="N5" s="24" t="s">
        <v>43</v>
      </c>
      <c r="O5" s="18"/>
      <c r="P5" s="18"/>
      <c r="Q5" s="21">
        <v>5259971.4000000004</v>
      </c>
      <c r="R5" s="21"/>
      <c r="S5" s="21">
        <f>R5+Q5</f>
        <v>5259971.4000000004</v>
      </c>
      <c r="T5" s="21">
        <v>5259971.4000000004</v>
      </c>
      <c r="U5" s="21">
        <f>T5-S5</f>
        <v>0</v>
      </c>
      <c r="V5" s="22"/>
      <c r="W5" s="18" t="s">
        <v>17</v>
      </c>
      <c r="X5" s="18" t="s">
        <v>18</v>
      </c>
      <c r="Y5" s="18" t="s">
        <v>18</v>
      </c>
      <c r="AA5" s="23" t="s">
        <v>1</v>
      </c>
    </row>
    <row r="6" spans="1:27" ht="132" customHeight="1">
      <c r="A6" s="18">
        <v>301007</v>
      </c>
      <c r="B6" s="18" t="s">
        <v>1</v>
      </c>
      <c r="C6" s="2">
        <v>1015</v>
      </c>
      <c r="D6" s="2" t="s">
        <v>56</v>
      </c>
      <c r="E6" s="27">
        <v>54</v>
      </c>
      <c r="F6" s="18"/>
      <c r="G6" s="19"/>
      <c r="H6" s="11" t="s">
        <v>57</v>
      </c>
      <c r="I6" s="12" t="s">
        <v>68</v>
      </c>
      <c r="J6" s="20" t="s">
        <v>0</v>
      </c>
      <c r="K6" s="24">
        <v>56769</v>
      </c>
      <c r="L6" s="18">
        <v>-6831</v>
      </c>
      <c r="M6" s="24">
        <f>SUM(K6:L6)</f>
        <v>49938</v>
      </c>
      <c r="N6" s="24">
        <v>50897</v>
      </c>
      <c r="O6" s="18"/>
      <c r="P6" s="18"/>
      <c r="Q6" s="21">
        <v>4350457</v>
      </c>
      <c r="R6" s="21">
        <f>-491900-200000</f>
        <v>-691900</v>
      </c>
      <c r="S6" s="21">
        <f>R6+Q6</f>
        <v>3658557</v>
      </c>
      <c r="T6" s="21">
        <v>3608259.41</v>
      </c>
      <c r="U6" s="21">
        <f>T6-S6</f>
        <v>-50297.589999999851</v>
      </c>
      <c r="V6" s="22" t="s">
        <v>69</v>
      </c>
      <c r="W6" s="18" t="s">
        <v>17</v>
      </c>
      <c r="X6" s="18" t="s">
        <v>18</v>
      </c>
      <c r="Y6" s="18" t="s">
        <v>18</v>
      </c>
    </row>
  </sheetData>
  <mergeCells count="12">
    <mergeCell ref="J1:J2"/>
    <mergeCell ref="K1:P1"/>
    <mergeCell ref="A1:A2"/>
    <mergeCell ref="B1:B2"/>
    <mergeCell ref="Q1:V1"/>
    <mergeCell ref="W1:Y1"/>
    <mergeCell ref="C1:E1"/>
    <mergeCell ref="D2:E2"/>
    <mergeCell ref="F1:F2"/>
    <mergeCell ref="G1:G2"/>
    <mergeCell ref="H1:H2"/>
    <mergeCell ref="I1:I2"/>
  </mergeCells>
  <phoneticPr fontId="4" type="noConversion"/>
  <dataValidations count="2">
    <dataValidation type="list" allowBlank="1" showInputMessage="1" showErrorMessage="1" sqref="J4:J6">
      <formula1>#REF!</formula1>
    </dataValidation>
    <dataValidation type="list" allowBlank="1" showInputMessage="1" showErrorMessage="1" sqref="B4:B6">
      <formula1>$AA$4:$AA$4</formula1>
    </dataValidation>
  </dataValidations>
  <pageMargins left="0.2" right="0.2" top="1" bottom="1" header="0.5" footer="0.5"/>
  <pageSetup paperSize="9" scale="73" firstPageNumber="3018" orientation="landscape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ax="5" man="1"/>
    <brk id="22" max="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Sheet2 (2)</vt:lpstr>
      <vt:lpstr>Report</vt:lpstr>
      <vt:lpstr>Report!Print_Area</vt:lpstr>
      <vt:lpstr>'Sheet2 (2)'!Print_Area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 Referent1</dc:creator>
  <cp:lastModifiedBy>Kristina Gevorgyan</cp:lastModifiedBy>
  <cp:lastPrinted>2016-04-19T11:43:50Z</cp:lastPrinted>
  <dcterms:created xsi:type="dcterms:W3CDTF">2007-06-08T11:55:52Z</dcterms:created>
  <dcterms:modified xsi:type="dcterms:W3CDTF">2016-06-23T07:42:07Z</dcterms:modified>
</cp:coreProperties>
</file>