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35" yWindow="0" windowWidth="10470" windowHeight="9150"/>
  </bookViews>
  <sheets>
    <sheet name="Sheet2 (3)" sheetId="15" r:id="rId1"/>
    <sheet name="ReportLRIV" sheetId="13" r:id="rId2"/>
  </sheets>
  <definedNames>
    <definedName name="_xlnm._FilterDatabase" localSheetId="1" hidden="1">ReportLRIV!$A$2:$Y$122</definedName>
    <definedName name="_xlnm.Print_Area" localSheetId="1">ReportLRIV!$A$1:$Y$152</definedName>
    <definedName name="_xlnm.Print_Area" localSheetId="0">'Sheet2 (3)'!$A$1:$M$28</definedName>
    <definedName name="_xlnm.Print_Titles" localSheetId="1">ReportLRIV!$A:$J,ReportLRIV!$1:$3</definedName>
    <definedName name="Z_E58B550D_C55D_4C58_B967_4A28C7BE86CC_.wvu.Cols" localSheetId="1" hidden="1">ReportLRIV!$K:$O</definedName>
    <definedName name="Z_E58B550D_C55D_4C58_B967_4A28C7BE86CC_.wvu.FilterData" localSheetId="1" hidden="1">ReportLRIV!$A$2:$Y$122</definedName>
  </definedNames>
  <calcPr calcId="145621" fullCalcOnLoad="1"/>
  <customWorkbookViews>
    <customWorkbookView name="Ար - Личное представление" guid="{E58B550D-C55D-4C58-B967-4A28C7BE86CC}" mergeInterval="0" personalView="1" maximized="1" xWindow="1" yWindow="1" windowWidth="1440" windowHeight="650" activeSheetId="8"/>
  </customWorkbookViews>
</workbook>
</file>

<file path=xl/calcChain.xml><?xml version="1.0" encoding="utf-8"?>
<calcChain xmlns="http://schemas.openxmlformats.org/spreadsheetml/2006/main">
  <c r="N69" i="13" l="1"/>
  <c r="O69" i="13" s="1"/>
  <c r="N43" i="13"/>
  <c r="S18" i="13"/>
  <c r="U18" i="13"/>
  <c r="S23" i="13"/>
  <c r="U23" i="13" s="1"/>
  <c r="S27" i="13"/>
  <c r="U27" i="13"/>
  <c r="S30" i="13"/>
  <c r="U30" i="13" s="1"/>
  <c r="S37" i="13"/>
  <c r="U37" i="13"/>
  <c r="S48" i="13"/>
  <c r="U48" i="13" s="1"/>
  <c r="S56" i="13"/>
  <c r="U56" i="13"/>
  <c r="S64" i="13"/>
  <c r="U64" i="13" s="1"/>
  <c r="S75" i="13"/>
  <c r="U75" i="13"/>
  <c r="S82" i="13"/>
  <c r="U82" i="13" s="1"/>
  <c r="S94" i="13"/>
  <c r="U94" i="13"/>
  <c r="S99" i="13"/>
  <c r="U99" i="13" s="1"/>
  <c r="S109" i="13"/>
  <c r="U109" i="13"/>
  <c r="S123" i="13"/>
  <c r="U123" i="13" s="1"/>
  <c r="S126" i="13"/>
  <c r="U126" i="13"/>
  <c r="S148" i="13"/>
  <c r="U148" i="13"/>
  <c r="S5" i="13"/>
  <c r="U5" i="13"/>
  <c r="U4" i="13" s="1"/>
  <c r="S6" i="13"/>
  <c r="S7" i="13"/>
  <c r="S8" i="13"/>
  <c r="S9" i="13"/>
  <c r="S10" i="13"/>
  <c r="S11" i="13"/>
  <c r="S12" i="13"/>
  <c r="S13" i="13"/>
  <c r="S14" i="13"/>
  <c r="S15" i="13"/>
  <c r="S16" i="13"/>
  <c r="Q17" i="13"/>
  <c r="R17" i="13"/>
  <c r="S17" i="13"/>
  <c r="S19" i="13"/>
  <c r="S20" i="13"/>
  <c r="S21" i="13"/>
  <c r="S22" i="13"/>
  <c r="S24" i="13"/>
  <c r="S25" i="13"/>
  <c r="S26" i="13"/>
  <c r="S28" i="13"/>
  <c r="S29" i="13"/>
  <c r="S31" i="13"/>
  <c r="S32" i="13"/>
  <c r="S33" i="13"/>
  <c r="S34" i="13"/>
  <c r="S35" i="13"/>
  <c r="S36" i="13"/>
  <c r="S38" i="13"/>
  <c r="S39" i="13"/>
  <c r="S40" i="13"/>
  <c r="S41" i="13"/>
  <c r="S42" i="13"/>
  <c r="S43" i="13"/>
  <c r="S44" i="13"/>
  <c r="S45" i="13"/>
  <c r="S46" i="13"/>
  <c r="S47" i="13"/>
  <c r="S49" i="13"/>
  <c r="S50" i="13"/>
  <c r="S51" i="13"/>
  <c r="S52" i="13"/>
  <c r="S53" i="13"/>
  <c r="S54" i="13"/>
  <c r="S55" i="13"/>
  <c r="S57" i="13"/>
  <c r="S58" i="13"/>
  <c r="S59" i="13"/>
  <c r="S60" i="13"/>
  <c r="S61" i="13"/>
  <c r="S62" i="13"/>
  <c r="S63" i="13"/>
  <c r="S65" i="13"/>
  <c r="S66" i="13"/>
  <c r="S67" i="13"/>
  <c r="S68" i="13"/>
  <c r="S69" i="13"/>
  <c r="S70" i="13"/>
  <c r="S71" i="13"/>
  <c r="S72" i="13"/>
  <c r="S73" i="13"/>
  <c r="S74" i="13"/>
  <c r="S76" i="13"/>
  <c r="S77" i="13"/>
  <c r="S78" i="13"/>
  <c r="S79" i="13"/>
  <c r="S80" i="13"/>
  <c r="S81" i="13"/>
  <c r="S83" i="13"/>
  <c r="S84" i="13"/>
  <c r="S85" i="13"/>
  <c r="S86" i="13"/>
  <c r="S87" i="13"/>
  <c r="S88" i="13"/>
  <c r="S89" i="13"/>
  <c r="S90" i="13"/>
  <c r="S91" i="13"/>
  <c r="S92" i="13"/>
  <c r="S93" i="13"/>
  <c r="S95" i="13"/>
  <c r="S96" i="13"/>
  <c r="S97" i="13"/>
  <c r="S98" i="13"/>
  <c r="S100" i="13"/>
  <c r="S101" i="13"/>
  <c r="S102" i="13"/>
  <c r="S103" i="13"/>
  <c r="S104" i="13"/>
  <c r="S105" i="13"/>
  <c r="S106" i="13"/>
  <c r="S107" i="13"/>
  <c r="S108" i="13"/>
  <c r="S110" i="13"/>
  <c r="S111" i="13"/>
  <c r="S112" i="13"/>
  <c r="S113" i="13"/>
  <c r="S114" i="13"/>
  <c r="S115" i="13"/>
  <c r="S116" i="13"/>
  <c r="S117" i="13"/>
  <c r="S118" i="13"/>
  <c r="S119" i="13"/>
  <c r="S120" i="13"/>
  <c r="S121" i="13"/>
  <c r="S122" i="13"/>
  <c r="S124" i="13"/>
  <c r="S125" i="13"/>
  <c r="S127" i="13"/>
  <c r="S128" i="13"/>
  <c r="S129" i="13"/>
  <c r="S130" i="13"/>
  <c r="S131" i="13"/>
  <c r="S132" i="13"/>
  <c r="S133" i="13"/>
  <c r="S134" i="13"/>
  <c r="S135" i="13"/>
  <c r="S136" i="13"/>
  <c r="S137" i="13"/>
  <c r="S138" i="13"/>
  <c r="S139" i="13"/>
  <c r="S140" i="13"/>
  <c r="S141" i="13"/>
  <c r="S142" i="13"/>
  <c r="S143" i="13"/>
  <c r="S144" i="13"/>
  <c r="S145" i="13"/>
  <c r="S146" i="13"/>
  <c r="S147" i="13"/>
  <c r="Q4" i="13"/>
  <c r="S4" i="13"/>
  <c r="N117" i="13"/>
  <c r="M118" i="13"/>
  <c r="M119" i="13"/>
  <c r="M117" i="13" s="1"/>
  <c r="O117" i="13" s="1"/>
  <c r="M120" i="13"/>
  <c r="M121" i="13"/>
  <c r="O121" i="13" s="1"/>
  <c r="M122" i="13"/>
  <c r="N111" i="13"/>
  <c r="M36" i="13"/>
  <c r="O36" i="13"/>
  <c r="M125" i="13"/>
  <c r="O125" i="13" s="1"/>
  <c r="K111" i="13"/>
  <c r="M108" i="13"/>
  <c r="O108" i="13" s="1"/>
  <c r="M93" i="13"/>
  <c r="O93" i="13"/>
  <c r="M81" i="13"/>
  <c r="O81" i="13" s="1"/>
  <c r="M74" i="13"/>
  <c r="O74" i="13"/>
  <c r="M62" i="13"/>
  <c r="O62" i="13" s="1"/>
  <c r="M63" i="13"/>
  <c r="O63" i="13"/>
  <c r="M54" i="13"/>
  <c r="O54" i="13" s="1"/>
  <c r="M55" i="13"/>
  <c r="O55" i="13"/>
  <c r="M47" i="13"/>
  <c r="O47" i="13" s="1"/>
  <c r="M86" i="13"/>
  <c r="O86" i="13"/>
  <c r="O122" i="13"/>
  <c r="K117" i="13"/>
  <c r="L117" i="13"/>
  <c r="M116" i="13"/>
  <c r="O116" i="13"/>
  <c r="M115" i="13"/>
  <c r="O115" i="13" s="1"/>
  <c r="L111" i="13"/>
  <c r="M46" i="13"/>
  <c r="O46" i="13" s="1"/>
  <c r="M26" i="13"/>
  <c r="O26" i="13"/>
  <c r="T17" i="13"/>
  <c r="M129" i="13"/>
  <c r="O129" i="13" s="1"/>
  <c r="M130" i="13"/>
  <c r="O130" i="13"/>
  <c r="M131" i="13"/>
  <c r="O131" i="13" s="1"/>
  <c r="M132" i="13"/>
  <c r="O132" i="13"/>
  <c r="M133" i="13"/>
  <c r="O133" i="13" s="1"/>
  <c r="M134" i="13"/>
  <c r="O134" i="13"/>
  <c r="M135" i="13"/>
  <c r="O135" i="13" s="1"/>
  <c r="M136" i="13"/>
  <c r="O136" i="13"/>
  <c r="M137" i="13"/>
  <c r="O137" i="13" s="1"/>
  <c r="M138" i="13"/>
  <c r="O138" i="13"/>
  <c r="M139" i="13"/>
  <c r="O139" i="13" s="1"/>
  <c r="M140" i="13"/>
  <c r="O140" i="13"/>
  <c r="M141" i="13"/>
  <c r="O141" i="13" s="1"/>
  <c r="M142" i="13"/>
  <c r="O142" i="13"/>
  <c r="M143" i="13"/>
  <c r="O143" i="13" s="1"/>
  <c r="M144" i="13"/>
  <c r="O144" i="13"/>
  <c r="M128" i="13"/>
  <c r="O128" i="13" s="1"/>
  <c r="O119" i="13"/>
  <c r="O120" i="13"/>
  <c r="M114" i="13"/>
  <c r="O114" i="13" s="1"/>
  <c r="M102" i="13"/>
  <c r="O102" i="13"/>
  <c r="M103" i="13"/>
  <c r="O103" i="13" s="1"/>
  <c r="M104" i="13"/>
  <c r="O104" i="13"/>
  <c r="M105" i="13"/>
  <c r="O105" i="13" s="1"/>
  <c r="M106" i="13"/>
  <c r="O106" i="13"/>
  <c r="M107" i="13"/>
  <c r="O107" i="13" s="1"/>
  <c r="M89" i="13"/>
  <c r="O89" i="13"/>
  <c r="M90" i="13"/>
  <c r="O90" i="13" s="1"/>
  <c r="M91" i="13"/>
  <c r="O91" i="13"/>
  <c r="M92" i="13"/>
  <c r="O92" i="13" s="1"/>
  <c r="M68" i="13"/>
  <c r="N68" i="13" s="1"/>
  <c r="O68" i="13" s="1"/>
  <c r="M69" i="13"/>
  <c r="M70" i="13"/>
  <c r="N70" i="13" s="1"/>
  <c r="O70" i="13" s="1"/>
  <c r="M71" i="13"/>
  <c r="O71" i="13" s="1"/>
  <c r="M51" i="13"/>
  <c r="O51" i="13"/>
  <c r="M52" i="13"/>
  <c r="O52" i="13" s="1"/>
  <c r="M53" i="13"/>
  <c r="O53" i="13"/>
  <c r="M50" i="13"/>
  <c r="O50" i="13" s="1"/>
  <c r="M44" i="13"/>
  <c r="N44" i="13" s="1"/>
  <c r="O44" i="13" s="1"/>
  <c r="M45" i="13"/>
  <c r="O45" i="13" s="1"/>
  <c r="M43" i="13"/>
  <c r="O43" i="13"/>
  <c r="M42" i="13"/>
  <c r="N42" i="13" s="1"/>
  <c r="O42" i="13" s="1"/>
  <c r="M40" i="13"/>
  <c r="O40" i="13"/>
  <c r="M35" i="13"/>
  <c r="O35" i="13" s="1"/>
  <c r="M34" i="13"/>
  <c r="O34" i="13"/>
  <c r="M33" i="13"/>
  <c r="O33" i="13" s="1"/>
  <c r="M29" i="13"/>
  <c r="O29" i="13"/>
  <c r="M25" i="13"/>
  <c r="O25" i="13" s="1"/>
  <c r="M148" i="13"/>
  <c r="O148" i="13"/>
  <c r="O118" i="13"/>
  <c r="M113" i="13"/>
  <c r="O113" i="13"/>
  <c r="M112" i="13"/>
  <c r="M111" i="13" s="1"/>
  <c r="O111" i="13" s="1"/>
  <c r="M101" i="13"/>
  <c r="O101" i="13"/>
  <c r="M88" i="13"/>
  <c r="O88" i="13" s="1"/>
  <c r="M87" i="13"/>
  <c r="O87" i="13"/>
  <c r="M80" i="13"/>
  <c r="O80" i="13" s="1"/>
  <c r="M79" i="13"/>
  <c r="N79" i="13" s="1"/>
  <c r="O79" i="13" s="1"/>
  <c r="M78" i="13"/>
  <c r="O78" i="13" s="1"/>
  <c r="M77" i="13"/>
  <c r="O77" i="13"/>
  <c r="M73" i="13"/>
  <c r="O73" i="13" s="1"/>
  <c r="M72" i="13"/>
  <c r="O72" i="13"/>
  <c r="M67" i="13"/>
  <c r="N67" i="13" s="1"/>
  <c r="O67" i="13" s="1"/>
  <c r="M66" i="13"/>
  <c r="O66" i="13"/>
  <c r="M61" i="13"/>
  <c r="O61" i="13" s="1"/>
  <c r="M60" i="13"/>
  <c r="O60" i="13"/>
  <c r="M59" i="13"/>
  <c r="O59" i="13" s="1"/>
  <c r="M58" i="13"/>
  <c r="O58" i="13"/>
  <c r="T4" i="13"/>
  <c r="M41" i="13"/>
  <c r="O41" i="13" s="1"/>
  <c r="M39" i="13"/>
  <c r="O39" i="13"/>
  <c r="M97" i="13"/>
  <c r="O97" i="13" s="1"/>
  <c r="M98" i="13"/>
  <c r="O98" i="13"/>
  <c r="M96" i="13"/>
  <c r="O96" i="13" s="1"/>
  <c r="M84" i="13"/>
  <c r="O84" i="13"/>
  <c r="M85" i="13"/>
  <c r="O85" i="13" s="1"/>
  <c r="M32" i="13"/>
  <c r="O32" i="13"/>
  <c r="M21" i="13"/>
  <c r="O21" i="13" s="1"/>
  <c r="M22" i="13"/>
  <c r="O22" i="13"/>
  <c r="M20" i="13"/>
  <c r="O20" i="13" s="1"/>
  <c r="R4" i="13"/>
  <c r="M7" i="13"/>
  <c r="O7" i="13" s="1"/>
  <c r="M10" i="13"/>
  <c r="O10" i="13"/>
  <c r="M8" i="13"/>
  <c r="O8" i="13" s="1"/>
  <c r="M9" i="13"/>
  <c r="O9" i="13"/>
  <c r="M11" i="13"/>
  <c r="O11" i="13" s="1"/>
  <c r="M12" i="13"/>
  <c r="O12" i="13"/>
  <c r="M13" i="13"/>
  <c r="O13" i="13" s="1"/>
  <c r="M14" i="13"/>
  <c r="O14" i="13"/>
  <c r="M15" i="13"/>
  <c r="O15" i="13" s="1"/>
  <c r="U17" i="13" l="1"/>
  <c r="O112" i="13"/>
</calcChain>
</file>

<file path=xl/sharedStrings.xml><?xml version="1.0" encoding="utf-8"?>
<sst xmlns="http://schemas.openxmlformats.org/spreadsheetml/2006/main" count="460" uniqueCount="229">
  <si>
    <t>Ը</t>
  </si>
  <si>
    <t>քանակական</t>
  </si>
  <si>
    <t>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</si>
  <si>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</si>
  <si>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</si>
  <si>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</si>
  <si>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</si>
  <si>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</si>
  <si>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</si>
  <si>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</si>
  <si>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</si>
  <si>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</si>
  <si>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</si>
  <si>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</si>
  <si>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</si>
  <si>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</si>
  <si>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</si>
  <si>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</si>
  <si>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Բ</t>
  </si>
  <si>
    <t>Գ</t>
  </si>
  <si>
    <t>Դ</t>
  </si>
  <si>
    <t>Ե</t>
  </si>
  <si>
    <t>Զ</t>
  </si>
  <si>
    <t>Է</t>
  </si>
  <si>
    <t>Թ</t>
  </si>
  <si>
    <t>ՊՄ կոդը</t>
  </si>
  <si>
    <t>Կատարողի կոդը</t>
  </si>
  <si>
    <t>Ծրագրային դասիչը</t>
  </si>
  <si>
    <t>Պաշարների շարժի  կոդը</t>
  </si>
  <si>
    <t>Ծրագրի ընթացիկ կառավարմանն ուղղված նախատեսվող միջոցառումները</t>
  </si>
  <si>
    <t>Պլանավորվող գործողության ժամկետը  (սկիզբ - ավարտ)</t>
  </si>
  <si>
    <t>Փաստացի ցուցանիշը (դրամարկղային ծախս) հաշվետու ժամանակա-հատվածում</t>
  </si>
  <si>
    <t>Չափորոշիչի  կոդը</t>
  </si>
  <si>
    <t>Չափորոշիչը (նկարագրությունը)</t>
  </si>
  <si>
    <t>Չափորոշիչի տեսակը</t>
  </si>
  <si>
    <t>Ծրագրի կամ Քաղաքականության միջոցառման անվանումը</t>
  </si>
  <si>
    <t>Պլանավորվող գործողությունը`  ծրագրի նախատեսվող / ցանկալի արդյունքներից (նպատակներից)  տարբերությունը շտկելու համար</t>
  </si>
  <si>
    <t>Քաղաքացիների ընդունելություն (մարդ)</t>
  </si>
  <si>
    <t>Ֆինանսական ցուցանիշներ (հազ. դրամ)</t>
  </si>
  <si>
    <t>Ֆիզիկական անձանց որակավորման ստուգում (մարդ)</t>
  </si>
  <si>
    <t>Ոչ ֆինանսական ցուցանիշներ</t>
  </si>
  <si>
    <t>Հաստատված և փաստացի ցուցանիշների տարբերությունը (սյ 10-սյ 9)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</si>
  <si>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</si>
  <si>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Գույքի նկատմամբ իրավունքների պետական գրանցման, գույքի և դրա նկատմամբ գրանցված իրավունքների և սահմանափակումների վերաբերյալ տեղեկատվության տրամադրման ծառայություններ</t>
  </si>
  <si>
    <t>Դիմումների և բողոքների ուսումնասիրում (թիվը)</t>
  </si>
  <si>
    <t>Միջազգային համագործակցություն. Հանդիպումներ, քննարկումներ և համագործակցության այլ միջոցառումներ (միջոցառումների թիվը)</t>
  </si>
  <si>
    <t>Միջգերատեսչական խորհրդատվություն և համագործակցություն. Հանդիպումներ, քննարկումներ և համագործակցության այլ միջոցառումներ (միջոցառումների թիվը)</t>
  </si>
  <si>
    <t xml:space="preserve">Ցուցանիշի փոփոխու-թյուններն ըստ համապա տասխան իրավական ակտի (+/-) </t>
  </si>
  <si>
    <t>Հանրային իրազեկում (միջոցառումների թիվը)</t>
  </si>
  <si>
    <t>09</t>
  </si>
  <si>
    <t>02</t>
  </si>
  <si>
    <t>03</t>
  </si>
  <si>
    <t>Պետական հիմնարկների և կազմակերպությունների աշխատողների սոցիալական փաթեթով ապահովում</t>
  </si>
  <si>
    <t>01</t>
  </si>
  <si>
    <t>Վարչական սարքավորումներ</t>
  </si>
  <si>
    <t>Նախագծահետազոտական ծախսեր</t>
  </si>
  <si>
    <t>Ժ</t>
  </si>
  <si>
    <t>ԱԾ</t>
  </si>
  <si>
    <t>ԿՀ</t>
  </si>
  <si>
    <t>04</t>
  </si>
  <si>
    <t>06</t>
  </si>
  <si>
    <t>07</t>
  </si>
  <si>
    <t>08</t>
  </si>
  <si>
    <t xml:space="preserve">Գույքի նկատմամբ իրավունքների պետական գրանցման, գույքի և դրա նկատմամբ գրանցված իրավունքների և սահմանափակումների վերաբերյալ տեղեկատվության տրամադրում, հողամասերի, շենքերի և շինությունների համակարգված դիտարկումների և անշարշ գույքի շուկայի վերլուծությունների իրականացում և իրազեկման ծառայություններ </t>
  </si>
  <si>
    <t>WGS-84 կոորդինատային համակարգում միասնական հիմքի ստեղծման աշխատանքներ</t>
  </si>
  <si>
    <t>Տեխնիկական հաշվետվության կազմում /հաշվետվություն/</t>
  </si>
  <si>
    <t>Դաշտային դիտարկումների հիման վրա շրջադարձային կետերի որոշում, նշահարում, ուրվագծերի կազմում, կոորդինատների որոշում/սահմանանիշ/</t>
  </si>
  <si>
    <t>Գեոդեզիական բնագավառում/Սպիտակի տարածաշրջանի գեոդինամիկական պոլիգոն/ նախատեսվող աշխատանքներ</t>
  </si>
  <si>
    <t>Տեղագրական քարտեզագրության բնագավառում նախատեսվող աշխատանքներ</t>
  </si>
  <si>
    <t>Աշխարհագրական անվանումների բնագավառում նախատեսվող աշխատանքներ</t>
  </si>
  <si>
    <t>05</t>
  </si>
  <si>
    <t>Տեխնիկական նախագծի կազմում /նախագիծ/</t>
  </si>
  <si>
    <t>Համակարգչային սարքավորումների, կենցաղային տեխնիկային և գրասենյակային կահույքի ձերքբերում</t>
  </si>
  <si>
    <t>Համակարգչային սարքավորումներ /հատ/</t>
  </si>
  <si>
    <t>Կենցաղային տեխնիկա/հատ/</t>
  </si>
  <si>
    <t>Գրասենյակային կահույք /կոմպլեկտ/</t>
  </si>
  <si>
    <t>Ոչ նյութական հիմնական միջոցներ</t>
  </si>
  <si>
    <t>Ծրագրային փաթեթների ձեռքբերում</t>
  </si>
  <si>
    <t>Ծրագրային փաթեթ 1/հատ/</t>
  </si>
  <si>
    <t>Ծրագրային փաթեթ 2/հատ/</t>
  </si>
  <si>
    <t>Անշարժ գույքի կադաստրի պետական կոմիտեի կողմից մատուցվող ծառայություններից ստացվող եկամուտների հաշվին կոմիտեի համակարգի պահպանում</t>
  </si>
  <si>
    <t>Անշարժ գույքի կադաստրի պետական կոմիտեի կարողությունների զարգացում</t>
  </si>
  <si>
    <t>1015</t>
  </si>
  <si>
    <t>Տարբերությունը առաջացել է նախատեսվածից պակաս ներկայացված դիմումների պատճառով</t>
  </si>
  <si>
    <t>ԾՏ</t>
  </si>
  <si>
    <t>Փաստացի ցուցանիշը (կատարված և ընդունված) հաշվետու ժամանակա հատվածում</t>
  </si>
  <si>
    <t>Ցուցանիշի հաստատված կանխատեսու մը հաշվետու ժամանակա հատվածի համար</t>
  </si>
  <si>
    <t>ճշտված ցուցանիշը հաշվետու ժամանակա հատվածի համար            (սյ 1+սյ 2)</t>
  </si>
  <si>
    <t>Հաստատ ված և փաստացի ցուցանիշ ների տարբերու թյունը    (սյ 4-սյ 3)</t>
  </si>
  <si>
    <t>Տարբերության պատճառը
(սյ. 2-ում նշված իրավական ակտերի հղումները և     սյ. 5-ում նշված տարբերու    թյան պարզաբանում ները)</t>
  </si>
  <si>
    <t>Ծրագ րի դասի չը</t>
  </si>
  <si>
    <t>Քաղաքա կանության միջոցառ ման դասիչը</t>
  </si>
  <si>
    <t>Ցուցանիշի հաստատված կանխատե  սումը հաշվետու ժամանակա հատվածի համար</t>
  </si>
  <si>
    <t>Տարբերության պատճառը
(սյ. 8-ում նշված իրավական ակտերի հղումները և            սյ.11-ում նշված տարբերության պարզաբանում    ները)</t>
  </si>
  <si>
    <t>ճշտված ցուցանիշը հաշվետու ժամանակա հատվածի համար              սյ 7+սյ 8)</t>
  </si>
  <si>
    <t>Միջազգային համագործակցություն. Համաձայնագրերի, հուշագրերի, արձանագրությունների, ծրագրերի և այլ փաստաթղթերի մշակում. Ներկայացված փաստաթղթերի վերաբերյալ կարծիքների, տեղեկատվության, պարզաբանումների տրամադրում (փաստաթղթերի թիվը)</t>
  </si>
  <si>
    <t>Ծրագրերի կառավարում,համակարգում, վերահսկողություն և մոնիտորինգ (Ծրագիր)</t>
  </si>
  <si>
    <t>Սահմանանիշերի դաշտային դիտարկումների մշակում, հավասարակշռում, կոորդինատների հաշվարում և կատալոգների կազմում/սահմանանիշ/</t>
  </si>
  <si>
    <t>Կադաստրային, տեղագրական և համայնքների վարչական սահմանների քարտեզների համադրում /համայնք/</t>
  </si>
  <si>
    <t>ՀՀ աշխարհագրական անվանումների պետական քարտադարանի վարում, ՀՀ սահմաններից դուրս գտնվող աշխարհագրական անվանումների տեղեկատվական բանկի ստեղծում և տարբեր տեղեկատուների ու բառարանների հրատարակում</t>
  </si>
  <si>
    <t>ՀՀ աշխարհագրական անվանումների հաշվառման և գրանցման աշխստանքներ` թարմացում /ամիս/</t>
  </si>
  <si>
    <t>ՀՀ աշխարհագրական անվանումների հաշվառման և գրանցման աշխստանքներ` քարտադարանի վարում /ամիս/</t>
  </si>
  <si>
    <t>1:25000 էլեկտրոնային քարտեզների վրա տեղեկատվության և համայնքների սահմանների մուտքագրում /թերթ/</t>
  </si>
  <si>
    <t>Ծրագրի իրականացման արդյունքում կունենանք Հայաստանի Հանրապետության Գյումրի քաղաքային համայնքի բազային ԵՏՀ տեղեկատվական բանկ:</t>
  </si>
  <si>
    <t>Թեմատիկ քարտեզագրության աշխատանքներ</t>
  </si>
  <si>
    <t>Ծրագրի իրականացման արդյունքում կունենանք Հայաստանի ազգային ատլասի անգլերեն լեզվով երկհատորանի տարբերակը:</t>
  </si>
  <si>
    <t>Հայաստանի ազգային ատլասի անգլերեն տարբերակ 2 հատորով` նյութի թարմացում /էջ/</t>
  </si>
  <si>
    <t>Հայաստանի ազգային ատլասի անգլերեն տարբերակ 2 հատորով` խմբագրում /էջ/</t>
  </si>
  <si>
    <t>Հայաստանի ազգային ատլասի անգլերեն տարբերակ 2 հատորով` քարտեզների ձևավորում /էջ/</t>
  </si>
  <si>
    <t>GPS կետերի դիտարկումներ 2 դասի ծրագրով (3 փուլով) /կետ/</t>
  </si>
  <si>
    <t>GPS կետերի կոորդինատների հավասարակշռում և հաշվարկում /կետ/</t>
  </si>
  <si>
    <t>I դասի նիվելիրացում /բարդւոյթան գործակից 1.2/ /գծ.կմ/</t>
  </si>
  <si>
    <t>I դասի նիվելիրացում /գծ.կմ/</t>
  </si>
  <si>
    <t>Գրավիմետրական աշխատանքներ /կետ/</t>
  </si>
  <si>
    <t>Նախագծահաշվային փաստաթղթերի ձերքբերում</t>
  </si>
  <si>
    <t xml:space="preserve">Նախագծանախահաշիվ /հատ/ </t>
  </si>
  <si>
    <t>Տարբերությունը առաջացել է գնման գործընթացով նախատեսված մրցույթի արդյունքում ավելի ցածր արժեքով պայմանագրերի կնքման հետևանքով</t>
  </si>
  <si>
    <t>Անշարժ գույքի բնակավառում մասնագիտական որակավորումը հաստատող փաստաթղթի տրամադրման համար յուրաքանչյուր քննությունն ընդունելու համար(մարդ)</t>
  </si>
  <si>
    <t>Տրանսպորտային սարքավորումներ</t>
  </si>
  <si>
    <t>Մարդատար ավտոմեքենայի ձեռքբերում</t>
  </si>
  <si>
    <t>Մարդատար ավտոմեքենա/հատ/</t>
  </si>
  <si>
    <t>Ծրագրով նախատեսված աշխատանքների իրականացման արդյունքում WGS-84 համաշխարհային գեոդեզիական կոորդինատային համակարգում մեկ միասնական քարտեզագրական հիմքի ներդրման նպատակով կունենանք ՀՀ Արագածոտնի, Արարատի և Արմավիրի մարզերի համադրված, բաց հրատարակման տեղագրական, կադաստրային և համայնքների վարչական սահմանների նկարագրման քարտեզները ու հատակագծերը, ինչպես նաև համայնքների սահմանների շրջադարձային կետերի կոորդինատները` կապակցված ազգային  գեոդեզիական ցանցի հետ:</t>
  </si>
  <si>
    <t>GPS կետերի դիտարկում մշտական գործող բազային կայանի աշխատանքի ընթացքում /կետ/</t>
  </si>
  <si>
    <t>I դասի նիվելիրացում խզվածքներով/գծ.կմ/</t>
  </si>
  <si>
    <t>I դասի նիվելիրացման նյութերի մշակում և հավասարակշռում /գծ.կմ/</t>
  </si>
  <si>
    <t>Քվազիգեոիդի մոդելի ստեղծման բնակավառում աշխատանքներ</t>
  </si>
  <si>
    <t>Ծրագրով նախատեսված աշխատանքների իրականացման արդյունքում կունենանք խզվածքների տարածքում 48 GPS հիմնակետերի կոորդինատների և բարձրությունների ցուցակները, գրավիմետրական մեկ կետի դիտարկում:</t>
  </si>
  <si>
    <t xml:space="preserve">Ծրագրով նախատեսված աշխատանքների իրականացման արդյունքում կունենանք WGS-84 համաշխարհային գեոդեզիական ցանկում ուսումնասիրված Պետական և GPS արբանյակային ցանցերի կետեր, կոորդինատային համակարգում: </t>
  </si>
  <si>
    <t>GPS կետերի դիտարկում/կետ/</t>
  </si>
  <si>
    <t>Կետերի կոորդինատների հավասարակշռում և հաշվառում/կետ/</t>
  </si>
  <si>
    <t>II դասի նիվելիրացում/գծ.կմ/</t>
  </si>
  <si>
    <t>III դասի նիվելիրացում/գծ.կմ/</t>
  </si>
  <si>
    <t>II և III դասի նիվելիրացման նյութերի մշակում/գծ.կմ/</t>
  </si>
  <si>
    <t>Քվազիգեոիդի մոդելի ստեղծման համար տվյալների հավաքագրում, բազայի ստեղծում, հաշվարկների կատարում, վերլուծություն, տրանսֆորմացիոն պարամետրերի որոշում/կետ/</t>
  </si>
  <si>
    <t>ՀՀ տարածքում պետական բարձունքային ցանցի հենանիշերի և դրոշմանիշերի ուսումնասիրման և թարմացման աշխատանքներ</t>
  </si>
  <si>
    <t>Ծրագրով նախատեսված աշխատանքների արդյունքում ակնկալվում է ունենալ WGS-84 համաշխարհային գեոդեզիական կոորդինատային համակարգում Պետական գեոդեզիական բարձունքային ցանցի/ՊԳԲՑ/ ուսումնասիրված հենանիշեր և դրոշմանիշեր:</t>
  </si>
  <si>
    <t>Հենանիշերի դրոշմանիշերի գրասենյակային ուսումնասիրում/հենանիշ/</t>
  </si>
  <si>
    <t>ՊԳԲՑ հենանիշերի և դրոշմանիշերի դաշտային ուսումնասիրում/հենանիշ/</t>
  </si>
  <si>
    <t>ՊԳԲՑ հենանիշերի և դրոշմանիշերի արտաքին տեսքի վերականգնում/հենանիշ/</t>
  </si>
  <si>
    <t xml:space="preserve">Ոչնչացված կողմնորոշիչների դեպքում  հենանիշերի և դրոշմանիշերի կոորդինատավորում/հենանիշ/ </t>
  </si>
  <si>
    <t xml:space="preserve">Ոչնչացված կամ շեղված ՊԳԲՑ հենանիշերի և դրոշմանիշերի ակտերի կազմում/հենանիշ/ </t>
  </si>
  <si>
    <t xml:space="preserve">Ոչնչացված կամ շեղված ՊԳԲՑ հենանիշերի և դրոշմանիշերի քարտերի և բացատրագրերի ստեղծում/հենանիշ/ </t>
  </si>
  <si>
    <t>Ծրագրով նախատեսված աշխատանքների արդյունքում ակնկալվում է ունենալ ՀՀ մոտ 5 տոկոս տարածքի տիեզերալուսանկարների և մոնիթորինգի հիման վրա թարմացված տեղագրական քարտեզներ:</t>
  </si>
  <si>
    <t>Օդալուսանկարների հիման վրա 1:2000 մ-բի հատակագծերի գրասենյակային վերծանում/հա/</t>
  </si>
  <si>
    <t>Օդալուսանկարների հիման վրա 1:2000 մ-բի հատակագծերի դաշտային վերծանում/հա/</t>
  </si>
  <si>
    <t>Օդալուսանկարների հիման վրա հատակագծերի ստեղծում/հա/</t>
  </si>
  <si>
    <t>Տեղագրական հատակագծերի թվայնացում/հաxշերտ/</t>
  </si>
  <si>
    <t>Տեղագրական հատակագծերի համար անհրաժեշտ տվյալների հավաքագրում և ներմուծում տվյալների բազա/տարր/</t>
  </si>
  <si>
    <t>ՀՀ մարզերի վարչական սահմանների անցկացումը մասշտաբային շարքի տեղագրական քարտեզների վրա /համայնք/</t>
  </si>
  <si>
    <t>1:10000 և 1:25000 մասշտաբի տեղագրական էլեկտրոնային քարտեզների ստեղծում/թերթ/</t>
  </si>
  <si>
    <t>ՀՀ լեռնագրական օբյեկտների անվանումների համառոտ տեղեկատու-բառարանի նախապատրաստում /օբյեկտ/</t>
  </si>
  <si>
    <t>ՀՀ լեռնագրական օբյեկտների անվանումների համառոտ տեղեկատու-բառարանի հրատարակում /օրինակ/</t>
  </si>
  <si>
    <t>ՀՀ բազային երկրատեղեկատվական համակարգի ստեղծման և ներդրման աշխատանքներ</t>
  </si>
  <si>
    <t>Գրասենյակի վերծանում/հա/</t>
  </si>
  <si>
    <t>Դաշտային վերծանում/հա/</t>
  </si>
  <si>
    <t>Նախորդ տարիների կատարված երկրատեղեկատվական և կադաստրային նյութերի համադրում օդալուսանկարների հետ և ճշգրտում/հա/</t>
  </si>
  <si>
    <t>Նախորդ տարիների կատարված նյութերի ճշգրտում/հա/</t>
  </si>
  <si>
    <t>Ստորգետնյա մայրուղային հաղորդակցուղիների խիտ կառուցապատ տարածքներում/հա/</t>
  </si>
  <si>
    <t>Օդալուսանկարների հիման վրա հատակագծերի թվայնացում /հա/</t>
  </si>
  <si>
    <t>Բազային ԵՏՀ համար տվյալների համար անհրաժեշտ շերտերի ստեղծում, դասակարգում, թերթերի համակցում /հաxշերտ/</t>
  </si>
  <si>
    <t>Բազային ԵՏՀ համար տվյալների համար հավաքագրում և ներմուծում տվյալների բազա /տարր/</t>
  </si>
  <si>
    <t>Միասնական նորմաների ստեղծման աշխատանքներ</t>
  </si>
  <si>
    <t>Ծրագրի իրականացման արդյունքում կունենանք Հայաստանի Հանրապետության տարածքում գեոդեզիական և տեղագրական դաշտային ու կամերալ աշխատանքների արտադրողականության/ժամանակի/ մեկ միասնական նորմեր:</t>
  </si>
  <si>
    <t>Միջազգային փորձի ուսումնասիրում և տեխնիկական նախագծի կազմում/նախագիծ/</t>
  </si>
  <si>
    <t>Գեոդեզիական պլանային ցանցի կետերի հետախուզում, տեղադրում, դիտարկում և վերականգնում/3բրիգադ/ /ամիս/</t>
  </si>
  <si>
    <t>Նիվելիրային I, II, III և IV դասերի ցանցերի հետազոտում, հենանիշերի տեղադրում, դիտարկում և վերականգնում/3 բրիգադ/  /ամիս/</t>
  </si>
  <si>
    <t>GPS ընդունիչ կայաններով կետերի դիտարկում/2 բրիգադ/ /ամիս/</t>
  </si>
  <si>
    <t>Ժամանակակից գործիքներով տեղագրական հատակագծերի/1:500-1:5000մ-բ/ հունութագրում և թարմացում/3 բրիգադ/ /ամիս/</t>
  </si>
  <si>
    <t>Ժամանակակից գործիքներով տեղագրական հատակագծերի թվայնացում և թարմացում/2 բրիգադ/ /ամիս/</t>
  </si>
  <si>
    <t>1:10000-1:1000000 մասշտաբների տեղագրական քարտեզների ստեղծում և թարմացում/2 բրիգադ/ /ամիս/</t>
  </si>
  <si>
    <t>10 համայնքների կադաստրային քարտեզների թարմացման աշխատանքներ</t>
  </si>
  <si>
    <t>ՀՀ Կոտայքի մարզ, այդ թվում</t>
  </si>
  <si>
    <t>Պռոշյան/հա/</t>
  </si>
  <si>
    <t>Հանքավան/հա/</t>
  </si>
  <si>
    <t>Նուռնուս/հա/</t>
  </si>
  <si>
    <t>Գեղարդ/հա/</t>
  </si>
  <si>
    <t>Ջրաբեր/հա/</t>
  </si>
  <si>
    <t>1.1</t>
  </si>
  <si>
    <t>1.2</t>
  </si>
  <si>
    <t>1.3</t>
  </si>
  <si>
    <t>1.4</t>
  </si>
  <si>
    <t>1.5</t>
  </si>
  <si>
    <t>2.1</t>
  </si>
  <si>
    <t>ՀՀ Գեղարքունիքի մարզ</t>
  </si>
  <si>
    <t>Արփունք/հա/</t>
  </si>
  <si>
    <t>Ծովինար/հա/</t>
  </si>
  <si>
    <t>Ծովքար/հա/</t>
  </si>
  <si>
    <t>Տորֆավան/հա/</t>
  </si>
  <si>
    <t>Փ.Մասրիկ/հա/</t>
  </si>
  <si>
    <t>2.2</t>
  </si>
  <si>
    <t>2.3</t>
  </si>
  <si>
    <t>2.4</t>
  </si>
  <si>
    <t>2.5</t>
  </si>
  <si>
    <t>Պետական հիմնարկների և կազմակերպությունների աշխատողների առողջապահական փաթեթի, հիպոթեկային վարկի, ուսման վճարի և հանգստի ապահովման գծով ծախսերի փոխհատուցում</t>
  </si>
  <si>
    <t>Համապատասխան պետական հիմնարկների և կազմակերպությունների աշխատակիցների քանակը</t>
  </si>
  <si>
    <t>52</t>
  </si>
  <si>
    <t>Տարբերությունը առաջացել է գնման արդյունքում տնտեսումից</t>
  </si>
  <si>
    <t>Հայոց ցեղասպանության 100-րդ տարելիցին նվիրված ուսումնական քարտեզների ձևավորման և կազմման աշխատանքներ</t>
  </si>
  <si>
    <t>Հայկական լեռնաշխարհի քարտեզի ձևավորման և կազմման աշխատանքներ (հատ)</t>
  </si>
  <si>
    <t>«Հայկական հարցը 1878-1914 թթ.» քարտեզի կազմման և ձևավորման աշխատանքներ (հատ)</t>
  </si>
  <si>
    <t>16</t>
  </si>
  <si>
    <t>17</t>
  </si>
  <si>
    <t>Տարբերությունը առաջացել է աշխատանքների  գների հաշվարկների ճշտումից</t>
  </si>
  <si>
    <t>Տարբերությունը առաջացել է աշխատանքների  գների վերահաշվարկների արդյունքում նվազումից</t>
  </si>
  <si>
    <t xml:space="preserve">Տարբերությունը առաջացել է նախահաշվով նախատեսված աշխատավարձի, պարգևատրման և այլ հոդվածների գծով տնտեսումից 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</si>
  <si>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</si>
  <si>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</si>
  <si>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Տարբերությունը առաջացել է եկամուտների թերի հավաքագրման և ծախսեր կատարելու անհնարինության  հետևանքով</t>
  </si>
  <si>
    <t>Տարբերությունը առաջացել է աշխատանքների գների հաշվարկների ճշտումից</t>
  </si>
  <si>
    <r>
      <t xml:space="preserve">Ծրագրի իրականացման արդյունքում կունենանք Հայոց ցեղասպանության 100-րդ տարելիցին նվիրված ուսումնական քարտեզներ, որոնք </t>
    </r>
    <r>
      <rPr>
        <sz val="9"/>
        <color indexed="8"/>
        <rFont val="GHEA Grapalat"/>
        <family val="3"/>
      </rPr>
      <t>կբաշխվեն Հայաստանի Հանրապետության, ԼՂՀ-ի և սփյուռքի ուսումնական հաստատություններին:</t>
    </r>
  </si>
  <si>
    <t>ՀՀ-ի և ԼՂՀ-ի վարչական քարտեզի ձևավորման և կազմման աշխատանքներ (հատ)</t>
  </si>
  <si>
    <t>ՀՀ-ի և ԼՂՀ-ի  ֆիզիկական քարտեզի ձևավորման և կազմման աշխատանքներ (հատ)</t>
  </si>
  <si>
    <t>Աշխարհի քարտեզի ձևավորման և կազմման աշխատանքներ (հատ)</t>
  </si>
  <si>
    <t>«Հայաստանը Տիգրան Մեծի օրոք» քարտեզի ձևավորման և կազմման աշխատանքներ (հատ)</t>
  </si>
  <si>
    <t>«Հայ եղեռնը 1914-1916 թթ.» քարտեզի ձևավորման և կազմման աշխատանքներ (հատ)</t>
  </si>
  <si>
    <t xml:space="preserve"> «Բիթլիսի նահանգ» քարտեզի ձևավորման և կազմման աշխատանքներ (հատ)</t>
  </si>
  <si>
    <t>«Դիարբեքիրի նահանգ» քարտեզի ձևավորման և կազմման աշխատանքներ (հատ)</t>
  </si>
  <si>
    <t>« Էրզրումի նահանգ» քարտեզի ձևավորման և կազմման աշխատանքներ (հատ)</t>
  </si>
  <si>
    <t>«Խարբերդի նահանգ» քարտեզի ձևավորման և կազմման աշխատանքներ (հատ)</t>
  </si>
  <si>
    <t>«Սեբաստիայի նահանգ» քարտեզի ձևավորման և կազմման աշխատանքներ (հատ)</t>
  </si>
  <si>
    <t>«Վանի նահանգ» քարտեզի ձևավորման և կազմման աշխատանքներ (հատ)</t>
  </si>
  <si>
    <t>«Տրապիզոնի նահանգ» քարտեզի ձևավորման և կազմման աշխատանքներ (հատ)</t>
  </si>
  <si>
    <t>«Կիլիկիա» քարտեզի ձևավորման և կազմման աշխատանքներ (հատ)</t>
  </si>
  <si>
    <t>«Կարսի մարզ» քարտեզի ձևավորման և կազմման աշխատանքներ (հատ)</t>
  </si>
  <si>
    <t>«Հայաստանը` ըստ Սևրի պայմանագրի, 1920 թ.» քարտեզի ձևավորման և կազմման աշխատանքներ (հատ)</t>
  </si>
  <si>
    <t>Ծրագրի իրականացման արդյունքում կունենանք Հայաստանի Հանրապետության տարածքում 10 համայնքների կադաստրային քարտեզների թարմացված տարբերակները</t>
  </si>
  <si>
    <t>Հավելված N11</t>
  </si>
  <si>
    <t>Հայաստանի Հանրապետության կառավարությանն առընթեր անշարժ գույքի կադաստրի պետական կոմիտե</t>
  </si>
  <si>
    <t>01.01.15թ.-01.01.16թ. ժամանակահատվածի համար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</si>
</sst>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95" formatCode="_-* #,##0.00_-;\-* #,##0.00_-;_-* &quot;-&quot;??_-;_-@_-"/>
    <numFmt numFmtId="198" formatCode="#,##0.0"/>
    <numFmt numFmtId="203" formatCode="0.0"/>
  </numFmts>
  <fonts count="30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Arial Armenian"/>
      <family val="2"/>
    </font>
    <font>
      <sz val="10"/>
      <name val="Arial"/>
      <family val="2"/>
      <charset val="204"/>
    </font>
    <font>
      <sz val="8"/>
      <name val="Arial Armenian"/>
      <family val="2"/>
    </font>
    <font>
      <sz val="10"/>
      <name val="GHEA Grapalat"/>
      <family val="3"/>
    </font>
    <font>
      <sz val="12"/>
      <name val="GHEA Grapalat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 Armenian"/>
    </font>
    <font>
      <sz val="9"/>
      <color indexed="8"/>
      <name val="GHEA Grapalat"/>
      <family val="3"/>
    </font>
    <font>
      <i/>
      <sz val="9"/>
      <color indexed="8"/>
      <name val="GHEA Grapalat"/>
      <family val="3"/>
    </font>
    <font>
      <b/>
      <sz val="12"/>
      <name val="GHEA Grapalat"/>
      <family val="3"/>
    </font>
    <font>
      <sz val="11"/>
      <color indexed="8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195" fontId="1" fillId="0" borderId="0" applyFont="0" applyFill="0" applyBorder="0" applyAlignment="0" applyProtection="0"/>
    <xf numFmtId="0" fontId="29" fillId="0" borderId="0"/>
    <xf numFmtId="0" fontId="29" fillId="0" borderId="0"/>
    <xf numFmtId="0" fontId="3" fillId="0" borderId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8" fillId="7" borderId="1" applyNumberFormat="0" applyAlignment="0" applyProtection="0"/>
    <xf numFmtId="0" fontId="21" fillId="20" borderId="8" applyNumberFormat="0" applyAlignment="0" applyProtection="0"/>
    <xf numFmtId="0" fontId="11" fillId="20" borderId="1" applyNumberFormat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12" fillId="21" borderId="2" applyNumberFormat="0" applyAlignment="0" applyProtection="0"/>
    <xf numFmtId="0" fontId="22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4" fillId="0" borderId="0"/>
    <xf numFmtId="0" fontId="10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3" fillId="23" borderId="7" applyNumberFormat="0" applyFont="0" applyAlignment="0" applyProtection="0"/>
    <xf numFmtId="0" fontId="19" fillId="0" borderId="6" applyNumberFormat="0" applyFill="0" applyAlignment="0" applyProtection="0"/>
    <xf numFmtId="0" fontId="2" fillId="0" borderId="0"/>
    <xf numFmtId="0" fontId="24" fillId="0" borderId="0" applyNumberFormat="0" applyFill="0" applyBorder="0" applyAlignment="0" applyProtection="0"/>
    <xf numFmtId="0" fontId="14" fillId="4" borderId="0" applyNumberFormat="0" applyBorder="0" applyAlignment="0" applyProtection="0"/>
  </cellStyleXfs>
  <cellXfs count="43">
    <xf numFmtId="0" fontId="0" fillId="0" borderId="0" xfId="0"/>
    <xf numFmtId="0" fontId="7" fillId="0" borderId="0" xfId="0" applyFont="1" applyAlignment="1">
      <alignment horizontal="center" vertical="center" wrapText="1"/>
    </xf>
    <xf numFmtId="0" fontId="6" fillId="0" borderId="0" xfId="0" applyFont="1" applyBorder="1" applyAlignment="1" applyProtection="1">
      <alignment wrapText="1"/>
      <protection locked="0"/>
    </xf>
    <xf numFmtId="0" fontId="6" fillId="0" borderId="0" xfId="0" applyFont="1"/>
    <xf numFmtId="0" fontId="7" fillId="0" borderId="0" xfId="0" applyFont="1" applyAlignment="1">
      <alignment horizontal="center"/>
    </xf>
    <xf numFmtId="0" fontId="26" fillId="0" borderId="0" xfId="0" applyFont="1" applyFill="1"/>
    <xf numFmtId="49" fontId="26" fillId="0" borderId="10" xfId="23" applyNumberFormat="1" applyFont="1" applyFill="1" applyBorder="1" applyAlignment="1">
      <alignment horizontal="center" vertical="center"/>
    </xf>
    <xf numFmtId="4" fontId="26" fillId="0" borderId="10" xfId="23" applyNumberFormat="1" applyFont="1" applyFill="1" applyBorder="1" applyAlignment="1">
      <alignment horizontal="center" vertical="center"/>
    </xf>
    <xf numFmtId="0" fontId="26" fillId="0" borderId="10" xfId="0" applyFont="1" applyFill="1" applyBorder="1" applyAlignment="1" applyProtection="1">
      <alignment horizontal="center" vertical="center" wrapText="1"/>
      <protection locked="0"/>
    </xf>
    <xf numFmtId="0" fontId="27" fillId="0" borderId="10" xfId="0" applyFont="1" applyFill="1" applyBorder="1" applyAlignment="1">
      <alignment vertical="center" wrapText="1"/>
    </xf>
    <xf numFmtId="0" fontId="26" fillId="0" borderId="10" xfId="0" applyFont="1" applyFill="1" applyBorder="1"/>
    <xf numFmtId="3" fontId="26" fillId="0" borderId="0" xfId="0" applyNumberFormat="1" applyFont="1" applyFill="1"/>
    <xf numFmtId="198" fontId="26" fillId="0" borderId="0" xfId="0" applyNumberFormat="1" applyFont="1" applyFill="1"/>
    <xf numFmtId="4" fontId="26" fillId="0" borderId="0" xfId="0" applyNumberFormat="1" applyFont="1" applyFill="1"/>
    <xf numFmtId="195" fontId="26" fillId="0" borderId="10" xfId="20" applyFont="1" applyFill="1" applyBorder="1" applyAlignment="1" applyProtection="1">
      <alignment horizontal="center" vertical="center" wrapText="1"/>
      <protection locked="0"/>
    </xf>
    <xf numFmtId="0" fontId="26" fillId="0" borderId="10" xfId="23" applyFont="1" applyFill="1" applyBorder="1" applyAlignment="1">
      <alignment horizontal="center" vertical="center" wrapText="1"/>
    </xf>
    <xf numFmtId="3" fontId="26" fillId="0" borderId="10" xfId="23" applyNumberFormat="1" applyFont="1" applyFill="1" applyBorder="1" applyAlignment="1">
      <alignment horizontal="center" vertical="center" wrapText="1"/>
    </xf>
    <xf numFmtId="198" fontId="26" fillId="0" borderId="10" xfId="23" applyNumberFormat="1" applyFont="1" applyFill="1" applyBorder="1" applyAlignment="1">
      <alignment horizontal="center" vertical="center" wrapText="1"/>
    </xf>
    <xf numFmtId="4" fontId="26" fillId="0" borderId="10" xfId="23" applyNumberFormat="1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vertical="center" wrapText="1"/>
    </xf>
    <xf numFmtId="0" fontId="26" fillId="0" borderId="10" xfId="0" applyFont="1" applyFill="1" applyBorder="1" applyAlignment="1" applyProtection="1">
      <alignment vertical="top" wrapText="1"/>
      <protection locked="0"/>
    </xf>
    <xf numFmtId="198" fontId="26" fillId="0" borderId="10" xfId="23" applyNumberFormat="1" applyFont="1" applyFill="1" applyBorder="1" applyAlignment="1" applyProtection="1">
      <alignment vertical="center" wrapText="1"/>
      <protection locked="0"/>
    </xf>
    <xf numFmtId="0" fontId="26" fillId="0" borderId="10" xfId="0" applyFont="1" applyFill="1" applyBorder="1" applyAlignment="1">
      <alignment vertical="top" wrapText="1"/>
    </xf>
    <xf numFmtId="0" fontId="26" fillId="0" borderId="10" xfId="0" applyFont="1" applyFill="1" applyBorder="1" applyAlignment="1" applyProtection="1">
      <alignment vertical="center" wrapText="1"/>
      <protection locked="0"/>
    </xf>
    <xf numFmtId="0" fontId="26" fillId="0" borderId="1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 applyProtection="1">
      <alignment vertical="top" wrapText="1"/>
      <protection locked="0"/>
    </xf>
    <xf numFmtId="3" fontId="26" fillId="0" borderId="10" xfId="23" applyNumberFormat="1" applyFont="1" applyFill="1" applyBorder="1" applyAlignment="1" applyProtection="1">
      <alignment vertical="center" wrapText="1"/>
      <protection locked="0"/>
    </xf>
    <xf numFmtId="203" fontId="26" fillId="0" borderId="10" xfId="23" applyNumberFormat="1" applyFont="1" applyFill="1" applyBorder="1" applyAlignment="1" applyProtection="1">
      <alignment horizontal="center" vertical="center" wrapText="1"/>
      <protection locked="0"/>
    </xf>
    <xf numFmtId="1" fontId="26" fillId="0" borderId="10" xfId="23" applyNumberFormat="1" applyFont="1" applyFill="1" applyBorder="1" applyAlignment="1" applyProtection="1">
      <alignment horizontal="center" vertical="center" wrapText="1"/>
      <protection locked="0"/>
    </xf>
    <xf numFmtId="2" fontId="26" fillId="0" borderId="10" xfId="23" applyNumberFormat="1" applyFont="1" applyFill="1" applyBorder="1" applyAlignment="1" applyProtection="1">
      <alignment horizontal="center" vertical="center" wrapText="1"/>
      <protection locked="0"/>
    </xf>
    <xf numFmtId="195" fontId="26" fillId="0" borderId="10" xfId="2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8" fillId="0" borderId="0" xfId="0" applyFont="1" applyBorder="1" applyAlignment="1" applyProtection="1">
      <alignment horizontal="center" vertical="center" wrapText="1"/>
      <protection locked="0"/>
    </xf>
    <xf numFmtId="0" fontId="26" fillId="0" borderId="10" xfId="23" applyFont="1" applyFill="1" applyBorder="1" applyAlignment="1">
      <alignment horizontal="center" textRotation="90"/>
    </xf>
    <xf numFmtId="0" fontId="26" fillId="0" borderId="10" xfId="23" applyFont="1" applyFill="1" applyBorder="1" applyAlignment="1">
      <alignment horizontal="center" textRotation="90" wrapText="1"/>
    </xf>
    <xf numFmtId="0" fontId="26" fillId="0" borderId="10" xfId="23" applyFont="1" applyFill="1" applyBorder="1" applyAlignment="1">
      <alignment horizontal="center" vertical="center" wrapText="1"/>
    </xf>
    <xf numFmtId="0" fontId="26" fillId="0" borderId="10" xfId="23" applyFont="1" applyFill="1" applyBorder="1" applyAlignment="1">
      <alignment horizontal="center"/>
    </xf>
    <xf numFmtId="0" fontId="26" fillId="0" borderId="10" xfId="0" applyFont="1" applyFill="1" applyBorder="1" applyAlignment="1">
      <alignment horizontal="center"/>
    </xf>
    <xf numFmtId="0" fontId="26" fillId="0" borderId="10" xfId="23" applyFont="1" applyFill="1" applyBorder="1" applyAlignment="1">
      <alignment horizontal="center" vertical="top" wrapText="1"/>
    </xf>
    <xf numFmtId="3" fontId="26" fillId="0" borderId="10" xfId="23" applyNumberFormat="1" applyFont="1" applyFill="1" applyBorder="1" applyAlignment="1">
      <alignment horizontal="center"/>
    </xf>
  </cellXfs>
  <cellStyles count="49">
    <cellStyle name="20% - Акцент1" xfId="2"/>
    <cellStyle name="20% - Акцент2" xfId="3"/>
    <cellStyle name="20% - Акцент3" xfId="4"/>
    <cellStyle name="20% - Акцент4" xfId="5"/>
    <cellStyle name="20% - Акцент5" xfId="6"/>
    <cellStyle name="20% - Акцент6" xfId="7"/>
    <cellStyle name="40% - Акцент1" xfId="8"/>
    <cellStyle name="40% - Акцент2" xfId="9"/>
    <cellStyle name="40% - Акцент3" xfId="10"/>
    <cellStyle name="40% - Акцент4" xfId="11"/>
    <cellStyle name="40% - Акцент5" xfId="12"/>
    <cellStyle name="40% - Акцент6" xfId="13"/>
    <cellStyle name="60% - Акцент1" xfId="14"/>
    <cellStyle name="60% - Акцент2" xfId="15"/>
    <cellStyle name="60% - Акцент3" xfId="16"/>
    <cellStyle name="60% - Акцент4" xfId="17"/>
    <cellStyle name="60% - Акцент5" xfId="18"/>
    <cellStyle name="60% - Акцент6" xfId="19"/>
    <cellStyle name="Comma" xfId="20" builtinId="3"/>
    <cellStyle name="Normal" xfId="0" builtinId="0"/>
    <cellStyle name="Normal 2" xfId="21"/>
    <cellStyle name="Normal 3" xfId="22"/>
    <cellStyle name="Normal_Hashvetvutjunner" xfId="23"/>
    <cellStyle name="Style 1" xfId="1"/>
    <cellStyle name="Акцент1" xfId="24"/>
    <cellStyle name="Акцент2" xfId="25"/>
    <cellStyle name="Акцент3" xfId="26"/>
    <cellStyle name="Акцент4" xfId="27"/>
    <cellStyle name="Акцент5" xfId="28"/>
    <cellStyle name="Акцент6" xfId="29"/>
    <cellStyle name="Ввод " xfId="30"/>
    <cellStyle name="Вывод" xfId="31"/>
    <cellStyle name="Вычисление" xfId="32"/>
    <cellStyle name="Заголовок 1" xfId="33"/>
    <cellStyle name="Заголовок 2" xfId="34"/>
    <cellStyle name="Заголовок 3" xfId="35"/>
    <cellStyle name="Заголовок 4" xfId="36"/>
    <cellStyle name="Итог" xfId="37"/>
    <cellStyle name="Контрольная ячейка" xfId="38"/>
    <cellStyle name="Название" xfId="39"/>
    <cellStyle name="Нейтральный" xfId="40"/>
    <cellStyle name="Обычный 2" xfId="41"/>
    <cellStyle name="Плохой" xfId="42"/>
    <cellStyle name="Пояснение" xfId="43"/>
    <cellStyle name="Примечание" xfId="44"/>
    <cellStyle name="Связанная ячейка" xfId="45"/>
    <cellStyle name="Стиль 1" xfId="46"/>
    <cellStyle name="Текст предупреждения" xfId="47"/>
    <cellStyle name="Хороший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Normal="100" workbookViewId="0">
      <selection activeCell="H18" sqref="H18"/>
    </sheetView>
  </sheetViews>
  <sheetFormatPr defaultRowHeight="13.5"/>
  <cols>
    <col min="1" max="1" width="5.140625" style="2" customWidth="1"/>
    <col min="2" max="5" width="9.140625" style="2"/>
    <col min="6" max="6" width="11" style="2" customWidth="1"/>
    <col min="7" max="7" width="9.140625" style="2"/>
    <col min="8" max="8" width="10.7109375" style="2" customWidth="1"/>
    <col min="9" max="11" width="9.140625" style="2"/>
    <col min="12" max="12" width="34.5703125" style="2" customWidth="1"/>
    <col min="13" max="13" width="13.85546875" style="2" customWidth="1"/>
    <col min="14" max="16384" width="9.140625" style="2"/>
  </cols>
  <sheetData>
    <row r="1" spans="1:14" ht="20.25" customHeight="1">
      <c r="M1" s="31" t="s">
        <v>226</v>
      </c>
    </row>
    <row r="2" spans="1:14" ht="20.25" customHeight="1">
      <c r="M2" s="31"/>
    </row>
    <row r="3" spans="1:14" ht="20.25" customHeight="1">
      <c r="M3" s="31"/>
    </row>
    <row r="5" spans="1:14" ht="17.25">
      <c r="A5" s="34"/>
      <c r="C5" s="3"/>
      <c r="D5" s="3"/>
      <c r="L5" s="32"/>
    </row>
    <row r="6" spans="1:14">
      <c r="A6" s="34"/>
      <c r="C6" s="3"/>
      <c r="D6" s="3"/>
    </row>
    <row r="7" spans="1:14" ht="25.5" customHeight="1">
      <c r="A7" s="1" t="s">
        <v>205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4" ht="47.25" customHeight="1">
      <c r="A8" s="1" t="s">
        <v>206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33"/>
    </row>
    <row r="9" spans="1:14" ht="37.5" customHeight="1">
      <c r="A9" s="35" t="s">
        <v>227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</row>
    <row r="10" spans="1:14" ht="23.25" customHeight="1">
      <c r="A10" s="1" t="s">
        <v>228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 ht="17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4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</sheetData>
  <mergeCells count="5">
    <mergeCell ref="A10:M10"/>
    <mergeCell ref="A5:A6"/>
    <mergeCell ref="A7:M7"/>
    <mergeCell ref="A8:M8"/>
    <mergeCell ref="A9:M9"/>
  </mergeCells>
  <phoneticPr fontId="25" type="noConversion"/>
  <pageMargins left="0.2" right="0.2" top="0.49" bottom="0.51" header="0.19" footer="0.25"/>
  <pageSetup paperSize="9" scale="97" firstPageNumber="2519" orientation="landscape" useFirstPageNumber="1" horizontalDpi="1200" verticalDpi="1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1"/>
  <sheetViews>
    <sheetView zoomScaleNormal="100" workbookViewId="0">
      <selection activeCell="H3" sqref="H3"/>
    </sheetView>
  </sheetViews>
  <sheetFormatPr defaultRowHeight="13.5"/>
  <cols>
    <col min="1" max="1" width="7.140625" style="5" customWidth="1"/>
    <col min="2" max="2" width="3.28515625" style="5" customWidth="1"/>
    <col min="3" max="3" width="5.85546875" style="5" customWidth="1"/>
    <col min="4" max="4" width="4.42578125" style="5" customWidth="1"/>
    <col min="5" max="5" width="4.5703125" style="5" customWidth="1"/>
    <col min="6" max="6" width="4.140625" style="5" customWidth="1"/>
    <col min="7" max="7" width="3.28515625" style="5" customWidth="1"/>
    <col min="8" max="8" width="32.85546875" style="5" customWidth="1"/>
    <col min="9" max="9" width="33.85546875" style="5" customWidth="1"/>
    <col min="10" max="10" width="12.28515625" style="5" customWidth="1"/>
    <col min="11" max="11" width="12.85546875" style="11" customWidth="1"/>
    <col min="12" max="12" width="9.7109375" style="11" customWidth="1"/>
    <col min="13" max="13" width="10.5703125" style="11" customWidth="1"/>
    <col min="14" max="14" width="11.7109375" style="11" customWidth="1"/>
    <col min="15" max="15" width="14.5703125" style="11" customWidth="1"/>
    <col min="16" max="16" width="20.28515625" style="11" customWidth="1"/>
    <col min="17" max="17" width="12.7109375" style="12" customWidth="1"/>
    <col min="18" max="18" width="10" style="12" customWidth="1"/>
    <col min="19" max="19" width="12.42578125" style="12" customWidth="1"/>
    <col min="20" max="20" width="13.28515625" style="13" customWidth="1"/>
    <col min="21" max="21" width="10.7109375" style="13" customWidth="1"/>
    <col min="22" max="22" width="23.5703125" style="5" customWidth="1"/>
    <col min="23" max="23" width="26.7109375" style="5" customWidth="1"/>
    <col min="24" max="24" width="23.7109375" style="5" customWidth="1"/>
    <col min="25" max="25" width="27.42578125" style="5" customWidth="1"/>
    <col min="26" max="16384" width="9.140625" style="5"/>
  </cols>
  <sheetData>
    <row r="1" spans="1:25" ht="13.5" customHeight="1">
      <c r="A1" s="36" t="s">
        <v>25</v>
      </c>
      <c r="B1" s="37" t="s">
        <v>26</v>
      </c>
      <c r="C1" s="38" t="s">
        <v>27</v>
      </c>
      <c r="D1" s="38"/>
      <c r="E1" s="38"/>
      <c r="F1" s="37" t="s">
        <v>32</v>
      </c>
      <c r="G1" s="37" t="s">
        <v>28</v>
      </c>
      <c r="H1" s="38" t="s">
        <v>35</v>
      </c>
      <c r="I1" s="38" t="s">
        <v>33</v>
      </c>
      <c r="J1" s="38" t="s">
        <v>34</v>
      </c>
      <c r="K1" s="42" t="s">
        <v>40</v>
      </c>
      <c r="L1" s="42"/>
      <c r="M1" s="42"/>
      <c r="N1" s="42"/>
      <c r="O1" s="42"/>
      <c r="P1" s="42"/>
      <c r="Q1" s="39" t="s">
        <v>38</v>
      </c>
      <c r="R1" s="40"/>
      <c r="S1" s="40"/>
      <c r="T1" s="40"/>
      <c r="U1" s="40"/>
      <c r="V1" s="40"/>
      <c r="W1" s="41" t="s">
        <v>29</v>
      </c>
      <c r="X1" s="41"/>
      <c r="Y1" s="41"/>
    </row>
    <row r="2" spans="1:25" ht="135" customHeight="1">
      <c r="A2" s="36"/>
      <c r="B2" s="37"/>
      <c r="C2" s="15" t="s">
        <v>90</v>
      </c>
      <c r="D2" s="38" t="s">
        <v>91</v>
      </c>
      <c r="E2" s="38"/>
      <c r="F2" s="37"/>
      <c r="G2" s="37"/>
      <c r="H2" s="38"/>
      <c r="I2" s="38"/>
      <c r="J2" s="38"/>
      <c r="K2" s="16" t="s">
        <v>86</v>
      </c>
      <c r="L2" s="16" t="s">
        <v>47</v>
      </c>
      <c r="M2" s="16" t="s">
        <v>87</v>
      </c>
      <c r="N2" s="16" t="s">
        <v>85</v>
      </c>
      <c r="O2" s="16" t="s">
        <v>88</v>
      </c>
      <c r="P2" s="16" t="s">
        <v>89</v>
      </c>
      <c r="Q2" s="17" t="s">
        <v>92</v>
      </c>
      <c r="R2" s="17" t="s">
        <v>47</v>
      </c>
      <c r="S2" s="17" t="s">
        <v>94</v>
      </c>
      <c r="T2" s="18" t="s">
        <v>31</v>
      </c>
      <c r="U2" s="18" t="s">
        <v>41</v>
      </c>
      <c r="V2" s="15" t="s">
        <v>93</v>
      </c>
      <c r="W2" s="15" t="s">
        <v>42</v>
      </c>
      <c r="X2" s="15" t="s">
        <v>36</v>
      </c>
      <c r="Y2" s="15" t="s">
        <v>30</v>
      </c>
    </row>
    <row r="3" spans="1:25" ht="15.75" customHeight="1">
      <c r="A3" s="6" t="s">
        <v>2</v>
      </c>
      <c r="B3" s="6" t="s">
        <v>18</v>
      </c>
      <c r="C3" s="6" t="s">
        <v>19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0</v>
      </c>
      <c r="I3" s="6" t="s">
        <v>24</v>
      </c>
      <c r="J3" s="6" t="s">
        <v>56</v>
      </c>
      <c r="K3" s="6" t="s">
        <v>3</v>
      </c>
      <c r="L3" s="6" t="s">
        <v>4</v>
      </c>
      <c r="M3" s="6" t="s">
        <v>5</v>
      </c>
      <c r="N3" s="6" t="s">
        <v>6</v>
      </c>
      <c r="O3" s="6" t="s">
        <v>7</v>
      </c>
      <c r="P3" s="6" t="s">
        <v>8</v>
      </c>
      <c r="Q3" s="6" t="s">
        <v>9</v>
      </c>
      <c r="R3" s="6" t="s">
        <v>10</v>
      </c>
      <c r="S3" s="6" t="s">
        <v>11</v>
      </c>
      <c r="T3" s="7" t="s">
        <v>12</v>
      </c>
      <c r="U3" s="7" t="s">
        <v>13</v>
      </c>
      <c r="V3" s="6" t="s">
        <v>14</v>
      </c>
      <c r="W3" s="6" t="s">
        <v>15</v>
      </c>
      <c r="X3" s="6" t="s">
        <v>16</v>
      </c>
      <c r="Y3" s="6" t="s">
        <v>17</v>
      </c>
    </row>
    <row r="4" spans="1:25" ht="78" customHeight="1">
      <c r="A4" s="8">
        <v>105009</v>
      </c>
      <c r="B4" s="8"/>
      <c r="C4" s="8">
        <v>1012</v>
      </c>
      <c r="D4" s="8"/>
      <c r="E4" s="8"/>
      <c r="F4" s="8"/>
      <c r="G4" s="8"/>
      <c r="H4" s="19" t="s">
        <v>80</v>
      </c>
      <c r="I4" s="19"/>
      <c r="J4" s="23"/>
      <c r="K4" s="27"/>
      <c r="L4" s="27"/>
      <c r="M4" s="27"/>
      <c r="N4" s="27"/>
      <c r="O4" s="27"/>
      <c r="P4" s="26"/>
      <c r="Q4" s="14">
        <f>Q5</f>
        <v>3611898.7</v>
      </c>
      <c r="R4" s="14">
        <f>R5</f>
        <v>-11518.600000000093</v>
      </c>
      <c r="S4" s="14">
        <f>S5</f>
        <v>3600380.1</v>
      </c>
      <c r="T4" s="14">
        <f>+T5</f>
        <v>2693143.89</v>
      </c>
      <c r="U4" s="14">
        <f>U5</f>
        <v>-907236.21</v>
      </c>
      <c r="V4" s="21"/>
      <c r="W4" s="21"/>
      <c r="X4" s="21"/>
      <c r="Y4" s="21"/>
    </row>
    <row r="5" spans="1:25" ht="98.25" customHeight="1">
      <c r="A5" s="8">
        <v>105009</v>
      </c>
      <c r="B5" s="8"/>
      <c r="C5" s="8">
        <v>1012</v>
      </c>
      <c r="D5" s="8" t="s">
        <v>57</v>
      </c>
      <c r="E5" s="8" t="s">
        <v>53</v>
      </c>
      <c r="F5" s="8"/>
      <c r="G5" s="8"/>
      <c r="H5" s="19" t="s">
        <v>43</v>
      </c>
      <c r="I5" s="19"/>
      <c r="J5" s="23"/>
      <c r="K5" s="27"/>
      <c r="L5" s="27"/>
      <c r="M5" s="27"/>
      <c r="N5" s="27"/>
      <c r="O5" s="27"/>
      <c r="P5" s="26"/>
      <c r="Q5" s="14">
        <v>3611898.7</v>
      </c>
      <c r="R5" s="14">
        <v>-11518.600000000093</v>
      </c>
      <c r="S5" s="14">
        <f>Q5+R5</f>
        <v>3600380.1</v>
      </c>
      <c r="T5" s="14">
        <v>2693143.89</v>
      </c>
      <c r="U5" s="14">
        <f>T5-S5</f>
        <v>-907236.21</v>
      </c>
      <c r="V5" s="21" t="s">
        <v>204</v>
      </c>
      <c r="W5" s="21"/>
      <c r="X5" s="21"/>
      <c r="Y5" s="21"/>
    </row>
    <row r="6" spans="1:25" ht="170.25" customHeight="1">
      <c r="A6" s="8"/>
      <c r="B6" s="8"/>
      <c r="C6" s="8"/>
      <c r="D6" s="8"/>
      <c r="E6" s="8"/>
      <c r="F6" s="8"/>
      <c r="G6" s="8"/>
      <c r="H6" s="20"/>
      <c r="I6" s="9" t="s">
        <v>63</v>
      </c>
      <c r="J6" s="23"/>
      <c r="K6" s="27"/>
      <c r="L6" s="27"/>
      <c r="M6" s="27"/>
      <c r="N6" s="27"/>
      <c r="O6" s="27"/>
      <c r="P6" s="26"/>
      <c r="Q6" s="14"/>
      <c r="R6" s="14"/>
      <c r="S6" s="14">
        <f t="shared" ref="S6:S69" si="0">Q6+R6</f>
        <v>0</v>
      </c>
      <c r="T6" s="14"/>
      <c r="U6" s="14"/>
      <c r="V6" s="21"/>
      <c r="W6" s="21"/>
      <c r="X6" s="21"/>
      <c r="Y6" s="21"/>
    </row>
    <row r="7" spans="1:25" ht="37.5" customHeight="1">
      <c r="A7" s="8"/>
      <c r="B7" s="8"/>
      <c r="C7" s="8"/>
      <c r="D7" s="8"/>
      <c r="E7" s="8"/>
      <c r="F7" s="8" t="s">
        <v>3</v>
      </c>
      <c r="G7" s="8"/>
      <c r="H7" s="19"/>
      <c r="I7" s="19" t="s">
        <v>48</v>
      </c>
      <c r="J7" s="23" t="s">
        <v>1</v>
      </c>
      <c r="K7" s="28">
        <v>36</v>
      </c>
      <c r="L7" s="28"/>
      <c r="M7" s="28">
        <f t="shared" ref="M7:M15" si="1">+K7+L7</f>
        <v>36</v>
      </c>
      <c r="N7" s="28">
        <v>55</v>
      </c>
      <c r="O7" s="28">
        <f t="shared" ref="O7:O15" si="2">+N7-M7</f>
        <v>19</v>
      </c>
      <c r="P7" s="26"/>
      <c r="Q7" s="14"/>
      <c r="R7" s="14"/>
      <c r="S7" s="14">
        <f t="shared" si="0"/>
        <v>0</v>
      </c>
      <c r="T7" s="14"/>
      <c r="U7" s="14"/>
      <c r="V7" s="21"/>
      <c r="W7" s="21"/>
      <c r="X7" s="21"/>
      <c r="Y7" s="21"/>
    </row>
    <row r="8" spans="1:25" ht="34.5" customHeight="1">
      <c r="A8" s="8"/>
      <c r="B8" s="8"/>
      <c r="C8" s="8"/>
      <c r="D8" s="8"/>
      <c r="E8" s="8"/>
      <c r="F8" s="8" t="s">
        <v>4</v>
      </c>
      <c r="G8" s="8"/>
      <c r="H8" s="19"/>
      <c r="I8" s="19" t="s">
        <v>37</v>
      </c>
      <c r="J8" s="23" t="s">
        <v>1</v>
      </c>
      <c r="K8" s="28">
        <v>250</v>
      </c>
      <c r="L8" s="28"/>
      <c r="M8" s="28">
        <f t="shared" si="1"/>
        <v>250</v>
      </c>
      <c r="N8" s="28">
        <v>217</v>
      </c>
      <c r="O8" s="28">
        <f t="shared" si="2"/>
        <v>-33</v>
      </c>
      <c r="P8" s="26"/>
      <c r="Q8" s="14"/>
      <c r="R8" s="14"/>
      <c r="S8" s="14">
        <f t="shared" si="0"/>
        <v>0</v>
      </c>
      <c r="T8" s="14"/>
      <c r="U8" s="14"/>
      <c r="V8" s="21"/>
      <c r="W8" s="21"/>
      <c r="X8" s="21"/>
      <c r="Y8" s="21"/>
    </row>
    <row r="9" spans="1:25" ht="35.25" customHeight="1">
      <c r="A9" s="8"/>
      <c r="B9" s="8"/>
      <c r="C9" s="8"/>
      <c r="D9" s="8"/>
      <c r="E9" s="8"/>
      <c r="F9" s="8" t="s">
        <v>5</v>
      </c>
      <c r="G9" s="8"/>
      <c r="H9" s="19"/>
      <c r="I9" s="19" t="s">
        <v>44</v>
      </c>
      <c r="J9" s="23" t="s">
        <v>1</v>
      </c>
      <c r="K9" s="28">
        <v>3500</v>
      </c>
      <c r="L9" s="28"/>
      <c r="M9" s="28">
        <f t="shared" si="1"/>
        <v>3500</v>
      </c>
      <c r="N9" s="28">
        <v>1700</v>
      </c>
      <c r="O9" s="28">
        <f t="shared" si="2"/>
        <v>-1800</v>
      </c>
      <c r="P9" s="26"/>
      <c r="Q9" s="14"/>
      <c r="R9" s="14"/>
      <c r="S9" s="14">
        <f t="shared" si="0"/>
        <v>0</v>
      </c>
      <c r="T9" s="14"/>
      <c r="U9" s="14"/>
      <c r="V9" s="21"/>
      <c r="W9" s="21"/>
      <c r="X9" s="21"/>
      <c r="Y9" s="21"/>
    </row>
    <row r="10" spans="1:25" ht="119.25" customHeight="1">
      <c r="A10" s="8"/>
      <c r="B10" s="8"/>
      <c r="C10" s="8"/>
      <c r="D10" s="8"/>
      <c r="E10" s="8"/>
      <c r="F10" s="8" t="s">
        <v>6</v>
      </c>
      <c r="G10" s="8"/>
      <c r="H10" s="19"/>
      <c r="I10" s="19" t="s">
        <v>95</v>
      </c>
      <c r="J10" s="23" t="s">
        <v>1</v>
      </c>
      <c r="K10" s="28">
        <v>1</v>
      </c>
      <c r="L10" s="28"/>
      <c r="M10" s="28">
        <f t="shared" si="1"/>
        <v>1</v>
      </c>
      <c r="N10" s="28">
        <v>2</v>
      </c>
      <c r="O10" s="28">
        <f t="shared" si="2"/>
        <v>1</v>
      </c>
      <c r="P10" s="26"/>
      <c r="Q10" s="14"/>
      <c r="R10" s="14"/>
      <c r="S10" s="14">
        <f t="shared" si="0"/>
        <v>0</v>
      </c>
      <c r="T10" s="14"/>
      <c r="U10" s="14"/>
      <c r="V10" s="21"/>
      <c r="W10" s="21"/>
      <c r="X10" s="21"/>
      <c r="Y10" s="21"/>
    </row>
    <row r="11" spans="1:25" ht="63" customHeight="1">
      <c r="A11" s="8"/>
      <c r="B11" s="8"/>
      <c r="C11" s="8"/>
      <c r="D11" s="8"/>
      <c r="E11" s="8"/>
      <c r="F11" s="8" t="s">
        <v>7</v>
      </c>
      <c r="G11" s="8"/>
      <c r="H11" s="19"/>
      <c r="I11" s="19" t="s">
        <v>45</v>
      </c>
      <c r="J11" s="23" t="s">
        <v>1</v>
      </c>
      <c r="K11" s="28">
        <v>12</v>
      </c>
      <c r="L11" s="28"/>
      <c r="M11" s="28">
        <f t="shared" si="1"/>
        <v>12</v>
      </c>
      <c r="N11" s="28">
        <v>8</v>
      </c>
      <c r="O11" s="28">
        <f t="shared" si="2"/>
        <v>-4</v>
      </c>
      <c r="P11" s="26"/>
      <c r="Q11" s="14"/>
      <c r="R11" s="14"/>
      <c r="S11" s="14">
        <f t="shared" si="0"/>
        <v>0</v>
      </c>
      <c r="T11" s="14"/>
      <c r="U11" s="14"/>
      <c r="V11" s="21"/>
      <c r="W11" s="21"/>
      <c r="X11" s="21"/>
      <c r="Y11" s="21"/>
    </row>
    <row r="12" spans="1:25" ht="75.75" customHeight="1">
      <c r="A12" s="8"/>
      <c r="B12" s="8"/>
      <c r="C12" s="8"/>
      <c r="D12" s="8"/>
      <c r="E12" s="8"/>
      <c r="F12" s="8" t="s">
        <v>8</v>
      </c>
      <c r="G12" s="8"/>
      <c r="H12" s="19"/>
      <c r="I12" s="19" t="s">
        <v>46</v>
      </c>
      <c r="J12" s="23" t="s">
        <v>1</v>
      </c>
      <c r="K12" s="28">
        <v>7</v>
      </c>
      <c r="L12" s="28"/>
      <c r="M12" s="28">
        <f t="shared" si="1"/>
        <v>7</v>
      </c>
      <c r="N12" s="28">
        <v>7</v>
      </c>
      <c r="O12" s="28">
        <f t="shared" si="2"/>
        <v>0</v>
      </c>
      <c r="P12" s="26"/>
      <c r="Q12" s="14"/>
      <c r="R12" s="14"/>
      <c r="S12" s="14">
        <f t="shared" si="0"/>
        <v>0</v>
      </c>
      <c r="T12" s="14"/>
      <c r="U12" s="14"/>
      <c r="V12" s="21"/>
      <c r="W12" s="21"/>
      <c r="X12" s="21"/>
      <c r="Y12" s="21"/>
    </row>
    <row r="13" spans="1:25" ht="45.75" customHeight="1">
      <c r="A13" s="8"/>
      <c r="B13" s="8"/>
      <c r="C13" s="8"/>
      <c r="D13" s="8"/>
      <c r="E13" s="8"/>
      <c r="F13" s="8" t="s">
        <v>9</v>
      </c>
      <c r="G13" s="8"/>
      <c r="H13" s="19"/>
      <c r="I13" s="19" t="s">
        <v>96</v>
      </c>
      <c r="J13" s="23" t="s">
        <v>1</v>
      </c>
      <c r="K13" s="28">
        <v>4</v>
      </c>
      <c r="L13" s="28"/>
      <c r="M13" s="28">
        <f t="shared" si="1"/>
        <v>4</v>
      </c>
      <c r="N13" s="28"/>
      <c r="O13" s="28">
        <f t="shared" si="2"/>
        <v>-4</v>
      </c>
      <c r="P13" s="26"/>
      <c r="Q13" s="14"/>
      <c r="R13" s="14"/>
      <c r="S13" s="14">
        <f t="shared" si="0"/>
        <v>0</v>
      </c>
      <c r="T13" s="14"/>
      <c r="U13" s="14"/>
      <c r="V13" s="21"/>
      <c r="W13" s="21"/>
      <c r="X13" s="21"/>
      <c r="Y13" s="21"/>
    </row>
    <row r="14" spans="1:25" ht="81" customHeight="1">
      <c r="A14" s="8"/>
      <c r="B14" s="8"/>
      <c r="C14" s="8"/>
      <c r="D14" s="8"/>
      <c r="E14" s="8"/>
      <c r="F14" s="8" t="s">
        <v>10</v>
      </c>
      <c r="G14" s="8"/>
      <c r="H14" s="19"/>
      <c r="I14" s="19" t="s">
        <v>117</v>
      </c>
      <c r="J14" s="23" t="s">
        <v>1</v>
      </c>
      <c r="K14" s="28">
        <v>217</v>
      </c>
      <c r="L14" s="28"/>
      <c r="M14" s="28">
        <f t="shared" si="1"/>
        <v>217</v>
      </c>
      <c r="N14" s="28"/>
      <c r="O14" s="28">
        <f t="shared" si="2"/>
        <v>-217</v>
      </c>
      <c r="P14" s="26"/>
      <c r="Q14" s="14"/>
      <c r="R14" s="14"/>
      <c r="S14" s="14">
        <f t="shared" si="0"/>
        <v>0</v>
      </c>
      <c r="T14" s="14"/>
      <c r="U14" s="14"/>
      <c r="V14" s="21"/>
      <c r="W14" s="21"/>
      <c r="X14" s="21"/>
      <c r="Y14" s="21"/>
    </row>
    <row r="15" spans="1:25" ht="36.75" customHeight="1">
      <c r="A15" s="8"/>
      <c r="B15" s="8"/>
      <c r="C15" s="8"/>
      <c r="D15" s="8"/>
      <c r="E15" s="8"/>
      <c r="F15" s="8" t="s">
        <v>11</v>
      </c>
      <c r="G15" s="8"/>
      <c r="H15" s="19"/>
      <c r="I15" s="19" t="s">
        <v>39</v>
      </c>
      <c r="J15" s="23" t="s">
        <v>1</v>
      </c>
      <c r="K15" s="28">
        <v>151</v>
      </c>
      <c r="L15" s="28"/>
      <c r="M15" s="28">
        <f t="shared" si="1"/>
        <v>151</v>
      </c>
      <c r="N15" s="28">
        <v>108</v>
      </c>
      <c r="O15" s="28">
        <f t="shared" si="2"/>
        <v>-43</v>
      </c>
      <c r="P15" s="26"/>
      <c r="Q15" s="14"/>
      <c r="R15" s="14"/>
      <c r="S15" s="14">
        <f t="shared" si="0"/>
        <v>0</v>
      </c>
      <c r="T15" s="14"/>
      <c r="U15" s="14"/>
      <c r="V15" s="21"/>
      <c r="W15" s="21"/>
      <c r="X15" s="21"/>
      <c r="Y15" s="21"/>
    </row>
    <row r="16" spans="1:25" ht="18" customHeight="1">
      <c r="A16" s="8"/>
      <c r="B16" s="8"/>
      <c r="C16" s="8"/>
      <c r="D16" s="8"/>
      <c r="E16" s="8"/>
      <c r="F16" s="8"/>
      <c r="G16" s="8"/>
      <c r="H16" s="19"/>
      <c r="I16" s="19"/>
      <c r="J16" s="23"/>
      <c r="K16" s="27"/>
      <c r="L16" s="27"/>
      <c r="M16" s="27"/>
      <c r="N16" s="27"/>
      <c r="O16" s="27"/>
      <c r="P16" s="26"/>
      <c r="Q16" s="14"/>
      <c r="R16" s="14"/>
      <c r="S16" s="14">
        <f t="shared" si="0"/>
        <v>0</v>
      </c>
      <c r="T16" s="14"/>
      <c r="U16" s="14"/>
      <c r="V16" s="21"/>
      <c r="W16" s="21"/>
      <c r="X16" s="21"/>
      <c r="Y16" s="21"/>
    </row>
    <row r="17" spans="1:25" ht="48.75" customHeight="1">
      <c r="A17" s="8">
        <v>105009</v>
      </c>
      <c r="B17" s="8"/>
      <c r="C17" s="8">
        <v>1012</v>
      </c>
      <c r="D17" s="8"/>
      <c r="E17" s="8"/>
      <c r="F17" s="8"/>
      <c r="G17" s="8"/>
      <c r="H17" s="19" t="s">
        <v>81</v>
      </c>
      <c r="I17" s="19"/>
      <c r="J17" s="23"/>
      <c r="K17" s="27"/>
      <c r="L17" s="27"/>
      <c r="M17" s="27"/>
      <c r="N17" s="27"/>
      <c r="O17" s="27"/>
      <c r="P17" s="26"/>
      <c r="Q17" s="14">
        <f>Q18+Q23+Q27+Q30+Q37+Q48+Q56+Q64+Q75+Q82+Q94+Q99+Q109+Q123+Q126</f>
        <v>569900.79999999993</v>
      </c>
      <c r="R17" s="14">
        <f>R18+R23+R27+R30+R37+R48+R56+R64+R75+R82+R94+R99+R109+R123+R126</f>
        <v>11518.6</v>
      </c>
      <c r="S17" s="14">
        <f t="shared" si="0"/>
        <v>581419.39999999991</v>
      </c>
      <c r="T17" s="14">
        <f>T18+T23+T27+T30+T37+T48+T56+T64+T75+T82+T94+T99+T109+T123+T126</f>
        <v>536989.79999999993</v>
      </c>
      <c r="U17" s="14">
        <f>U18+U23+U27+U30+U37+U48+U56+U64+U75+U82+U94+U99+U109+U123+U126</f>
        <v>-44429.600000000006</v>
      </c>
      <c r="V17" s="21"/>
      <c r="W17" s="21"/>
      <c r="X17" s="21"/>
      <c r="Y17" s="21"/>
    </row>
    <row r="18" spans="1:25" ht="88.5" customHeight="1">
      <c r="A18" s="8"/>
      <c r="B18" s="8"/>
      <c r="C18" s="8">
        <v>1012</v>
      </c>
      <c r="D18" s="8" t="s">
        <v>58</v>
      </c>
      <c r="E18" s="8" t="s">
        <v>53</v>
      </c>
      <c r="F18" s="8"/>
      <c r="G18" s="8"/>
      <c r="H18" s="19" t="s">
        <v>54</v>
      </c>
      <c r="I18" s="19"/>
      <c r="J18" s="23"/>
      <c r="K18" s="27"/>
      <c r="L18" s="27"/>
      <c r="M18" s="27"/>
      <c r="N18" s="27"/>
      <c r="O18" s="27"/>
      <c r="P18" s="26"/>
      <c r="Q18" s="14">
        <v>53400</v>
      </c>
      <c r="R18" s="14"/>
      <c r="S18" s="14">
        <f t="shared" si="0"/>
        <v>53400</v>
      </c>
      <c r="T18" s="14">
        <v>22831.7</v>
      </c>
      <c r="U18" s="14">
        <f>T18-S18</f>
        <v>-30568.3</v>
      </c>
      <c r="V18" s="21" t="s">
        <v>207</v>
      </c>
      <c r="W18" s="21"/>
      <c r="X18" s="21"/>
      <c r="Y18" s="21"/>
    </row>
    <row r="19" spans="1:25" ht="49.15" customHeight="1">
      <c r="A19" s="8"/>
      <c r="B19" s="8"/>
      <c r="C19" s="8"/>
      <c r="D19" s="8"/>
      <c r="E19" s="8"/>
      <c r="F19" s="8"/>
      <c r="G19" s="8"/>
      <c r="H19" s="20"/>
      <c r="I19" s="9" t="s">
        <v>72</v>
      </c>
      <c r="J19" s="23"/>
      <c r="K19" s="27"/>
      <c r="L19" s="27"/>
      <c r="M19" s="27"/>
      <c r="N19" s="27"/>
      <c r="O19" s="27"/>
      <c r="P19" s="26"/>
      <c r="Q19" s="14"/>
      <c r="R19" s="14"/>
      <c r="S19" s="14">
        <f t="shared" si="0"/>
        <v>0</v>
      </c>
      <c r="T19" s="14"/>
      <c r="U19" s="14"/>
      <c r="V19" s="21"/>
      <c r="W19" s="21"/>
      <c r="X19" s="21"/>
      <c r="Y19" s="21"/>
    </row>
    <row r="20" spans="1:25" ht="33" customHeight="1">
      <c r="A20" s="8"/>
      <c r="B20" s="8"/>
      <c r="C20" s="8"/>
      <c r="D20" s="8"/>
      <c r="E20" s="8"/>
      <c r="F20" s="8" t="s">
        <v>3</v>
      </c>
      <c r="G20" s="8"/>
      <c r="H20" s="19"/>
      <c r="I20" s="19" t="s">
        <v>73</v>
      </c>
      <c r="J20" s="23" t="s">
        <v>1</v>
      </c>
      <c r="K20" s="28">
        <v>280</v>
      </c>
      <c r="L20" s="28"/>
      <c r="M20" s="28">
        <f>K20+L20</f>
        <v>280</v>
      </c>
      <c r="N20" s="28">
        <v>160</v>
      </c>
      <c r="O20" s="28">
        <f>N20-M20</f>
        <v>-120</v>
      </c>
      <c r="P20" s="26"/>
      <c r="Q20" s="14"/>
      <c r="R20" s="14"/>
      <c r="S20" s="14">
        <f t="shared" si="0"/>
        <v>0</v>
      </c>
      <c r="T20" s="14"/>
      <c r="U20" s="14"/>
      <c r="V20" s="21"/>
      <c r="W20" s="21"/>
      <c r="X20" s="21"/>
      <c r="Y20" s="21"/>
    </row>
    <row r="21" spans="1:25" ht="28.5" customHeight="1">
      <c r="A21" s="8"/>
      <c r="B21" s="8"/>
      <c r="C21" s="8"/>
      <c r="D21" s="8"/>
      <c r="E21" s="8"/>
      <c r="F21" s="8" t="s">
        <v>4</v>
      </c>
      <c r="G21" s="8"/>
      <c r="H21" s="19"/>
      <c r="I21" s="19" t="s">
        <v>74</v>
      </c>
      <c r="J21" s="23" t="s">
        <v>1</v>
      </c>
      <c r="K21" s="28">
        <v>20</v>
      </c>
      <c r="L21" s="28"/>
      <c r="M21" s="28">
        <f>K21+L21</f>
        <v>20</v>
      </c>
      <c r="N21" s="28">
        <v>12</v>
      </c>
      <c r="O21" s="28">
        <f>N21-M21</f>
        <v>-8</v>
      </c>
      <c r="P21" s="26"/>
      <c r="Q21" s="14"/>
      <c r="R21" s="14"/>
      <c r="S21" s="14">
        <f t="shared" si="0"/>
        <v>0</v>
      </c>
      <c r="T21" s="14"/>
      <c r="U21" s="14"/>
      <c r="V21" s="21"/>
      <c r="W21" s="21"/>
      <c r="X21" s="21"/>
      <c r="Y21" s="21"/>
    </row>
    <row r="22" spans="1:25" ht="34.5" customHeight="1">
      <c r="A22" s="8"/>
      <c r="B22" s="8"/>
      <c r="C22" s="8"/>
      <c r="D22" s="8"/>
      <c r="E22" s="8"/>
      <c r="F22" s="8" t="s">
        <v>5</v>
      </c>
      <c r="G22" s="8"/>
      <c r="H22" s="19"/>
      <c r="I22" s="19" t="s">
        <v>75</v>
      </c>
      <c r="J22" s="23" t="s">
        <v>1</v>
      </c>
      <c r="K22" s="28">
        <v>195</v>
      </c>
      <c r="L22" s="28"/>
      <c r="M22" s="28">
        <f>K22+L22</f>
        <v>195</v>
      </c>
      <c r="N22" s="28">
        <v>75</v>
      </c>
      <c r="O22" s="28">
        <f>N22-M22</f>
        <v>-120</v>
      </c>
      <c r="P22" s="26"/>
      <c r="Q22" s="14"/>
      <c r="R22" s="14"/>
      <c r="S22" s="14">
        <f t="shared" si="0"/>
        <v>0</v>
      </c>
      <c r="T22" s="14"/>
      <c r="U22" s="14"/>
      <c r="V22" s="21"/>
      <c r="W22" s="21"/>
      <c r="X22" s="21"/>
      <c r="Y22" s="21"/>
    </row>
    <row r="23" spans="1:25" ht="48.75" customHeight="1">
      <c r="A23" s="8"/>
      <c r="B23" s="8"/>
      <c r="C23" s="8">
        <v>1012</v>
      </c>
      <c r="D23" s="8" t="s">
        <v>58</v>
      </c>
      <c r="E23" s="8" t="s">
        <v>50</v>
      </c>
      <c r="F23" s="8"/>
      <c r="G23" s="8"/>
      <c r="H23" s="19" t="s">
        <v>76</v>
      </c>
      <c r="I23" s="19"/>
      <c r="J23" s="23"/>
      <c r="K23" s="27"/>
      <c r="L23" s="27"/>
      <c r="M23" s="27"/>
      <c r="N23" s="27"/>
      <c r="O23" s="27"/>
      <c r="P23" s="26"/>
      <c r="Q23" s="14">
        <v>20000</v>
      </c>
      <c r="R23" s="14">
        <v>-3000</v>
      </c>
      <c r="S23" s="14">
        <f t="shared" si="0"/>
        <v>17000</v>
      </c>
      <c r="T23" s="14">
        <v>16920</v>
      </c>
      <c r="U23" s="14">
        <f>T23-S23</f>
        <v>-80</v>
      </c>
      <c r="V23" s="21" t="s">
        <v>196</v>
      </c>
      <c r="W23" s="21"/>
      <c r="X23" s="21"/>
      <c r="Y23" s="21"/>
    </row>
    <row r="24" spans="1:25" ht="24.6" customHeight="1">
      <c r="A24" s="8"/>
      <c r="B24" s="8"/>
      <c r="C24" s="8"/>
      <c r="D24" s="8"/>
      <c r="E24" s="8"/>
      <c r="F24" s="8"/>
      <c r="G24" s="8"/>
      <c r="H24" s="22"/>
      <c r="I24" s="9" t="s">
        <v>77</v>
      </c>
      <c r="J24" s="23"/>
      <c r="K24" s="27"/>
      <c r="L24" s="27"/>
      <c r="M24" s="27"/>
      <c r="N24" s="27"/>
      <c r="O24" s="27"/>
      <c r="P24" s="26"/>
      <c r="Q24" s="14"/>
      <c r="R24" s="14"/>
      <c r="S24" s="14">
        <f t="shared" si="0"/>
        <v>0</v>
      </c>
      <c r="T24" s="14"/>
      <c r="U24" s="14"/>
      <c r="V24" s="21"/>
      <c r="W24" s="21"/>
      <c r="X24" s="21"/>
      <c r="Y24" s="21"/>
    </row>
    <row r="25" spans="1:25" ht="33.75" customHeight="1">
      <c r="A25" s="8"/>
      <c r="B25" s="8"/>
      <c r="C25" s="8"/>
      <c r="D25" s="8"/>
      <c r="E25" s="8"/>
      <c r="F25" s="8" t="s">
        <v>3</v>
      </c>
      <c r="G25" s="8"/>
      <c r="H25" s="22"/>
      <c r="I25" s="24" t="s">
        <v>78</v>
      </c>
      <c r="J25" s="23" t="s">
        <v>1</v>
      </c>
      <c r="K25" s="28">
        <v>1</v>
      </c>
      <c r="L25" s="28"/>
      <c r="M25" s="28">
        <f>K25+L25</f>
        <v>1</v>
      </c>
      <c r="N25" s="28">
        <v>1</v>
      </c>
      <c r="O25" s="28">
        <f>N25-M25</f>
        <v>0</v>
      </c>
      <c r="P25" s="26"/>
      <c r="Q25" s="14"/>
      <c r="R25" s="14"/>
      <c r="S25" s="14">
        <f t="shared" si="0"/>
        <v>0</v>
      </c>
      <c r="T25" s="14"/>
      <c r="U25" s="14"/>
      <c r="V25" s="21"/>
      <c r="W25" s="21"/>
      <c r="X25" s="21"/>
      <c r="Y25" s="21"/>
    </row>
    <row r="26" spans="1:25" ht="32.25" customHeight="1">
      <c r="A26" s="8"/>
      <c r="B26" s="8"/>
      <c r="C26" s="8"/>
      <c r="D26" s="8"/>
      <c r="E26" s="8"/>
      <c r="F26" s="8" t="s">
        <v>4</v>
      </c>
      <c r="G26" s="8"/>
      <c r="H26" s="22"/>
      <c r="I26" s="24" t="s">
        <v>79</v>
      </c>
      <c r="J26" s="23" t="s">
        <v>1</v>
      </c>
      <c r="K26" s="28">
        <v>1</v>
      </c>
      <c r="L26" s="28"/>
      <c r="M26" s="28">
        <f>K26+L26</f>
        <v>1</v>
      </c>
      <c r="N26" s="28">
        <v>1</v>
      </c>
      <c r="O26" s="28">
        <f>N26-M26</f>
        <v>0</v>
      </c>
      <c r="P26" s="26"/>
      <c r="Q26" s="14"/>
      <c r="R26" s="14"/>
      <c r="S26" s="14">
        <f t="shared" si="0"/>
        <v>0</v>
      </c>
      <c r="T26" s="14"/>
      <c r="U26" s="14"/>
      <c r="V26" s="21"/>
      <c r="W26" s="21"/>
      <c r="X26" s="21"/>
      <c r="Y26" s="21"/>
    </row>
    <row r="27" spans="1:25" ht="86.25" customHeight="1">
      <c r="A27" s="8"/>
      <c r="B27" s="8"/>
      <c r="C27" s="8">
        <v>1012</v>
      </c>
      <c r="D27" s="8" t="s">
        <v>58</v>
      </c>
      <c r="E27" s="8" t="s">
        <v>51</v>
      </c>
      <c r="F27" s="8"/>
      <c r="G27" s="8"/>
      <c r="H27" s="19" t="s">
        <v>118</v>
      </c>
      <c r="I27" s="24"/>
      <c r="J27" s="23"/>
      <c r="K27" s="27"/>
      <c r="L27" s="27"/>
      <c r="M27" s="27"/>
      <c r="N27" s="27"/>
      <c r="O27" s="27"/>
      <c r="P27" s="26"/>
      <c r="Q27" s="14">
        <v>11600</v>
      </c>
      <c r="R27" s="14"/>
      <c r="S27" s="14">
        <f t="shared" si="0"/>
        <v>11600</v>
      </c>
      <c r="T27" s="14"/>
      <c r="U27" s="14">
        <f>T27-S27</f>
        <v>-11600</v>
      </c>
      <c r="V27" s="21" t="s">
        <v>207</v>
      </c>
      <c r="W27" s="21"/>
      <c r="X27" s="21"/>
      <c r="Y27" s="21"/>
    </row>
    <row r="28" spans="1:25" ht="33.75" customHeight="1">
      <c r="A28" s="8"/>
      <c r="B28" s="8"/>
      <c r="C28" s="8"/>
      <c r="D28" s="8"/>
      <c r="E28" s="8"/>
      <c r="F28" s="8"/>
      <c r="G28" s="8"/>
      <c r="H28" s="22"/>
      <c r="I28" s="9" t="s">
        <v>119</v>
      </c>
      <c r="J28" s="23"/>
      <c r="K28" s="27"/>
      <c r="L28" s="27"/>
      <c r="M28" s="27"/>
      <c r="N28" s="27"/>
      <c r="O28" s="27"/>
      <c r="P28" s="26"/>
      <c r="Q28" s="14"/>
      <c r="R28" s="14"/>
      <c r="S28" s="14">
        <f t="shared" si="0"/>
        <v>0</v>
      </c>
      <c r="T28" s="14"/>
      <c r="U28" s="14"/>
      <c r="V28" s="21"/>
      <c r="W28" s="21"/>
      <c r="X28" s="21"/>
      <c r="Y28" s="21"/>
    </row>
    <row r="29" spans="1:25" ht="31.5" customHeight="1">
      <c r="A29" s="8"/>
      <c r="B29" s="8"/>
      <c r="C29" s="8"/>
      <c r="D29" s="8"/>
      <c r="E29" s="8"/>
      <c r="F29" s="8" t="s">
        <v>3</v>
      </c>
      <c r="G29" s="8"/>
      <c r="H29" s="22"/>
      <c r="I29" s="24" t="s">
        <v>120</v>
      </c>
      <c r="J29" s="23" t="s">
        <v>1</v>
      </c>
      <c r="K29" s="28">
        <v>1</v>
      </c>
      <c r="L29" s="28"/>
      <c r="M29" s="28">
        <f>K29+L29</f>
        <v>1</v>
      </c>
      <c r="N29" s="28"/>
      <c r="O29" s="28">
        <f>N29-M29</f>
        <v>-1</v>
      </c>
      <c r="P29" s="26"/>
      <c r="Q29" s="14"/>
      <c r="R29" s="14"/>
      <c r="S29" s="14">
        <f t="shared" si="0"/>
        <v>0</v>
      </c>
      <c r="T29" s="14"/>
      <c r="U29" s="14"/>
      <c r="V29" s="21"/>
      <c r="W29" s="21"/>
      <c r="X29" s="21"/>
      <c r="Y29" s="21"/>
    </row>
    <row r="30" spans="1:25" ht="47.25" customHeight="1">
      <c r="A30" s="8"/>
      <c r="B30" s="8"/>
      <c r="C30" s="8">
        <v>1012</v>
      </c>
      <c r="D30" s="8" t="s">
        <v>58</v>
      </c>
      <c r="E30" s="8" t="s">
        <v>59</v>
      </c>
      <c r="F30" s="8"/>
      <c r="G30" s="8"/>
      <c r="H30" s="19" t="s">
        <v>64</v>
      </c>
      <c r="I30" s="22"/>
      <c r="J30" s="23"/>
      <c r="K30" s="27"/>
      <c r="L30" s="27"/>
      <c r="M30" s="27"/>
      <c r="N30" s="27"/>
      <c r="O30" s="27"/>
      <c r="P30" s="26"/>
      <c r="Q30" s="14">
        <v>57189.599999999999</v>
      </c>
      <c r="R30" s="14"/>
      <c r="S30" s="14">
        <f t="shared" si="0"/>
        <v>57189.599999999999</v>
      </c>
      <c r="T30" s="14">
        <v>57189.5</v>
      </c>
      <c r="U30" s="14">
        <f>T30-S30</f>
        <v>-9.9999999998544808E-2</v>
      </c>
      <c r="V30" s="21" t="s">
        <v>202</v>
      </c>
      <c r="W30" s="21"/>
      <c r="X30" s="21"/>
      <c r="Y30" s="21"/>
    </row>
    <row r="31" spans="1:25" ht="240" customHeight="1">
      <c r="A31" s="8"/>
      <c r="B31" s="8"/>
      <c r="C31" s="8"/>
      <c r="D31" s="8"/>
      <c r="E31" s="8"/>
      <c r="F31" s="8"/>
      <c r="G31" s="8"/>
      <c r="H31" s="19"/>
      <c r="I31" s="9" t="s">
        <v>121</v>
      </c>
      <c r="J31" s="23"/>
      <c r="K31" s="27"/>
      <c r="L31" s="27"/>
      <c r="M31" s="27"/>
      <c r="N31" s="27"/>
      <c r="O31" s="27"/>
      <c r="P31" s="26"/>
      <c r="Q31" s="14"/>
      <c r="R31" s="14"/>
      <c r="S31" s="14">
        <f t="shared" si="0"/>
        <v>0</v>
      </c>
      <c r="T31" s="14"/>
      <c r="U31" s="14"/>
      <c r="V31" s="21"/>
      <c r="W31" s="21"/>
      <c r="X31" s="21"/>
      <c r="Y31" s="21"/>
    </row>
    <row r="32" spans="1:25" ht="31.5" customHeight="1">
      <c r="A32" s="8"/>
      <c r="B32" s="8"/>
      <c r="C32" s="8"/>
      <c r="D32" s="8"/>
      <c r="E32" s="8"/>
      <c r="F32" s="8" t="s">
        <v>3</v>
      </c>
      <c r="G32" s="8"/>
      <c r="H32" s="19"/>
      <c r="I32" s="24" t="s">
        <v>71</v>
      </c>
      <c r="J32" s="23" t="s">
        <v>1</v>
      </c>
      <c r="K32" s="28">
        <v>3</v>
      </c>
      <c r="L32" s="28"/>
      <c r="M32" s="28">
        <f>+K32+L32</f>
        <v>3</v>
      </c>
      <c r="N32" s="28">
        <v>3</v>
      </c>
      <c r="O32" s="28">
        <f>+N32-M32</f>
        <v>0</v>
      </c>
      <c r="P32" s="26"/>
      <c r="Q32" s="14"/>
      <c r="R32" s="14"/>
      <c r="S32" s="14">
        <f t="shared" si="0"/>
        <v>0</v>
      </c>
      <c r="T32" s="14"/>
      <c r="U32" s="14"/>
      <c r="V32" s="21"/>
      <c r="W32" s="21"/>
      <c r="X32" s="21"/>
      <c r="Y32" s="21"/>
    </row>
    <row r="33" spans="1:25" ht="62.25" customHeight="1">
      <c r="A33" s="8"/>
      <c r="B33" s="8"/>
      <c r="C33" s="8"/>
      <c r="D33" s="8"/>
      <c r="E33" s="8"/>
      <c r="F33" s="8" t="s">
        <v>4</v>
      </c>
      <c r="G33" s="8"/>
      <c r="H33" s="19"/>
      <c r="I33" s="24" t="s">
        <v>66</v>
      </c>
      <c r="J33" s="23" t="s">
        <v>1</v>
      </c>
      <c r="K33" s="28">
        <v>2787</v>
      </c>
      <c r="L33" s="28"/>
      <c r="M33" s="28">
        <f>+K33+L33</f>
        <v>2787</v>
      </c>
      <c r="N33" s="28">
        <v>2787</v>
      </c>
      <c r="O33" s="28">
        <f>+N33-M33</f>
        <v>0</v>
      </c>
      <c r="P33" s="26"/>
      <c r="Q33" s="14"/>
      <c r="R33" s="14"/>
      <c r="S33" s="14">
        <f t="shared" si="0"/>
        <v>0</v>
      </c>
      <c r="T33" s="14"/>
      <c r="U33" s="14"/>
      <c r="V33" s="21"/>
      <c r="W33" s="21"/>
      <c r="X33" s="21"/>
      <c r="Y33" s="21"/>
    </row>
    <row r="34" spans="1:25" ht="74.25" customHeight="1">
      <c r="A34" s="8"/>
      <c r="B34" s="8"/>
      <c r="C34" s="8"/>
      <c r="D34" s="8"/>
      <c r="E34" s="8"/>
      <c r="F34" s="8" t="s">
        <v>5</v>
      </c>
      <c r="G34" s="8"/>
      <c r="H34" s="19"/>
      <c r="I34" s="24" t="s">
        <v>97</v>
      </c>
      <c r="J34" s="23" t="s">
        <v>1</v>
      </c>
      <c r="K34" s="28">
        <v>2787</v>
      </c>
      <c r="L34" s="28"/>
      <c r="M34" s="28">
        <f>+K34+L34</f>
        <v>2787</v>
      </c>
      <c r="N34" s="28">
        <v>2787</v>
      </c>
      <c r="O34" s="28">
        <f>+N34-M34</f>
        <v>0</v>
      </c>
      <c r="P34" s="26"/>
      <c r="Q34" s="14"/>
      <c r="R34" s="14"/>
      <c r="S34" s="14">
        <f t="shared" si="0"/>
        <v>0</v>
      </c>
      <c r="T34" s="14"/>
      <c r="U34" s="14"/>
      <c r="V34" s="21"/>
      <c r="W34" s="21"/>
      <c r="X34" s="21"/>
      <c r="Y34" s="21"/>
    </row>
    <row r="35" spans="1:25" ht="46.5" customHeight="1">
      <c r="A35" s="8"/>
      <c r="B35" s="8"/>
      <c r="C35" s="8"/>
      <c r="D35" s="8"/>
      <c r="E35" s="8"/>
      <c r="F35" s="8" t="s">
        <v>6</v>
      </c>
      <c r="G35" s="8"/>
      <c r="H35" s="19"/>
      <c r="I35" s="24" t="s">
        <v>98</v>
      </c>
      <c r="J35" s="23" t="s">
        <v>1</v>
      </c>
      <c r="K35" s="28">
        <v>102</v>
      </c>
      <c r="L35" s="28"/>
      <c r="M35" s="28">
        <f>+K35+L35</f>
        <v>102</v>
      </c>
      <c r="N35" s="28">
        <v>102</v>
      </c>
      <c r="O35" s="28">
        <f>+N35-M35</f>
        <v>0</v>
      </c>
      <c r="P35" s="26"/>
      <c r="Q35" s="14"/>
      <c r="R35" s="14"/>
      <c r="S35" s="14">
        <f t="shared" si="0"/>
        <v>0</v>
      </c>
      <c r="T35" s="14"/>
      <c r="U35" s="14"/>
      <c r="V35" s="21"/>
      <c r="W35" s="21"/>
      <c r="X35" s="21"/>
      <c r="Y35" s="21"/>
    </row>
    <row r="36" spans="1:25" ht="36" customHeight="1">
      <c r="A36" s="8"/>
      <c r="B36" s="8"/>
      <c r="C36" s="8"/>
      <c r="D36" s="8"/>
      <c r="E36" s="8"/>
      <c r="F36" s="8" t="s">
        <v>7</v>
      </c>
      <c r="G36" s="8"/>
      <c r="H36" s="19"/>
      <c r="I36" s="24" t="s">
        <v>65</v>
      </c>
      <c r="J36" s="23" t="s">
        <v>1</v>
      </c>
      <c r="K36" s="28">
        <v>3</v>
      </c>
      <c r="L36" s="28"/>
      <c r="M36" s="28">
        <f>+K36+L36</f>
        <v>3</v>
      </c>
      <c r="N36" s="28">
        <v>3</v>
      </c>
      <c r="O36" s="28">
        <f>+N36-M36</f>
        <v>0</v>
      </c>
      <c r="P36" s="26"/>
      <c r="Q36" s="14"/>
      <c r="R36" s="14"/>
      <c r="S36" s="14">
        <f t="shared" si="0"/>
        <v>0</v>
      </c>
      <c r="T36" s="14"/>
      <c r="U36" s="14"/>
      <c r="V36" s="21"/>
      <c r="W36" s="21"/>
      <c r="X36" s="21"/>
      <c r="Y36" s="21"/>
    </row>
    <row r="37" spans="1:25" ht="72.75" customHeight="1">
      <c r="A37" s="8"/>
      <c r="B37" s="8"/>
      <c r="C37" s="8">
        <v>1012</v>
      </c>
      <c r="D37" s="8" t="s">
        <v>58</v>
      </c>
      <c r="E37" s="8" t="s">
        <v>70</v>
      </c>
      <c r="F37" s="8"/>
      <c r="G37" s="8"/>
      <c r="H37" s="19" t="s">
        <v>67</v>
      </c>
      <c r="I37" s="24"/>
      <c r="J37" s="23"/>
      <c r="K37" s="27"/>
      <c r="L37" s="27"/>
      <c r="M37" s="27"/>
      <c r="N37" s="27"/>
      <c r="O37" s="27"/>
      <c r="P37" s="26"/>
      <c r="Q37" s="14">
        <v>68965.399999999994</v>
      </c>
      <c r="R37" s="14"/>
      <c r="S37" s="14">
        <f t="shared" si="0"/>
        <v>68965.399999999994</v>
      </c>
      <c r="T37" s="14">
        <v>68965.399999999994</v>
      </c>
      <c r="U37" s="14">
        <f>T37-S37</f>
        <v>0</v>
      </c>
      <c r="V37" s="21"/>
      <c r="W37" s="21"/>
      <c r="X37" s="21"/>
      <c r="Y37" s="21"/>
    </row>
    <row r="38" spans="1:25" ht="109.5" customHeight="1">
      <c r="A38" s="8"/>
      <c r="B38" s="8"/>
      <c r="C38" s="8"/>
      <c r="D38" s="8"/>
      <c r="E38" s="8"/>
      <c r="F38" s="8"/>
      <c r="G38" s="8"/>
      <c r="H38" s="19"/>
      <c r="I38" s="9" t="s">
        <v>126</v>
      </c>
      <c r="J38" s="23"/>
      <c r="K38" s="27"/>
      <c r="L38" s="27"/>
      <c r="M38" s="27"/>
      <c r="N38" s="27"/>
      <c r="O38" s="27"/>
      <c r="P38" s="26"/>
      <c r="Q38" s="14"/>
      <c r="R38" s="14"/>
      <c r="S38" s="14">
        <f t="shared" si="0"/>
        <v>0</v>
      </c>
      <c r="T38" s="14"/>
      <c r="U38" s="14"/>
      <c r="V38" s="21"/>
      <c r="W38" s="21"/>
      <c r="X38" s="21"/>
      <c r="Y38" s="21"/>
    </row>
    <row r="39" spans="1:25" ht="36" customHeight="1">
      <c r="A39" s="8"/>
      <c r="B39" s="8"/>
      <c r="C39" s="8"/>
      <c r="D39" s="8"/>
      <c r="E39" s="8"/>
      <c r="F39" s="8" t="s">
        <v>3</v>
      </c>
      <c r="G39" s="8"/>
      <c r="H39" s="19"/>
      <c r="I39" s="24" t="s">
        <v>109</v>
      </c>
      <c r="J39" s="23" t="s">
        <v>1</v>
      </c>
      <c r="K39" s="28">
        <v>48</v>
      </c>
      <c r="L39" s="28"/>
      <c r="M39" s="28">
        <f t="shared" ref="M39:N47" si="3">+K39+L39</f>
        <v>48</v>
      </c>
      <c r="N39" s="28">
        <v>48</v>
      </c>
      <c r="O39" s="28">
        <f t="shared" ref="O39:O47" si="4">+N39-M39</f>
        <v>0</v>
      </c>
      <c r="P39" s="26"/>
      <c r="Q39" s="14"/>
      <c r="R39" s="14"/>
      <c r="S39" s="14">
        <f t="shared" si="0"/>
        <v>0</v>
      </c>
      <c r="T39" s="14"/>
      <c r="U39" s="14"/>
      <c r="V39" s="21"/>
      <c r="W39" s="21"/>
      <c r="X39" s="21"/>
      <c r="Y39" s="21"/>
    </row>
    <row r="40" spans="1:25" ht="54.75" customHeight="1">
      <c r="A40" s="8"/>
      <c r="B40" s="8"/>
      <c r="C40" s="8"/>
      <c r="D40" s="8"/>
      <c r="E40" s="8"/>
      <c r="F40" s="8" t="s">
        <v>4</v>
      </c>
      <c r="G40" s="8"/>
      <c r="H40" s="19"/>
      <c r="I40" s="24" t="s">
        <v>122</v>
      </c>
      <c r="J40" s="23" t="s">
        <v>1</v>
      </c>
      <c r="K40" s="28">
        <v>10</v>
      </c>
      <c r="L40" s="28"/>
      <c r="M40" s="28">
        <f t="shared" si="3"/>
        <v>10</v>
      </c>
      <c r="N40" s="28">
        <v>10</v>
      </c>
      <c r="O40" s="28">
        <f t="shared" si="4"/>
        <v>0</v>
      </c>
      <c r="P40" s="26"/>
      <c r="Q40" s="14"/>
      <c r="R40" s="14"/>
      <c r="S40" s="14">
        <f t="shared" si="0"/>
        <v>0</v>
      </c>
      <c r="T40" s="14"/>
      <c r="U40" s="14"/>
      <c r="V40" s="21"/>
      <c r="W40" s="21"/>
      <c r="X40" s="21"/>
      <c r="Y40" s="21"/>
    </row>
    <row r="41" spans="1:25" ht="37.5" customHeight="1">
      <c r="A41" s="8"/>
      <c r="B41" s="8"/>
      <c r="C41" s="8"/>
      <c r="D41" s="8"/>
      <c r="E41" s="8"/>
      <c r="F41" s="8" t="s">
        <v>5</v>
      </c>
      <c r="G41" s="8"/>
      <c r="H41" s="19"/>
      <c r="I41" s="24" t="s">
        <v>110</v>
      </c>
      <c r="J41" s="23" t="s">
        <v>1</v>
      </c>
      <c r="K41" s="28">
        <v>48</v>
      </c>
      <c r="L41" s="28"/>
      <c r="M41" s="28">
        <f t="shared" si="3"/>
        <v>48</v>
      </c>
      <c r="N41" s="28">
        <v>48</v>
      </c>
      <c r="O41" s="28">
        <f t="shared" si="4"/>
        <v>0</v>
      </c>
      <c r="P41" s="26"/>
      <c r="Q41" s="14"/>
      <c r="R41" s="14"/>
      <c r="S41" s="14">
        <f t="shared" si="0"/>
        <v>0</v>
      </c>
      <c r="T41" s="14"/>
      <c r="U41" s="14"/>
      <c r="V41" s="21"/>
      <c r="W41" s="21"/>
      <c r="X41" s="21"/>
      <c r="Y41" s="21"/>
    </row>
    <row r="42" spans="1:25" ht="36.75" customHeight="1">
      <c r="A42" s="8"/>
      <c r="B42" s="8"/>
      <c r="C42" s="8"/>
      <c r="D42" s="8"/>
      <c r="E42" s="8"/>
      <c r="F42" s="8" t="s">
        <v>6</v>
      </c>
      <c r="G42" s="8"/>
      <c r="H42" s="19"/>
      <c r="I42" s="24" t="s">
        <v>111</v>
      </c>
      <c r="J42" s="23" t="s">
        <v>1</v>
      </c>
      <c r="K42" s="27">
        <v>114.7</v>
      </c>
      <c r="L42" s="27"/>
      <c r="M42" s="27">
        <f t="shared" si="3"/>
        <v>114.7</v>
      </c>
      <c r="N42" s="27">
        <f t="shared" si="3"/>
        <v>114.7</v>
      </c>
      <c r="O42" s="27">
        <f t="shared" si="4"/>
        <v>0</v>
      </c>
      <c r="P42" s="26"/>
      <c r="Q42" s="14"/>
      <c r="R42" s="14"/>
      <c r="S42" s="14">
        <f t="shared" si="0"/>
        <v>0</v>
      </c>
      <c r="T42" s="14"/>
      <c r="U42" s="14"/>
      <c r="V42" s="21"/>
      <c r="W42" s="21"/>
      <c r="X42" s="21"/>
      <c r="Y42" s="21"/>
    </row>
    <row r="43" spans="1:25" ht="31.5" customHeight="1">
      <c r="A43" s="8"/>
      <c r="B43" s="8"/>
      <c r="C43" s="8"/>
      <c r="D43" s="8"/>
      <c r="E43" s="8"/>
      <c r="F43" s="8" t="s">
        <v>7</v>
      </c>
      <c r="G43" s="8"/>
      <c r="H43" s="19"/>
      <c r="I43" s="24" t="s">
        <v>112</v>
      </c>
      <c r="J43" s="23" t="s">
        <v>1</v>
      </c>
      <c r="K43" s="27">
        <v>118.9</v>
      </c>
      <c r="L43" s="27"/>
      <c r="M43" s="27">
        <f t="shared" si="3"/>
        <v>118.9</v>
      </c>
      <c r="N43" s="27">
        <f t="shared" si="3"/>
        <v>118.9</v>
      </c>
      <c r="O43" s="27">
        <f t="shared" si="4"/>
        <v>0</v>
      </c>
      <c r="P43" s="26"/>
      <c r="Q43" s="14"/>
      <c r="R43" s="14"/>
      <c r="S43" s="14">
        <f t="shared" si="0"/>
        <v>0</v>
      </c>
      <c r="T43" s="14"/>
      <c r="U43" s="14"/>
      <c r="V43" s="21"/>
      <c r="W43" s="21"/>
      <c r="X43" s="21"/>
      <c r="Y43" s="21"/>
    </row>
    <row r="44" spans="1:25" ht="36.75" customHeight="1">
      <c r="A44" s="8"/>
      <c r="B44" s="8"/>
      <c r="C44" s="8"/>
      <c r="D44" s="8"/>
      <c r="E44" s="8"/>
      <c r="F44" s="8" t="s">
        <v>8</v>
      </c>
      <c r="G44" s="8"/>
      <c r="H44" s="19"/>
      <c r="I44" s="24" t="s">
        <v>123</v>
      </c>
      <c r="J44" s="23" t="s">
        <v>1</v>
      </c>
      <c r="K44" s="27">
        <v>111.1</v>
      </c>
      <c r="L44" s="27"/>
      <c r="M44" s="27">
        <f t="shared" si="3"/>
        <v>111.1</v>
      </c>
      <c r="N44" s="27">
        <f t="shared" si="3"/>
        <v>111.1</v>
      </c>
      <c r="O44" s="27">
        <f t="shared" si="4"/>
        <v>0</v>
      </c>
      <c r="P44" s="26"/>
      <c r="Q44" s="14"/>
      <c r="R44" s="14"/>
      <c r="S44" s="14">
        <f t="shared" si="0"/>
        <v>0</v>
      </c>
      <c r="T44" s="14"/>
      <c r="U44" s="14"/>
      <c r="V44" s="21"/>
      <c r="W44" s="21"/>
      <c r="X44" s="21"/>
      <c r="Y44" s="21"/>
    </row>
    <row r="45" spans="1:25" ht="31.5" customHeight="1">
      <c r="A45" s="8"/>
      <c r="B45" s="8"/>
      <c r="C45" s="8"/>
      <c r="D45" s="8"/>
      <c r="E45" s="8"/>
      <c r="F45" s="8" t="s">
        <v>9</v>
      </c>
      <c r="G45" s="8"/>
      <c r="H45" s="19"/>
      <c r="I45" s="24" t="s">
        <v>113</v>
      </c>
      <c r="J45" s="23" t="s">
        <v>1</v>
      </c>
      <c r="K45" s="28">
        <v>9</v>
      </c>
      <c r="L45" s="28"/>
      <c r="M45" s="28">
        <f t="shared" si="3"/>
        <v>9</v>
      </c>
      <c r="N45" s="28">
        <v>9</v>
      </c>
      <c r="O45" s="28">
        <f t="shared" si="4"/>
        <v>0</v>
      </c>
      <c r="P45" s="26"/>
      <c r="Q45" s="14"/>
      <c r="R45" s="14"/>
      <c r="S45" s="14">
        <f t="shared" si="0"/>
        <v>0</v>
      </c>
      <c r="T45" s="14"/>
      <c r="U45" s="14"/>
      <c r="V45" s="21"/>
      <c r="W45" s="21"/>
      <c r="X45" s="21"/>
      <c r="Y45" s="21"/>
    </row>
    <row r="46" spans="1:25" ht="34.15" customHeight="1">
      <c r="A46" s="8"/>
      <c r="B46" s="8"/>
      <c r="C46" s="8"/>
      <c r="D46" s="8"/>
      <c r="E46" s="8"/>
      <c r="F46" s="8" t="s">
        <v>10</v>
      </c>
      <c r="G46" s="8"/>
      <c r="H46" s="19"/>
      <c r="I46" s="24" t="s">
        <v>124</v>
      </c>
      <c r="J46" s="23" t="s">
        <v>1</v>
      </c>
      <c r="K46" s="27">
        <v>403.4</v>
      </c>
      <c r="L46" s="27"/>
      <c r="M46" s="27">
        <f t="shared" si="3"/>
        <v>403.4</v>
      </c>
      <c r="N46" s="27">
        <v>403.4</v>
      </c>
      <c r="O46" s="27">
        <f t="shared" si="4"/>
        <v>0</v>
      </c>
      <c r="P46" s="26"/>
      <c r="Q46" s="14"/>
      <c r="R46" s="14"/>
      <c r="S46" s="14">
        <f t="shared" si="0"/>
        <v>0</v>
      </c>
      <c r="T46" s="14"/>
      <c r="U46" s="14"/>
      <c r="V46" s="21"/>
      <c r="W46" s="21"/>
      <c r="X46" s="21"/>
      <c r="Y46" s="21"/>
    </row>
    <row r="47" spans="1:25" ht="31.5" customHeight="1">
      <c r="A47" s="8"/>
      <c r="B47" s="8"/>
      <c r="C47" s="8"/>
      <c r="D47" s="8"/>
      <c r="E47" s="8"/>
      <c r="F47" s="8" t="s">
        <v>11</v>
      </c>
      <c r="G47" s="8"/>
      <c r="H47" s="19"/>
      <c r="I47" s="24" t="s">
        <v>65</v>
      </c>
      <c r="J47" s="23" t="s">
        <v>1</v>
      </c>
      <c r="K47" s="28">
        <v>1</v>
      </c>
      <c r="L47" s="28"/>
      <c r="M47" s="28">
        <f t="shared" si="3"/>
        <v>1</v>
      </c>
      <c r="N47" s="28">
        <v>1</v>
      </c>
      <c r="O47" s="28">
        <f t="shared" si="4"/>
        <v>0</v>
      </c>
      <c r="P47" s="26"/>
      <c r="Q47" s="14"/>
      <c r="R47" s="14"/>
      <c r="S47" s="14">
        <f t="shared" si="0"/>
        <v>0</v>
      </c>
      <c r="T47" s="14"/>
      <c r="U47" s="14"/>
      <c r="V47" s="21"/>
      <c r="W47" s="21"/>
      <c r="X47" s="21"/>
      <c r="Y47" s="21"/>
    </row>
    <row r="48" spans="1:25" ht="36.75" customHeight="1">
      <c r="A48" s="8"/>
      <c r="B48" s="8"/>
      <c r="C48" s="8">
        <v>1012</v>
      </c>
      <c r="D48" s="8" t="s">
        <v>58</v>
      </c>
      <c r="E48" s="8" t="s">
        <v>60</v>
      </c>
      <c r="F48" s="8"/>
      <c r="G48" s="8"/>
      <c r="H48" s="19" t="s">
        <v>125</v>
      </c>
      <c r="I48" s="24"/>
      <c r="J48" s="23"/>
      <c r="K48" s="27"/>
      <c r="L48" s="27"/>
      <c r="M48" s="27"/>
      <c r="N48" s="27"/>
      <c r="O48" s="27"/>
      <c r="P48" s="26"/>
      <c r="Q48" s="14">
        <v>19260.900000000001</v>
      </c>
      <c r="R48" s="14"/>
      <c r="S48" s="14">
        <f t="shared" si="0"/>
        <v>19260.900000000001</v>
      </c>
      <c r="T48" s="14">
        <v>19260.900000000001</v>
      </c>
      <c r="U48" s="14">
        <f>T48-S48</f>
        <v>0</v>
      </c>
      <c r="V48" s="21"/>
      <c r="W48" s="21"/>
      <c r="X48" s="21"/>
      <c r="Y48" s="21"/>
    </row>
    <row r="49" spans="1:25" ht="105" customHeight="1">
      <c r="A49" s="8"/>
      <c r="B49" s="8"/>
      <c r="C49" s="8"/>
      <c r="D49" s="8"/>
      <c r="E49" s="8"/>
      <c r="F49" s="8"/>
      <c r="G49" s="8"/>
      <c r="H49" s="19"/>
      <c r="I49" s="9" t="s">
        <v>127</v>
      </c>
      <c r="J49" s="23"/>
      <c r="K49" s="27"/>
      <c r="L49" s="27"/>
      <c r="M49" s="27"/>
      <c r="N49" s="27"/>
      <c r="O49" s="27"/>
      <c r="P49" s="26"/>
      <c r="Q49" s="14"/>
      <c r="R49" s="14"/>
      <c r="S49" s="14">
        <f t="shared" si="0"/>
        <v>0</v>
      </c>
      <c r="T49" s="14"/>
      <c r="U49" s="14"/>
      <c r="V49" s="21"/>
      <c r="W49" s="21"/>
      <c r="X49" s="21"/>
      <c r="Y49" s="21"/>
    </row>
    <row r="50" spans="1:25" ht="31.5" customHeight="1">
      <c r="A50" s="8"/>
      <c r="B50" s="8"/>
      <c r="C50" s="8"/>
      <c r="D50" s="8"/>
      <c r="E50" s="8"/>
      <c r="F50" s="8" t="s">
        <v>3</v>
      </c>
      <c r="G50" s="8"/>
      <c r="H50" s="19"/>
      <c r="I50" s="24" t="s">
        <v>128</v>
      </c>
      <c r="J50" s="23" t="s">
        <v>1</v>
      </c>
      <c r="K50" s="28">
        <v>178</v>
      </c>
      <c r="L50" s="28"/>
      <c r="M50" s="28">
        <f t="shared" ref="M50:M55" si="5">+K50+L50</f>
        <v>178</v>
      </c>
      <c r="N50" s="28">
        <v>178</v>
      </c>
      <c r="O50" s="28">
        <f t="shared" ref="O50:O55" si="6">+N50-M50</f>
        <v>0</v>
      </c>
      <c r="P50" s="26"/>
      <c r="Q50" s="14"/>
      <c r="R50" s="14"/>
      <c r="S50" s="14">
        <f t="shared" si="0"/>
        <v>0</v>
      </c>
      <c r="T50" s="14"/>
      <c r="U50" s="14"/>
      <c r="V50" s="21"/>
      <c r="W50" s="21"/>
      <c r="X50" s="21"/>
      <c r="Y50" s="21"/>
    </row>
    <row r="51" spans="1:25" ht="31.5" customHeight="1">
      <c r="A51" s="8"/>
      <c r="B51" s="8"/>
      <c r="C51" s="8"/>
      <c r="D51" s="8"/>
      <c r="E51" s="8"/>
      <c r="F51" s="8" t="s">
        <v>4</v>
      </c>
      <c r="G51" s="8"/>
      <c r="H51" s="19"/>
      <c r="I51" s="24" t="s">
        <v>129</v>
      </c>
      <c r="J51" s="23" t="s">
        <v>1</v>
      </c>
      <c r="K51" s="28">
        <v>178</v>
      </c>
      <c r="L51" s="28"/>
      <c r="M51" s="28">
        <f t="shared" si="5"/>
        <v>178</v>
      </c>
      <c r="N51" s="28">
        <v>178</v>
      </c>
      <c r="O51" s="28">
        <f t="shared" si="6"/>
        <v>0</v>
      </c>
      <c r="P51" s="26"/>
      <c r="Q51" s="14"/>
      <c r="R51" s="14"/>
      <c r="S51" s="14">
        <f t="shared" si="0"/>
        <v>0</v>
      </c>
      <c r="T51" s="14"/>
      <c r="U51" s="14"/>
      <c r="V51" s="21"/>
      <c r="W51" s="21"/>
      <c r="X51" s="21"/>
      <c r="Y51" s="21"/>
    </row>
    <row r="52" spans="1:25" ht="31.5" customHeight="1">
      <c r="A52" s="8"/>
      <c r="B52" s="8"/>
      <c r="C52" s="8"/>
      <c r="D52" s="8"/>
      <c r="E52" s="8"/>
      <c r="F52" s="8" t="s">
        <v>5</v>
      </c>
      <c r="G52" s="8"/>
      <c r="H52" s="19"/>
      <c r="I52" s="24" t="s">
        <v>130</v>
      </c>
      <c r="J52" s="23" t="s">
        <v>1</v>
      </c>
      <c r="K52" s="28">
        <v>41</v>
      </c>
      <c r="L52" s="28"/>
      <c r="M52" s="28">
        <f t="shared" si="5"/>
        <v>41</v>
      </c>
      <c r="N52" s="28">
        <v>41</v>
      </c>
      <c r="O52" s="28">
        <f t="shared" si="6"/>
        <v>0</v>
      </c>
      <c r="P52" s="26"/>
      <c r="Q52" s="14"/>
      <c r="R52" s="14"/>
      <c r="S52" s="14">
        <f t="shared" si="0"/>
        <v>0</v>
      </c>
      <c r="T52" s="14"/>
      <c r="U52" s="14"/>
      <c r="V52" s="21"/>
      <c r="W52" s="21"/>
      <c r="X52" s="21"/>
      <c r="Y52" s="21"/>
    </row>
    <row r="53" spans="1:25" ht="31.5" customHeight="1">
      <c r="A53" s="8"/>
      <c r="B53" s="8"/>
      <c r="C53" s="8"/>
      <c r="D53" s="8"/>
      <c r="E53" s="8"/>
      <c r="F53" s="8" t="s">
        <v>6</v>
      </c>
      <c r="G53" s="8"/>
      <c r="H53" s="19"/>
      <c r="I53" s="24" t="s">
        <v>131</v>
      </c>
      <c r="J53" s="23" t="s">
        <v>1</v>
      </c>
      <c r="K53" s="28">
        <v>16</v>
      </c>
      <c r="L53" s="28"/>
      <c r="M53" s="28">
        <f t="shared" si="5"/>
        <v>16</v>
      </c>
      <c r="N53" s="28">
        <v>16</v>
      </c>
      <c r="O53" s="28">
        <f t="shared" si="6"/>
        <v>0</v>
      </c>
      <c r="P53" s="26"/>
      <c r="Q53" s="14"/>
      <c r="R53" s="14"/>
      <c r="S53" s="14">
        <f t="shared" si="0"/>
        <v>0</v>
      </c>
      <c r="T53" s="14"/>
      <c r="U53" s="14"/>
      <c r="V53" s="21"/>
      <c r="W53" s="21"/>
      <c r="X53" s="21"/>
      <c r="Y53" s="21"/>
    </row>
    <row r="54" spans="1:25" ht="31.5" customHeight="1">
      <c r="A54" s="8"/>
      <c r="B54" s="8"/>
      <c r="C54" s="8"/>
      <c r="D54" s="8"/>
      <c r="E54" s="8"/>
      <c r="F54" s="8" t="s">
        <v>7</v>
      </c>
      <c r="G54" s="8"/>
      <c r="H54" s="19"/>
      <c r="I54" s="24" t="s">
        <v>132</v>
      </c>
      <c r="J54" s="23" t="s">
        <v>1</v>
      </c>
      <c r="K54" s="28">
        <v>57</v>
      </c>
      <c r="L54" s="28"/>
      <c r="M54" s="28">
        <f t="shared" si="5"/>
        <v>57</v>
      </c>
      <c r="N54" s="28">
        <v>57</v>
      </c>
      <c r="O54" s="28">
        <f t="shared" si="6"/>
        <v>0</v>
      </c>
      <c r="P54" s="26"/>
      <c r="Q54" s="14"/>
      <c r="R54" s="14"/>
      <c r="S54" s="14">
        <f t="shared" si="0"/>
        <v>0</v>
      </c>
      <c r="T54" s="14"/>
      <c r="U54" s="14"/>
      <c r="V54" s="21"/>
      <c r="W54" s="21"/>
      <c r="X54" s="21"/>
      <c r="Y54" s="21"/>
    </row>
    <row r="55" spans="1:25" ht="87" customHeight="1">
      <c r="A55" s="8"/>
      <c r="B55" s="8"/>
      <c r="C55" s="8"/>
      <c r="D55" s="8"/>
      <c r="E55" s="8"/>
      <c r="F55" s="8" t="s">
        <v>8</v>
      </c>
      <c r="G55" s="8"/>
      <c r="H55" s="19"/>
      <c r="I55" s="19" t="s">
        <v>133</v>
      </c>
      <c r="J55" s="23" t="s">
        <v>1</v>
      </c>
      <c r="K55" s="28">
        <v>300</v>
      </c>
      <c r="L55" s="28"/>
      <c r="M55" s="28">
        <f t="shared" si="5"/>
        <v>300</v>
      </c>
      <c r="N55" s="28">
        <v>300</v>
      </c>
      <c r="O55" s="28">
        <f t="shared" si="6"/>
        <v>0</v>
      </c>
      <c r="P55" s="26"/>
      <c r="Q55" s="14"/>
      <c r="R55" s="14"/>
      <c r="S55" s="14">
        <f t="shared" si="0"/>
        <v>0</v>
      </c>
      <c r="T55" s="14"/>
      <c r="U55" s="14"/>
      <c r="V55" s="21"/>
      <c r="W55" s="21"/>
      <c r="X55" s="21"/>
      <c r="Y55" s="21"/>
    </row>
    <row r="56" spans="1:25" ht="65.25" customHeight="1">
      <c r="A56" s="8"/>
      <c r="B56" s="8"/>
      <c r="C56" s="8">
        <v>1012</v>
      </c>
      <c r="D56" s="8" t="s">
        <v>58</v>
      </c>
      <c r="E56" s="8" t="s">
        <v>61</v>
      </c>
      <c r="F56" s="8"/>
      <c r="G56" s="8"/>
      <c r="H56" s="23" t="s">
        <v>134</v>
      </c>
      <c r="I56" s="24"/>
      <c r="J56" s="23"/>
      <c r="K56" s="27"/>
      <c r="L56" s="27"/>
      <c r="M56" s="27"/>
      <c r="N56" s="27"/>
      <c r="O56" s="27"/>
      <c r="P56" s="26"/>
      <c r="Q56" s="14">
        <v>41263.1</v>
      </c>
      <c r="R56" s="14"/>
      <c r="S56" s="14">
        <f t="shared" si="0"/>
        <v>41263.1</v>
      </c>
      <c r="T56" s="14">
        <v>41263.199999999997</v>
      </c>
      <c r="U56" s="14">
        <f>T56-S56</f>
        <v>9.9999999998544808E-2</v>
      </c>
      <c r="V56" s="21" t="s">
        <v>208</v>
      </c>
      <c r="W56" s="21"/>
      <c r="X56" s="21"/>
      <c r="Y56" s="21"/>
    </row>
    <row r="57" spans="1:25" ht="130.5" customHeight="1">
      <c r="A57" s="8"/>
      <c r="B57" s="8"/>
      <c r="C57" s="8"/>
      <c r="D57" s="8"/>
      <c r="E57" s="8"/>
      <c r="F57" s="8"/>
      <c r="G57" s="8"/>
      <c r="H57" s="20"/>
      <c r="I57" s="9" t="s">
        <v>135</v>
      </c>
      <c r="J57" s="23"/>
      <c r="K57" s="27"/>
      <c r="L57" s="27"/>
      <c r="M57" s="27"/>
      <c r="N57" s="27"/>
      <c r="O57" s="27"/>
      <c r="P57" s="26"/>
      <c r="Q57" s="14"/>
      <c r="R57" s="14"/>
      <c r="S57" s="14">
        <f t="shared" si="0"/>
        <v>0</v>
      </c>
      <c r="T57" s="14"/>
      <c r="U57" s="14"/>
      <c r="V57" s="21"/>
      <c r="W57" s="21"/>
      <c r="X57" s="21"/>
      <c r="Y57" s="21"/>
    </row>
    <row r="58" spans="1:25" ht="45.75" customHeight="1">
      <c r="A58" s="8"/>
      <c r="B58" s="8"/>
      <c r="C58" s="8"/>
      <c r="D58" s="8"/>
      <c r="E58" s="8"/>
      <c r="F58" s="8" t="s">
        <v>3</v>
      </c>
      <c r="G58" s="8"/>
      <c r="H58" s="20"/>
      <c r="I58" s="24" t="s">
        <v>136</v>
      </c>
      <c r="J58" s="23" t="s">
        <v>1</v>
      </c>
      <c r="K58" s="28">
        <v>936</v>
      </c>
      <c r="L58" s="28"/>
      <c r="M58" s="28">
        <f t="shared" ref="M58:M63" si="7">K58+L58</f>
        <v>936</v>
      </c>
      <c r="N58" s="28">
        <v>936</v>
      </c>
      <c r="O58" s="28">
        <f t="shared" ref="O58:O63" si="8">N58-M58</f>
        <v>0</v>
      </c>
      <c r="P58" s="26"/>
      <c r="Q58" s="14"/>
      <c r="R58" s="14"/>
      <c r="S58" s="14">
        <f t="shared" si="0"/>
        <v>0</v>
      </c>
      <c r="T58" s="14"/>
      <c r="U58" s="14"/>
      <c r="V58" s="21"/>
      <c r="W58" s="21"/>
      <c r="X58" s="21"/>
      <c r="Y58" s="21"/>
    </row>
    <row r="59" spans="1:25" ht="37.9" customHeight="1">
      <c r="A59" s="8"/>
      <c r="B59" s="8"/>
      <c r="C59" s="8"/>
      <c r="D59" s="8"/>
      <c r="E59" s="8"/>
      <c r="F59" s="8" t="s">
        <v>4</v>
      </c>
      <c r="G59" s="8"/>
      <c r="H59" s="20"/>
      <c r="I59" s="24" t="s">
        <v>137</v>
      </c>
      <c r="J59" s="23" t="s">
        <v>1</v>
      </c>
      <c r="K59" s="28">
        <v>936</v>
      </c>
      <c r="L59" s="28"/>
      <c r="M59" s="28">
        <f t="shared" si="7"/>
        <v>936</v>
      </c>
      <c r="N59" s="28">
        <v>936</v>
      </c>
      <c r="O59" s="28">
        <f t="shared" si="8"/>
        <v>0</v>
      </c>
      <c r="P59" s="26"/>
      <c r="Q59" s="14"/>
      <c r="R59" s="14"/>
      <c r="S59" s="14">
        <f t="shared" si="0"/>
        <v>0</v>
      </c>
      <c r="T59" s="14"/>
      <c r="U59" s="14"/>
      <c r="V59" s="21"/>
      <c r="W59" s="21"/>
      <c r="X59" s="21"/>
      <c r="Y59" s="21"/>
    </row>
    <row r="60" spans="1:25" ht="48.6" customHeight="1">
      <c r="A60" s="8"/>
      <c r="B60" s="8"/>
      <c r="C60" s="8"/>
      <c r="D60" s="8"/>
      <c r="E60" s="8"/>
      <c r="F60" s="8" t="s">
        <v>5</v>
      </c>
      <c r="G60" s="8"/>
      <c r="H60" s="20"/>
      <c r="I60" s="24" t="s">
        <v>138</v>
      </c>
      <c r="J60" s="23" t="s">
        <v>1</v>
      </c>
      <c r="K60" s="28">
        <v>468</v>
      </c>
      <c r="L60" s="28"/>
      <c r="M60" s="28">
        <f t="shared" si="7"/>
        <v>468</v>
      </c>
      <c r="N60" s="28">
        <v>468</v>
      </c>
      <c r="O60" s="28">
        <f t="shared" si="8"/>
        <v>0</v>
      </c>
      <c r="P60" s="26"/>
      <c r="Q60" s="14"/>
      <c r="R60" s="14"/>
      <c r="S60" s="14">
        <f t="shared" si="0"/>
        <v>0</v>
      </c>
      <c r="T60" s="14"/>
      <c r="U60" s="14"/>
      <c r="V60" s="21"/>
      <c r="W60" s="21"/>
      <c r="X60" s="21"/>
      <c r="Y60" s="21"/>
    </row>
    <row r="61" spans="1:25" ht="49.9" customHeight="1">
      <c r="A61" s="8"/>
      <c r="B61" s="8"/>
      <c r="C61" s="8"/>
      <c r="D61" s="8"/>
      <c r="E61" s="8"/>
      <c r="F61" s="8" t="s">
        <v>6</v>
      </c>
      <c r="G61" s="8"/>
      <c r="H61" s="19"/>
      <c r="I61" s="24" t="s">
        <v>139</v>
      </c>
      <c r="J61" s="23" t="s">
        <v>1</v>
      </c>
      <c r="K61" s="28">
        <v>281</v>
      </c>
      <c r="L61" s="28"/>
      <c r="M61" s="28">
        <f t="shared" si="7"/>
        <v>281</v>
      </c>
      <c r="N61" s="28">
        <v>281</v>
      </c>
      <c r="O61" s="28">
        <f t="shared" si="8"/>
        <v>0</v>
      </c>
      <c r="P61" s="26"/>
      <c r="Q61" s="14"/>
      <c r="R61" s="14"/>
      <c r="S61" s="14">
        <f t="shared" si="0"/>
        <v>0</v>
      </c>
      <c r="T61" s="14"/>
      <c r="U61" s="14"/>
      <c r="V61" s="21"/>
      <c r="W61" s="21"/>
      <c r="X61" s="21"/>
      <c r="Y61" s="21"/>
    </row>
    <row r="62" spans="1:25" ht="47.45" customHeight="1">
      <c r="A62" s="8"/>
      <c r="B62" s="8"/>
      <c r="C62" s="8"/>
      <c r="D62" s="8"/>
      <c r="E62" s="8"/>
      <c r="F62" s="8" t="s">
        <v>7</v>
      </c>
      <c r="G62" s="8"/>
      <c r="H62" s="19"/>
      <c r="I62" s="24" t="s">
        <v>140</v>
      </c>
      <c r="J62" s="23" t="s">
        <v>1</v>
      </c>
      <c r="K62" s="28">
        <v>281</v>
      </c>
      <c r="L62" s="28"/>
      <c r="M62" s="28">
        <f t="shared" si="7"/>
        <v>281</v>
      </c>
      <c r="N62" s="28">
        <v>281</v>
      </c>
      <c r="O62" s="28">
        <f t="shared" si="8"/>
        <v>0</v>
      </c>
      <c r="P62" s="26"/>
      <c r="Q62" s="14"/>
      <c r="R62" s="14"/>
      <c r="S62" s="14">
        <f t="shared" si="0"/>
        <v>0</v>
      </c>
      <c r="T62" s="14"/>
      <c r="U62" s="14"/>
      <c r="V62" s="21"/>
      <c r="W62" s="21"/>
      <c r="X62" s="21"/>
      <c r="Y62" s="21"/>
    </row>
    <row r="63" spans="1:25" ht="49.9" customHeight="1">
      <c r="A63" s="8"/>
      <c r="B63" s="8"/>
      <c r="C63" s="8"/>
      <c r="D63" s="8"/>
      <c r="E63" s="8"/>
      <c r="F63" s="8" t="s">
        <v>8</v>
      </c>
      <c r="G63" s="8"/>
      <c r="H63" s="19"/>
      <c r="I63" s="24" t="s">
        <v>141</v>
      </c>
      <c r="J63" s="23" t="s">
        <v>1</v>
      </c>
      <c r="K63" s="28">
        <v>281</v>
      </c>
      <c r="L63" s="28"/>
      <c r="M63" s="28">
        <f t="shared" si="7"/>
        <v>281</v>
      </c>
      <c r="N63" s="28">
        <v>281</v>
      </c>
      <c r="O63" s="28">
        <f t="shared" si="8"/>
        <v>0</v>
      </c>
      <c r="P63" s="26"/>
      <c r="Q63" s="14"/>
      <c r="R63" s="14"/>
      <c r="S63" s="14">
        <f t="shared" si="0"/>
        <v>0</v>
      </c>
      <c r="T63" s="14"/>
      <c r="U63" s="14"/>
      <c r="V63" s="21"/>
      <c r="W63" s="21"/>
      <c r="X63" s="21"/>
      <c r="Y63" s="21"/>
    </row>
    <row r="64" spans="1:25" ht="48.75" customHeight="1">
      <c r="A64" s="8"/>
      <c r="B64" s="8"/>
      <c r="C64" s="8">
        <v>1012</v>
      </c>
      <c r="D64" s="8" t="s">
        <v>58</v>
      </c>
      <c r="E64" s="8" t="s">
        <v>62</v>
      </c>
      <c r="F64" s="8"/>
      <c r="G64" s="8"/>
      <c r="H64" s="19" t="s">
        <v>68</v>
      </c>
      <c r="I64" s="24"/>
      <c r="J64" s="23"/>
      <c r="K64" s="27"/>
      <c r="L64" s="27"/>
      <c r="M64" s="27"/>
      <c r="N64" s="27"/>
      <c r="O64" s="27"/>
      <c r="P64" s="26"/>
      <c r="Q64" s="14">
        <v>71514.2</v>
      </c>
      <c r="R64" s="14"/>
      <c r="S64" s="14">
        <f t="shared" si="0"/>
        <v>71514.2</v>
      </c>
      <c r="T64" s="14">
        <v>71514.2</v>
      </c>
      <c r="U64" s="14">
        <f>T64-S64</f>
        <v>0</v>
      </c>
      <c r="V64" s="21"/>
      <c r="W64" s="21"/>
      <c r="X64" s="21"/>
      <c r="Y64" s="21"/>
    </row>
    <row r="65" spans="1:25" ht="90" customHeight="1">
      <c r="A65" s="8"/>
      <c r="B65" s="8"/>
      <c r="C65" s="8"/>
      <c r="D65" s="8"/>
      <c r="E65" s="8"/>
      <c r="F65" s="8"/>
      <c r="G65" s="8"/>
      <c r="H65" s="19"/>
      <c r="I65" s="9" t="s">
        <v>142</v>
      </c>
      <c r="J65" s="23"/>
      <c r="K65" s="27"/>
      <c r="L65" s="27"/>
      <c r="M65" s="27"/>
      <c r="N65" s="27"/>
      <c r="O65" s="27"/>
      <c r="P65" s="26"/>
      <c r="Q65" s="14"/>
      <c r="R65" s="14"/>
      <c r="S65" s="14">
        <f t="shared" si="0"/>
        <v>0</v>
      </c>
      <c r="T65" s="14"/>
      <c r="U65" s="14"/>
      <c r="V65" s="21"/>
      <c r="W65" s="21"/>
      <c r="X65" s="21"/>
      <c r="Y65" s="21"/>
    </row>
    <row r="66" spans="1:25" ht="33.75" customHeight="1">
      <c r="A66" s="8"/>
      <c r="B66" s="8"/>
      <c r="C66" s="8"/>
      <c r="D66" s="8"/>
      <c r="E66" s="8"/>
      <c r="F66" s="8" t="s">
        <v>3</v>
      </c>
      <c r="G66" s="8"/>
      <c r="H66" s="19"/>
      <c r="I66" s="24" t="s">
        <v>71</v>
      </c>
      <c r="J66" s="23" t="s">
        <v>1</v>
      </c>
      <c r="K66" s="28">
        <v>1</v>
      </c>
      <c r="L66" s="28"/>
      <c r="M66" s="28">
        <f t="shared" ref="M66:N74" si="9">+K66+L66</f>
        <v>1</v>
      </c>
      <c r="N66" s="28">
        <v>1</v>
      </c>
      <c r="O66" s="28">
        <f t="shared" ref="O66:O74" si="10">+N66-M66</f>
        <v>0</v>
      </c>
      <c r="P66" s="26"/>
      <c r="Q66" s="14"/>
      <c r="R66" s="14"/>
      <c r="S66" s="14">
        <f t="shared" si="0"/>
        <v>0</v>
      </c>
      <c r="T66" s="14"/>
      <c r="U66" s="14"/>
      <c r="V66" s="21"/>
      <c r="W66" s="21"/>
      <c r="X66" s="21"/>
      <c r="Y66" s="21"/>
    </row>
    <row r="67" spans="1:25" ht="49.9" customHeight="1">
      <c r="A67" s="8"/>
      <c r="B67" s="8"/>
      <c r="C67" s="8"/>
      <c r="D67" s="8"/>
      <c r="E67" s="8"/>
      <c r="F67" s="8" t="s">
        <v>4</v>
      </c>
      <c r="G67" s="8"/>
      <c r="H67" s="19"/>
      <c r="I67" s="24" t="s">
        <v>143</v>
      </c>
      <c r="J67" s="23" t="s">
        <v>1</v>
      </c>
      <c r="K67" s="29">
        <v>2599.33</v>
      </c>
      <c r="L67" s="29"/>
      <c r="M67" s="29">
        <f t="shared" si="9"/>
        <v>2599.33</v>
      </c>
      <c r="N67" s="29">
        <f t="shared" si="9"/>
        <v>2599.33</v>
      </c>
      <c r="O67" s="29">
        <f t="shared" si="10"/>
        <v>0</v>
      </c>
      <c r="P67" s="26"/>
      <c r="Q67" s="14"/>
      <c r="R67" s="14"/>
      <c r="S67" s="14">
        <f t="shared" si="0"/>
        <v>0</v>
      </c>
      <c r="T67" s="14"/>
      <c r="U67" s="14"/>
      <c r="V67" s="21"/>
      <c r="W67" s="21"/>
      <c r="X67" s="21"/>
      <c r="Y67" s="21"/>
    </row>
    <row r="68" spans="1:25" ht="49.9" customHeight="1">
      <c r="A68" s="8"/>
      <c r="B68" s="8"/>
      <c r="C68" s="8"/>
      <c r="D68" s="8"/>
      <c r="E68" s="8"/>
      <c r="F68" s="8" t="s">
        <v>5</v>
      </c>
      <c r="G68" s="8"/>
      <c r="H68" s="19"/>
      <c r="I68" s="24" t="s">
        <v>144</v>
      </c>
      <c r="J68" s="23" t="s">
        <v>1</v>
      </c>
      <c r="K68" s="29">
        <v>2599.33</v>
      </c>
      <c r="L68" s="29"/>
      <c r="M68" s="29">
        <f t="shared" si="9"/>
        <v>2599.33</v>
      </c>
      <c r="N68" s="29">
        <f t="shared" si="9"/>
        <v>2599.33</v>
      </c>
      <c r="O68" s="29">
        <f t="shared" si="10"/>
        <v>0</v>
      </c>
      <c r="P68" s="26"/>
      <c r="Q68" s="14"/>
      <c r="R68" s="14"/>
      <c r="S68" s="14">
        <f t="shared" si="0"/>
        <v>0</v>
      </c>
      <c r="T68" s="14"/>
      <c r="U68" s="14"/>
      <c r="V68" s="21"/>
      <c r="W68" s="21"/>
      <c r="X68" s="21"/>
      <c r="Y68" s="21"/>
    </row>
    <row r="69" spans="1:25" ht="38.450000000000003" customHeight="1">
      <c r="A69" s="8"/>
      <c r="B69" s="8"/>
      <c r="C69" s="8"/>
      <c r="D69" s="8"/>
      <c r="E69" s="8"/>
      <c r="F69" s="8" t="s">
        <v>6</v>
      </c>
      <c r="G69" s="8"/>
      <c r="H69" s="19"/>
      <c r="I69" s="24" t="s">
        <v>145</v>
      </c>
      <c r="J69" s="23" t="s">
        <v>1</v>
      </c>
      <c r="K69" s="29">
        <v>2599.33</v>
      </c>
      <c r="L69" s="29"/>
      <c r="M69" s="29">
        <f t="shared" si="9"/>
        <v>2599.33</v>
      </c>
      <c r="N69" s="29">
        <f t="shared" si="9"/>
        <v>2599.33</v>
      </c>
      <c r="O69" s="29">
        <f t="shared" si="10"/>
        <v>0</v>
      </c>
      <c r="P69" s="26"/>
      <c r="Q69" s="14"/>
      <c r="R69" s="14"/>
      <c r="S69" s="14">
        <f t="shared" si="0"/>
        <v>0</v>
      </c>
      <c r="T69" s="14"/>
      <c r="U69" s="14"/>
      <c r="V69" s="21"/>
      <c r="W69" s="21"/>
      <c r="X69" s="21"/>
      <c r="Y69" s="21"/>
    </row>
    <row r="70" spans="1:25" ht="36" customHeight="1">
      <c r="A70" s="8"/>
      <c r="B70" s="8"/>
      <c r="C70" s="8"/>
      <c r="D70" s="8"/>
      <c r="E70" s="8"/>
      <c r="F70" s="8" t="s">
        <v>7</v>
      </c>
      <c r="G70" s="8"/>
      <c r="H70" s="19"/>
      <c r="I70" s="24" t="s">
        <v>146</v>
      </c>
      <c r="J70" s="23" t="s">
        <v>1</v>
      </c>
      <c r="K70" s="29">
        <v>2599.33</v>
      </c>
      <c r="L70" s="29"/>
      <c r="M70" s="29">
        <f t="shared" si="9"/>
        <v>2599.33</v>
      </c>
      <c r="N70" s="29">
        <f t="shared" si="9"/>
        <v>2599.33</v>
      </c>
      <c r="O70" s="29">
        <f t="shared" si="10"/>
        <v>0</v>
      </c>
      <c r="P70" s="26"/>
      <c r="Q70" s="14"/>
      <c r="R70" s="14"/>
      <c r="S70" s="14">
        <f t="shared" ref="S70:S133" si="11">Q70+R70</f>
        <v>0</v>
      </c>
      <c r="T70" s="14"/>
      <c r="U70" s="14"/>
      <c r="V70" s="21"/>
      <c r="W70" s="21"/>
      <c r="X70" s="21"/>
      <c r="Y70" s="21"/>
    </row>
    <row r="71" spans="1:25" ht="51.6" customHeight="1">
      <c r="A71" s="8"/>
      <c r="B71" s="8"/>
      <c r="C71" s="8"/>
      <c r="D71" s="8"/>
      <c r="E71" s="8"/>
      <c r="F71" s="8" t="s">
        <v>8</v>
      </c>
      <c r="G71" s="8"/>
      <c r="H71" s="19"/>
      <c r="I71" s="24" t="s">
        <v>147</v>
      </c>
      <c r="J71" s="23" t="s">
        <v>1</v>
      </c>
      <c r="K71" s="28">
        <v>77980</v>
      </c>
      <c r="L71" s="28"/>
      <c r="M71" s="28">
        <f t="shared" si="9"/>
        <v>77980</v>
      </c>
      <c r="N71" s="28">
        <v>77980</v>
      </c>
      <c r="O71" s="28">
        <f t="shared" si="10"/>
        <v>0</v>
      </c>
      <c r="P71" s="26"/>
      <c r="Q71" s="14"/>
      <c r="R71" s="14"/>
      <c r="S71" s="14">
        <f t="shared" si="11"/>
        <v>0</v>
      </c>
      <c r="T71" s="14"/>
      <c r="U71" s="14"/>
      <c r="V71" s="21"/>
      <c r="W71" s="21"/>
      <c r="X71" s="21"/>
      <c r="Y71" s="21"/>
    </row>
    <row r="72" spans="1:25" ht="64.150000000000006" customHeight="1">
      <c r="A72" s="8"/>
      <c r="B72" s="8"/>
      <c r="C72" s="8"/>
      <c r="D72" s="8"/>
      <c r="E72" s="8"/>
      <c r="F72" s="8" t="s">
        <v>9</v>
      </c>
      <c r="G72" s="8"/>
      <c r="H72" s="19"/>
      <c r="I72" s="24" t="s">
        <v>148</v>
      </c>
      <c r="J72" s="23" t="s">
        <v>1</v>
      </c>
      <c r="K72" s="28">
        <v>228</v>
      </c>
      <c r="L72" s="28"/>
      <c r="M72" s="28">
        <f t="shared" si="9"/>
        <v>228</v>
      </c>
      <c r="N72" s="28">
        <v>228</v>
      </c>
      <c r="O72" s="28">
        <f t="shared" si="10"/>
        <v>0</v>
      </c>
      <c r="P72" s="26"/>
      <c r="Q72" s="14"/>
      <c r="R72" s="14"/>
      <c r="S72" s="14">
        <f t="shared" si="11"/>
        <v>0</v>
      </c>
      <c r="T72" s="14"/>
      <c r="U72" s="14"/>
      <c r="V72" s="21"/>
      <c r="W72" s="21"/>
      <c r="X72" s="21"/>
      <c r="Y72" s="21"/>
    </row>
    <row r="73" spans="1:25" ht="49.9" customHeight="1">
      <c r="A73" s="8"/>
      <c r="B73" s="8"/>
      <c r="C73" s="8"/>
      <c r="D73" s="8"/>
      <c r="E73" s="8"/>
      <c r="F73" s="8" t="s">
        <v>10</v>
      </c>
      <c r="G73" s="8"/>
      <c r="H73" s="19"/>
      <c r="I73" s="24" t="s">
        <v>149</v>
      </c>
      <c r="J73" s="23" t="s">
        <v>1</v>
      </c>
      <c r="K73" s="28">
        <v>300</v>
      </c>
      <c r="L73" s="28"/>
      <c r="M73" s="28">
        <f t="shared" si="9"/>
        <v>300</v>
      </c>
      <c r="N73" s="28">
        <v>300</v>
      </c>
      <c r="O73" s="28">
        <f t="shared" si="10"/>
        <v>0</v>
      </c>
      <c r="P73" s="26"/>
      <c r="Q73" s="14"/>
      <c r="R73" s="14"/>
      <c r="S73" s="14">
        <f t="shared" si="11"/>
        <v>0</v>
      </c>
      <c r="T73" s="14"/>
      <c r="U73" s="14"/>
      <c r="V73" s="21"/>
      <c r="W73" s="21"/>
      <c r="X73" s="21"/>
      <c r="Y73" s="21"/>
    </row>
    <row r="74" spans="1:25" ht="36" customHeight="1">
      <c r="A74" s="8"/>
      <c r="B74" s="8"/>
      <c r="C74" s="8"/>
      <c r="D74" s="8"/>
      <c r="E74" s="8"/>
      <c r="F74" s="8" t="s">
        <v>11</v>
      </c>
      <c r="G74" s="8"/>
      <c r="H74" s="19"/>
      <c r="I74" s="24" t="s">
        <v>65</v>
      </c>
      <c r="J74" s="23" t="s">
        <v>1</v>
      </c>
      <c r="K74" s="28">
        <v>1</v>
      </c>
      <c r="L74" s="28"/>
      <c r="M74" s="28">
        <f t="shared" si="9"/>
        <v>1</v>
      </c>
      <c r="N74" s="28">
        <v>1</v>
      </c>
      <c r="O74" s="28">
        <f t="shared" si="10"/>
        <v>0</v>
      </c>
      <c r="P74" s="26"/>
      <c r="Q74" s="14"/>
      <c r="R74" s="14"/>
      <c r="S74" s="14">
        <f t="shared" si="11"/>
        <v>0</v>
      </c>
      <c r="T74" s="14"/>
      <c r="U74" s="14"/>
      <c r="V74" s="21"/>
      <c r="W74" s="21"/>
      <c r="X74" s="21"/>
      <c r="Y74" s="21"/>
    </row>
    <row r="75" spans="1:25" ht="61.5" customHeight="1">
      <c r="A75" s="8"/>
      <c r="B75" s="8"/>
      <c r="C75" s="8">
        <v>1012</v>
      </c>
      <c r="D75" s="8" t="s">
        <v>58</v>
      </c>
      <c r="E75" s="8" t="s">
        <v>49</v>
      </c>
      <c r="F75" s="8"/>
      <c r="G75" s="8"/>
      <c r="H75" s="19" t="s">
        <v>69</v>
      </c>
      <c r="I75" s="24"/>
      <c r="J75" s="23"/>
      <c r="K75" s="27"/>
      <c r="L75" s="27"/>
      <c r="M75" s="27"/>
      <c r="N75" s="27"/>
      <c r="O75" s="27"/>
      <c r="P75" s="26"/>
      <c r="Q75" s="14">
        <v>9970</v>
      </c>
      <c r="R75" s="14"/>
      <c r="S75" s="14">
        <f t="shared" si="11"/>
        <v>9970</v>
      </c>
      <c r="T75" s="14">
        <v>9770</v>
      </c>
      <c r="U75" s="14">
        <f>T75-S75</f>
        <v>-200</v>
      </c>
      <c r="V75" s="21" t="s">
        <v>203</v>
      </c>
      <c r="W75" s="21"/>
      <c r="X75" s="21"/>
      <c r="Y75" s="21"/>
    </row>
    <row r="76" spans="1:25" ht="105" customHeight="1">
      <c r="A76" s="8"/>
      <c r="B76" s="8"/>
      <c r="C76" s="8"/>
      <c r="D76" s="8"/>
      <c r="E76" s="8"/>
      <c r="F76" s="8"/>
      <c r="G76" s="8"/>
      <c r="H76" s="19"/>
      <c r="I76" s="9" t="s">
        <v>99</v>
      </c>
      <c r="J76" s="23"/>
      <c r="K76" s="27"/>
      <c r="L76" s="27"/>
      <c r="M76" s="27"/>
      <c r="N76" s="27"/>
      <c r="O76" s="27"/>
      <c r="P76" s="26"/>
      <c r="Q76" s="14"/>
      <c r="R76" s="14"/>
      <c r="S76" s="14">
        <f t="shared" si="11"/>
        <v>0</v>
      </c>
      <c r="T76" s="14"/>
      <c r="U76" s="14"/>
      <c r="V76" s="21"/>
      <c r="W76" s="21"/>
      <c r="X76" s="21"/>
      <c r="Y76" s="21"/>
    </row>
    <row r="77" spans="1:25" ht="52.5" customHeight="1">
      <c r="A77" s="8"/>
      <c r="B77" s="8"/>
      <c r="C77" s="8"/>
      <c r="D77" s="8"/>
      <c r="E77" s="8"/>
      <c r="F77" s="8" t="s">
        <v>3</v>
      </c>
      <c r="G77" s="8"/>
      <c r="H77" s="19"/>
      <c r="I77" s="24" t="s">
        <v>100</v>
      </c>
      <c r="J77" s="23" t="s">
        <v>1</v>
      </c>
      <c r="K77" s="28">
        <v>6</v>
      </c>
      <c r="L77" s="28"/>
      <c r="M77" s="28">
        <f>+K77+L77</f>
        <v>6</v>
      </c>
      <c r="N77" s="28">
        <v>6</v>
      </c>
      <c r="O77" s="28">
        <f>+N77-M77</f>
        <v>0</v>
      </c>
      <c r="P77" s="26"/>
      <c r="Q77" s="14"/>
      <c r="R77" s="14"/>
      <c r="S77" s="14">
        <f t="shared" si="11"/>
        <v>0</v>
      </c>
      <c r="T77" s="14"/>
      <c r="U77" s="14"/>
      <c r="V77" s="21"/>
      <c r="W77" s="21"/>
      <c r="X77" s="21"/>
      <c r="Y77" s="21"/>
    </row>
    <row r="78" spans="1:25" ht="60.75" customHeight="1">
      <c r="A78" s="8"/>
      <c r="B78" s="8"/>
      <c r="C78" s="8"/>
      <c r="D78" s="8"/>
      <c r="E78" s="8"/>
      <c r="F78" s="8" t="s">
        <v>4</v>
      </c>
      <c r="G78" s="8"/>
      <c r="H78" s="19"/>
      <c r="I78" s="24" t="s">
        <v>101</v>
      </c>
      <c r="J78" s="23" t="s">
        <v>1</v>
      </c>
      <c r="K78" s="28">
        <v>12</v>
      </c>
      <c r="L78" s="28"/>
      <c r="M78" s="28">
        <f>+K78+L78</f>
        <v>12</v>
      </c>
      <c r="N78" s="28">
        <v>12</v>
      </c>
      <c r="O78" s="28">
        <f>+N78-M78</f>
        <v>0</v>
      </c>
      <c r="P78" s="26"/>
      <c r="Q78" s="14"/>
      <c r="R78" s="14"/>
      <c r="S78" s="14">
        <f t="shared" si="11"/>
        <v>0</v>
      </c>
      <c r="T78" s="14"/>
      <c r="U78" s="14"/>
      <c r="V78" s="21"/>
      <c r="W78" s="21"/>
      <c r="X78" s="21"/>
      <c r="Y78" s="21"/>
    </row>
    <row r="79" spans="1:25" ht="48.75" customHeight="1">
      <c r="A79" s="8"/>
      <c r="B79" s="8"/>
      <c r="C79" s="8"/>
      <c r="D79" s="8"/>
      <c r="E79" s="8"/>
      <c r="F79" s="8" t="s">
        <v>5</v>
      </c>
      <c r="G79" s="8"/>
      <c r="H79" s="19"/>
      <c r="I79" s="24" t="s">
        <v>102</v>
      </c>
      <c r="J79" s="23" t="s">
        <v>1</v>
      </c>
      <c r="K79" s="28">
        <v>187</v>
      </c>
      <c r="L79" s="28"/>
      <c r="M79" s="28">
        <f>+K79+L79</f>
        <v>187</v>
      </c>
      <c r="N79" s="28">
        <f>+L79+M79</f>
        <v>187</v>
      </c>
      <c r="O79" s="28">
        <f>+N79-M79</f>
        <v>0</v>
      </c>
      <c r="P79" s="26"/>
      <c r="Q79" s="14"/>
      <c r="R79" s="14"/>
      <c r="S79" s="14">
        <f t="shared" si="11"/>
        <v>0</v>
      </c>
      <c r="T79" s="14"/>
      <c r="U79" s="14"/>
      <c r="V79" s="21"/>
      <c r="W79" s="21"/>
      <c r="X79" s="21"/>
      <c r="Y79" s="21"/>
    </row>
    <row r="80" spans="1:25" ht="61.5" customHeight="1">
      <c r="A80" s="8"/>
      <c r="B80" s="8"/>
      <c r="C80" s="8"/>
      <c r="D80" s="8"/>
      <c r="E80" s="8"/>
      <c r="F80" s="8" t="s">
        <v>6</v>
      </c>
      <c r="G80" s="8"/>
      <c r="H80" s="19"/>
      <c r="I80" s="24" t="s">
        <v>150</v>
      </c>
      <c r="J80" s="23" t="s">
        <v>1</v>
      </c>
      <c r="K80" s="28">
        <v>600</v>
      </c>
      <c r="L80" s="28"/>
      <c r="M80" s="28">
        <f>+K80+L80</f>
        <v>600</v>
      </c>
      <c r="N80" s="28">
        <v>600</v>
      </c>
      <c r="O80" s="28">
        <f>+N80-M80</f>
        <v>0</v>
      </c>
      <c r="P80" s="26"/>
      <c r="Q80" s="14"/>
      <c r="R80" s="14"/>
      <c r="S80" s="14">
        <f t="shared" si="11"/>
        <v>0</v>
      </c>
      <c r="T80" s="14"/>
      <c r="U80" s="14"/>
      <c r="V80" s="21"/>
      <c r="W80" s="21"/>
      <c r="X80" s="21"/>
      <c r="Y80" s="21"/>
    </row>
    <row r="81" spans="1:25" ht="47.25" customHeight="1">
      <c r="A81" s="8"/>
      <c r="B81" s="8"/>
      <c r="C81" s="8"/>
      <c r="D81" s="8"/>
      <c r="E81" s="8"/>
      <c r="F81" s="8" t="s">
        <v>7</v>
      </c>
      <c r="G81" s="8"/>
      <c r="H81" s="19"/>
      <c r="I81" s="24" t="s">
        <v>151</v>
      </c>
      <c r="J81" s="23" t="s">
        <v>1</v>
      </c>
      <c r="K81" s="28">
        <v>300</v>
      </c>
      <c r="L81" s="28"/>
      <c r="M81" s="28">
        <f>+K81+L81</f>
        <v>300</v>
      </c>
      <c r="N81" s="28">
        <v>300</v>
      </c>
      <c r="O81" s="28">
        <f>+N81-M81</f>
        <v>0</v>
      </c>
      <c r="P81" s="26"/>
      <c r="Q81" s="14"/>
      <c r="R81" s="14"/>
      <c r="S81" s="14">
        <f t="shared" si="11"/>
        <v>0</v>
      </c>
      <c r="T81" s="14"/>
      <c r="U81" s="14"/>
      <c r="V81" s="21"/>
      <c r="W81" s="21"/>
      <c r="X81" s="21"/>
      <c r="Y81" s="21"/>
    </row>
    <row r="82" spans="1:25" ht="48.75" customHeight="1">
      <c r="A82" s="8"/>
      <c r="B82" s="8"/>
      <c r="C82" s="8">
        <v>1012</v>
      </c>
      <c r="D82" s="8" t="s">
        <v>58</v>
      </c>
      <c r="E82" s="8" t="s">
        <v>12</v>
      </c>
      <c r="F82" s="8"/>
      <c r="G82" s="8"/>
      <c r="H82" s="19" t="s">
        <v>152</v>
      </c>
      <c r="I82" s="24"/>
      <c r="J82" s="23"/>
      <c r="K82" s="27"/>
      <c r="L82" s="27"/>
      <c r="M82" s="27"/>
      <c r="N82" s="27"/>
      <c r="O82" s="27"/>
      <c r="P82" s="26"/>
      <c r="Q82" s="14">
        <v>64108.1</v>
      </c>
      <c r="R82" s="14"/>
      <c r="S82" s="14">
        <f t="shared" si="11"/>
        <v>64108.1</v>
      </c>
      <c r="T82" s="14">
        <v>64108.1</v>
      </c>
      <c r="U82" s="14">
        <f>T82-S82</f>
        <v>0</v>
      </c>
      <c r="V82" s="21"/>
      <c r="W82" s="21"/>
      <c r="X82" s="21"/>
      <c r="Y82" s="21"/>
    </row>
    <row r="83" spans="1:25" ht="77.25" customHeight="1">
      <c r="A83" s="8"/>
      <c r="B83" s="8"/>
      <c r="C83" s="8"/>
      <c r="D83" s="8"/>
      <c r="E83" s="8"/>
      <c r="F83" s="8"/>
      <c r="G83" s="8"/>
      <c r="H83" s="19"/>
      <c r="I83" s="9" t="s">
        <v>103</v>
      </c>
      <c r="J83" s="23"/>
      <c r="K83" s="27"/>
      <c r="L83" s="27"/>
      <c r="M83" s="27"/>
      <c r="N83" s="27"/>
      <c r="O83" s="27"/>
      <c r="P83" s="26"/>
      <c r="Q83" s="14"/>
      <c r="R83" s="14"/>
      <c r="S83" s="14">
        <f t="shared" si="11"/>
        <v>0</v>
      </c>
      <c r="T83" s="14"/>
      <c r="U83" s="14"/>
      <c r="V83" s="21"/>
      <c r="W83" s="21"/>
      <c r="X83" s="21"/>
      <c r="Y83" s="21"/>
    </row>
    <row r="84" spans="1:25" ht="33.75" customHeight="1">
      <c r="A84" s="8"/>
      <c r="B84" s="8"/>
      <c r="C84" s="8"/>
      <c r="D84" s="8"/>
      <c r="E84" s="8"/>
      <c r="F84" s="8" t="s">
        <v>3</v>
      </c>
      <c r="G84" s="8"/>
      <c r="H84" s="19"/>
      <c r="I84" s="24" t="s">
        <v>71</v>
      </c>
      <c r="J84" s="23" t="s">
        <v>1</v>
      </c>
      <c r="K84" s="28">
        <v>1</v>
      </c>
      <c r="L84" s="28"/>
      <c r="M84" s="28">
        <f t="shared" ref="M84:M93" si="12">+K84+L84</f>
        <v>1</v>
      </c>
      <c r="N84" s="28">
        <v>1</v>
      </c>
      <c r="O84" s="28">
        <f t="shared" ref="O84:O93" si="13">+N84-M84</f>
        <v>0</v>
      </c>
      <c r="P84" s="26"/>
      <c r="Q84" s="14"/>
      <c r="R84" s="14"/>
      <c r="S84" s="14">
        <f t="shared" si="11"/>
        <v>0</v>
      </c>
      <c r="T84" s="14"/>
      <c r="U84" s="14"/>
      <c r="V84" s="21"/>
      <c r="W84" s="21"/>
      <c r="X84" s="21"/>
      <c r="Y84" s="21"/>
    </row>
    <row r="85" spans="1:25" ht="30" customHeight="1">
      <c r="A85" s="8"/>
      <c r="B85" s="8"/>
      <c r="C85" s="8"/>
      <c r="D85" s="8"/>
      <c r="E85" s="8"/>
      <c r="F85" s="8" t="s">
        <v>4</v>
      </c>
      <c r="G85" s="8"/>
      <c r="H85" s="19"/>
      <c r="I85" s="24" t="s">
        <v>153</v>
      </c>
      <c r="J85" s="23" t="s">
        <v>1</v>
      </c>
      <c r="K85" s="27">
        <v>1396.1</v>
      </c>
      <c r="L85" s="27"/>
      <c r="M85" s="27">
        <f t="shared" si="12"/>
        <v>1396.1</v>
      </c>
      <c r="N85" s="27">
        <v>1396.1</v>
      </c>
      <c r="O85" s="27">
        <f t="shared" si="13"/>
        <v>0</v>
      </c>
      <c r="P85" s="26"/>
      <c r="Q85" s="14"/>
      <c r="R85" s="14"/>
      <c r="S85" s="14">
        <f t="shared" si="11"/>
        <v>0</v>
      </c>
      <c r="T85" s="14"/>
      <c r="U85" s="14"/>
      <c r="V85" s="21"/>
      <c r="W85" s="21"/>
      <c r="X85" s="21"/>
      <c r="Y85" s="21"/>
    </row>
    <row r="86" spans="1:25" ht="33.75" customHeight="1">
      <c r="A86" s="8"/>
      <c r="B86" s="8"/>
      <c r="C86" s="8"/>
      <c r="D86" s="8"/>
      <c r="E86" s="8"/>
      <c r="F86" s="8" t="s">
        <v>5</v>
      </c>
      <c r="G86" s="8"/>
      <c r="H86" s="19"/>
      <c r="I86" s="24" t="s">
        <v>154</v>
      </c>
      <c r="J86" s="23" t="s">
        <v>1</v>
      </c>
      <c r="K86" s="27">
        <v>1396.1</v>
      </c>
      <c r="L86" s="27"/>
      <c r="M86" s="27">
        <f t="shared" si="12"/>
        <v>1396.1</v>
      </c>
      <c r="N86" s="27">
        <v>1396.1</v>
      </c>
      <c r="O86" s="27">
        <f t="shared" si="13"/>
        <v>0</v>
      </c>
      <c r="P86" s="26"/>
      <c r="Q86" s="14"/>
      <c r="R86" s="14"/>
      <c r="S86" s="14">
        <f t="shared" si="11"/>
        <v>0</v>
      </c>
      <c r="T86" s="14"/>
      <c r="U86" s="14"/>
      <c r="V86" s="21"/>
      <c r="W86" s="21"/>
      <c r="X86" s="21"/>
      <c r="Y86" s="21"/>
    </row>
    <row r="87" spans="1:25" ht="72" customHeight="1">
      <c r="A87" s="8"/>
      <c r="B87" s="8"/>
      <c r="C87" s="8"/>
      <c r="D87" s="8"/>
      <c r="E87" s="8"/>
      <c r="F87" s="8" t="s">
        <v>6</v>
      </c>
      <c r="G87" s="8"/>
      <c r="H87" s="19"/>
      <c r="I87" s="24" t="s">
        <v>155</v>
      </c>
      <c r="J87" s="23" t="s">
        <v>1</v>
      </c>
      <c r="K87" s="27">
        <v>1637.3</v>
      </c>
      <c r="L87" s="27"/>
      <c r="M87" s="27">
        <f t="shared" si="12"/>
        <v>1637.3</v>
      </c>
      <c r="N87" s="27">
        <v>1637.3</v>
      </c>
      <c r="O87" s="27">
        <f t="shared" si="13"/>
        <v>0</v>
      </c>
      <c r="P87" s="26"/>
      <c r="Q87" s="14"/>
      <c r="R87" s="14"/>
      <c r="S87" s="14">
        <f t="shared" si="11"/>
        <v>0</v>
      </c>
      <c r="T87" s="14"/>
      <c r="U87" s="14"/>
      <c r="V87" s="21"/>
      <c r="W87" s="21"/>
      <c r="X87" s="21"/>
      <c r="Y87" s="21"/>
    </row>
    <row r="88" spans="1:25" ht="31.5" customHeight="1">
      <c r="A88" s="8"/>
      <c r="B88" s="8"/>
      <c r="C88" s="8"/>
      <c r="D88" s="8"/>
      <c r="E88" s="8"/>
      <c r="F88" s="8" t="s">
        <v>7</v>
      </c>
      <c r="G88" s="8"/>
      <c r="H88" s="19"/>
      <c r="I88" s="24" t="s">
        <v>156</v>
      </c>
      <c r="J88" s="23" t="s">
        <v>1</v>
      </c>
      <c r="K88" s="27">
        <v>1637.3</v>
      </c>
      <c r="L88" s="27"/>
      <c r="M88" s="27">
        <f t="shared" si="12"/>
        <v>1637.3</v>
      </c>
      <c r="N88" s="27">
        <v>1637.3</v>
      </c>
      <c r="O88" s="27">
        <f t="shared" si="13"/>
        <v>0</v>
      </c>
      <c r="P88" s="26"/>
      <c r="Q88" s="14"/>
      <c r="R88" s="14"/>
      <c r="S88" s="14">
        <f t="shared" si="11"/>
        <v>0</v>
      </c>
      <c r="T88" s="14"/>
      <c r="U88" s="14"/>
      <c r="V88" s="21"/>
      <c r="W88" s="21"/>
      <c r="X88" s="21"/>
      <c r="Y88" s="21"/>
    </row>
    <row r="89" spans="1:25" ht="48" customHeight="1">
      <c r="A89" s="8"/>
      <c r="B89" s="8"/>
      <c r="C89" s="8"/>
      <c r="D89" s="8"/>
      <c r="E89" s="8"/>
      <c r="F89" s="8" t="s">
        <v>8</v>
      </c>
      <c r="G89" s="8"/>
      <c r="H89" s="19"/>
      <c r="I89" s="24" t="s">
        <v>157</v>
      </c>
      <c r="J89" s="23" t="s">
        <v>1</v>
      </c>
      <c r="K89" s="27">
        <v>1396.1</v>
      </c>
      <c r="L89" s="27"/>
      <c r="M89" s="27">
        <f t="shared" si="12"/>
        <v>1396.1</v>
      </c>
      <c r="N89" s="27">
        <v>1396.1</v>
      </c>
      <c r="O89" s="27">
        <f t="shared" si="13"/>
        <v>0</v>
      </c>
      <c r="P89" s="26"/>
      <c r="Q89" s="14"/>
      <c r="R89" s="14"/>
      <c r="S89" s="14">
        <f t="shared" si="11"/>
        <v>0</v>
      </c>
      <c r="T89" s="14"/>
      <c r="U89" s="14"/>
      <c r="V89" s="21"/>
      <c r="W89" s="21"/>
      <c r="X89" s="21"/>
      <c r="Y89" s="21"/>
    </row>
    <row r="90" spans="1:25" ht="32.25" customHeight="1">
      <c r="A90" s="8"/>
      <c r="B90" s="8"/>
      <c r="C90" s="8"/>
      <c r="D90" s="8"/>
      <c r="E90" s="8"/>
      <c r="F90" s="8" t="s">
        <v>9</v>
      </c>
      <c r="G90" s="8"/>
      <c r="H90" s="19"/>
      <c r="I90" s="24" t="s">
        <v>158</v>
      </c>
      <c r="J90" s="23" t="s">
        <v>1</v>
      </c>
      <c r="K90" s="27">
        <v>1396.1</v>
      </c>
      <c r="L90" s="27"/>
      <c r="M90" s="27">
        <f t="shared" si="12"/>
        <v>1396.1</v>
      </c>
      <c r="N90" s="27">
        <v>1396.1</v>
      </c>
      <c r="O90" s="27">
        <f t="shared" si="13"/>
        <v>0</v>
      </c>
      <c r="P90" s="26"/>
      <c r="Q90" s="14"/>
      <c r="R90" s="14"/>
      <c r="S90" s="14">
        <f t="shared" si="11"/>
        <v>0</v>
      </c>
      <c r="T90" s="14"/>
      <c r="U90" s="14"/>
      <c r="V90" s="21"/>
      <c r="W90" s="21"/>
      <c r="X90" s="21"/>
      <c r="Y90" s="21"/>
    </row>
    <row r="91" spans="1:25" ht="56.25" customHeight="1">
      <c r="A91" s="8"/>
      <c r="B91" s="8"/>
      <c r="C91" s="8"/>
      <c r="D91" s="8"/>
      <c r="E91" s="8"/>
      <c r="F91" s="8" t="s">
        <v>10</v>
      </c>
      <c r="G91" s="8"/>
      <c r="H91" s="19"/>
      <c r="I91" s="24" t="s">
        <v>159</v>
      </c>
      <c r="J91" s="23" t="s">
        <v>1</v>
      </c>
      <c r="K91" s="27">
        <v>22337.599999999999</v>
      </c>
      <c r="L91" s="27"/>
      <c r="M91" s="27">
        <f t="shared" si="12"/>
        <v>22337.599999999999</v>
      </c>
      <c r="N91" s="27">
        <v>22337.599999999999</v>
      </c>
      <c r="O91" s="27">
        <f t="shared" si="13"/>
        <v>0</v>
      </c>
      <c r="P91" s="26"/>
      <c r="Q91" s="14"/>
      <c r="R91" s="14"/>
      <c r="S91" s="14">
        <f t="shared" si="11"/>
        <v>0</v>
      </c>
      <c r="T91" s="14"/>
      <c r="U91" s="14"/>
      <c r="V91" s="21"/>
      <c r="W91" s="21"/>
      <c r="X91" s="21"/>
      <c r="Y91" s="21"/>
    </row>
    <row r="92" spans="1:25" ht="48.6" customHeight="1">
      <c r="A92" s="8"/>
      <c r="B92" s="8"/>
      <c r="C92" s="8"/>
      <c r="D92" s="8"/>
      <c r="E92" s="8"/>
      <c r="F92" s="8" t="s">
        <v>11</v>
      </c>
      <c r="G92" s="8"/>
      <c r="H92" s="19"/>
      <c r="I92" s="24" t="s">
        <v>160</v>
      </c>
      <c r="J92" s="23" t="s">
        <v>1</v>
      </c>
      <c r="K92" s="28">
        <v>139610</v>
      </c>
      <c r="L92" s="27"/>
      <c r="M92" s="28">
        <f t="shared" si="12"/>
        <v>139610</v>
      </c>
      <c r="N92" s="28">
        <v>139610</v>
      </c>
      <c r="O92" s="28">
        <f t="shared" si="13"/>
        <v>0</v>
      </c>
      <c r="P92" s="26"/>
      <c r="Q92" s="14"/>
      <c r="R92" s="14"/>
      <c r="S92" s="14">
        <f t="shared" si="11"/>
        <v>0</v>
      </c>
      <c r="T92" s="14"/>
      <c r="U92" s="14"/>
      <c r="V92" s="21"/>
      <c r="W92" s="21"/>
      <c r="X92" s="21"/>
      <c r="Y92" s="21"/>
    </row>
    <row r="93" spans="1:25" ht="33" customHeight="1">
      <c r="A93" s="8"/>
      <c r="B93" s="8"/>
      <c r="C93" s="8"/>
      <c r="D93" s="8"/>
      <c r="E93" s="8"/>
      <c r="F93" s="8" t="s">
        <v>12</v>
      </c>
      <c r="G93" s="8"/>
      <c r="H93" s="19"/>
      <c r="I93" s="24" t="s">
        <v>65</v>
      </c>
      <c r="J93" s="23" t="s">
        <v>1</v>
      </c>
      <c r="K93" s="28">
        <v>1</v>
      </c>
      <c r="L93" s="28"/>
      <c r="M93" s="28">
        <f t="shared" si="12"/>
        <v>1</v>
      </c>
      <c r="N93" s="28">
        <v>1</v>
      </c>
      <c r="O93" s="28">
        <f t="shared" si="13"/>
        <v>0</v>
      </c>
      <c r="P93" s="26"/>
      <c r="Q93" s="14"/>
      <c r="R93" s="14"/>
      <c r="S93" s="14">
        <f t="shared" si="11"/>
        <v>0</v>
      </c>
      <c r="T93" s="14"/>
      <c r="U93" s="14"/>
      <c r="V93" s="21"/>
      <c r="W93" s="21"/>
      <c r="X93" s="21"/>
      <c r="Y93" s="21"/>
    </row>
    <row r="94" spans="1:25" ht="33.75" customHeight="1">
      <c r="A94" s="8"/>
      <c r="B94" s="8"/>
      <c r="C94" s="8">
        <v>1012</v>
      </c>
      <c r="D94" s="8" t="s">
        <v>58</v>
      </c>
      <c r="E94" s="8" t="s">
        <v>13</v>
      </c>
      <c r="F94" s="8"/>
      <c r="G94" s="8"/>
      <c r="H94" s="19" t="s">
        <v>104</v>
      </c>
      <c r="I94" s="24"/>
      <c r="J94" s="23"/>
      <c r="K94" s="27"/>
      <c r="L94" s="27"/>
      <c r="M94" s="27"/>
      <c r="N94" s="27"/>
      <c r="O94" s="27"/>
      <c r="P94" s="26"/>
      <c r="Q94" s="14">
        <v>9974.6</v>
      </c>
      <c r="R94" s="14"/>
      <c r="S94" s="14">
        <f t="shared" si="11"/>
        <v>9974.6</v>
      </c>
      <c r="T94" s="14">
        <v>9974.6</v>
      </c>
      <c r="U94" s="14">
        <f>T94-S94</f>
        <v>0</v>
      </c>
      <c r="V94" s="21"/>
      <c r="W94" s="21"/>
      <c r="X94" s="21"/>
      <c r="Y94" s="21"/>
    </row>
    <row r="95" spans="1:25" ht="63" customHeight="1">
      <c r="A95" s="8"/>
      <c r="B95" s="8"/>
      <c r="C95" s="8"/>
      <c r="D95" s="8"/>
      <c r="E95" s="8"/>
      <c r="F95" s="8"/>
      <c r="G95" s="8"/>
      <c r="H95" s="19"/>
      <c r="I95" s="9" t="s">
        <v>105</v>
      </c>
      <c r="J95" s="23"/>
      <c r="K95" s="27"/>
      <c r="L95" s="27"/>
      <c r="M95" s="27"/>
      <c r="N95" s="27"/>
      <c r="O95" s="27"/>
      <c r="P95" s="26"/>
      <c r="Q95" s="14"/>
      <c r="R95" s="14"/>
      <c r="S95" s="14">
        <f t="shared" si="11"/>
        <v>0</v>
      </c>
      <c r="T95" s="14"/>
      <c r="U95" s="14"/>
      <c r="V95" s="21"/>
      <c r="W95" s="21"/>
      <c r="X95" s="21"/>
      <c r="Y95" s="21"/>
    </row>
    <row r="96" spans="1:25" ht="47.25" customHeight="1">
      <c r="A96" s="8"/>
      <c r="B96" s="8"/>
      <c r="C96" s="8"/>
      <c r="D96" s="8"/>
      <c r="E96" s="8"/>
      <c r="F96" s="8" t="s">
        <v>3</v>
      </c>
      <c r="G96" s="8"/>
      <c r="H96" s="19"/>
      <c r="I96" s="24" t="s">
        <v>106</v>
      </c>
      <c r="J96" s="23" t="s">
        <v>1</v>
      </c>
      <c r="K96" s="28">
        <v>100</v>
      </c>
      <c r="L96" s="28"/>
      <c r="M96" s="28">
        <f>+K96+L96</f>
        <v>100</v>
      </c>
      <c r="N96" s="28">
        <v>100</v>
      </c>
      <c r="O96" s="28">
        <f>+N96-M96</f>
        <v>0</v>
      </c>
      <c r="P96" s="26"/>
      <c r="Q96" s="14"/>
      <c r="R96" s="14"/>
      <c r="S96" s="14">
        <f t="shared" si="11"/>
        <v>0</v>
      </c>
      <c r="T96" s="14"/>
      <c r="U96" s="14"/>
      <c r="V96" s="21"/>
      <c r="W96" s="21"/>
      <c r="X96" s="21"/>
      <c r="Y96" s="21"/>
    </row>
    <row r="97" spans="1:25" ht="45.75" customHeight="1">
      <c r="A97" s="8"/>
      <c r="B97" s="8"/>
      <c r="C97" s="8"/>
      <c r="D97" s="8"/>
      <c r="E97" s="8"/>
      <c r="F97" s="8" t="s">
        <v>4</v>
      </c>
      <c r="G97" s="8"/>
      <c r="H97" s="19"/>
      <c r="I97" s="24" t="s">
        <v>107</v>
      </c>
      <c r="J97" s="23" t="s">
        <v>1</v>
      </c>
      <c r="K97" s="28">
        <v>100</v>
      </c>
      <c r="L97" s="28"/>
      <c r="M97" s="28">
        <f>+K97+L97</f>
        <v>100</v>
      </c>
      <c r="N97" s="28">
        <v>100</v>
      </c>
      <c r="O97" s="28">
        <f>+N97-M97</f>
        <v>0</v>
      </c>
      <c r="P97" s="26"/>
      <c r="Q97" s="14"/>
      <c r="R97" s="14"/>
      <c r="S97" s="14">
        <f t="shared" si="11"/>
        <v>0</v>
      </c>
      <c r="T97" s="14"/>
      <c r="U97" s="14"/>
      <c r="V97" s="21"/>
      <c r="W97" s="21"/>
      <c r="X97" s="21"/>
      <c r="Y97" s="21"/>
    </row>
    <row r="98" spans="1:25" ht="51.75" customHeight="1">
      <c r="A98" s="8"/>
      <c r="B98" s="8"/>
      <c r="C98" s="8"/>
      <c r="D98" s="8"/>
      <c r="E98" s="8"/>
      <c r="F98" s="8" t="s">
        <v>5</v>
      </c>
      <c r="G98" s="8"/>
      <c r="H98" s="19"/>
      <c r="I98" s="24" t="s">
        <v>108</v>
      </c>
      <c r="J98" s="23" t="s">
        <v>1</v>
      </c>
      <c r="K98" s="28">
        <v>100</v>
      </c>
      <c r="L98" s="28"/>
      <c r="M98" s="28">
        <f>+K98+L98</f>
        <v>100</v>
      </c>
      <c r="N98" s="28">
        <v>100</v>
      </c>
      <c r="O98" s="28">
        <f>+N98-M98</f>
        <v>0</v>
      </c>
      <c r="P98" s="26"/>
      <c r="Q98" s="14"/>
      <c r="R98" s="14"/>
      <c r="S98" s="14">
        <f t="shared" si="11"/>
        <v>0</v>
      </c>
      <c r="T98" s="14"/>
      <c r="U98" s="14"/>
      <c r="V98" s="21"/>
      <c r="W98" s="21"/>
      <c r="X98" s="21"/>
      <c r="Y98" s="21"/>
    </row>
    <row r="99" spans="1:25" ht="33.75" customHeight="1">
      <c r="A99" s="8"/>
      <c r="B99" s="8"/>
      <c r="C99" s="8">
        <v>1012</v>
      </c>
      <c r="D99" s="8" t="s">
        <v>58</v>
      </c>
      <c r="E99" s="8" t="s">
        <v>14</v>
      </c>
      <c r="F99" s="8"/>
      <c r="G99" s="8"/>
      <c r="H99" s="19" t="s">
        <v>161</v>
      </c>
      <c r="I99" s="24"/>
      <c r="J99" s="23"/>
      <c r="K99" s="27"/>
      <c r="L99" s="27"/>
      <c r="M99" s="27"/>
      <c r="N99" s="27"/>
      <c r="O99" s="27"/>
      <c r="P99" s="26"/>
      <c r="Q99" s="14">
        <v>28258.7</v>
      </c>
      <c r="R99" s="14"/>
      <c r="S99" s="14">
        <f t="shared" si="11"/>
        <v>28258.7</v>
      </c>
      <c r="T99" s="14">
        <v>28258.7</v>
      </c>
      <c r="U99" s="14">
        <f>T99-S99</f>
        <v>0</v>
      </c>
      <c r="V99" s="21"/>
      <c r="W99" s="21"/>
      <c r="X99" s="21"/>
      <c r="Y99" s="21"/>
    </row>
    <row r="100" spans="1:25" ht="103.5" customHeight="1">
      <c r="A100" s="8"/>
      <c r="B100" s="8"/>
      <c r="C100" s="8"/>
      <c r="D100" s="8"/>
      <c r="E100" s="8"/>
      <c r="F100" s="8"/>
      <c r="G100" s="8"/>
      <c r="H100" s="19"/>
      <c r="I100" s="9" t="s">
        <v>162</v>
      </c>
      <c r="J100" s="23"/>
      <c r="K100" s="27"/>
      <c r="L100" s="27"/>
      <c r="M100" s="27"/>
      <c r="N100" s="27"/>
      <c r="O100" s="27"/>
      <c r="P100" s="26"/>
      <c r="Q100" s="14"/>
      <c r="R100" s="14"/>
      <c r="S100" s="14">
        <f t="shared" si="11"/>
        <v>0</v>
      </c>
      <c r="T100" s="14"/>
      <c r="U100" s="14"/>
      <c r="V100" s="21"/>
      <c r="W100" s="21"/>
      <c r="X100" s="21"/>
      <c r="Y100" s="21"/>
    </row>
    <row r="101" spans="1:25" ht="49.5" customHeight="1">
      <c r="A101" s="8"/>
      <c r="B101" s="8"/>
      <c r="C101" s="8"/>
      <c r="D101" s="8"/>
      <c r="E101" s="8"/>
      <c r="F101" s="8"/>
      <c r="G101" s="8" t="s">
        <v>3</v>
      </c>
      <c r="H101" s="19"/>
      <c r="I101" s="24" t="s">
        <v>163</v>
      </c>
      <c r="J101" s="23" t="s">
        <v>1</v>
      </c>
      <c r="K101" s="28">
        <v>1</v>
      </c>
      <c r="L101" s="28"/>
      <c r="M101" s="28">
        <f>+K101+L101</f>
        <v>1</v>
      </c>
      <c r="N101" s="28">
        <v>1</v>
      </c>
      <c r="O101" s="28">
        <f>+N101-M101</f>
        <v>0</v>
      </c>
      <c r="P101" s="26"/>
      <c r="Q101" s="14"/>
      <c r="R101" s="14"/>
      <c r="S101" s="14">
        <f t="shared" si="11"/>
        <v>0</v>
      </c>
      <c r="T101" s="14"/>
      <c r="U101" s="14"/>
      <c r="V101" s="21"/>
      <c r="W101" s="21"/>
      <c r="X101" s="21"/>
      <c r="Y101" s="21"/>
    </row>
    <row r="102" spans="1:25" ht="59.25" customHeight="1">
      <c r="A102" s="8"/>
      <c r="B102" s="8"/>
      <c r="C102" s="8"/>
      <c r="D102" s="8"/>
      <c r="E102" s="8"/>
      <c r="F102" s="8"/>
      <c r="G102" s="8" t="s">
        <v>4</v>
      </c>
      <c r="H102" s="19"/>
      <c r="I102" s="24" t="s">
        <v>164</v>
      </c>
      <c r="J102" s="23" t="s">
        <v>1</v>
      </c>
      <c r="K102" s="28">
        <v>6</v>
      </c>
      <c r="L102" s="28"/>
      <c r="M102" s="28">
        <f t="shared" ref="M102:M108" si="14">+K102+L102</f>
        <v>6</v>
      </c>
      <c r="N102" s="28">
        <v>6</v>
      </c>
      <c r="O102" s="28">
        <f t="shared" ref="O102:O108" si="15">+N102-M102</f>
        <v>0</v>
      </c>
      <c r="P102" s="26"/>
      <c r="Q102" s="14"/>
      <c r="R102" s="14"/>
      <c r="S102" s="14">
        <f t="shared" si="11"/>
        <v>0</v>
      </c>
      <c r="T102" s="14"/>
      <c r="U102" s="14"/>
      <c r="V102" s="21"/>
      <c r="W102" s="21"/>
      <c r="X102" s="21"/>
      <c r="Y102" s="21"/>
    </row>
    <row r="103" spans="1:25" ht="61.5" customHeight="1">
      <c r="A103" s="8"/>
      <c r="B103" s="8"/>
      <c r="C103" s="8"/>
      <c r="D103" s="8"/>
      <c r="E103" s="8"/>
      <c r="F103" s="8"/>
      <c r="G103" s="8" t="s">
        <v>5</v>
      </c>
      <c r="H103" s="19"/>
      <c r="I103" s="24" t="s">
        <v>165</v>
      </c>
      <c r="J103" s="23" t="s">
        <v>1</v>
      </c>
      <c r="K103" s="28">
        <v>6</v>
      </c>
      <c r="L103" s="28"/>
      <c r="M103" s="28">
        <f t="shared" si="14"/>
        <v>6</v>
      </c>
      <c r="N103" s="28">
        <v>6</v>
      </c>
      <c r="O103" s="28">
        <f t="shared" si="15"/>
        <v>0</v>
      </c>
      <c r="P103" s="26"/>
      <c r="Q103" s="14"/>
      <c r="R103" s="14"/>
      <c r="S103" s="14">
        <f t="shared" si="11"/>
        <v>0</v>
      </c>
      <c r="T103" s="14"/>
      <c r="U103" s="14"/>
      <c r="V103" s="21"/>
      <c r="W103" s="21"/>
      <c r="X103" s="21"/>
      <c r="Y103" s="21"/>
    </row>
    <row r="104" spans="1:25" ht="33.75" customHeight="1">
      <c r="A104" s="8"/>
      <c r="B104" s="8"/>
      <c r="C104" s="8"/>
      <c r="D104" s="8"/>
      <c r="E104" s="8"/>
      <c r="F104" s="8"/>
      <c r="G104" s="8" t="s">
        <v>6</v>
      </c>
      <c r="H104" s="19"/>
      <c r="I104" s="24" t="s">
        <v>166</v>
      </c>
      <c r="J104" s="23" t="s">
        <v>1</v>
      </c>
      <c r="K104" s="28">
        <v>3</v>
      </c>
      <c r="L104" s="28"/>
      <c r="M104" s="28">
        <f t="shared" si="14"/>
        <v>3</v>
      </c>
      <c r="N104" s="28">
        <v>3</v>
      </c>
      <c r="O104" s="28">
        <f t="shared" si="15"/>
        <v>0</v>
      </c>
      <c r="P104" s="26"/>
      <c r="Q104" s="14"/>
      <c r="R104" s="14"/>
      <c r="S104" s="14">
        <f t="shared" si="11"/>
        <v>0</v>
      </c>
      <c r="T104" s="14"/>
      <c r="U104" s="14"/>
      <c r="V104" s="21"/>
      <c r="W104" s="21"/>
      <c r="X104" s="21"/>
      <c r="Y104" s="21"/>
    </row>
    <row r="105" spans="1:25" ht="61.5" customHeight="1">
      <c r="A105" s="8"/>
      <c r="B105" s="8"/>
      <c r="C105" s="8"/>
      <c r="D105" s="8"/>
      <c r="E105" s="8"/>
      <c r="F105" s="8"/>
      <c r="G105" s="8" t="s">
        <v>7</v>
      </c>
      <c r="H105" s="19"/>
      <c r="I105" s="24" t="s">
        <v>167</v>
      </c>
      <c r="J105" s="23" t="s">
        <v>1</v>
      </c>
      <c r="K105" s="28">
        <v>6</v>
      </c>
      <c r="L105" s="28"/>
      <c r="M105" s="28">
        <f t="shared" si="14"/>
        <v>6</v>
      </c>
      <c r="N105" s="28">
        <v>6</v>
      </c>
      <c r="O105" s="28">
        <f t="shared" si="15"/>
        <v>0</v>
      </c>
      <c r="P105" s="26"/>
      <c r="Q105" s="14"/>
      <c r="R105" s="14"/>
      <c r="S105" s="14">
        <f t="shared" si="11"/>
        <v>0</v>
      </c>
      <c r="T105" s="14"/>
      <c r="U105" s="14"/>
      <c r="V105" s="21"/>
      <c r="W105" s="21"/>
      <c r="X105" s="21"/>
      <c r="Y105" s="21"/>
    </row>
    <row r="106" spans="1:25" ht="61.5" customHeight="1">
      <c r="A106" s="8"/>
      <c r="B106" s="8"/>
      <c r="C106" s="8"/>
      <c r="D106" s="8"/>
      <c r="E106" s="8"/>
      <c r="F106" s="8"/>
      <c r="G106" s="8" t="s">
        <v>8</v>
      </c>
      <c r="H106" s="19"/>
      <c r="I106" s="24" t="s">
        <v>168</v>
      </c>
      <c r="J106" s="23" t="s">
        <v>1</v>
      </c>
      <c r="K106" s="28">
        <v>4</v>
      </c>
      <c r="L106" s="28"/>
      <c r="M106" s="28">
        <f t="shared" si="14"/>
        <v>4</v>
      </c>
      <c r="N106" s="28">
        <v>4</v>
      </c>
      <c r="O106" s="28">
        <f t="shared" si="15"/>
        <v>0</v>
      </c>
      <c r="P106" s="26"/>
      <c r="Q106" s="14"/>
      <c r="R106" s="14"/>
      <c r="S106" s="14">
        <f t="shared" si="11"/>
        <v>0</v>
      </c>
      <c r="T106" s="14"/>
      <c r="U106" s="14"/>
      <c r="V106" s="21"/>
      <c r="W106" s="21"/>
      <c r="X106" s="21"/>
      <c r="Y106" s="21"/>
    </row>
    <row r="107" spans="1:25" ht="51" customHeight="1">
      <c r="A107" s="8"/>
      <c r="B107" s="8"/>
      <c r="C107" s="8"/>
      <c r="D107" s="8"/>
      <c r="E107" s="8"/>
      <c r="F107" s="8"/>
      <c r="G107" s="8" t="s">
        <v>9</v>
      </c>
      <c r="H107" s="19"/>
      <c r="I107" s="24" t="s">
        <v>169</v>
      </c>
      <c r="J107" s="23" t="s">
        <v>1</v>
      </c>
      <c r="K107" s="28">
        <v>6</v>
      </c>
      <c r="L107" s="28"/>
      <c r="M107" s="28">
        <f t="shared" si="14"/>
        <v>6</v>
      </c>
      <c r="N107" s="28">
        <v>6</v>
      </c>
      <c r="O107" s="28">
        <f t="shared" si="15"/>
        <v>0</v>
      </c>
      <c r="P107" s="26"/>
      <c r="Q107" s="14"/>
      <c r="R107" s="14"/>
      <c r="S107" s="14">
        <f t="shared" si="11"/>
        <v>0</v>
      </c>
      <c r="T107" s="14"/>
      <c r="U107" s="14"/>
      <c r="V107" s="21"/>
      <c r="W107" s="21"/>
      <c r="X107" s="21"/>
      <c r="Y107" s="21"/>
    </row>
    <row r="108" spans="1:25" ht="33.75" customHeight="1">
      <c r="A108" s="8"/>
      <c r="B108" s="8"/>
      <c r="C108" s="8"/>
      <c r="D108" s="8"/>
      <c r="E108" s="8"/>
      <c r="F108" s="8"/>
      <c r="G108" s="8" t="s">
        <v>10</v>
      </c>
      <c r="H108" s="19"/>
      <c r="I108" s="24" t="s">
        <v>65</v>
      </c>
      <c r="J108" s="23" t="s">
        <v>1</v>
      </c>
      <c r="K108" s="28">
        <v>1</v>
      </c>
      <c r="L108" s="28"/>
      <c r="M108" s="28">
        <f t="shared" si="14"/>
        <v>1</v>
      </c>
      <c r="N108" s="28">
        <v>1</v>
      </c>
      <c r="O108" s="28">
        <f t="shared" si="15"/>
        <v>0</v>
      </c>
      <c r="P108" s="26"/>
      <c r="Q108" s="14"/>
      <c r="R108" s="14"/>
      <c r="S108" s="14">
        <f t="shared" si="11"/>
        <v>0</v>
      </c>
      <c r="T108" s="14"/>
      <c r="U108" s="14"/>
      <c r="V108" s="21"/>
      <c r="W108" s="21"/>
      <c r="X108" s="21"/>
      <c r="Y108" s="21"/>
    </row>
    <row r="109" spans="1:25" ht="87" customHeight="1">
      <c r="A109" s="8"/>
      <c r="B109" s="8"/>
      <c r="C109" s="8">
        <v>1012</v>
      </c>
      <c r="D109" s="8" t="s">
        <v>58</v>
      </c>
      <c r="E109" s="8" t="s">
        <v>15</v>
      </c>
      <c r="F109" s="8"/>
      <c r="G109" s="8"/>
      <c r="H109" s="19" t="s">
        <v>170</v>
      </c>
      <c r="I109" s="9"/>
      <c r="J109" s="23"/>
      <c r="K109" s="27"/>
      <c r="L109" s="27"/>
      <c r="M109" s="27"/>
      <c r="N109" s="27"/>
      <c r="O109" s="27"/>
      <c r="P109" s="26"/>
      <c r="Q109" s="14">
        <v>112396.2</v>
      </c>
      <c r="R109" s="14"/>
      <c r="S109" s="14">
        <f t="shared" si="11"/>
        <v>112396.2</v>
      </c>
      <c r="T109" s="14">
        <v>111814.9</v>
      </c>
      <c r="U109" s="14">
        <f>T109-S109</f>
        <v>-581.30000000000291</v>
      </c>
      <c r="V109" s="21" t="s">
        <v>116</v>
      </c>
      <c r="W109" s="21"/>
      <c r="X109" s="21"/>
      <c r="Y109" s="21"/>
    </row>
    <row r="110" spans="1:25" ht="91.5" customHeight="1">
      <c r="A110" s="8"/>
      <c r="B110" s="8"/>
      <c r="C110" s="8"/>
      <c r="D110" s="8"/>
      <c r="E110" s="8"/>
      <c r="F110" s="8"/>
      <c r="G110" s="8"/>
      <c r="H110" s="19"/>
      <c r="I110" s="9" t="s">
        <v>225</v>
      </c>
      <c r="J110" s="23"/>
      <c r="K110" s="27"/>
      <c r="L110" s="27"/>
      <c r="M110" s="27"/>
      <c r="N110" s="27"/>
      <c r="O110" s="27"/>
      <c r="P110" s="26"/>
      <c r="Q110" s="14"/>
      <c r="R110" s="14"/>
      <c r="S110" s="14">
        <f t="shared" si="11"/>
        <v>0</v>
      </c>
      <c r="T110" s="14"/>
      <c r="U110" s="14"/>
      <c r="V110" s="21"/>
      <c r="W110" s="21"/>
      <c r="X110" s="21"/>
      <c r="Y110" s="21"/>
    </row>
    <row r="111" spans="1:25" ht="21.75" customHeight="1">
      <c r="A111" s="8"/>
      <c r="B111" s="8"/>
      <c r="C111" s="8"/>
      <c r="D111" s="8"/>
      <c r="E111" s="8"/>
      <c r="F111" s="8" t="s">
        <v>3</v>
      </c>
      <c r="G111" s="8"/>
      <c r="H111" s="19"/>
      <c r="I111" s="24" t="s">
        <v>171</v>
      </c>
      <c r="J111" s="23" t="s">
        <v>1</v>
      </c>
      <c r="K111" s="27">
        <f>SUM(K112:K116)</f>
        <v>16148.4</v>
      </c>
      <c r="L111" s="27">
        <f>SUM(L112:L116)</f>
        <v>0</v>
      </c>
      <c r="M111" s="27">
        <f>SUM(M112:M116)</f>
        <v>16148.4</v>
      </c>
      <c r="N111" s="27">
        <f>SUM(N112:N116)</f>
        <v>16148.4</v>
      </c>
      <c r="O111" s="27">
        <f t="shared" ref="O111:O116" si="16">+N111-M111</f>
        <v>0</v>
      </c>
      <c r="P111" s="26"/>
      <c r="Q111" s="14"/>
      <c r="R111" s="14"/>
      <c r="S111" s="14">
        <f t="shared" si="11"/>
        <v>0</v>
      </c>
      <c r="T111" s="14"/>
      <c r="U111" s="14"/>
      <c r="V111" s="21"/>
      <c r="W111" s="21"/>
      <c r="X111" s="21"/>
      <c r="Y111" s="21"/>
    </row>
    <row r="112" spans="1:25" ht="21.75" customHeight="1">
      <c r="A112" s="8"/>
      <c r="B112" s="8"/>
      <c r="C112" s="8"/>
      <c r="D112" s="8"/>
      <c r="E112" s="8"/>
      <c r="F112" s="8" t="s">
        <v>177</v>
      </c>
      <c r="G112" s="8"/>
      <c r="H112" s="19"/>
      <c r="I112" s="24" t="s">
        <v>172</v>
      </c>
      <c r="J112" s="23" t="s">
        <v>1</v>
      </c>
      <c r="K112" s="27">
        <v>2176.4</v>
      </c>
      <c r="L112" s="27"/>
      <c r="M112" s="27">
        <f>+K112+L112</f>
        <v>2176.4</v>
      </c>
      <c r="N112" s="27">
        <v>2176.4</v>
      </c>
      <c r="O112" s="27">
        <f t="shared" si="16"/>
        <v>0</v>
      </c>
      <c r="P112" s="26"/>
      <c r="Q112" s="14"/>
      <c r="R112" s="14"/>
      <c r="S112" s="14">
        <f t="shared" si="11"/>
        <v>0</v>
      </c>
      <c r="T112" s="14"/>
      <c r="U112" s="14"/>
      <c r="V112" s="21"/>
      <c r="W112" s="21"/>
      <c r="X112" s="21"/>
      <c r="Y112" s="21"/>
    </row>
    <row r="113" spans="1:25" ht="21.6" customHeight="1">
      <c r="A113" s="8"/>
      <c r="B113" s="8"/>
      <c r="C113" s="8"/>
      <c r="D113" s="8"/>
      <c r="E113" s="8"/>
      <c r="F113" s="8" t="s">
        <v>178</v>
      </c>
      <c r="G113" s="8"/>
      <c r="H113" s="19"/>
      <c r="I113" s="24" t="s">
        <v>173</v>
      </c>
      <c r="J113" s="23" t="s">
        <v>1</v>
      </c>
      <c r="K113" s="28">
        <v>8141</v>
      </c>
      <c r="L113" s="28"/>
      <c r="M113" s="28">
        <f>+K113+L113</f>
        <v>8141</v>
      </c>
      <c r="N113" s="28">
        <v>8141</v>
      </c>
      <c r="O113" s="28">
        <f t="shared" si="16"/>
        <v>0</v>
      </c>
      <c r="P113" s="26"/>
      <c r="Q113" s="14"/>
      <c r="R113" s="14"/>
      <c r="S113" s="14">
        <f t="shared" si="11"/>
        <v>0</v>
      </c>
      <c r="T113" s="14"/>
      <c r="U113" s="14"/>
      <c r="V113" s="21"/>
      <c r="W113" s="21"/>
      <c r="X113" s="21"/>
      <c r="Y113" s="21"/>
    </row>
    <row r="114" spans="1:25" ht="19.899999999999999" customHeight="1">
      <c r="A114" s="8"/>
      <c r="B114" s="8"/>
      <c r="C114" s="8"/>
      <c r="D114" s="8"/>
      <c r="E114" s="8"/>
      <c r="F114" s="8" t="s">
        <v>179</v>
      </c>
      <c r="G114" s="8"/>
      <c r="H114" s="19"/>
      <c r="I114" s="24" t="s">
        <v>174</v>
      </c>
      <c r="J114" s="23" t="s">
        <v>1</v>
      </c>
      <c r="K114" s="28">
        <v>1457</v>
      </c>
      <c r="L114" s="28"/>
      <c r="M114" s="28">
        <f>+K114+L114</f>
        <v>1457</v>
      </c>
      <c r="N114" s="28">
        <v>1457</v>
      </c>
      <c r="O114" s="28">
        <f t="shared" si="16"/>
        <v>0</v>
      </c>
      <c r="P114" s="26"/>
      <c r="Q114" s="14"/>
      <c r="R114" s="14"/>
      <c r="S114" s="14">
        <f t="shared" si="11"/>
        <v>0</v>
      </c>
      <c r="T114" s="14"/>
      <c r="U114" s="14"/>
      <c r="V114" s="21"/>
      <c r="W114" s="21"/>
      <c r="X114" s="21"/>
      <c r="Y114" s="21"/>
    </row>
    <row r="115" spans="1:25" ht="21" customHeight="1">
      <c r="A115" s="8"/>
      <c r="B115" s="8"/>
      <c r="C115" s="8"/>
      <c r="D115" s="8"/>
      <c r="E115" s="8"/>
      <c r="F115" s="8" t="s">
        <v>180</v>
      </c>
      <c r="G115" s="8"/>
      <c r="H115" s="19"/>
      <c r="I115" s="24" t="s">
        <v>175</v>
      </c>
      <c r="J115" s="23" t="s">
        <v>1</v>
      </c>
      <c r="K115" s="28">
        <v>3761</v>
      </c>
      <c r="L115" s="28"/>
      <c r="M115" s="28">
        <f>+K115+L115</f>
        <v>3761</v>
      </c>
      <c r="N115" s="28">
        <v>3761</v>
      </c>
      <c r="O115" s="28">
        <f t="shared" si="16"/>
        <v>0</v>
      </c>
      <c r="P115" s="26"/>
      <c r="Q115" s="14"/>
      <c r="R115" s="14"/>
      <c r="S115" s="14">
        <f t="shared" si="11"/>
        <v>0</v>
      </c>
      <c r="T115" s="14"/>
      <c r="U115" s="14"/>
      <c r="V115" s="21"/>
      <c r="W115" s="21"/>
      <c r="X115" s="21"/>
      <c r="Y115" s="21"/>
    </row>
    <row r="116" spans="1:25" ht="23.45" customHeight="1">
      <c r="A116" s="8"/>
      <c r="B116" s="8"/>
      <c r="C116" s="8"/>
      <c r="D116" s="8"/>
      <c r="E116" s="8"/>
      <c r="F116" s="8" t="s">
        <v>181</v>
      </c>
      <c r="G116" s="8"/>
      <c r="H116" s="19"/>
      <c r="I116" s="24" t="s">
        <v>176</v>
      </c>
      <c r="J116" s="23" t="s">
        <v>1</v>
      </c>
      <c r="K116" s="28">
        <v>613</v>
      </c>
      <c r="L116" s="28"/>
      <c r="M116" s="28">
        <f>+K116+L116</f>
        <v>613</v>
      </c>
      <c r="N116" s="28">
        <v>613</v>
      </c>
      <c r="O116" s="28">
        <f t="shared" si="16"/>
        <v>0</v>
      </c>
      <c r="P116" s="26"/>
      <c r="Q116" s="14"/>
      <c r="R116" s="14"/>
      <c r="S116" s="14">
        <f t="shared" si="11"/>
        <v>0</v>
      </c>
      <c r="T116" s="14"/>
      <c r="U116" s="14"/>
      <c r="V116" s="21"/>
      <c r="W116" s="21"/>
      <c r="X116" s="21"/>
      <c r="Y116" s="21"/>
    </row>
    <row r="117" spans="1:25" ht="21.75" customHeight="1">
      <c r="A117" s="8"/>
      <c r="B117" s="8"/>
      <c r="C117" s="8"/>
      <c r="D117" s="8"/>
      <c r="E117" s="8"/>
      <c r="F117" s="8" t="s">
        <v>4</v>
      </c>
      <c r="G117" s="8"/>
      <c r="H117" s="19"/>
      <c r="I117" s="24" t="s">
        <v>183</v>
      </c>
      <c r="J117" s="23" t="s">
        <v>1</v>
      </c>
      <c r="K117" s="14">
        <f>SUM(K118:K122)</f>
        <v>15843.880000000001</v>
      </c>
      <c r="L117" s="14">
        <f>SUM(L118:L122)</f>
        <v>0</v>
      </c>
      <c r="M117" s="30">
        <f>SUM(M118:M122)</f>
        <v>15843.880000000001</v>
      </c>
      <c r="N117" s="30">
        <f>SUM(N118:N122)</f>
        <v>15843.880000000001</v>
      </c>
      <c r="O117" s="29">
        <f t="shared" ref="O117:O122" si="17">+N117-M117</f>
        <v>0</v>
      </c>
      <c r="P117" s="26"/>
      <c r="Q117" s="14"/>
      <c r="R117" s="14"/>
      <c r="S117" s="14">
        <f t="shared" si="11"/>
        <v>0</v>
      </c>
      <c r="T117" s="14"/>
      <c r="U117" s="14"/>
      <c r="V117" s="21"/>
      <c r="W117" s="21"/>
      <c r="X117" s="21"/>
      <c r="Y117" s="21"/>
    </row>
    <row r="118" spans="1:25" ht="22.9" customHeight="1">
      <c r="A118" s="8"/>
      <c r="B118" s="8"/>
      <c r="C118" s="8"/>
      <c r="D118" s="8"/>
      <c r="E118" s="8"/>
      <c r="F118" s="8" t="s">
        <v>182</v>
      </c>
      <c r="G118" s="8"/>
      <c r="H118" s="19"/>
      <c r="I118" s="24" t="s">
        <v>184</v>
      </c>
      <c r="J118" s="23" t="s">
        <v>1</v>
      </c>
      <c r="K118" s="14">
        <v>3107.25</v>
      </c>
      <c r="L118" s="14"/>
      <c r="M118" s="30">
        <f>+K118+L118</f>
        <v>3107.25</v>
      </c>
      <c r="N118" s="30">
        <v>3107.25</v>
      </c>
      <c r="O118" s="29">
        <f t="shared" si="17"/>
        <v>0</v>
      </c>
      <c r="P118" s="26"/>
      <c r="Q118" s="14"/>
      <c r="R118" s="14"/>
      <c r="S118" s="14">
        <f t="shared" si="11"/>
        <v>0</v>
      </c>
      <c r="T118" s="14"/>
      <c r="U118" s="14"/>
      <c r="V118" s="21"/>
      <c r="W118" s="21"/>
      <c r="X118" s="21"/>
      <c r="Y118" s="21"/>
    </row>
    <row r="119" spans="1:25" ht="23.45" customHeight="1">
      <c r="A119" s="8"/>
      <c r="B119" s="8"/>
      <c r="C119" s="8"/>
      <c r="D119" s="8"/>
      <c r="E119" s="8"/>
      <c r="F119" s="8" t="s">
        <v>189</v>
      </c>
      <c r="G119" s="8"/>
      <c r="H119" s="19"/>
      <c r="I119" s="24" t="s">
        <v>185</v>
      </c>
      <c r="J119" s="23" t="s">
        <v>1</v>
      </c>
      <c r="K119" s="14">
        <v>6341.13</v>
      </c>
      <c r="L119" s="14"/>
      <c r="M119" s="30">
        <f>+K119+L119</f>
        <v>6341.13</v>
      </c>
      <c r="N119" s="30">
        <v>6341.13</v>
      </c>
      <c r="O119" s="29">
        <f t="shared" si="17"/>
        <v>0</v>
      </c>
      <c r="P119" s="26"/>
      <c r="Q119" s="14"/>
      <c r="R119" s="14"/>
      <c r="S119" s="14">
        <f t="shared" si="11"/>
        <v>0</v>
      </c>
      <c r="T119" s="14"/>
      <c r="U119" s="14"/>
      <c r="V119" s="21"/>
      <c r="W119" s="21"/>
      <c r="X119" s="21"/>
      <c r="Y119" s="21"/>
    </row>
    <row r="120" spans="1:25" ht="23.45" customHeight="1">
      <c r="A120" s="8"/>
      <c r="B120" s="8"/>
      <c r="C120" s="8"/>
      <c r="D120" s="8"/>
      <c r="E120" s="8"/>
      <c r="F120" s="8" t="s">
        <v>190</v>
      </c>
      <c r="G120" s="8"/>
      <c r="H120" s="19"/>
      <c r="I120" s="24" t="s">
        <v>186</v>
      </c>
      <c r="J120" s="23" t="s">
        <v>1</v>
      </c>
      <c r="K120" s="28">
        <v>3849</v>
      </c>
      <c r="L120" s="28"/>
      <c r="M120" s="28">
        <f>+K120+L120</f>
        <v>3849</v>
      </c>
      <c r="N120" s="28">
        <v>3849</v>
      </c>
      <c r="O120" s="28">
        <f t="shared" si="17"/>
        <v>0</v>
      </c>
      <c r="P120" s="26"/>
      <c r="Q120" s="14"/>
      <c r="R120" s="14"/>
      <c r="S120" s="14">
        <f t="shared" si="11"/>
        <v>0</v>
      </c>
      <c r="T120" s="14"/>
      <c r="U120" s="14"/>
      <c r="V120" s="21"/>
      <c r="W120" s="21"/>
      <c r="X120" s="21"/>
      <c r="Y120" s="21"/>
    </row>
    <row r="121" spans="1:25" ht="21.6" customHeight="1">
      <c r="A121" s="8"/>
      <c r="B121" s="8"/>
      <c r="C121" s="8"/>
      <c r="D121" s="8"/>
      <c r="E121" s="8"/>
      <c r="F121" s="8" t="s">
        <v>191</v>
      </c>
      <c r="G121" s="8"/>
      <c r="H121" s="19"/>
      <c r="I121" s="24" t="s">
        <v>187</v>
      </c>
      <c r="J121" s="23" t="s">
        <v>1</v>
      </c>
      <c r="K121" s="14">
        <v>710.37</v>
      </c>
      <c r="L121" s="14"/>
      <c r="M121" s="14">
        <f>+K121+L121</f>
        <v>710.37</v>
      </c>
      <c r="N121" s="14">
        <v>710.37</v>
      </c>
      <c r="O121" s="27">
        <f t="shared" si="17"/>
        <v>0</v>
      </c>
      <c r="P121" s="26"/>
      <c r="Q121" s="14"/>
      <c r="R121" s="14"/>
      <c r="S121" s="14">
        <f t="shared" si="11"/>
        <v>0</v>
      </c>
      <c r="T121" s="14"/>
      <c r="U121" s="14"/>
      <c r="V121" s="21"/>
      <c r="W121" s="21"/>
      <c r="X121" s="21"/>
      <c r="Y121" s="21"/>
    </row>
    <row r="122" spans="1:25" ht="26.45" customHeight="1">
      <c r="A122" s="8"/>
      <c r="B122" s="8"/>
      <c r="C122" s="8"/>
      <c r="D122" s="8"/>
      <c r="E122" s="8"/>
      <c r="F122" s="8" t="s">
        <v>192</v>
      </c>
      <c r="G122" s="8"/>
      <c r="H122" s="19"/>
      <c r="I122" s="24" t="s">
        <v>188</v>
      </c>
      <c r="J122" s="23" t="s">
        <v>1</v>
      </c>
      <c r="K122" s="14">
        <v>1836.13</v>
      </c>
      <c r="L122" s="14"/>
      <c r="M122" s="14">
        <f>+K122+L122</f>
        <v>1836.13</v>
      </c>
      <c r="N122" s="14">
        <v>1836.13</v>
      </c>
      <c r="O122" s="27">
        <f t="shared" si="17"/>
        <v>0</v>
      </c>
      <c r="P122" s="26"/>
      <c r="Q122" s="14"/>
      <c r="R122" s="14"/>
      <c r="S122" s="14">
        <f t="shared" si="11"/>
        <v>0</v>
      </c>
      <c r="T122" s="14"/>
      <c r="U122" s="14"/>
      <c r="V122" s="21"/>
      <c r="W122" s="21"/>
      <c r="X122" s="21"/>
      <c r="Y122" s="21"/>
    </row>
    <row r="123" spans="1:25" ht="89.25" customHeight="1">
      <c r="A123" s="8"/>
      <c r="B123" s="8"/>
      <c r="C123" s="8">
        <v>1012</v>
      </c>
      <c r="D123" s="8" t="s">
        <v>58</v>
      </c>
      <c r="E123" s="8" t="s">
        <v>16</v>
      </c>
      <c r="F123" s="8"/>
      <c r="G123" s="8"/>
      <c r="H123" s="19" t="s">
        <v>55</v>
      </c>
      <c r="I123" s="22"/>
      <c r="J123" s="23"/>
      <c r="K123" s="27"/>
      <c r="L123" s="27"/>
      <c r="M123" s="27"/>
      <c r="N123" s="27"/>
      <c r="O123" s="27"/>
      <c r="P123" s="26"/>
      <c r="Q123" s="14">
        <v>2000</v>
      </c>
      <c r="R123" s="14"/>
      <c r="S123" s="14">
        <f t="shared" si="11"/>
        <v>2000</v>
      </c>
      <c r="T123" s="14">
        <v>600</v>
      </c>
      <c r="U123" s="14">
        <f>T123-S123</f>
        <v>-1400</v>
      </c>
      <c r="V123" s="21" t="s">
        <v>116</v>
      </c>
      <c r="W123" s="21"/>
      <c r="X123" s="21"/>
      <c r="Y123" s="21"/>
    </row>
    <row r="124" spans="1:25" ht="33" customHeight="1">
      <c r="A124" s="8"/>
      <c r="B124" s="8"/>
      <c r="C124" s="8"/>
      <c r="D124" s="8"/>
      <c r="E124" s="8"/>
      <c r="F124" s="8"/>
      <c r="G124" s="8"/>
      <c r="H124" s="20"/>
      <c r="I124" s="9" t="s">
        <v>114</v>
      </c>
      <c r="J124" s="23"/>
      <c r="K124" s="27"/>
      <c r="L124" s="27"/>
      <c r="M124" s="27"/>
      <c r="N124" s="27"/>
      <c r="O124" s="27"/>
      <c r="P124" s="26"/>
      <c r="Q124" s="14"/>
      <c r="R124" s="14"/>
      <c r="S124" s="14">
        <f t="shared" si="11"/>
        <v>0</v>
      </c>
      <c r="T124" s="14"/>
      <c r="U124" s="14"/>
      <c r="V124" s="21"/>
      <c r="W124" s="21"/>
      <c r="X124" s="21"/>
      <c r="Y124" s="21"/>
    </row>
    <row r="125" spans="1:25" ht="21.75" customHeight="1">
      <c r="A125" s="8"/>
      <c r="B125" s="8"/>
      <c r="C125" s="8"/>
      <c r="D125" s="8"/>
      <c r="E125" s="8"/>
      <c r="F125" s="8" t="s">
        <v>3</v>
      </c>
      <c r="G125" s="8"/>
      <c r="H125" s="20"/>
      <c r="I125" s="24" t="s">
        <v>115</v>
      </c>
      <c r="J125" s="23" t="s">
        <v>1</v>
      </c>
      <c r="K125" s="28">
        <v>1</v>
      </c>
      <c r="L125" s="28"/>
      <c r="M125" s="28">
        <f>+K125+L125</f>
        <v>1</v>
      </c>
      <c r="N125" s="28">
        <v>1</v>
      </c>
      <c r="O125" s="28">
        <f>+N125-M125</f>
        <v>0</v>
      </c>
      <c r="P125" s="26"/>
      <c r="Q125" s="14"/>
      <c r="R125" s="14"/>
      <c r="S125" s="14">
        <f t="shared" si="11"/>
        <v>0</v>
      </c>
      <c r="T125" s="14"/>
      <c r="U125" s="14"/>
      <c r="V125" s="21"/>
      <c r="W125" s="21"/>
      <c r="X125" s="21"/>
      <c r="Y125" s="21"/>
    </row>
    <row r="126" spans="1:25" ht="62.25" customHeight="1">
      <c r="A126" s="8"/>
      <c r="B126" s="8"/>
      <c r="C126" s="8">
        <v>1012</v>
      </c>
      <c r="D126" s="8" t="s">
        <v>58</v>
      </c>
      <c r="E126" s="8" t="s">
        <v>17</v>
      </c>
      <c r="F126" s="8"/>
      <c r="G126" s="8"/>
      <c r="H126" s="19" t="s">
        <v>197</v>
      </c>
      <c r="I126" s="24"/>
      <c r="J126" s="23"/>
      <c r="K126" s="27"/>
      <c r="L126" s="27"/>
      <c r="M126" s="27"/>
      <c r="N126" s="27"/>
      <c r="O126" s="27"/>
      <c r="P126" s="26"/>
      <c r="Q126" s="14"/>
      <c r="R126" s="14">
        <v>14518.6</v>
      </c>
      <c r="S126" s="14">
        <f t="shared" si="11"/>
        <v>14518.6</v>
      </c>
      <c r="T126" s="14">
        <v>14518.6</v>
      </c>
      <c r="U126" s="14">
        <f>T126-S126</f>
        <v>0</v>
      </c>
      <c r="V126" s="21"/>
      <c r="W126" s="21"/>
      <c r="X126" s="21"/>
      <c r="Y126" s="21"/>
    </row>
    <row r="127" spans="1:25" ht="104.25" customHeight="1">
      <c r="A127" s="8"/>
      <c r="B127" s="8"/>
      <c r="C127" s="8"/>
      <c r="D127" s="8"/>
      <c r="E127" s="8"/>
      <c r="F127" s="8"/>
      <c r="G127" s="8"/>
      <c r="H127" s="20"/>
      <c r="I127" s="9" t="s">
        <v>209</v>
      </c>
      <c r="J127" s="23"/>
      <c r="K127" s="27"/>
      <c r="L127" s="27"/>
      <c r="M127" s="27"/>
      <c r="N127" s="27"/>
      <c r="O127" s="27"/>
      <c r="P127" s="26"/>
      <c r="Q127" s="14"/>
      <c r="R127" s="14"/>
      <c r="S127" s="14">
        <f t="shared" si="11"/>
        <v>0</v>
      </c>
      <c r="T127" s="14"/>
      <c r="U127" s="14"/>
      <c r="V127" s="21"/>
      <c r="W127" s="21"/>
      <c r="X127" s="21"/>
      <c r="Y127" s="21"/>
    </row>
    <row r="128" spans="1:25" ht="51" customHeight="1">
      <c r="A128" s="8"/>
      <c r="B128" s="8"/>
      <c r="C128" s="8"/>
      <c r="D128" s="8"/>
      <c r="E128" s="8"/>
      <c r="F128" s="8" t="s">
        <v>3</v>
      </c>
      <c r="G128" s="8"/>
      <c r="H128" s="20"/>
      <c r="I128" s="24" t="s">
        <v>210</v>
      </c>
      <c r="J128" s="23" t="s">
        <v>1</v>
      </c>
      <c r="K128" s="28">
        <v>2000</v>
      </c>
      <c r="L128" s="28"/>
      <c r="M128" s="28">
        <f>+K128+L128</f>
        <v>2000</v>
      </c>
      <c r="N128" s="28">
        <v>2000</v>
      </c>
      <c r="O128" s="28">
        <f>+N128-M128</f>
        <v>0</v>
      </c>
      <c r="P128" s="26"/>
      <c r="Q128" s="14"/>
      <c r="R128" s="14"/>
      <c r="S128" s="14">
        <f t="shared" si="11"/>
        <v>0</v>
      </c>
      <c r="T128" s="14"/>
      <c r="U128" s="14"/>
      <c r="V128" s="21"/>
      <c r="W128" s="21"/>
      <c r="X128" s="21"/>
      <c r="Y128" s="21"/>
    </row>
    <row r="129" spans="1:25" ht="48.75" customHeight="1">
      <c r="A129" s="8"/>
      <c r="B129" s="8"/>
      <c r="C129" s="8"/>
      <c r="D129" s="8"/>
      <c r="E129" s="8"/>
      <c r="F129" s="8" t="s">
        <v>4</v>
      </c>
      <c r="G129" s="8"/>
      <c r="H129" s="20"/>
      <c r="I129" s="24" t="s">
        <v>211</v>
      </c>
      <c r="J129" s="23" t="s">
        <v>1</v>
      </c>
      <c r="K129" s="28">
        <v>2000</v>
      </c>
      <c r="L129" s="28"/>
      <c r="M129" s="28">
        <f t="shared" ref="M129:M144" si="18">+K129+L129</f>
        <v>2000</v>
      </c>
      <c r="N129" s="28">
        <v>2000</v>
      </c>
      <c r="O129" s="28">
        <f t="shared" ref="O129:O144" si="19">+N129-M129</f>
        <v>0</v>
      </c>
      <c r="P129" s="26"/>
      <c r="Q129" s="14"/>
      <c r="R129" s="14"/>
      <c r="S129" s="14">
        <f t="shared" si="11"/>
        <v>0</v>
      </c>
      <c r="T129" s="14"/>
      <c r="U129" s="14"/>
      <c r="V129" s="21"/>
      <c r="W129" s="21"/>
      <c r="X129" s="21"/>
      <c r="Y129" s="21"/>
    </row>
    <row r="130" spans="1:25" ht="50.45" customHeight="1">
      <c r="A130" s="8"/>
      <c r="B130" s="8"/>
      <c r="C130" s="8"/>
      <c r="D130" s="8"/>
      <c r="E130" s="8"/>
      <c r="F130" s="8" t="s">
        <v>5</v>
      </c>
      <c r="G130" s="8"/>
      <c r="H130" s="20"/>
      <c r="I130" s="24" t="s">
        <v>198</v>
      </c>
      <c r="J130" s="23" t="s">
        <v>1</v>
      </c>
      <c r="K130" s="28">
        <v>2000</v>
      </c>
      <c r="L130" s="28"/>
      <c r="M130" s="28">
        <f t="shared" si="18"/>
        <v>2000</v>
      </c>
      <c r="N130" s="28">
        <v>2000</v>
      </c>
      <c r="O130" s="28">
        <f t="shared" si="19"/>
        <v>0</v>
      </c>
      <c r="P130" s="26"/>
      <c r="Q130" s="14"/>
      <c r="R130" s="14"/>
      <c r="S130" s="14">
        <f t="shared" si="11"/>
        <v>0</v>
      </c>
      <c r="T130" s="14"/>
      <c r="U130" s="14"/>
      <c r="V130" s="21"/>
      <c r="W130" s="21"/>
      <c r="X130" s="21"/>
      <c r="Y130" s="21"/>
    </row>
    <row r="131" spans="1:25" ht="39" customHeight="1">
      <c r="A131" s="8"/>
      <c r="B131" s="8"/>
      <c r="C131" s="8"/>
      <c r="D131" s="8"/>
      <c r="E131" s="8"/>
      <c r="F131" s="8" t="s">
        <v>6</v>
      </c>
      <c r="G131" s="8"/>
      <c r="H131" s="20"/>
      <c r="I131" s="24" t="s">
        <v>212</v>
      </c>
      <c r="J131" s="23" t="s">
        <v>1</v>
      </c>
      <c r="K131" s="28">
        <v>2000</v>
      </c>
      <c r="L131" s="28"/>
      <c r="M131" s="28">
        <f t="shared" si="18"/>
        <v>2000</v>
      </c>
      <c r="N131" s="28">
        <v>2000</v>
      </c>
      <c r="O131" s="28">
        <f t="shared" si="19"/>
        <v>0</v>
      </c>
      <c r="P131" s="26"/>
      <c r="Q131" s="14"/>
      <c r="R131" s="14"/>
      <c r="S131" s="14">
        <f t="shared" si="11"/>
        <v>0</v>
      </c>
      <c r="T131" s="14"/>
      <c r="U131" s="14"/>
      <c r="V131" s="21"/>
      <c r="W131" s="21"/>
      <c r="X131" s="21"/>
      <c r="Y131" s="21"/>
    </row>
    <row r="132" spans="1:25" ht="48.6" customHeight="1">
      <c r="A132" s="8"/>
      <c r="B132" s="8"/>
      <c r="C132" s="8"/>
      <c r="D132" s="8"/>
      <c r="E132" s="8"/>
      <c r="F132" s="8" t="s">
        <v>7</v>
      </c>
      <c r="G132" s="8"/>
      <c r="H132" s="20"/>
      <c r="I132" s="24" t="s">
        <v>213</v>
      </c>
      <c r="J132" s="23" t="s">
        <v>1</v>
      </c>
      <c r="K132" s="28">
        <v>2000</v>
      </c>
      <c r="L132" s="28"/>
      <c r="M132" s="28">
        <f t="shared" si="18"/>
        <v>2000</v>
      </c>
      <c r="N132" s="28">
        <v>2000</v>
      </c>
      <c r="O132" s="28">
        <f t="shared" si="19"/>
        <v>0</v>
      </c>
      <c r="P132" s="26"/>
      <c r="Q132" s="14"/>
      <c r="R132" s="14"/>
      <c r="S132" s="14">
        <f t="shared" si="11"/>
        <v>0</v>
      </c>
      <c r="T132" s="14"/>
      <c r="U132" s="14"/>
      <c r="V132" s="21"/>
      <c r="W132" s="21"/>
      <c r="X132" s="21"/>
      <c r="Y132" s="21"/>
    </row>
    <row r="133" spans="1:25" ht="48.6" customHeight="1">
      <c r="A133" s="8"/>
      <c r="B133" s="8"/>
      <c r="C133" s="8"/>
      <c r="D133" s="8"/>
      <c r="E133" s="8"/>
      <c r="F133" s="8" t="s">
        <v>8</v>
      </c>
      <c r="G133" s="8"/>
      <c r="H133" s="20"/>
      <c r="I133" s="24" t="s">
        <v>199</v>
      </c>
      <c r="J133" s="23" t="s">
        <v>1</v>
      </c>
      <c r="K133" s="28">
        <v>2000</v>
      </c>
      <c r="L133" s="28"/>
      <c r="M133" s="28">
        <f t="shared" si="18"/>
        <v>2000</v>
      </c>
      <c r="N133" s="28">
        <v>2000</v>
      </c>
      <c r="O133" s="28">
        <f t="shared" si="19"/>
        <v>0</v>
      </c>
      <c r="P133" s="26"/>
      <c r="Q133" s="14"/>
      <c r="R133" s="14"/>
      <c r="S133" s="14">
        <f t="shared" si="11"/>
        <v>0</v>
      </c>
      <c r="T133" s="14"/>
      <c r="U133" s="14"/>
      <c r="V133" s="21"/>
      <c r="W133" s="21"/>
      <c r="X133" s="21"/>
      <c r="Y133" s="21"/>
    </row>
    <row r="134" spans="1:25" ht="45" customHeight="1">
      <c r="A134" s="8"/>
      <c r="B134" s="8"/>
      <c r="C134" s="8"/>
      <c r="D134" s="8"/>
      <c r="E134" s="8"/>
      <c r="F134" s="8" t="s">
        <v>9</v>
      </c>
      <c r="G134" s="8"/>
      <c r="H134" s="20"/>
      <c r="I134" s="24" t="s">
        <v>214</v>
      </c>
      <c r="J134" s="23" t="s">
        <v>1</v>
      </c>
      <c r="K134" s="28">
        <v>2000</v>
      </c>
      <c r="L134" s="28"/>
      <c r="M134" s="28">
        <f t="shared" si="18"/>
        <v>2000</v>
      </c>
      <c r="N134" s="28">
        <v>2000</v>
      </c>
      <c r="O134" s="28">
        <f t="shared" si="19"/>
        <v>0</v>
      </c>
      <c r="P134" s="26"/>
      <c r="Q134" s="14"/>
      <c r="R134" s="14"/>
      <c r="S134" s="14">
        <f t="shared" ref="S134:S148" si="20">Q134+R134</f>
        <v>0</v>
      </c>
      <c r="T134" s="14"/>
      <c r="U134" s="14"/>
      <c r="V134" s="21"/>
      <c r="W134" s="21"/>
      <c r="X134" s="21"/>
      <c r="Y134" s="21"/>
    </row>
    <row r="135" spans="1:25" ht="48.75" customHeight="1">
      <c r="A135" s="8"/>
      <c r="B135" s="8"/>
      <c r="C135" s="8"/>
      <c r="D135" s="8"/>
      <c r="E135" s="8"/>
      <c r="F135" s="8" t="s">
        <v>10</v>
      </c>
      <c r="G135" s="8"/>
      <c r="H135" s="20"/>
      <c r="I135" s="24" t="s">
        <v>215</v>
      </c>
      <c r="J135" s="23" t="s">
        <v>1</v>
      </c>
      <c r="K135" s="28">
        <v>2000</v>
      </c>
      <c r="L135" s="28"/>
      <c r="M135" s="28">
        <f t="shared" si="18"/>
        <v>2000</v>
      </c>
      <c r="N135" s="28">
        <v>2000</v>
      </c>
      <c r="O135" s="28">
        <f t="shared" si="19"/>
        <v>0</v>
      </c>
      <c r="P135" s="26"/>
      <c r="Q135" s="14"/>
      <c r="R135" s="14"/>
      <c r="S135" s="14">
        <f t="shared" si="20"/>
        <v>0</v>
      </c>
      <c r="T135" s="14"/>
      <c r="U135" s="14"/>
      <c r="V135" s="21"/>
      <c r="W135" s="21"/>
      <c r="X135" s="21"/>
      <c r="Y135" s="21"/>
    </row>
    <row r="136" spans="1:25" ht="49.15" customHeight="1">
      <c r="A136" s="8"/>
      <c r="B136" s="8"/>
      <c r="C136" s="8"/>
      <c r="D136" s="8"/>
      <c r="E136" s="8"/>
      <c r="F136" s="8" t="s">
        <v>11</v>
      </c>
      <c r="G136" s="8"/>
      <c r="H136" s="20"/>
      <c r="I136" s="24" t="s">
        <v>216</v>
      </c>
      <c r="J136" s="23" t="s">
        <v>1</v>
      </c>
      <c r="K136" s="28">
        <v>2000</v>
      </c>
      <c r="L136" s="28"/>
      <c r="M136" s="28">
        <f t="shared" si="18"/>
        <v>2000</v>
      </c>
      <c r="N136" s="28">
        <v>2000</v>
      </c>
      <c r="O136" s="28">
        <f t="shared" si="19"/>
        <v>0</v>
      </c>
      <c r="P136" s="26"/>
      <c r="Q136" s="14"/>
      <c r="R136" s="14"/>
      <c r="S136" s="14">
        <f t="shared" si="20"/>
        <v>0</v>
      </c>
      <c r="T136" s="14"/>
      <c r="U136" s="14"/>
      <c r="V136" s="21"/>
      <c r="W136" s="21"/>
      <c r="X136" s="21"/>
      <c r="Y136" s="21"/>
    </row>
    <row r="137" spans="1:25" ht="51" customHeight="1">
      <c r="A137" s="8"/>
      <c r="B137" s="8"/>
      <c r="C137" s="8"/>
      <c r="D137" s="8"/>
      <c r="E137" s="8"/>
      <c r="F137" s="8" t="s">
        <v>12</v>
      </c>
      <c r="G137" s="8"/>
      <c r="H137" s="20"/>
      <c r="I137" s="24" t="s">
        <v>217</v>
      </c>
      <c r="J137" s="23" t="s">
        <v>1</v>
      </c>
      <c r="K137" s="28">
        <v>2000</v>
      </c>
      <c r="L137" s="28"/>
      <c r="M137" s="28">
        <f t="shared" si="18"/>
        <v>2000</v>
      </c>
      <c r="N137" s="28">
        <v>2000</v>
      </c>
      <c r="O137" s="28">
        <f t="shared" si="19"/>
        <v>0</v>
      </c>
      <c r="P137" s="26"/>
      <c r="Q137" s="14"/>
      <c r="R137" s="14"/>
      <c r="S137" s="14">
        <f t="shared" si="20"/>
        <v>0</v>
      </c>
      <c r="T137" s="14"/>
      <c r="U137" s="14"/>
      <c r="V137" s="21"/>
      <c r="W137" s="21"/>
      <c r="X137" s="21"/>
      <c r="Y137" s="21"/>
    </row>
    <row r="138" spans="1:25" ht="45.75" customHeight="1">
      <c r="A138" s="8"/>
      <c r="B138" s="8"/>
      <c r="C138" s="8"/>
      <c r="D138" s="8"/>
      <c r="E138" s="8"/>
      <c r="F138" s="8" t="s">
        <v>13</v>
      </c>
      <c r="G138" s="8"/>
      <c r="H138" s="20"/>
      <c r="I138" s="24" t="s">
        <v>218</v>
      </c>
      <c r="J138" s="23" t="s">
        <v>1</v>
      </c>
      <c r="K138" s="28">
        <v>2000</v>
      </c>
      <c r="L138" s="28"/>
      <c r="M138" s="28">
        <f t="shared" si="18"/>
        <v>2000</v>
      </c>
      <c r="N138" s="28">
        <v>2000</v>
      </c>
      <c r="O138" s="28">
        <f t="shared" si="19"/>
        <v>0</v>
      </c>
      <c r="P138" s="26"/>
      <c r="Q138" s="14"/>
      <c r="R138" s="14"/>
      <c r="S138" s="14">
        <f t="shared" si="20"/>
        <v>0</v>
      </c>
      <c r="T138" s="14"/>
      <c r="U138" s="14"/>
      <c r="V138" s="21"/>
      <c r="W138" s="21"/>
      <c r="X138" s="21"/>
      <c r="Y138" s="21"/>
    </row>
    <row r="139" spans="1:25" ht="48.75" customHeight="1">
      <c r="A139" s="8"/>
      <c r="B139" s="8"/>
      <c r="C139" s="8"/>
      <c r="D139" s="8"/>
      <c r="E139" s="8"/>
      <c r="F139" s="8" t="s">
        <v>14</v>
      </c>
      <c r="G139" s="8"/>
      <c r="H139" s="20"/>
      <c r="I139" s="24" t="s">
        <v>219</v>
      </c>
      <c r="J139" s="23" t="s">
        <v>1</v>
      </c>
      <c r="K139" s="28">
        <v>2000</v>
      </c>
      <c r="L139" s="28"/>
      <c r="M139" s="28">
        <f t="shared" si="18"/>
        <v>2000</v>
      </c>
      <c r="N139" s="28">
        <v>2000</v>
      </c>
      <c r="O139" s="28">
        <f t="shared" si="19"/>
        <v>0</v>
      </c>
      <c r="P139" s="26"/>
      <c r="Q139" s="14"/>
      <c r="R139" s="14"/>
      <c r="S139" s="14">
        <f t="shared" si="20"/>
        <v>0</v>
      </c>
      <c r="T139" s="14"/>
      <c r="U139" s="14"/>
      <c r="V139" s="21"/>
      <c r="W139" s="21"/>
      <c r="X139" s="21"/>
      <c r="Y139" s="21"/>
    </row>
    <row r="140" spans="1:25" ht="37.5" customHeight="1">
      <c r="A140" s="8"/>
      <c r="B140" s="8"/>
      <c r="C140" s="8"/>
      <c r="D140" s="8"/>
      <c r="E140" s="8"/>
      <c r="F140" s="8" t="s">
        <v>15</v>
      </c>
      <c r="G140" s="8"/>
      <c r="H140" s="20"/>
      <c r="I140" s="24" t="s">
        <v>220</v>
      </c>
      <c r="J140" s="23" t="s">
        <v>1</v>
      </c>
      <c r="K140" s="28">
        <v>2000</v>
      </c>
      <c r="L140" s="28"/>
      <c r="M140" s="28">
        <f t="shared" si="18"/>
        <v>2000</v>
      </c>
      <c r="N140" s="28">
        <v>2000</v>
      </c>
      <c r="O140" s="28">
        <f t="shared" si="19"/>
        <v>0</v>
      </c>
      <c r="P140" s="26"/>
      <c r="Q140" s="14"/>
      <c r="R140" s="14"/>
      <c r="S140" s="14">
        <f t="shared" si="20"/>
        <v>0</v>
      </c>
      <c r="T140" s="14"/>
      <c r="U140" s="14"/>
      <c r="V140" s="21"/>
      <c r="W140" s="21"/>
      <c r="X140" s="21"/>
      <c r="Y140" s="21"/>
    </row>
    <row r="141" spans="1:25" ht="45" customHeight="1">
      <c r="A141" s="8"/>
      <c r="B141" s="8"/>
      <c r="C141" s="8"/>
      <c r="D141" s="8"/>
      <c r="E141" s="8"/>
      <c r="F141" s="8" t="s">
        <v>16</v>
      </c>
      <c r="G141" s="8"/>
      <c r="H141" s="20"/>
      <c r="I141" s="24" t="s">
        <v>221</v>
      </c>
      <c r="J141" s="23" t="s">
        <v>1</v>
      </c>
      <c r="K141" s="28">
        <v>2000</v>
      </c>
      <c r="L141" s="28"/>
      <c r="M141" s="28">
        <f t="shared" si="18"/>
        <v>2000</v>
      </c>
      <c r="N141" s="28">
        <v>2000</v>
      </c>
      <c r="O141" s="28">
        <f t="shared" si="19"/>
        <v>0</v>
      </c>
      <c r="P141" s="26"/>
      <c r="Q141" s="14"/>
      <c r="R141" s="14"/>
      <c r="S141" s="14">
        <f t="shared" si="20"/>
        <v>0</v>
      </c>
      <c r="T141" s="14"/>
      <c r="U141" s="14"/>
      <c r="V141" s="21"/>
      <c r="W141" s="21"/>
      <c r="X141" s="21"/>
      <c r="Y141" s="21"/>
    </row>
    <row r="142" spans="1:25" ht="36" customHeight="1">
      <c r="A142" s="8"/>
      <c r="B142" s="8"/>
      <c r="C142" s="8"/>
      <c r="D142" s="8"/>
      <c r="E142" s="8"/>
      <c r="F142" s="8" t="s">
        <v>17</v>
      </c>
      <c r="G142" s="8"/>
      <c r="H142" s="20"/>
      <c r="I142" s="24" t="s">
        <v>222</v>
      </c>
      <c r="J142" s="23" t="s">
        <v>1</v>
      </c>
      <c r="K142" s="28">
        <v>2000</v>
      </c>
      <c r="L142" s="28"/>
      <c r="M142" s="28">
        <f t="shared" si="18"/>
        <v>2000</v>
      </c>
      <c r="N142" s="28">
        <v>2000</v>
      </c>
      <c r="O142" s="28">
        <f t="shared" si="19"/>
        <v>0</v>
      </c>
      <c r="P142" s="26"/>
      <c r="Q142" s="14"/>
      <c r="R142" s="14"/>
      <c r="S142" s="14">
        <f t="shared" si="20"/>
        <v>0</v>
      </c>
      <c r="T142" s="14"/>
      <c r="U142" s="14"/>
      <c r="V142" s="21"/>
      <c r="W142" s="21"/>
      <c r="X142" s="21"/>
      <c r="Y142" s="21"/>
    </row>
    <row r="143" spans="1:25" ht="37.15" customHeight="1">
      <c r="A143" s="8"/>
      <c r="B143" s="8"/>
      <c r="C143" s="8"/>
      <c r="D143" s="8"/>
      <c r="E143" s="8"/>
      <c r="F143" s="8" t="s">
        <v>200</v>
      </c>
      <c r="G143" s="8"/>
      <c r="H143" s="20"/>
      <c r="I143" s="24" t="s">
        <v>223</v>
      </c>
      <c r="J143" s="23" t="s">
        <v>1</v>
      </c>
      <c r="K143" s="28">
        <v>2000</v>
      </c>
      <c r="L143" s="28"/>
      <c r="M143" s="28">
        <f t="shared" si="18"/>
        <v>2000</v>
      </c>
      <c r="N143" s="28">
        <v>2000</v>
      </c>
      <c r="O143" s="28">
        <f t="shared" si="19"/>
        <v>0</v>
      </c>
      <c r="P143" s="26"/>
      <c r="Q143" s="14"/>
      <c r="R143" s="14"/>
      <c r="S143" s="14">
        <f t="shared" si="20"/>
        <v>0</v>
      </c>
      <c r="T143" s="14"/>
      <c r="U143" s="14"/>
      <c r="V143" s="21"/>
      <c r="W143" s="21"/>
      <c r="X143" s="21"/>
      <c r="Y143" s="21"/>
    </row>
    <row r="144" spans="1:25" ht="62.45" customHeight="1">
      <c r="A144" s="8"/>
      <c r="B144" s="8"/>
      <c r="C144" s="8"/>
      <c r="D144" s="8"/>
      <c r="E144" s="8"/>
      <c r="F144" s="8" t="s">
        <v>201</v>
      </c>
      <c r="G144" s="8"/>
      <c r="H144" s="20"/>
      <c r="I144" s="24" t="s">
        <v>224</v>
      </c>
      <c r="J144" s="23" t="s">
        <v>1</v>
      </c>
      <c r="K144" s="28">
        <v>2000</v>
      </c>
      <c r="L144" s="28"/>
      <c r="M144" s="28">
        <f t="shared" si="18"/>
        <v>2000</v>
      </c>
      <c r="N144" s="28">
        <v>2000</v>
      </c>
      <c r="O144" s="28">
        <f t="shared" si="19"/>
        <v>0</v>
      </c>
      <c r="P144" s="26"/>
      <c r="Q144" s="14"/>
      <c r="R144" s="14"/>
      <c r="S144" s="14">
        <f t="shared" si="20"/>
        <v>0</v>
      </c>
      <c r="T144" s="14"/>
      <c r="U144" s="14"/>
      <c r="V144" s="21"/>
      <c r="W144" s="21"/>
      <c r="X144" s="21"/>
      <c r="Y144" s="21"/>
    </row>
    <row r="145" spans="1:25" ht="16.5" customHeight="1">
      <c r="A145" s="8"/>
      <c r="B145" s="8"/>
      <c r="C145" s="8"/>
      <c r="D145" s="8"/>
      <c r="E145" s="8"/>
      <c r="F145" s="8"/>
      <c r="G145" s="8"/>
      <c r="H145" s="20"/>
      <c r="I145" s="24"/>
      <c r="J145" s="23"/>
      <c r="K145" s="27"/>
      <c r="L145" s="27"/>
      <c r="M145" s="27"/>
      <c r="N145" s="27"/>
      <c r="O145" s="27"/>
      <c r="P145" s="26"/>
      <c r="Q145" s="14"/>
      <c r="R145" s="14"/>
      <c r="S145" s="14">
        <f t="shared" si="20"/>
        <v>0</v>
      </c>
      <c r="T145" s="14"/>
      <c r="U145" s="14"/>
      <c r="V145" s="21"/>
      <c r="W145" s="21"/>
      <c r="X145" s="21"/>
      <c r="Y145" s="21"/>
    </row>
    <row r="146" spans="1:25" ht="57.75" customHeight="1">
      <c r="A146" s="8">
        <v>105009</v>
      </c>
      <c r="B146" s="8"/>
      <c r="C146" s="8" t="s">
        <v>82</v>
      </c>
      <c r="D146" s="8" t="s">
        <v>84</v>
      </c>
      <c r="E146" s="8" t="s">
        <v>195</v>
      </c>
      <c r="F146" s="8"/>
      <c r="G146" s="8"/>
      <c r="H146" s="19" t="s">
        <v>52</v>
      </c>
      <c r="I146" s="10"/>
      <c r="J146" s="23"/>
      <c r="K146" s="27"/>
      <c r="L146" s="27"/>
      <c r="M146" s="27"/>
      <c r="N146" s="27"/>
      <c r="O146" s="27"/>
      <c r="P146" s="26"/>
      <c r="Q146" s="14"/>
      <c r="R146" s="14"/>
      <c r="S146" s="14">
        <f t="shared" si="20"/>
        <v>0</v>
      </c>
      <c r="T146" s="14"/>
      <c r="U146" s="14"/>
      <c r="V146" s="21"/>
      <c r="W146" s="21"/>
      <c r="X146" s="21"/>
      <c r="Y146" s="21"/>
    </row>
    <row r="147" spans="1:25" ht="87.75" customHeight="1">
      <c r="A147" s="8"/>
      <c r="B147" s="8"/>
      <c r="C147" s="8"/>
      <c r="D147" s="8"/>
      <c r="E147" s="8"/>
      <c r="F147" s="8"/>
      <c r="G147" s="8"/>
      <c r="H147" s="19"/>
      <c r="I147" s="9" t="s">
        <v>193</v>
      </c>
      <c r="J147" s="23"/>
      <c r="K147" s="27"/>
      <c r="L147" s="27"/>
      <c r="M147" s="27"/>
      <c r="N147" s="27"/>
      <c r="O147" s="27"/>
      <c r="P147" s="26"/>
      <c r="Q147" s="14"/>
      <c r="R147" s="14"/>
      <c r="S147" s="14">
        <f t="shared" si="20"/>
        <v>0</v>
      </c>
      <c r="T147" s="14"/>
      <c r="U147" s="14"/>
      <c r="V147" s="21"/>
      <c r="W147" s="21"/>
      <c r="X147" s="21"/>
      <c r="Y147" s="21"/>
    </row>
    <row r="148" spans="1:25" ht="61.5" customHeight="1">
      <c r="A148" s="8"/>
      <c r="B148" s="8"/>
      <c r="C148" s="8"/>
      <c r="D148" s="8"/>
      <c r="E148" s="8"/>
      <c r="F148" s="8" t="s">
        <v>3</v>
      </c>
      <c r="G148" s="8"/>
      <c r="H148" s="23"/>
      <c r="I148" s="24" t="s">
        <v>194</v>
      </c>
      <c r="J148" s="23" t="s">
        <v>1</v>
      </c>
      <c r="K148" s="28">
        <v>858</v>
      </c>
      <c r="L148" s="28"/>
      <c r="M148" s="28">
        <f>+K148+L148</f>
        <v>858</v>
      </c>
      <c r="N148" s="28">
        <v>754</v>
      </c>
      <c r="O148" s="28">
        <f>+N148-M148</f>
        <v>-104</v>
      </c>
      <c r="P148" s="26"/>
      <c r="Q148" s="14">
        <v>61776</v>
      </c>
      <c r="R148" s="14">
        <v>-7400</v>
      </c>
      <c r="S148" s="14">
        <f t="shared" si="20"/>
        <v>54376</v>
      </c>
      <c r="T148" s="14">
        <v>54305</v>
      </c>
      <c r="U148" s="14">
        <f>T148-S148</f>
        <v>-71</v>
      </c>
      <c r="V148" s="21" t="s">
        <v>83</v>
      </c>
      <c r="W148" s="21"/>
      <c r="X148" s="21"/>
      <c r="Y148" s="21"/>
    </row>
    <row r="150" spans="1:25">
      <c r="Q150" s="13"/>
      <c r="R150" s="13"/>
      <c r="S150" s="13"/>
    </row>
    <row r="151" spans="1:25">
      <c r="H151" s="25"/>
    </row>
  </sheetData>
  <mergeCells count="12">
    <mergeCell ref="W1:Y1"/>
    <mergeCell ref="I1:I2"/>
    <mergeCell ref="G1:G2"/>
    <mergeCell ref="H1:H2"/>
    <mergeCell ref="J1:J2"/>
    <mergeCell ref="K1:P1"/>
    <mergeCell ref="A1:A2"/>
    <mergeCell ref="F1:F2"/>
    <mergeCell ref="B1:B2"/>
    <mergeCell ref="C1:E1"/>
    <mergeCell ref="D2:E2"/>
    <mergeCell ref="Q1:V1"/>
  </mergeCells>
  <phoneticPr fontId="5" type="noConversion"/>
  <dataValidations count="11">
    <dataValidation type="custom" allowBlank="1" showInputMessage="1" showErrorMessage="1" sqref="O4:O6 L4:L16 M26:M28 M112:M116 M4:N25 N26 N123:N145 M118:M148 M29:N110">
      <formula1>IF(OR($J4="",ISBLANK($J4),$J4="ù³Ý³Ï³Ï³Ý", $J4="ß³Ñ³éáõÝ»ñÇ ù³Ý³ÏÁ", $J4="³ÏïÇíÇ Í³é³ÛáõÃÛ³Ý Ï³ÝË³ï»ëíáÕ Å³ÙÏ»ïÁ", $J4="í³ñÏ ëï³óáÕ ³ÝÓ³Ýó ù³Ý³ÏÁ",$J4="í³ñÏ ëï³óáÕ Ï³½Ù³Ï»ñåáõÃÛáõÝÝ»ñÇ ù³Ý³ÏÁ"),ISNUMBER(L4),TRUE)</formula1>
    </dataValidation>
    <dataValidation type="custom" showInputMessage="1" showErrorMessage="1" sqref="F4:F17 F29:F36 F20:F22 F25:F26 G101:G113 F39:F145">
      <formula1>IF(J4="ù³Ý³Ï³Ï³Ý",AND(ISNUMBER(VALUE(SUBSTITUTE(F4,".",""))),INT(VALUE(SUBSTITUTE(F4,".","")))=VALUE(SUBSTITUTE(F4,".",""))),ISNUMBER(VALUE(SUBSTITUTE(SUBSTITUTE(F4,",",""),".",""))))</formula1>
    </dataValidation>
    <dataValidation type="custom" allowBlank="1" showInputMessage="1" showErrorMessage="1" sqref="L111:N111 K4:K145 N118:N122 N112:N116 L117:N117">
      <formula1 xml:space="preserve"> IF(OR($J4="",ISBLANK($J4),$J4="ù³Ý³Ï³Ï³Ý", $J4="ß³Ñ³éáõÝ»ñÇ ù³Ý³ÏÁ", $J4="³ÏïÇíÇ Í³é³ÛáõÃÛ³Ý Ï³ÝË³ï»ëíáÕ Å³ÙÏ»ïÁ", $J4="í³ñÏ ëï³óáÕ ³ÝÓ³Ýó ù³Ý³ÏÁ",$J4="í³ñÏ ëï³óáÕ Ï³½Ù³Ï»ñåáõÃÛáõÝÝ»ñÇ ù³Ý³ÏÁ"),ISNUMBER(K4),TRUE)</formula1>
    </dataValidation>
    <dataValidation type="decimal" allowBlank="1" showInputMessage="1" showErrorMessage="1" sqref="T30:T55 R30:R55 R61:R122 T5:T17 R7:R17 U17:U36 Q5:Q145 U125:U148 R124 T124:U124 U123 U83:U93 U76:U81 Q4:U4 S5:S148 U38:U74 T61:T122">
      <formula1>0</formula1>
      <formula2>9999999999</formula2>
    </dataValidation>
    <dataValidation type="list" allowBlank="1" showInputMessage="1" showErrorMessage="1" sqref="J148">
      <formula1>#REF!</formula1>
    </dataValidation>
    <dataValidation type="list" allowBlank="1" showInputMessage="1" showErrorMessage="1" sqref="J4:J122 J124:J145">
      <formula1>#REF!</formula1>
    </dataValidation>
    <dataValidation type="list" allowBlank="1" showInputMessage="1" showErrorMessage="1" sqref="G114:G122 G124:G145 G4:G100">
      <formula1>#REF!</formula1>
    </dataValidation>
    <dataValidation type="list" allowBlank="1" showInputMessage="1" showErrorMessage="1" sqref="J123">
      <formula1>#REF!</formula1>
    </dataValidation>
    <dataValidation type="list" allowBlank="1" showInputMessage="1" showErrorMessage="1" sqref="G123">
      <formula1>#REF!</formula1>
    </dataValidation>
    <dataValidation type="custom" showInputMessage="1" showErrorMessage="1" sqref="F27:F28 F18:F19 F23:F24 F37:F38">
      <formula1>IF(#REF!="ù³Ý³Ï³Ï³Ý",AND(ISNUMBER(VALUE(SUBSTITUTE(F18,".",""))),INT(VALUE(SUBSTITUTE(F18,".","")))=VALUE(SUBSTITUTE(F18,".",""))),ISNUMBER(VALUE(SUBSTITUTE(SUBSTITUTE(F18,",",""),".",""))))</formula1>
    </dataValidation>
    <dataValidation type="custom" allowBlank="1" showInputMessage="1" showErrorMessage="1" sqref="N27:N28">
      <formula1>IF(OR(#REF!="",ISBLANK(#REF!),#REF!="ù³Ý³Ï³Ï³Ý",#REF!= "ß³Ñ³éáõÝ»ñÇ ù³Ý³ÏÁ",#REF!= "³ÏïÇíÇ Í³é³ÛáõÃÛ³Ý Ï³ÝË³ï»ëíáÕ Å³ÙÏ»ïÁ",#REF!= "í³ñÏ ëï³óáÕ ³ÝÓ³Ýó ù³Ý³ÏÁ",#REF!="í³ñÏ ëï³óáÕ Ï³½Ù³Ï»ñåáõÃÛáõÝÝ»ñÇ ù³Ý³ÏÁ"),ISNUMBER(N27),TRUE)</formula1>
    </dataValidation>
  </dataValidations>
  <pageMargins left="0.17" right="0.27559055118110237" top="0.23" bottom="0.38" header="0.17" footer="0.17"/>
  <pageSetup paperSize="9" scale="75" firstPageNumber="2520" orientation="landscape" useFirstPageNumber="1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Sheet2 (3)</vt:lpstr>
      <vt:lpstr>ReportLRIV</vt:lpstr>
      <vt:lpstr>ReportLRIV!Print_Area</vt:lpstr>
      <vt:lpstr>'Sheet2 (3)'!Print_Area</vt:lpstr>
      <vt:lpstr>ReportLRIV!Print_Titles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2016-04-19T11:16:54Z</cp:lastPrinted>
  <dcterms:created xsi:type="dcterms:W3CDTF">2007-06-08T11:55:52Z</dcterms:created>
  <dcterms:modified xsi:type="dcterms:W3CDTF">2016-06-23T07:08:19Z</dcterms:modified>
</cp:coreProperties>
</file>